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MJY1WO\Desktop\"/>
    </mc:Choice>
  </mc:AlternateContent>
  <bookViews>
    <workbookView xWindow="0" yWindow="0" windowWidth="19200" windowHeight="11625"/>
  </bookViews>
  <sheets>
    <sheet name="カラー版" sheetId="1" r:id="rId1"/>
  </sheets>
  <externalReferences>
    <externalReference r:id="rId2"/>
  </externalReferences>
  <definedNames>
    <definedName name="_xlnm.Print_Area" localSheetId="0">カラー版!$A$3:$Z$39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U36" i="1"/>
  <c r="T36" i="1"/>
  <c r="S36" i="1"/>
  <c r="R36" i="1"/>
  <c r="Q36" i="1"/>
  <c r="P36" i="1"/>
  <c r="O36" i="1"/>
  <c r="N36" i="1"/>
  <c r="M36" i="1"/>
  <c r="L36" i="1"/>
  <c r="K36" i="1"/>
  <c r="J36" i="1"/>
  <c r="G36" i="1"/>
  <c r="F36" i="1"/>
  <c r="E36" i="1"/>
  <c r="D36" i="1"/>
  <c r="U35" i="1"/>
  <c r="T35" i="1"/>
  <c r="S35" i="1"/>
  <c r="R35" i="1"/>
  <c r="Q35" i="1"/>
  <c r="P35" i="1"/>
  <c r="O35" i="1"/>
  <c r="N35" i="1"/>
  <c r="M35" i="1"/>
  <c r="L35" i="1"/>
  <c r="K35" i="1"/>
  <c r="J35" i="1"/>
  <c r="G35" i="1"/>
  <c r="F35" i="1"/>
  <c r="E35" i="1"/>
  <c r="D35" i="1"/>
  <c r="U34" i="1"/>
  <c r="T34" i="1"/>
  <c r="S34" i="1"/>
  <c r="R34" i="1"/>
  <c r="Q34" i="1"/>
  <c r="P34" i="1"/>
  <c r="O34" i="1"/>
  <c r="N34" i="1"/>
  <c r="M34" i="1"/>
  <c r="L34" i="1"/>
  <c r="K34" i="1"/>
  <c r="J34" i="1"/>
  <c r="G34" i="1"/>
  <c r="F34" i="1"/>
  <c r="E34" i="1"/>
  <c r="D34" i="1"/>
  <c r="U33" i="1"/>
  <c r="T33" i="1"/>
  <c r="S33" i="1"/>
  <c r="R33" i="1"/>
  <c r="Q33" i="1"/>
  <c r="P33" i="1"/>
  <c r="O33" i="1"/>
  <c r="N33" i="1"/>
  <c r="M33" i="1"/>
  <c r="L33" i="1"/>
  <c r="K33" i="1"/>
  <c r="J33" i="1"/>
  <c r="G33" i="1"/>
  <c r="F33" i="1"/>
  <c r="E33" i="1"/>
  <c r="D33" i="1"/>
  <c r="U32" i="1"/>
  <c r="T32" i="1"/>
  <c r="S32" i="1"/>
  <c r="R32" i="1"/>
  <c r="Q32" i="1"/>
  <c r="P32" i="1"/>
  <c r="O32" i="1"/>
  <c r="N32" i="1"/>
  <c r="M32" i="1"/>
  <c r="L32" i="1"/>
  <c r="K32" i="1"/>
  <c r="J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K31" i="1"/>
  <c r="J31" i="1"/>
  <c r="G31" i="1"/>
  <c r="F31" i="1"/>
  <c r="E31" i="1"/>
  <c r="D31" i="1"/>
  <c r="U30" i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G29" i="1"/>
  <c r="F29" i="1"/>
  <c r="E29" i="1"/>
  <c r="D29" i="1"/>
  <c r="U28" i="1"/>
  <c r="T28" i="1"/>
  <c r="S28" i="1"/>
  <c r="R28" i="1"/>
  <c r="Q28" i="1"/>
  <c r="P28" i="1"/>
  <c r="O28" i="1"/>
  <c r="N28" i="1"/>
  <c r="M28" i="1"/>
  <c r="L28" i="1"/>
  <c r="K28" i="1"/>
  <c r="J28" i="1"/>
  <c r="G28" i="1"/>
  <c r="F28" i="1"/>
  <c r="E28" i="1"/>
  <c r="D28" i="1"/>
  <c r="U27" i="1"/>
  <c r="T27" i="1"/>
  <c r="S27" i="1"/>
  <c r="R27" i="1"/>
  <c r="Q27" i="1"/>
  <c r="P27" i="1"/>
  <c r="O27" i="1"/>
  <c r="N27" i="1"/>
  <c r="M27" i="1"/>
  <c r="L27" i="1"/>
  <c r="K27" i="1"/>
  <c r="J27" i="1"/>
  <c r="G27" i="1"/>
  <c r="F27" i="1"/>
  <c r="E27" i="1"/>
  <c r="D27" i="1"/>
  <c r="U26" i="1"/>
  <c r="T26" i="1"/>
  <c r="S26" i="1"/>
  <c r="R26" i="1"/>
  <c r="Q26" i="1"/>
  <c r="P26" i="1"/>
  <c r="O26" i="1"/>
  <c r="N26" i="1"/>
  <c r="M26" i="1"/>
  <c r="L26" i="1"/>
  <c r="K26" i="1"/>
  <c r="J26" i="1"/>
  <c r="G26" i="1"/>
  <c r="F26" i="1"/>
  <c r="E26" i="1"/>
  <c r="D26" i="1"/>
  <c r="U25" i="1"/>
  <c r="T25" i="1"/>
  <c r="S25" i="1"/>
  <c r="R25" i="1"/>
  <c r="Q25" i="1"/>
  <c r="P25" i="1"/>
  <c r="O25" i="1"/>
  <c r="N25" i="1"/>
  <c r="M25" i="1"/>
  <c r="L25" i="1"/>
  <c r="K25" i="1"/>
  <c r="J25" i="1"/>
  <c r="G25" i="1"/>
  <c r="F25" i="1"/>
  <c r="E25" i="1"/>
  <c r="D25" i="1"/>
  <c r="U24" i="1"/>
  <c r="T24" i="1"/>
  <c r="S24" i="1"/>
  <c r="R24" i="1"/>
  <c r="Q24" i="1"/>
  <c r="P24" i="1"/>
  <c r="O24" i="1"/>
  <c r="N24" i="1"/>
  <c r="M24" i="1"/>
  <c r="L24" i="1"/>
  <c r="K24" i="1"/>
  <c r="J24" i="1"/>
  <c r="G24" i="1"/>
  <c r="F24" i="1"/>
  <c r="E24" i="1"/>
  <c r="D24" i="1"/>
  <c r="U23" i="1"/>
  <c r="T23" i="1"/>
  <c r="S23" i="1"/>
  <c r="R23" i="1"/>
  <c r="Q23" i="1"/>
  <c r="P23" i="1"/>
  <c r="O23" i="1"/>
  <c r="N23" i="1"/>
  <c r="M23" i="1"/>
  <c r="L23" i="1"/>
  <c r="K23" i="1"/>
  <c r="J23" i="1"/>
  <c r="G23" i="1"/>
  <c r="F23" i="1"/>
  <c r="E23" i="1"/>
  <c r="D23" i="1"/>
  <c r="U22" i="1"/>
  <c r="T22" i="1"/>
  <c r="S22" i="1"/>
  <c r="R22" i="1"/>
  <c r="Q22" i="1"/>
  <c r="P22" i="1"/>
  <c r="O22" i="1"/>
  <c r="N22" i="1"/>
  <c r="M22" i="1"/>
  <c r="L22" i="1"/>
  <c r="K22" i="1"/>
  <c r="J22" i="1"/>
  <c r="G22" i="1"/>
  <c r="F22" i="1"/>
  <c r="E22" i="1"/>
  <c r="D22" i="1"/>
  <c r="U21" i="1"/>
  <c r="T21" i="1"/>
  <c r="S21" i="1"/>
  <c r="R21" i="1"/>
  <c r="Q21" i="1"/>
  <c r="P21" i="1"/>
  <c r="O21" i="1"/>
  <c r="N21" i="1"/>
  <c r="M21" i="1"/>
  <c r="L21" i="1"/>
  <c r="K21" i="1"/>
  <c r="J21" i="1"/>
  <c r="G21" i="1"/>
  <c r="F21" i="1"/>
  <c r="E21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G20" i="1"/>
  <c r="F20" i="1"/>
  <c r="E20" i="1"/>
  <c r="D20" i="1"/>
  <c r="U19" i="1"/>
  <c r="T19" i="1"/>
  <c r="S19" i="1"/>
  <c r="R19" i="1"/>
  <c r="Q19" i="1"/>
  <c r="P19" i="1"/>
  <c r="O19" i="1"/>
  <c r="N19" i="1"/>
  <c r="M19" i="1"/>
  <c r="L19" i="1"/>
  <c r="K19" i="1"/>
  <c r="J19" i="1"/>
  <c r="G19" i="1"/>
  <c r="F19" i="1"/>
  <c r="E19" i="1"/>
  <c r="D19" i="1"/>
  <c r="U18" i="1"/>
  <c r="T18" i="1"/>
  <c r="S18" i="1"/>
  <c r="R18" i="1"/>
  <c r="Q18" i="1"/>
  <c r="P18" i="1"/>
  <c r="O18" i="1"/>
  <c r="N18" i="1"/>
  <c r="M18" i="1"/>
  <c r="L18" i="1"/>
  <c r="K18" i="1"/>
  <c r="J18" i="1"/>
  <c r="G18" i="1"/>
  <c r="F18" i="1"/>
  <c r="E18" i="1"/>
  <c r="D18" i="1"/>
  <c r="U17" i="1"/>
  <c r="T17" i="1"/>
  <c r="S17" i="1"/>
  <c r="R17" i="1"/>
  <c r="Q17" i="1"/>
  <c r="P17" i="1"/>
  <c r="O17" i="1"/>
  <c r="N17" i="1"/>
  <c r="M17" i="1"/>
  <c r="L17" i="1"/>
  <c r="K17" i="1"/>
  <c r="J17" i="1"/>
  <c r="G17" i="1"/>
  <c r="F17" i="1"/>
  <c r="E17" i="1"/>
  <c r="D17" i="1"/>
  <c r="U16" i="1"/>
  <c r="T16" i="1"/>
  <c r="S16" i="1"/>
  <c r="R16" i="1"/>
  <c r="Q16" i="1"/>
  <c r="P16" i="1"/>
  <c r="O16" i="1"/>
  <c r="N16" i="1"/>
  <c r="M16" i="1"/>
  <c r="L16" i="1"/>
  <c r="K16" i="1"/>
  <c r="J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K15" i="1"/>
  <c r="J15" i="1"/>
  <c r="G15" i="1"/>
  <c r="F15" i="1"/>
  <c r="E15" i="1"/>
  <c r="D15" i="1"/>
  <c r="U14" i="1"/>
  <c r="T14" i="1"/>
  <c r="S14" i="1"/>
  <c r="R14" i="1"/>
  <c r="Q14" i="1"/>
  <c r="P14" i="1"/>
  <c r="O14" i="1"/>
  <c r="N14" i="1"/>
  <c r="M14" i="1"/>
  <c r="L14" i="1"/>
  <c r="K14" i="1"/>
  <c r="J14" i="1"/>
  <c r="G14" i="1"/>
  <c r="F14" i="1"/>
  <c r="E14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G13" i="1"/>
  <c r="F13" i="1"/>
  <c r="E13" i="1"/>
  <c r="D13" i="1"/>
  <c r="U12" i="1"/>
  <c r="T12" i="1"/>
  <c r="S12" i="1"/>
  <c r="R12" i="1"/>
  <c r="Q12" i="1"/>
  <c r="P12" i="1"/>
  <c r="O12" i="1"/>
  <c r="N12" i="1"/>
  <c r="M12" i="1"/>
  <c r="L12" i="1"/>
  <c r="K12" i="1"/>
  <c r="J12" i="1"/>
  <c r="G12" i="1"/>
  <c r="E12" i="1"/>
  <c r="U11" i="1"/>
  <c r="T11" i="1"/>
  <c r="S11" i="1"/>
  <c r="R11" i="1"/>
  <c r="Q11" i="1"/>
  <c r="P11" i="1"/>
  <c r="O11" i="1"/>
  <c r="N11" i="1"/>
  <c r="M11" i="1"/>
  <c r="L11" i="1"/>
  <c r="K11" i="1"/>
  <c r="J11" i="1"/>
  <c r="G11" i="1"/>
  <c r="F11" i="1"/>
  <c r="E11" i="1"/>
  <c r="D11" i="1"/>
  <c r="U10" i="1"/>
  <c r="T10" i="1"/>
  <c r="S10" i="1"/>
  <c r="R10" i="1"/>
  <c r="Q10" i="1"/>
  <c r="P10" i="1"/>
  <c r="O10" i="1"/>
  <c r="N10" i="1"/>
  <c r="M10" i="1"/>
  <c r="L10" i="1"/>
  <c r="K10" i="1"/>
  <c r="J10" i="1"/>
  <c r="G10" i="1"/>
  <c r="F10" i="1"/>
  <c r="E10" i="1"/>
  <c r="D10" i="1"/>
  <c r="U9" i="1"/>
  <c r="T9" i="1"/>
  <c r="S9" i="1"/>
  <c r="R9" i="1"/>
  <c r="Q9" i="1"/>
  <c r="P9" i="1"/>
  <c r="O9" i="1"/>
  <c r="N9" i="1"/>
  <c r="M9" i="1"/>
  <c r="L9" i="1"/>
  <c r="K9" i="1"/>
  <c r="J9" i="1"/>
  <c r="G9" i="1"/>
  <c r="F9" i="1"/>
  <c r="E9" i="1"/>
  <c r="D9" i="1"/>
  <c r="U8" i="1"/>
  <c r="T8" i="1"/>
  <c r="S8" i="1"/>
  <c r="R8" i="1"/>
  <c r="Q8" i="1"/>
  <c r="P8" i="1"/>
  <c r="O8" i="1"/>
  <c r="N8" i="1"/>
  <c r="M8" i="1"/>
  <c r="L8" i="1"/>
  <c r="K8" i="1"/>
  <c r="J8" i="1"/>
  <c r="G8" i="1"/>
  <c r="F8" i="1"/>
  <c r="E8" i="1"/>
  <c r="D8" i="1"/>
  <c r="U7" i="1"/>
  <c r="T7" i="1"/>
  <c r="S7" i="1"/>
  <c r="R7" i="1"/>
  <c r="Q7" i="1"/>
  <c r="P7" i="1"/>
  <c r="O7" i="1"/>
  <c r="N7" i="1"/>
  <c r="M7" i="1"/>
  <c r="L7" i="1"/>
  <c r="K7" i="1"/>
  <c r="J7" i="1"/>
  <c r="G7" i="1"/>
  <c r="F7" i="1"/>
  <c r="E7" i="1"/>
  <c r="D7" i="1"/>
  <c r="U6" i="1"/>
  <c r="T6" i="1"/>
  <c r="S6" i="1"/>
  <c r="R6" i="1"/>
  <c r="Q6" i="1"/>
  <c r="P6" i="1"/>
  <c r="O6" i="1"/>
  <c r="N6" i="1"/>
  <c r="M6" i="1"/>
  <c r="M37" i="1" s="1"/>
  <c r="L6" i="1"/>
  <c r="K6" i="1"/>
  <c r="J6" i="1"/>
  <c r="G6" i="1"/>
  <c r="F6" i="1"/>
  <c r="E6" i="1"/>
  <c r="D6" i="1"/>
  <c r="Q37" i="1" l="1"/>
  <c r="J37" i="1"/>
  <c r="T37" i="1"/>
  <c r="V8" i="1"/>
  <c r="P37" i="1"/>
  <c r="V15" i="1"/>
  <c r="Y15" i="1" s="1"/>
  <c r="V20" i="1"/>
  <c r="V25" i="1"/>
  <c r="Y25" i="1" s="1"/>
  <c r="V30" i="1"/>
  <c r="V35" i="1"/>
  <c r="X35" i="1" s="1"/>
  <c r="K37" i="1"/>
  <c r="U37" i="1"/>
  <c r="W8" i="1"/>
  <c r="W15" i="1"/>
  <c r="X15" i="1" s="1"/>
  <c r="W20" i="1"/>
  <c r="W25" i="1"/>
  <c r="X25" i="1" s="1"/>
  <c r="W30" i="1"/>
  <c r="X30" i="1" s="1"/>
  <c r="W35" i="1"/>
  <c r="Y35" i="1" s="1"/>
  <c r="L37" i="1"/>
  <c r="V10" i="1"/>
  <c r="V17" i="1"/>
  <c r="V22" i="1"/>
  <c r="V27" i="1"/>
  <c r="Y27" i="1" s="1"/>
  <c r="V32" i="1"/>
  <c r="N37" i="1"/>
  <c r="V7" i="1"/>
  <c r="X7" i="1" s="1"/>
  <c r="V14" i="1"/>
  <c r="V19" i="1"/>
  <c r="V24" i="1"/>
  <c r="V29" i="1"/>
  <c r="V34" i="1"/>
  <c r="W32" i="1"/>
  <c r="O37" i="1"/>
  <c r="W7" i="1"/>
  <c r="Y7" i="1" s="1"/>
  <c r="W14" i="1"/>
  <c r="Y14" i="1" s="1"/>
  <c r="W19" i="1"/>
  <c r="W24" i="1"/>
  <c r="W29" i="1"/>
  <c r="W34" i="1"/>
  <c r="Y34" i="1" s="1"/>
  <c r="W17" i="1"/>
  <c r="X17" i="1" s="1"/>
  <c r="W22" i="1"/>
  <c r="W27" i="1"/>
  <c r="V16" i="1"/>
  <c r="V21" i="1"/>
  <c r="V26" i="1"/>
  <c r="X26" i="1" s="1"/>
  <c r="V31" i="1"/>
  <c r="Y31" i="1" s="1"/>
  <c r="V36" i="1"/>
  <c r="X36" i="1" s="1"/>
  <c r="W10" i="1"/>
  <c r="V9" i="1"/>
  <c r="W16" i="1"/>
  <c r="W21" i="1"/>
  <c r="W26" i="1"/>
  <c r="W31" i="1"/>
  <c r="W36" i="1"/>
  <c r="W12" i="1"/>
  <c r="V6" i="1"/>
  <c r="V11" i="1"/>
  <c r="V13" i="1"/>
  <c r="V18" i="1"/>
  <c r="X18" i="1" s="1"/>
  <c r="V23" i="1"/>
  <c r="V28" i="1"/>
  <c r="V33" i="1"/>
  <c r="E37" i="1"/>
  <c r="W9" i="1"/>
  <c r="R37" i="1"/>
  <c r="D12" i="1"/>
  <c r="D37" i="1" s="1"/>
  <c r="W6" i="1"/>
  <c r="S37" i="1"/>
  <c r="W11" i="1"/>
  <c r="Y11" i="1" s="1"/>
  <c r="W13" i="1"/>
  <c r="Y13" i="1" s="1"/>
  <c r="W18" i="1"/>
  <c r="W23" i="1"/>
  <c r="W28" i="1"/>
  <c r="X28" i="1" s="1"/>
  <c r="W33" i="1"/>
  <c r="Y33" i="1" s="1"/>
  <c r="X8" i="1"/>
  <c r="Y8" i="1"/>
  <c r="X20" i="1"/>
  <c r="Y20" i="1"/>
  <c r="X27" i="1"/>
  <c r="Y32" i="1"/>
  <c r="X32" i="1"/>
  <c r="X21" i="1"/>
  <c r="Y21" i="1"/>
  <c r="X31" i="1"/>
  <c r="X6" i="1"/>
  <c r="Y6" i="1"/>
  <c r="Y17" i="1"/>
  <c r="G37" i="1"/>
  <c r="F12" i="1"/>
  <c r="F37" i="1" s="1"/>
  <c r="W37" i="1" l="1"/>
  <c r="X11" i="1"/>
  <c r="V37" i="1"/>
  <c r="X37" i="1" s="1"/>
  <c r="X34" i="1"/>
  <c r="X29" i="1"/>
  <c r="Y36" i="1"/>
  <c r="Y9" i="1"/>
  <c r="X24" i="1"/>
  <c r="X19" i="1"/>
  <c r="Y10" i="1"/>
  <c r="X16" i="1"/>
  <c r="Y23" i="1"/>
  <c r="X14" i="1"/>
  <c r="Y28" i="1"/>
  <c r="Y30" i="1"/>
  <c r="Y18" i="1"/>
  <c r="Y22" i="1"/>
  <c r="Y26" i="1"/>
  <c r="Y29" i="1"/>
  <c r="X33" i="1"/>
  <c r="Y24" i="1"/>
  <c r="X10" i="1"/>
  <c r="Y16" i="1"/>
  <c r="X22" i="1"/>
  <c r="Y19" i="1"/>
  <c r="X13" i="1"/>
  <c r="X9" i="1"/>
  <c r="X23" i="1"/>
  <c r="V12" i="1"/>
  <c r="X12" i="1" s="1"/>
  <c r="Y37" i="1"/>
  <c r="Y12" i="1" l="1"/>
  <c r="W38" i="1" l="1"/>
</calcChain>
</file>

<file path=xl/sharedStrings.xml><?xml version="1.0" encoding="utf-8"?>
<sst xmlns="http://schemas.openxmlformats.org/spreadsheetml/2006/main" count="97" uniqueCount="74">
  <si>
    <t>（各翌年３月末日集計）</t>
    <rPh sb="1" eb="2">
      <t>カク</t>
    </rPh>
    <rPh sb="2" eb="4">
      <t>ヨクネン</t>
    </rPh>
    <rPh sb="5" eb="6">
      <t>ガツ</t>
    </rPh>
    <rPh sb="6" eb="7">
      <t>マツ</t>
    </rPh>
    <rPh sb="7" eb="8">
      <t>ジツ</t>
    </rPh>
    <rPh sb="8" eb="10">
      <t>シュウケイ</t>
    </rPh>
    <phoneticPr fontId="10"/>
  </si>
  <si>
    <t>埼玉労働局　　健康安全課</t>
    <rPh sb="0" eb="2">
      <t>サイタマ</t>
    </rPh>
    <rPh sb="2" eb="4">
      <t>ロウドウ</t>
    </rPh>
    <rPh sb="4" eb="5">
      <t>キョク</t>
    </rPh>
    <rPh sb="7" eb="9">
      <t>ケンコウ</t>
    </rPh>
    <rPh sb="9" eb="11">
      <t>アンゼン</t>
    </rPh>
    <phoneticPr fontId="9"/>
  </si>
  <si>
    <t>集計年月</t>
    <rPh sb="0" eb="2">
      <t>シュウケイ</t>
    </rPh>
    <rPh sb="2" eb="4">
      <t>ネンゲツ</t>
    </rPh>
    <phoneticPr fontId="10"/>
  </si>
  <si>
    <t>　　</t>
    <phoneticPr fontId="9"/>
  </si>
  <si>
    <t>署</t>
    <rPh sb="0" eb="1">
      <t>ショ</t>
    </rPh>
    <phoneticPr fontId="9"/>
  </si>
  <si>
    <t>　　別</t>
    <rPh sb="2" eb="3">
      <t>ベツ</t>
    </rPh>
    <phoneticPr fontId="9"/>
  </si>
  <si>
    <t>さいたま</t>
    <phoneticPr fontId="9"/>
  </si>
  <si>
    <t>川　口</t>
    <rPh sb="0" eb="3">
      <t>カワグチ</t>
    </rPh>
    <phoneticPr fontId="9"/>
  </si>
  <si>
    <t>大　宮</t>
    <rPh sb="0" eb="3">
      <t>オオミヤ</t>
    </rPh>
    <phoneticPr fontId="9"/>
  </si>
  <si>
    <t>熊　谷</t>
    <rPh sb="0" eb="3">
      <t>クマガヤ</t>
    </rPh>
    <phoneticPr fontId="9"/>
  </si>
  <si>
    <t>川　越</t>
    <rPh sb="0" eb="3">
      <t>カワゴエ</t>
    </rPh>
    <phoneticPr fontId="9"/>
  </si>
  <si>
    <t xml:space="preserve">春日部 </t>
    <rPh sb="0" eb="3">
      <t>カスカベ</t>
    </rPh>
    <phoneticPr fontId="9"/>
  </si>
  <si>
    <t>所　沢</t>
    <rPh sb="0" eb="3">
      <t>トコロザワ</t>
    </rPh>
    <phoneticPr fontId="9"/>
  </si>
  <si>
    <t>行　田</t>
    <rPh sb="0" eb="3">
      <t>ギョウダ</t>
    </rPh>
    <phoneticPr fontId="9"/>
  </si>
  <si>
    <t>秩　父</t>
    <rPh sb="0" eb="3">
      <t>チチブ</t>
    </rPh>
    <phoneticPr fontId="9"/>
  </si>
  <si>
    <t>合　　計</t>
    <rPh sb="0" eb="4">
      <t>ゴウケイ</t>
    </rPh>
    <phoneticPr fontId="9"/>
  </si>
  <si>
    <t>（平成30年3月末日現在）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</si>
  <si>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年</t>
    <rPh sb="0" eb="1">
      <t>ネン</t>
    </rPh>
    <phoneticPr fontId="9"/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</si>
  <si>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</si>
  <si>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</si>
  <si>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増減</t>
    <rPh sb="0" eb="2">
      <t>ゾウゲン</t>
    </rPh>
    <phoneticPr fontId="9"/>
  </si>
  <si>
    <t>増減率</t>
    <rPh sb="2" eb="3">
      <t>リツ</t>
    </rPh>
    <phoneticPr fontId="9"/>
  </si>
  <si>
    <t>（平成30年4月末日現在）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</si>
  <si>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農林業</t>
    <rPh sb="0" eb="3">
      <t>ノウリンギョウ</t>
    </rPh>
    <phoneticPr fontId="10"/>
  </si>
  <si>
    <t>（平成30年5月末日現在）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</si>
  <si>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林業</t>
    <rPh sb="0" eb="2">
      <t>リンギョウ</t>
    </rPh>
    <phoneticPr fontId="10"/>
  </si>
  <si>
    <t>（平成30年6月末日現在）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</si>
  <si>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建設業</t>
    <rPh sb="0" eb="3">
      <t>ケンセツギョウ</t>
    </rPh>
    <phoneticPr fontId="9"/>
  </si>
  <si>
    <t>土木工事業</t>
  </si>
  <si>
    <t>（平成30年7月末日現在）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</si>
  <si>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建築工事業</t>
  </si>
  <si>
    <t>（平成30年8月末日現在）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</si>
  <si>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木造建築工事業</t>
  </si>
  <si>
    <t>（平成30年9月末日現在）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</si>
  <si>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その他</t>
  </si>
  <si>
    <t>（平成30年10月末日現在）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ジツ</t>
    </rPh>
    <rPh sb="11" eb="13">
      <t>ゲンザイ</t>
    </rPh>
    <phoneticPr fontId="10"/>
  </si>
  <si>
    <t>小計</t>
  </si>
  <si>
    <t>（平成30年11月末日現在）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ジツ</t>
    </rPh>
    <rPh sb="11" eb="13">
      <t>ゲンザイ</t>
    </rPh>
    <phoneticPr fontId="10"/>
  </si>
  <si>
    <t>製　　　造　　　業</t>
    <rPh sb="0" eb="9">
      <t>セイゾウギョウ</t>
    </rPh>
    <phoneticPr fontId="9"/>
  </si>
  <si>
    <t>食料品</t>
  </si>
  <si>
    <t>（平成30年12月末日現在）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ジツ</t>
    </rPh>
    <rPh sb="11" eb="13">
      <t>ゲンザイ</t>
    </rPh>
    <phoneticPr fontId="10"/>
  </si>
  <si>
    <t>繊維製品</t>
  </si>
  <si>
    <t>（平成31年1月末日現在）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ジツ</t>
    </rPh>
    <rPh sb="10" eb="12">
      <t>ゲンザイ</t>
    </rPh>
    <phoneticPr fontId="10"/>
  </si>
  <si>
    <t>木材木製品</t>
  </si>
  <si>
    <t>（各翌年２月末日集計）</t>
    <rPh sb="1" eb="2">
      <t>カク</t>
    </rPh>
    <rPh sb="2" eb="4">
      <t>ヨクネン</t>
    </rPh>
    <rPh sb="5" eb="6">
      <t>ガツ</t>
    </rPh>
    <rPh sb="6" eb="7">
      <t>マツ</t>
    </rPh>
    <rPh sb="7" eb="8">
      <t>ジツ</t>
    </rPh>
    <rPh sb="8" eb="10">
      <t>シュウケイ</t>
    </rPh>
    <phoneticPr fontId="10"/>
  </si>
  <si>
    <t>パルプ紙製品</t>
  </si>
  <si>
    <t>印刷・製本</t>
  </si>
  <si>
    <t>（平成30年確定）</t>
    <rPh sb="1" eb="3">
      <t>ヘイセイ</t>
    </rPh>
    <rPh sb="5" eb="6">
      <t>ネン</t>
    </rPh>
    <rPh sb="6" eb="8">
      <t>カクテイ</t>
    </rPh>
    <phoneticPr fontId="10"/>
  </si>
  <si>
    <t>化学工業</t>
  </si>
  <si>
    <t>窯業土石製品</t>
  </si>
  <si>
    <t>非鉄精錬</t>
    <phoneticPr fontId="9"/>
  </si>
  <si>
    <t>鋳物</t>
  </si>
  <si>
    <t>金属製品</t>
    <phoneticPr fontId="9"/>
  </si>
  <si>
    <t>一般機械器具</t>
  </si>
  <si>
    <t>電気製品</t>
  </si>
  <si>
    <t>輸送用機械器具</t>
  </si>
  <si>
    <t>交通運輸事業</t>
  </si>
  <si>
    <t>陸上貨物運送事業</t>
  </si>
  <si>
    <t>その他の事業</t>
  </si>
  <si>
    <t>清掃業</t>
  </si>
  <si>
    <t>ﾋﾞﾙﾒﾝﾃﾅﾝｽ業</t>
  </si>
  <si>
    <t>小売業</t>
    <phoneticPr fontId="9"/>
  </si>
  <si>
    <t>飲食店業</t>
    <rPh sb="0" eb="2">
      <t>インショク</t>
    </rPh>
    <rPh sb="2" eb="3">
      <t>テン</t>
    </rPh>
    <rPh sb="3" eb="4">
      <t>ギョウ</t>
    </rPh>
    <phoneticPr fontId="9"/>
  </si>
  <si>
    <t>警備業</t>
  </si>
  <si>
    <t>社会福祉施設</t>
    <rPh sb="0" eb="2">
      <t>シャカイ</t>
    </rPh>
    <rPh sb="2" eb="4">
      <t>フクシ</t>
    </rPh>
    <rPh sb="4" eb="6">
      <t>シセツ</t>
    </rPh>
    <phoneticPr fontId="9"/>
  </si>
  <si>
    <t>合　　　　計</t>
  </si>
  <si>
    <t>（注）</t>
    <rPh sb="1" eb="2">
      <t>チュウ</t>
    </rPh>
    <phoneticPr fontId="9"/>
  </si>
  <si>
    <t>増減率</t>
  </si>
  <si>
    <t>％</t>
    <phoneticPr fontId="9"/>
  </si>
  <si>
    <t>　</t>
    <phoneticPr fontId="9"/>
  </si>
  <si>
    <t xml:space="preserve"> </t>
    <phoneticPr fontId="10"/>
  </si>
  <si>
    <t>平成29年30年埼玉県内の事業場における業種別・署別労働災害発生状況（休業＋死亡）</t>
    <rPh sb="0" eb="1">
      <t>ヘイセイ</t>
    </rPh>
    <rPh sb="1" eb="2">
      <t>セイ</t>
    </rPh>
    <rPh sb="4" eb="5">
      <t>ネン</t>
    </rPh>
    <rPh sb="7" eb="8">
      <t>ネン</t>
    </rPh>
    <rPh sb="8" eb="10">
      <t>サイタマ</t>
    </rPh>
    <rPh sb="10" eb="12">
      <t>ケンナイ</t>
    </rPh>
    <rPh sb="13" eb="16">
      <t>ジギョウジョウ</t>
    </rPh>
    <rPh sb="20" eb="23">
      <t>ギョウシュベツ</t>
    </rPh>
    <rPh sb="24" eb="25">
      <t>ショ</t>
    </rPh>
    <rPh sb="25" eb="26">
      <t>ベツ</t>
    </rPh>
    <rPh sb="26" eb="28">
      <t>ロウドウ</t>
    </rPh>
    <rPh sb="28" eb="30">
      <t>サイガイ</t>
    </rPh>
    <rPh sb="30" eb="32">
      <t>ハッセイ</t>
    </rPh>
    <rPh sb="32" eb="34">
      <t>ジョウキョウ</t>
    </rPh>
    <rPh sb="35" eb="37">
      <t>キュウギョウ</t>
    </rPh>
    <phoneticPr fontId="9"/>
  </si>
  <si>
    <t>１）この表は労働者死傷病報告により集計した休業４日以上の死傷者数である。</t>
    <rPh sb="8" eb="9">
      <t>シャ</t>
    </rPh>
    <rPh sb="9" eb="11">
      <t>シショウ</t>
    </rPh>
    <rPh sb="11" eb="12">
      <t>ビョウ</t>
    </rPh>
    <rPh sb="12" eb="14">
      <t>ホウコク</t>
    </rPh>
    <rPh sb="30" eb="31">
      <t>シャ</t>
    </rPh>
    <rPh sb="31" eb="32">
      <t>スウ</t>
    </rPh>
    <phoneticPr fontId="9"/>
  </si>
  <si>
    <t>２）陸上貨物運送事業とは、道路貨物運送業及び貨物取扱業をいう。</t>
    <rPh sb="2" eb="4">
      <t>リクジョウ</t>
    </rPh>
    <rPh sb="4" eb="6">
      <t>カモツ</t>
    </rPh>
    <rPh sb="6" eb="8">
      <t>ウンソウ</t>
    </rPh>
    <rPh sb="8" eb="10">
      <t>ジギョウ</t>
    </rPh>
    <rPh sb="13" eb="15">
      <t>ドウロ</t>
    </rPh>
    <rPh sb="15" eb="17">
      <t>カモツ</t>
    </rPh>
    <rPh sb="17" eb="20">
      <t>ウンソウギョウ</t>
    </rPh>
    <rPh sb="20" eb="21">
      <t>オヨ</t>
    </rPh>
    <rPh sb="22" eb="24">
      <t>カモツ</t>
    </rPh>
    <rPh sb="24" eb="26">
      <t>トリアツカ</t>
    </rPh>
    <rPh sb="26" eb="27">
      <t>ギョウ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</si>
</sst>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15">
    <font>
      <sz val="11"/>
      <color theme="1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MS P ゴシック"/>
      <family val="2"/>
      <charset val="128"/>
    </font>
    <font>
      <sz val="10"/>
      <name val="ＭＳ 明朝"/>
      <family val="1"/>
      <charset val="128"/>
    </font>
    <font>
      <u/>
      <sz val="14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2" applyFont="1"/>
    <xf numFmtId="0" fontId="5" fillId="0" borderId="0" xfId="2" applyFont="1" applyBorder="1"/>
    <xf numFmtId="0" fontId="6" fillId="0" borderId="0" xfId="2" applyFont="1" applyAlignment="1"/>
    <xf numFmtId="0" fontId="2" fillId="0" borderId="0" xfId="2"/>
    <xf numFmtId="0" fontId="7" fillId="0" borderId="0" xfId="2" applyFont="1" applyAlignment="1"/>
    <xf numFmtId="0" fontId="8" fillId="0" borderId="0" xfId="2" applyFont="1" applyBorder="1" applyProtection="1">
      <protection locked="0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2" fillId="0" borderId="0" xfId="2" applyBorder="1" applyAlignment="1">
      <alignment horizontal="right"/>
    </xf>
    <xf numFmtId="0" fontId="8" fillId="0" borderId="0" xfId="2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11" fillId="2" borderId="9" xfId="2" applyFont="1" applyFill="1" applyBorder="1" applyAlignment="1" applyProtection="1">
      <alignment horizontal="center" vertical="center"/>
      <protection locked="0"/>
    </xf>
    <xf numFmtId="0" fontId="11" fillId="3" borderId="10" xfId="2" applyFont="1" applyFill="1" applyBorder="1" applyAlignment="1" applyProtection="1">
      <alignment horizontal="center" vertical="center"/>
      <protection locked="0"/>
    </xf>
    <xf numFmtId="0" fontId="11" fillId="4" borderId="11" xfId="2" applyFont="1" applyFill="1" applyBorder="1" applyAlignment="1" applyProtection="1">
      <alignment horizontal="center" vertical="center"/>
      <protection locked="0"/>
    </xf>
    <xf numFmtId="0" fontId="11" fillId="4" borderId="12" xfId="2" applyFont="1" applyFill="1" applyBorder="1" applyAlignment="1" applyProtection="1">
      <alignment horizontal="center" vertical="center"/>
      <protection locked="0"/>
    </xf>
    <xf numFmtId="0" fontId="3" fillId="4" borderId="12" xfId="2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4" xfId="2" applyFont="1" applyBorder="1"/>
    <xf numFmtId="38" fontId="8" fillId="2" borderId="14" xfId="3" applyFont="1" applyFill="1" applyBorder="1" applyAlignment="1" applyProtection="1">
      <alignment vertical="center"/>
      <protection locked="0"/>
    </xf>
    <xf numFmtId="38" fontId="8" fillId="3" borderId="17" xfId="3" applyFont="1" applyFill="1" applyBorder="1" applyAlignment="1" applyProtection="1">
      <alignment vertical="center"/>
      <protection locked="0"/>
    </xf>
    <xf numFmtId="38" fontId="8" fillId="2" borderId="18" xfId="3" applyFont="1" applyFill="1" applyBorder="1" applyAlignment="1" applyProtection="1">
      <alignment vertical="center"/>
      <protection locked="0"/>
    </xf>
    <xf numFmtId="38" fontId="8" fillId="3" borderId="19" xfId="3" applyFont="1" applyFill="1" applyBorder="1" applyAlignment="1" applyProtection="1">
      <alignment vertical="center"/>
      <protection locked="0"/>
    </xf>
    <xf numFmtId="38" fontId="8" fillId="4" borderId="20" xfId="3" applyFont="1" applyFill="1" applyBorder="1" applyAlignment="1" applyProtection="1">
      <alignment vertical="center"/>
      <protection locked="0"/>
    </xf>
    <xf numFmtId="38" fontId="8" fillId="4" borderId="21" xfId="3" applyFont="1" applyFill="1" applyBorder="1" applyAlignment="1" applyProtection="1">
      <alignment vertical="center"/>
      <protection locked="0"/>
    </xf>
    <xf numFmtId="38" fontId="8" fillId="3" borderId="21" xfId="3" applyFont="1" applyFill="1" applyBorder="1" applyAlignment="1" applyProtection="1">
      <alignment vertical="center"/>
      <protection locked="0"/>
    </xf>
    <xf numFmtId="38" fontId="8" fillId="2" borderId="22" xfId="3" applyFont="1" applyFill="1" applyBorder="1" applyAlignment="1" applyProtection="1">
      <alignment vertical="center"/>
      <protection locked="0"/>
    </xf>
    <xf numFmtId="38" fontId="8" fillId="0" borderId="18" xfId="3" applyFont="1" applyFill="1" applyBorder="1" applyAlignment="1">
      <alignment vertical="center"/>
    </xf>
    <xf numFmtId="38" fontId="8" fillId="4" borderId="20" xfId="3" applyFont="1" applyFill="1" applyBorder="1" applyAlignment="1">
      <alignment vertical="center"/>
    </xf>
    <xf numFmtId="3" fontId="12" fillId="4" borderId="21" xfId="3" applyNumberFormat="1" applyFont="1" applyFill="1" applyBorder="1" applyAlignment="1">
      <alignment vertical="center"/>
    </xf>
    <xf numFmtId="176" fontId="12" fillId="4" borderId="19" xfId="1" applyNumberFormat="1" applyFont="1" applyFill="1" applyBorder="1" applyAlignment="1">
      <alignment vertical="center"/>
    </xf>
    <xf numFmtId="0" fontId="3" fillId="0" borderId="23" xfId="2" applyFont="1" applyBorder="1"/>
    <xf numFmtId="38" fontId="8" fillId="2" borderId="26" xfId="3" applyFont="1" applyFill="1" applyBorder="1" applyAlignment="1" applyProtection="1">
      <alignment vertical="center"/>
      <protection locked="0"/>
    </xf>
    <xf numFmtId="38" fontId="8" fillId="3" borderId="27" xfId="3" applyFont="1" applyFill="1" applyBorder="1" applyAlignment="1" applyProtection="1">
      <alignment vertical="center"/>
      <protection locked="0"/>
    </xf>
    <xf numFmtId="38" fontId="8" fillId="4" borderId="28" xfId="3" applyFont="1" applyFill="1" applyBorder="1" applyAlignment="1" applyProtection="1">
      <alignment vertical="center"/>
      <protection locked="0"/>
    </xf>
    <xf numFmtId="38" fontId="8" fillId="4" borderId="29" xfId="3" applyFont="1" applyFill="1" applyBorder="1" applyAlignment="1" applyProtection="1">
      <alignment vertical="center"/>
      <protection locked="0"/>
    </xf>
    <xf numFmtId="38" fontId="8" fillId="3" borderId="29" xfId="3" applyFont="1" applyFill="1" applyBorder="1" applyAlignment="1" applyProtection="1">
      <alignment vertical="center"/>
      <protection locked="0"/>
    </xf>
    <xf numFmtId="38" fontId="8" fillId="2" borderId="30" xfId="3" applyFont="1" applyFill="1" applyBorder="1" applyAlignment="1" applyProtection="1">
      <alignment vertical="center"/>
      <protection locked="0"/>
    </xf>
    <xf numFmtId="38" fontId="8" fillId="0" borderId="28" xfId="3" applyFont="1" applyFill="1" applyBorder="1" applyAlignment="1">
      <alignment vertical="center"/>
    </xf>
    <xf numFmtId="38" fontId="8" fillId="4" borderId="28" xfId="3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vertical="center"/>
    </xf>
    <xf numFmtId="176" fontId="12" fillId="4" borderId="27" xfId="1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38" fontId="8" fillId="2" borderId="34" xfId="3" applyFont="1" applyFill="1" applyBorder="1" applyAlignment="1" applyProtection="1">
      <alignment vertical="center"/>
      <protection locked="0"/>
    </xf>
    <xf numFmtId="38" fontId="8" fillId="3" borderId="35" xfId="3" applyFont="1" applyFill="1" applyBorder="1" applyAlignment="1" applyProtection="1">
      <alignment vertical="center"/>
      <protection locked="0"/>
    </xf>
    <xf numFmtId="38" fontId="8" fillId="4" borderId="36" xfId="3" applyFont="1" applyFill="1" applyBorder="1" applyAlignment="1" applyProtection="1">
      <alignment vertical="center"/>
      <protection locked="0"/>
    </xf>
    <xf numFmtId="38" fontId="8" fillId="4" borderId="37" xfId="3" applyFont="1" applyFill="1" applyBorder="1" applyAlignment="1" applyProtection="1">
      <alignment vertical="center"/>
      <protection locked="0"/>
    </xf>
    <xf numFmtId="38" fontId="8" fillId="3" borderId="37" xfId="3" applyFont="1" applyFill="1" applyBorder="1" applyAlignment="1" applyProtection="1">
      <alignment vertical="center"/>
      <protection locked="0"/>
    </xf>
    <xf numFmtId="38" fontId="8" fillId="2" borderId="38" xfId="3" applyFont="1" applyFill="1" applyBorder="1" applyAlignment="1" applyProtection="1">
      <alignment vertical="center"/>
      <protection locked="0"/>
    </xf>
    <xf numFmtId="38" fontId="8" fillId="0" borderId="36" xfId="3" applyFont="1" applyFill="1" applyBorder="1" applyAlignment="1">
      <alignment vertical="center"/>
    </xf>
    <xf numFmtId="38" fontId="8" fillId="4" borderId="36" xfId="3" applyFont="1" applyFill="1" applyBorder="1" applyAlignment="1">
      <alignment vertical="center"/>
    </xf>
    <xf numFmtId="3" fontId="12" fillId="4" borderId="37" xfId="3" applyNumberFormat="1" applyFont="1" applyFill="1" applyBorder="1" applyAlignment="1">
      <alignment vertical="center"/>
    </xf>
    <xf numFmtId="176" fontId="12" fillId="4" borderId="35" xfId="1" applyNumberFormat="1" applyFont="1" applyFill="1" applyBorder="1" applyAlignment="1">
      <alignment vertical="center"/>
    </xf>
    <xf numFmtId="0" fontId="3" fillId="0" borderId="0" xfId="2" applyFont="1" applyFill="1"/>
    <xf numFmtId="0" fontId="5" fillId="0" borderId="39" xfId="2" applyFont="1" applyBorder="1" applyAlignment="1">
      <alignment vertical="center"/>
    </xf>
    <xf numFmtId="0" fontId="5" fillId="0" borderId="40" xfId="2" applyFont="1" applyBorder="1" applyAlignment="1">
      <alignment vertical="center"/>
    </xf>
    <xf numFmtId="38" fontId="8" fillId="2" borderId="41" xfId="3" applyFont="1" applyFill="1" applyBorder="1" applyAlignment="1" applyProtection="1">
      <alignment vertical="center"/>
      <protection locked="0"/>
    </xf>
    <xf numFmtId="38" fontId="8" fillId="3" borderId="42" xfId="3" applyFont="1" applyFill="1" applyBorder="1" applyAlignment="1" applyProtection="1">
      <alignment vertical="center"/>
      <protection locked="0"/>
    </xf>
    <xf numFmtId="38" fontId="8" fillId="4" borderId="43" xfId="3" applyFont="1" applyFill="1" applyBorder="1" applyAlignment="1" applyProtection="1">
      <alignment vertical="center"/>
      <protection locked="0"/>
    </xf>
    <xf numFmtId="38" fontId="8" fillId="4" borderId="44" xfId="3" applyFont="1" applyFill="1" applyBorder="1" applyAlignment="1" applyProtection="1">
      <alignment vertical="center"/>
      <protection locked="0"/>
    </xf>
    <xf numFmtId="38" fontId="8" fillId="3" borderId="44" xfId="3" applyFont="1" applyFill="1" applyBorder="1" applyAlignment="1" applyProtection="1">
      <alignment vertical="center"/>
      <protection locked="0"/>
    </xf>
    <xf numFmtId="38" fontId="8" fillId="2" borderId="45" xfId="3" applyFont="1" applyFill="1" applyBorder="1" applyAlignment="1" applyProtection="1">
      <alignment vertical="center"/>
      <protection locked="0"/>
    </xf>
    <xf numFmtId="38" fontId="8" fillId="0" borderId="43" xfId="3" applyFont="1" applyFill="1" applyBorder="1" applyAlignment="1">
      <alignment vertical="center"/>
    </xf>
    <xf numFmtId="38" fontId="8" fillId="4" borderId="43" xfId="3" applyFont="1" applyFill="1" applyBorder="1" applyAlignment="1">
      <alignment vertical="center"/>
    </xf>
    <xf numFmtId="3" fontId="12" fillId="4" borderId="44" xfId="3" applyNumberFormat="1" applyFont="1" applyFill="1" applyBorder="1" applyAlignment="1">
      <alignment vertical="center"/>
    </xf>
    <xf numFmtId="176" fontId="12" fillId="4" borderId="42" xfId="1" applyNumberFormat="1" applyFont="1" applyFill="1" applyBorder="1" applyAlignment="1">
      <alignment vertical="center"/>
    </xf>
    <xf numFmtId="0" fontId="13" fillId="0" borderId="46" xfId="2" applyFont="1" applyBorder="1" applyAlignment="1">
      <alignment vertical="center"/>
    </xf>
    <xf numFmtId="38" fontId="8" fillId="2" borderId="47" xfId="3" applyFont="1" applyFill="1" applyBorder="1" applyAlignment="1" applyProtection="1">
      <alignment vertical="center"/>
      <protection locked="0"/>
    </xf>
    <xf numFmtId="38" fontId="8" fillId="3" borderId="48" xfId="3" applyFont="1" applyFill="1" applyBorder="1" applyAlignment="1" applyProtection="1">
      <alignment vertical="center"/>
      <protection locked="0"/>
    </xf>
    <xf numFmtId="38" fontId="8" fillId="4" borderId="49" xfId="3" applyFont="1" applyFill="1" applyBorder="1" applyAlignment="1" applyProtection="1">
      <alignment vertical="center"/>
      <protection locked="0"/>
    </xf>
    <xf numFmtId="38" fontId="8" fillId="4" borderId="50" xfId="3" applyFont="1" applyFill="1" applyBorder="1" applyAlignment="1" applyProtection="1">
      <alignment vertical="center"/>
      <protection locked="0"/>
    </xf>
    <xf numFmtId="38" fontId="8" fillId="3" borderId="50" xfId="3" applyFont="1" applyFill="1" applyBorder="1" applyAlignment="1" applyProtection="1">
      <alignment vertical="center"/>
      <protection locked="0"/>
    </xf>
    <xf numFmtId="38" fontId="8" fillId="2" borderId="51" xfId="3" applyFont="1" applyFill="1" applyBorder="1" applyAlignment="1" applyProtection="1">
      <alignment vertical="center"/>
      <protection locked="0"/>
    </xf>
    <xf numFmtId="0" fontId="5" fillId="0" borderId="52" xfId="2" applyFont="1" applyBorder="1" applyAlignment="1">
      <alignment vertical="center"/>
    </xf>
    <xf numFmtId="0" fontId="5" fillId="0" borderId="53" xfId="2" applyFont="1" applyBorder="1" applyAlignment="1">
      <alignment vertical="center"/>
    </xf>
    <xf numFmtId="38" fontId="8" fillId="2" borderId="54" xfId="3" applyFont="1" applyFill="1" applyBorder="1" applyAlignment="1" applyProtection="1">
      <alignment vertical="center"/>
      <protection locked="0"/>
    </xf>
    <xf numFmtId="38" fontId="8" fillId="3" borderId="55" xfId="3" applyFont="1" applyFill="1" applyBorder="1" applyAlignment="1" applyProtection="1">
      <alignment vertical="center"/>
      <protection locked="0"/>
    </xf>
    <xf numFmtId="38" fontId="8" fillId="4" borderId="56" xfId="3" applyFont="1" applyFill="1" applyBorder="1" applyAlignment="1" applyProtection="1">
      <alignment vertical="center"/>
      <protection locked="0"/>
    </xf>
    <xf numFmtId="38" fontId="8" fillId="4" borderId="57" xfId="3" applyFont="1" applyFill="1" applyBorder="1" applyAlignment="1" applyProtection="1">
      <alignment vertical="center"/>
      <protection locked="0"/>
    </xf>
    <xf numFmtId="38" fontId="8" fillId="3" borderId="57" xfId="3" applyFont="1" applyFill="1" applyBorder="1" applyAlignment="1" applyProtection="1">
      <alignment vertical="center"/>
      <protection locked="0"/>
    </xf>
    <xf numFmtId="38" fontId="8" fillId="2" borderId="58" xfId="3" applyFont="1" applyFill="1" applyBorder="1" applyAlignment="1" applyProtection="1">
      <alignment vertical="center"/>
      <protection locked="0"/>
    </xf>
    <xf numFmtId="38" fontId="8" fillId="0" borderId="56" xfId="3" applyFont="1" applyFill="1" applyBorder="1" applyAlignment="1">
      <alignment vertical="center"/>
    </xf>
    <xf numFmtId="38" fontId="8" fillId="4" borderId="56" xfId="3" applyFont="1" applyFill="1" applyBorder="1" applyAlignment="1">
      <alignment vertical="center"/>
    </xf>
    <xf numFmtId="3" fontId="12" fillId="4" borderId="57" xfId="3" applyNumberFormat="1" applyFont="1" applyFill="1" applyBorder="1" applyAlignment="1">
      <alignment vertical="center"/>
    </xf>
    <xf numFmtId="176" fontId="12" fillId="4" borderId="55" xfId="1" applyNumberFormat="1" applyFont="1" applyFill="1" applyBorder="1" applyAlignment="1">
      <alignment vertical="center"/>
    </xf>
    <xf numFmtId="0" fontId="5" fillId="0" borderId="59" xfId="2" applyFont="1" applyBorder="1" applyAlignment="1">
      <alignment vertical="center"/>
    </xf>
    <xf numFmtId="0" fontId="5" fillId="0" borderId="60" xfId="2" applyFont="1" applyBorder="1" applyAlignment="1">
      <alignment vertical="center"/>
    </xf>
    <xf numFmtId="38" fontId="8" fillId="2" borderId="9" xfId="3" applyFont="1" applyFill="1" applyBorder="1" applyAlignment="1">
      <alignment vertical="center"/>
    </xf>
    <xf numFmtId="38" fontId="8" fillId="3" borderId="10" xfId="3" applyFont="1" applyFill="1" applyBorder="1" applyAlignment="1">
      <alignment vertical="center"/>
    </xf>
    <xf numFmtId="38" fontId="8" fillId="4" borderId="61" xfId="3" applyFont="1" applyFill="1" applyBorder="1" applyAlignment="1">
      <alignment vertical="center"/>
    </xf>
    <xf numFmtId="38" fontId="8" fillId="4" borderId="59" xfId="3" applyFont="1" applyFill="1" applyBorder="1" applyAlignment="1">
      <alignment vertical="center"/>
    </xf>
    <xf numFmtId="38" fontId="8" fillId="3" borderId="59" xfId="3" applyFont="1" applyFill="1" applyBorder="1" applyAlignment="1">
      <alignment vertical="center"/>
    </xf>
    <xf numFmtId="38" fontId="8" fillId="2" borderId="62" xfId="3" applyFont="1" applyFill="1" applyBorder="1" applyAlignment="1">
      <alignment vertical="center"/>
    </xf>
    <xf numFmtId="38" fontId="8" fillId="0" borderId="61" xfId="3" applyFont="1" applyFill="1" applyBorder="1" applyAlignment="1">
      <alignment vertical="center"/>
    </xf>
    <xf numFmtId="3" fontId="12" fillId="4" borderId="59" xfId="3" applyNumberFormat="1" applyFont="1" applyFill="1" applyBorder="1" applyAlignment="1">
      <alignment vertical="center"/>
    </xf>
    <xf numFmtId="176" fontId="12" fillId="4" borderId="10" xfId="1" applyNumberFormat="1" applyFont="1" applyFill="1" applyBorder="1" applyAlignment="1">
      <alignment vertical="center"/>
    </xf>
    <xf numFmtId="0" fontId="3" fillId="0" borderId="0" xfId="2" applyFont="1" applyAlignment="1">
      <alignment horizontal="left"/>
    </xf>
    <xf numFmtId="0" fontId="3" fillId="0" borderId="2" xfId="2" applyFont="1" applyBorder="1"/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38" fontId="8" fillId="2" borderId="63" xfId="3" applyFont="1" applyFill="1" applyBorder="1" applyAlignment="1" applyProtection="1">
      <alignment vertical="center"/>
      <protection locked="0"/>
    </xf>
    <xf numFmtId="38" fontId="8" fillId="3" borderId="64" xfId="3" applyFont="1" applyFill="1" applyBorder="1" applyAlignment="1" applyProtection="1">
      <alignment vertical="center"/>
      <protection locked="0"/>
    </xf>
    <xf numFmtId="38" fontId="8" fillId="4" borderId="5" xfId="3" applyFont="1" applyFill="1" applyBorder="1" applyAlignment="1" applyProtection="1">
      <alignment vertical="center"/>
      <protection locked="0"/>
    </xf>
    <xf numFmtId="38" fontId="8" fillId="4" borderId="6" xfId="3" applyFont="1" applyFill="1" applyBorder="1" applyAlignment="1" applyProtection="1">
      <alignment vertical="center"/>
      <protection locked="0"/>
    </xf>
    <xf numFmtId="38" fontId="8" fillId="3" borderId="6" xfId="3" applyFont="1" applyFill="1" applyBorder="1" applyAlignment="1" applyProtection="1">
      <alignment vertical="center"/>
      <protection locked="0"/>
    </xf>
    <xf numFmtId="38" fontId="8" fillId="2" borderId="65" xfId="3" applyFont="1" applyFill="1" applyBorder="1" applyAlignment="1" applyProtection="1">
      <alignment vertical="center"/>
      <protection locked="0"/>
    </xf>
    <xf numFmtId="38" fontId="8" fillId="0" borderId="63" xfId="3" applyFont="1" applyFill="1" applyBorder="1" applyAlignment="1">
      <alignment vertical="center"/>
    </xf>
    <xf numFmtId="38" fontId="8" fillId="4" borderId="5" xfId="3" applyFont="1" applyFill="1" applyBorder="1" applyAlignment="1">
      <alignment vertical="center"/>
    </xf>
    <xf numFmtId="3" fontId="12" fillId="4" borderId="6" xfId="3" applyNumberFormat="1" applyFont="1" applyFill="1" applyBorder="1" applyAlignment="1">
      <alignment vertical="center"/>
    </xf>
    <xf numFmtId="176" fontId="12" fillId="4" borderId="64" xfId="1" applyNumberFormat="1" applyFont="1" applyFill="1" applyBorder="1" applyAlignment="1">
      <alignment vertical="center"/>
    </xf>
    <xf numFmtId="0" fontId="3" fillId="0" borderId="7" xfId="2" applyFont="1" applyBorder="1"/>
    <xf numFmtId="38" fontId="8" fillId="2" borderId="11" xfId="3" applyFont="1" applyFill="1" applyBorder="1" applyAlignment="1" applyProtection="1">
      <alignment vertical="center"/>
      <protection locked="0"/>
    </xf>
    <xf numFmtId="38" fontId="8" fillId="3" borderId="13" xfId="3" applyFont="1" applyFill="1" applyBorder="1" applyAlignment="1" applyProtection="1">
      <alignment vertical="center"/>
      <protection locked="0"/>
    </xf>
    <xf numFmtId="38" fontId="8" fillId="4" borderId="1" xfId="3" applyFont="1" applyFill="1" applyBorder="1" applyAlignment="1" applyProtection="1">
      <alignment vertical="center"/>
      <protection locked="0"/>
    </xf>
    <xf numFmtId="38" fontId="8" fillId="4" borderId="12" xfId="3" applyFont="1" applyFill="1" applyBorder="1" applyAlignment="1" applyProtection="1">
      <alignment vertical="center"/>
      <protection locked="0"/>
    </xf>
    <xf numFmtId="38" fontId="8" fillId="3" borderId="12" xfId="3" applyFont="1" applyFill="1" applyBorder="1" applyAlignment="1" applyProtection="1">
      <alignment vertical="center"/>
      <protection locked="0"/>
    </xf>
    <xf numFmtId="38" fontId="8" fillId="2" borderId="66" xfId="3" applyFont="1" applyFill="1" applyBorder="1" applyAlignment="1" applyProtection="1">
      <alignment vertical="center"/>
      <protection locked="0"/>
    </xf>
    <xf numFmtId="38" fontId="8" fillId="0" borderId="67" xfId="3" applyFont="1" applyFill="1" applyBorder="1" applyAlignment="1">
      <alignment vertical="center"/>
    </xf>
    <xf numFmtId="38" fontId="8" fillId="4" borderId="67" xfId="3" applyFont="1" applyFill="1" applyBorder="1" applyAlignment="1">
      <alignment vertical="center"/>
    </xf>
    <xf numFmtId="3" fontId="12" fillId="4" borderId="12" xfId="3" applyNumberFormat="1" applyFont="1" applyFill="1" applyBorder="1" applyAlignment="1">
      <alignment vertical="center"/>
    </xf>
    <xf numFmtId="176" fontId="12" fillId="4" borderId="13" xfId="1" applyNumberFormat="1" applyFont="1" applyFill="1" applyBorder="1" applyAlignment="1">
      <alignment vertical="center"/>
    </xf>
    <xf numFmtId="0" fontId="3" fillId="0" borderId="0" xfId="2" applyFont="1" applyBorder="1"/>
    <xf numFmtId="0" fontId="5" fillId="0" borderId="68" xfId="2" applyFont="1" applyBorder="1" applyAlignment="1">
      <alignment vertical="center"/>
    </xf>
    <xf numFmtId="0" fontId="5" fillId="0" borderId="69" xfId="2" applyFont="1" applyBorder="1" applyAlignment="1">
      <alignment vertical="center"/>
    </xf>
    <xf numFmtId="38" fontId="8" fillId="2" borderId="70" xfId="3" applyFont="1" applyFill="1" applyBorder="1" applyAlignment="1" applyProtection="1">
      <alignment vertical="center"/>
      <protection locked="0"/>
    </xf>
    <xf numFmtId="38" fontId="8" fillId="3" borderId="71" xfId="3" applyFont="1" applyFill="1" applyBorder="1" applyAlignment="1" applyProtection="1">
      <alignment vertical="center"/>
      <protection locked="0"/>
    </xf>
    <xf numFmtId="38" fontId="8" fillId="4" borderId="72" xfId="3" applyFont="1" applyFill="1" applyBorder="1" applyAlignment="1" applyProtection="1">
      <alignment vertical="center"/>
      <protection locked="0"/>
    </xf>
    <xf numFmtId="38" fontId="8" fillId="4" borderId="73" xfId="3" applyFont="1" applyFill="1" applyBorder="1" applyAlignment="1" applyProtection="1">
      <alignment vertical="center"/>
      <protection locked="0"/>
    </xf>
    <xf numFmtId="38" fontId="8" fillId="3" borderId="73" xfId="3" applyFont="1" applyFill="1" applyBorder="1" applyAlignment="1" applyProtection="1">
      <alignment vertical="center"/>
      <protection locked="0"/>
    </xf>
    <xf numFmtId="38" fontId="8" fillId="2" borderId="74" xfId="3" applyFont="1" applyFill="1" applyBorder="1" applyAlignment="1" applyProtection="1">
      <alignment vertical="center"/>
      <protection locked="0"/>
    </xf>
    <xf numFmtId="38" fontId="8" fillId="0" borderId="72" xfId="3" applyFont="1" applyFill="1" applyBorder="1" applyAlignment="1">
      <alignment vertical="center"/>
    </xf>
    <xf numFmtId="38" fontId="8" fillId="4" borderId="72" xfId="3" applyFont="1" applyFill="1" applyBorder="1" applyAlignment="1">
      <alignment vertical="center"/>
    </xf>
    <xf numFmtId="3" fontId="12" fillId="4" borderId="75" xfId="3" applyNumberFormat="1" applyFont="1" applyFill="1" applyBorder="1" applyAlignment="1">
      <alignment vertical="center"/>
    </xf>
    <xf numFmtId="176" fontId="12" fillId="4" borderId="76" xfId="1" applyNumberFormat="1" applyFont="1" applyFill="1" applyBorder="1" applyAlignment="1">
      <alignment vertical="center"/>
    </xf>
    <xf numFmtId="0" fontId="3" fillId="0" borderId="77" xfId="2" applyFont="1" applyBorder="1"/>
    <xf numFmtId="38" fontId="8" fillId="2" borderId="80" xfId="3" applyFont="1" applyFill="1" applyBorder="1" applyAlignment="1" applyProtection="1">
      <alignment vertical="center"/>
      <protection locked="0"/>
    </xf>
    <xf numFmtId="38" fontId="8" fillId="3" borderId="81" xfId="3" applyFont="1" applyFill="1" applyBorder="1" applyAlignment="1" applyProtection="1">
      <alignment vertical="center"/>
      <protection locked="0"/>
    </xf>
    <xf numFmtId="38" fontId="8" fillId="4" borderId="82" xfId="3" applyFont="1" applyFill="1" applyBorder="1" applyAlignment="1" applyProtection="1">
      <alignment vertical="center"/>
      <protection locked="0"/>
    </xf>
    <xf numFmtId="38" fontId="8" fillId="4" borderId="83" xfId="3" applyFont="1" applyFill="1" applyBorder="1" applyAlignment="1" applyProtection="1">
      <alignment vertical="center"/>
      <protection locked="0"/>
    </xf>
    <xf numFmtId="38" fontId="8" fillId="3" borderId="83" xfId="3" applyFont="1" applyFill="1" applyBorder="1" applyAlignment="1" applyProtection="1">
      <alignment vertical="center"/>
      <protection locked="0"/>
    </xf>
    <xf numFmtId="38" fontId="8" fillId="2" borderId="84" xfId="3" applyFont="1" applyFill="1" applyBorder="1" applyAlignment="1" applyProtection="1">
      <alignment vertical="center"/>
      <protection locked="0"/>
    </xf>
    <xf numFmtId="38" fontId="8" fillId="0" borderId="85" xfId="3" applyFont="1" applyFill="1" applyBorder="1" applyAlignment="1">
      <alignment vertical="center"/>
    </xf>
    <xf numFmtId="38" fontId="8" fillId="4" borderId="85" xfId="3" applyFont="1" applyFill="1" applyBorder="1" applyAlignment="1">
      <alignment vertical="center"/>
    </xf>
    <xf numFmtId="3" fontId="12" fillId="4" borderId="83" xfId="3" applyNumberFormat="1" applyFont="1" applyFill="1" applyBorder="1" applyAlignment="1">
      <alignment vertical="center"/>
    </xf>
    <xf numFmtId="176" fontId="12" fillId="4" borderId="81" xfId="1" applyNumberFormat="1" applyFont="1" applyFill="1" applyBorder="1" applyAlignment="1">
      <alignment vertical="center"/>
    </xf>
    <xf numFmtId="38" fontId="8" fillId="0" borderId="82" xfId="3" applyFont="1" applyFill="1" applyBorder="1" applyAlignment="1">
      <alignment vertical="center"/>
    </xf>
    <xf numFmtId="38" fontId="8" fillId="4" borderId="84" xfId="3" applyFont="1" applyFill="1" applyBorder="1" applyAlignment="1">
      <alignment vertical="center"/>
    </xf>
    <xf numFmtId="38" fontId="8" fillId="4" borderId="82" xfId="3" applyFont="1" applyFill="1" applyBorder="1" applyAlignment="1">
      <alignment vertical="center"/>
    </xf>
    <xf numFmtId="38" fontId="8" fillId="2" borderId="86" xfId="3" applyFont="1" applyFill="1" applyBorder="1" applyAlignment="1" applyProtection="1">
      <alignment vertical="center"/>
      <protection locked="0"/>
    </xf>
    <xf numFmtId="38" fontId="8" fillId="4" borderId="87" xfId="3" applyFont="1" applyFill="1" applyBorder="1" applyAlignment="1" applyProtection="1">
      <alignment vertical="center"/>
      <protection locked="0"/>
    </xf>
    <xf numFmtId="38" fontId="8" fillId="4" borderId="88" xfId="3" applyFont="1" applyFill="1" applyBorder="1" applyAlignment="1" applyProtection="1">
      <alignment vertical="center"/>
      <protection locked="0"/>
    </xf>
    <xf numFmtId="38" fontId="8" fillId="3" borderId="88" xfId="3" applyFont="1" applyFill="1" applyBorder="1" applyAlignment="1" applyProtection="1">
      <alignment vertical="center"/>
      <protection locked="0"/>
    </xf>
    <xf numFmtId="38" fontId="8" fillId="2" borderId="89" xfId="3" applyFont="1" applyFill="1" applyBorder="1" applyAlignment="1" applyProtection="1">
      <alignment vertical="center"/>
      <protection locked="0"/>
    </xf>
    <xf numFmtId="38" fontId="8" fillId="0" borderId="5" xfId="3" applyFont="1" applyFill="1" applyBorder="1" applyAlignment="1">
      <alignment vertical="center"/>
    </xf>
    <xf numFmtId="38" fontId="8" fillId="0" borderId="3" xfId="3" applyFont="1" applyFill="1" applyBorder="1" applyAlignment="1">
      <alignment vertical="center"/>
    </xf>
    <xf numFmtId="38" fontId="8" fillId="0" borderId="4" xfId="3" applyFont="1" applyFill="1" applyBorder="1" applyAlignment="1">
      <alignment vertical="center"/>
    </xf>
    <xf numFmtId="38" fontId="8" fillId="0" borderId="65" xfId="3" applyFont="1" applyFill="1" applyBorder="1" applyAlignment="1">
      <alignment vertical="center"/>
    </xf>
    <xf numFmtId="38" fontId="8" fillId="0" borderId="6" xfId="3" applyFont="1" applyFill="1" applyBorder="1" applyAlignment="1">
      <alignment vertical="center"/>
    </xf>
    <xf numFmtId="38" fontId="8" fillId="0" borderId="64" xfId="3" applyFont="1" applyFill="1" applyBorder="1" applyAlignment="1">
      <alignment vertical="center"/>
    </xf>
    <xf numFmtId="3" fontId="12" fillId="0" borderId="6" xfId="3" applyNumberFormat="1" applyFont="1" applyFill="1" applyBorder="1" applyAlignment="1">
      <alignment vertical="center"/>
    </xf>
    <xf numFmtId="176" fontId="12" fillId="0" borderId="64" xfId="1" applyNumberFormat="1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1" fillId="0" borderId="0" xfId="2" applyFont="1"/>
    <xf numFmtId="0" fontId="2" fillId="0" borderId="2" xfId="2" applyFont="1" applyBorder="1"/>
    <xf numFmtId="177" fontId="2" fillId="0" borderId="3" xfId="2" applyNumberFormat="1" applyFont="1" applyBorder="1"/>
    <xf numFmtId="38" fontId="2" fillId="0" borderId="4" xfId="3" applyFont="1" applyBorder="1" applyAlignment="1"/>
    <xf numFmtId="38" fontId="13" fillId="0" borderId="0" xfId="3" applyFont="1" applyBorder="1" applyAlignment="1"/>
    <xf numFmtId="0" fontId="11" fillId="0" borderId="0" xfId="4" applyFont="1" applyAlignment="1">
      <alignment horizontal="center" wrapText="1"/>
    </xf>
    <xf numFmtId="0" fontId="11" fillId="0" borderId="0" xfId="2" applyFont="1" applyAlignment="1">
      <alignment horizontal="left" vertical="center"/>
    </xf>
    <xf numFmtId="0" fontId="3" fillId="0" borderId="0" xfId="2" applyFont="1" applyAlignment="1">
      <alignment textRotation="255"/>
    </xf>
    <xf numFmtId="0" fontId="13" fillId="0" borderId="0" xfId="2" applyFont="1"/>
    <xf numFmtId="0" fontId="14" fillId="0" borderId="0" xfId="2" applyFont="1" applyBorder="1" applyAlignment="1">
      <alignment horizontal="center"/>
    </xf>
    <xf numFmtId="0" fontId="0" fillId="0" borderId="0" xfId="0" applyBorder="1" applyAlignment="1"/>
    <xf numFmtId="0" fontId="3" fillId="0" borderId="31" xfId="2" applyFont="1" applyBorder="1" applyAlignment="1">
      <alignment horizontal="center" vertical="center" textRotation="255"/>
    </xf>
    <xf numFmtId="0" fontId="2" fillId="0" borderId="31" xfId="2" applyBorder="1" applyAlignment="1">
      <alignment horizontal="center" vertical="center" textRotation="255"/>
    </xf>
    <xf numFmtId="0" fontId="2" fillId="0" borderId="11" xfId="2" applyBorder="1" applyAlignment="1">
      <alignment horizontal="center" vertical="center" textRotation="255"/>
    </xf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5" fillId="0" borderId="15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13" fillId="0" borderId="0" xfId="2" applyFont="1" applyAlignment="1">
      <alignment horizontal="center"/>
    </xf>
    <xf numFmtId="0" fontId="3" fillId="0" borderId="18" xfId="2" applyFont="1" applyBorder="1" applyAlignment="1">
      <alignment vertical="center" textRotation="255"/>
    </xf>
    <xf numFmtId="0" fontId="3" fillId="0" borderId="31" xfId="2" applyFont="1" applyBorder="1" applyAlignment="1">
      <alignment vertical="center" textRotation="255"/>
    </xf>
    <xf numFmtId="0" fontId="3" fillId="0" borderId="11" xfId="2" applyFont="1" applyBorder="1" applyAlignment="1">
      <alignment vertical="center" textRotation="255"/>
    </xf>
    <xf numFmtId="0" fontId="5" fillId="0" borderId="57" xfId="2" applyFont="1" applyBorder="1" applyAlignment="1">
      <alignment vertical="center" shrinkToFit="1"/>
    </xf>
    <xf numFmtId="0" fontId="2" fillId="0" borderId="53" xfId="4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2" fillId="0" borderId="8" xfId="4" applyBorder="1" applyAlignment="1">
      <alignment vertical="center" shrinkToFit="1"/>
    </xf>
    <xf numFmtId="0" fontId="5" fillId="0" borderId="78" xfId="2" applyFont="1" applyBorder="1" applyAlignment="1">
      <alignment horizontal="left" vertical="center"/>
    </xf>
    <xf numFmtId="0" fontId="5" fillId="0" borderId="79" xfId="2" applyFont="1" applyBorder="1" applyAlignment="1">
      <alignment horizontal="left" vertical="center"/>
    </xf>
    <xf numFmtId="0" fontId="5" fillId="0" borderId="78" xfId="2" applyFont="1" applyBorder="1" applyAlignment="1">
      <alignment vertical="center" shrinkToFit="1"/>
    </xf>
    <xf numFmtId="0" fontId="2" fillId="0" borderId="79" xfId="4" applyBorder="1" applyAlignment="1">
      <alignment vertical="center" shrinkToFit="1"/>
    </xf>
    <xf numFmtId="0" fontId="5" fillId="0" borderId="78" xfId="2" applyFont="1" applyBorder="1" applyAlignment="1">
      <alignment horizontal="left" vertical="center" shrinkToFit="1"/>
    </xf>
    <xf numFmtId="0" fontId="5" fillId="0" borderId="79" xfId="2" applyFont="1" applyBorder="1" applyAlignment="1">
      <alignment horizontal="left" vertical="center" shrinkToFit="1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wrapText="1"/>
    </xf>
  </cellXfs>
  <cellStyles count="5">
    <cellStyle name="パーセント" xfId="1" builtinId="5"/>
    <cellStyle name="桁区切り 2" xfId="3"/>
    <cellStyle name="標準" xfId="0" builtinId="0"/>
    <cellStyle name="標準 2" xfId="4"/>
    <cellStyle name="標準_03・8・31業種別・署別発生状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site.mhlw.go.jp/&#20581;&#24247;&#23433;&#20840;&#35506;/&#65302;&#12288;&#20197;&#22806;&#12398;&#23433;&#20840;&#34907;&#29983;&#26989;&#21209;/11&#12288;&#28797;&#23475;&#32113;&#35336;&#12398;&#20316;&#25104;/&#9734;&#32113;&#35336;&#12288;&#27515;&#20663;/&#32113;&#35336;&#12288;&#27515;&#20663;/H31/31&#65294;4&#26376;/#&#31777;&#30053;&#29256;&#12288;H&#65298;&#65305;&#12539;&#65299;&#65296;&#22524;&#29577;&#23616;&#32626;&#12395;&#12362;&#12369;&#12427;&#26989;&#31278;&#21029;&#12539;&#32626;&#21029;&#21172;&#20685;&#28797;&#23475;&#30330;&#29983;&#29366;&#27841;(H19-29&#30906;&#23450;)&#65291;(H30&#30330;&#29983;)H31.2&#26411;&#21516;&#26399; - 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めに･･･"/>
      <sheetName val="定型統計（集計年）"/>
      <sheetName val="定型統計（集計前年）"/>
      <sheetName val="Ｈ19-29（確定）＋H29,30前年同期"/>
      <sheetName val="局統計（カラー版）"/>
      <sheetName val="局統計（白黒版）"/>
    </sheetNames>
    <sheetDataSet>
      <sheetData sheetId="0"/>
      <sheetData sheetId="1">
        <row r="12">
          <cell r="D12">
            <v>66</v>
          </cell>
          <cell r="G12">
            <v>32</v>
          </cell>
          <cell r="M12">
            <v>59</v>
          </cell>
          <cell r="P12">
            <v>70</v>
          </cell>
          <cell r="S12">
            <v>96</v>
          </cell>
          <cell r="V12">
            <v>74</v>
          </cell>
          <cell r="Y12">
            <v>35</v>
          </cell>
          <cell r="AB12">
            <v>5</v>
          </cell>
        </row>
        <row r="18">
          <cell r="D18">
            <v>0</v>
          </cell>
          <cell r="G18">
            <v>2</v>
          </cell>
          <cell r="M18">
            <v>0</v>
          </cell>
          <cell r="P18">
            <v>1</v>
          </cell>
          <cell r="S18">
            <v>3</v>
          </cell>
          <cell r="V18">
            <v>0</v>
          </cell>
          <cell r="Y18">
            <v>2</v>
          </cell>
          <cell r="AB18">
            <v>0</v>
          </cell>
        </row>
        <row r="21">
          <cell r="D21">
            <v>1</v>
          </cell>
          <cell r="G21">
            <v>1</v>
          </cell>
          <cell r="M21">
            <v>0</v>
          </cell>
          <cell r="P21">
            <v>0</v>
          </cell>
          <cell r="S21">
            <v>1</v>
          </cell>
          <cell r="V21">
            <v>0</v>
          </cell>
          <cell r="Y21">
            <v>4</v>
          </cell>
          <cell r="AA21">
            <v>1</v>
          </cell>
        </row>
        <row r="25">
          <cell r="D25">
            <v>2</v>
          </cell>
          <cell r="G25">
            <v>2</v>
          </cell>
          <cell r="M25">
            <v>2</v>
          </cell>
          <cell r="P25">
            <v>1</v>
          </cell>
          <cell r="S25">
            <v>5</v>
          </cell>
          <cell r="V25">
            <v>3</v>
          </cell>
          <cell r="Y25">
            <v>2</v>
          </cell>
          <cell r="AB25">
            <v>2</v>
          </cell>
        </row>
        <row r="30">
          <cell r="D30">
            <v>5</v>
          </cell>
          <cell r="G30">
            <v>1</v>
          </cell>
          <cell r="M30">
            <v>5</v>
          </cell>
          <cell r="P30">
            <v>6</v>
          </cell>
          <cell r="S30">
            <v>8</v>
          </cell>
          <cell r="V30">
            <v>7</v>
          </cell>
          <cell r="Y30">
            <v>2</v>
          </cell>
          <cell r="AB30">
            <v>0</v>
          </cell>
        </row>
        <row r="34">
          <cell r="D34">
            <v>2</v>
          </cell>
          <cell r="G34">
            <v>4</v>
          </cell>
          <cell r="M34">
            <v>7</v>
          </cell>
          <cell r="P34">
            <v>5</v>
          </cell>
          <cell r="S34">
            <v>23</v>
          </cell>
          <cell r="V34">
            <v>11</v>
          </cell>
          <cell r="Y34">
            <v>4</v>
          </cell>
          <cell r="AB34">
            <v>0</v>
          </cell>
        </row>
        <row r="38">
          <cell r="D38">
            <v>6</v>
          </cell>
          <cell r="G38">
            <v>23</v>
          </cell>
          <cell r="M38">
            <v>8</v>
          </cell>
          <cell r="P38">
            <v>6</v>
          </cell>
          <cell r="S38">
            <v>21</v>
          </cell>
          <cell r="V38">
            <v>11</v>
          </cell>
          <cell r="Y38">
            <v>9</v>
          </cell>
          <cell r="AB38">
            <v>0</v>
          </cell>
        </row>
        <row r="49">
          <cell r="D49">
            <v>11</v>
          </cell>
          <cell r="G49">
            <v>7</v>
          </cell>
          <cell r="M49">
            <v>26</v>
          </cell>
          <cell r="P49">
            <v>17</v>
          </cell>
          <cell r="S49">
            <v>36</v>
          </cell>
          <cell r="V49">
            <v>11</v>
          </cell>
          <cell r="Y49">
            <v>10</v>
          </cell>
          <cell r="AB49">
            <v>1</v>
          </cell>
        </row>
        <row r="56">
          <cell r="D56">
            <v>10</v>
          </cell>
          <cell r="G56">
            <v>1</v>
          </cell>
          <cell r="M56">
            <v>14</v>
          </cell>
          <cell r="P56">
            <v>8</v>
          </cell>
          <cell r="S56">
            <v>10</v>
          </cell>
          <cell r="V56">
            <v>5</v>
          </cell>
          <cell r="Y56">
            <v>0</v>
          </cell>
          <cell r="AB56">
            <v>4</v>
          </cell>
        </row>
        <row r="57">
          <cell r="D57">
            <v>0</v>
          </cell>
          <cell r="G57">
            <v>3</v>
          </cell>
          <cell r="M57">
            <v>0</v>
          </cell>
          <cell r="P57">
            <v>0</v>
          </cell>
          <cell r="S57">
            <v>2</v>
          </cell>
          <cell r="V57">
            <v>1</v>
          </cell>
          <cell r="Y57">
            <v>0</v>
          </cell>
          <cell r="AB57">
            <v>0</v>
          </cell>
        </row>
        <row r="58">
          <cell r="D58">
            <v>3</v>
          </cell>
          <cell r="G58">
            <v>14</v>
          </cell>
          <cell r="M58">
            <v>0</v>
          </cell>
          <cell r="P58">
            <v>0</v>
          </cell>
          <cell r="S58">
            <v>4</v>
          </cell>
          <cell r="V58">
            <v>3</v>
          </cell>
          <cell r="Y58">
            <v>1</v>
          </cell>
          <cell r="AB58">
            <v>0</v>
          </cell>
        </row>
        <row r="59">
          <cell r="D59">
            <v>1</v>
          </cell>
          <cell r="G59">
            <v>0</v>
          </cell>
          <cell r="M59">
            <v>1</v>
          </cell>
          <cell r="P59">
            <v>2</v>
          </cell>
          <cell r="S59">
            <v>2</v>
          </cell>
          <cell r="V59">
            <v>2</v>
          </cell>
          <cell r="Y59">
            <v>0</v>
          </cell>
          <cell r="AB59">
            <v>0</v>
          </cell>
        </row>
        <row r="64">
          <cell r="D64">
            <v>5</v>
          </cell>
          <cell r="G64">
            <v>6</v>
          </cell>
          <cell r="M64">
            <v>5</v>
          </cell>
          <cell r="P64">
            <v>3</v>
          </cell>
          <cell r="S64">
            <v>3</v>
          </cell>
          <cell r="V64">
            <v>5</v>
          </cell>
          <cell r="Y64">
            <v>2</v>
          </cell>
          <cell r="AB64">
            <v>2</v>
          </cell>
        </row>
        <row r="70">
          <cell r="D70">
            <v>19</v>
          </cell>
          <cell r="G70">
            <v>40</v>
          </cell>
          <cell r="M70">
            <v>23</v>
          </cell>
          <cell r="P70">
            <v>24</v>
          </cell>
          <cell r="S70">
            <v>72</v>
          </cell>
          <cell r="V70">
            <v>18</v>
          </cell>
          <cell r="Y70">
            <v>7</v>
          </cell>
          <cell r="AB70">
            <v>5</v>
          </cell>
        </row>
        <row r="76">
          <cell r="D76">
            <v>10</v>
          </cell>
          <cell r="G76">
            <v>15</v>
          </cell>
          <cell r="M76">
            <v>4</v>
          </cell>
          <cell r="P76">
            <v>7</v>
          </cell>
          <cell r="S76">
            <v>23</v>
          </cell>
          <cell r="V76">
            <v>6</v>
          </cell>
          <cell r="Y76">
            <v>6</v>
          </cell>
          <cell r="AB76">
            <v>2</v>
          </cell>
        </row>
        <row r="81">
          <cell r="D81">
            <v>9</v>
          </cell>
          <cell r="G81">
            <v>4</v>
          </cell>
          <cell r="M81">
            <v>9</v>
          </cell>
          <cell r="P81">
            <v>4</v>
          </cell>
          <cell r="S81">
            <v>3</v>
          </cell>
          <cell r="V81">
            <v>8</v>
          </cell>
          <cell r="Y81">
            <v>1</v>
          </cell>
          <cell r="AB81">
            <v>1</v>
          </cell>
        </row>
        <row r="86">
          <cell r="D86">
            <v>14</v>
          </cell>
          <cell r="G86">
            <v>3</v>
          </cell>
          <cell r="M86">
            <v>13</v>
          </cell>
          <cell r="P86">
            <v>14</v>
          </cell>
          <cell r="S86">
            <v>12</v>
          </cell>
          <cell r="V86">
            <v>13</v>
          </cell>
          <cell r="Y86">
            <v>8</v>
          </cell>
          <cell r="AB86">
            <v>0</v>
          </cell>
        </row>
        <row r="91">
          <cell r="D91">
            <v>0</v>
          </cell>
          <cell r="G91">
            <v>2</v>
          </cell>
          <cell r="M91">
            <v>0</v>
          </cell>
          <cell r="P91">
            <v>2</v>
          </cell>
          <cell r="S91">
            <v>0</v>
          </cell>
          <cell r="V91">
            <v>1</v>
          </cell>
          <cell r="Y91">
            <v>0</v>
          </cell>
          <cell r="AB91">
            <v>0</v>
          </cell>
        </row>
        <row r="97">
          <cell r="D97">
            <v>17</v>
          </cell>
          <cell r="G97">
            <v>10</v>
          </cell>
          <cell r="M97">
            <v>17</v>
          </cell>
          <cell r="P97">
            <v>19</v>
          </cell>
          <cell r="S97">
            <v>41</v>
          </cell>
          <cell r="V97">
            <v>24</v>
          </cell>
          <cell r="Y97">
            <v>8</v>
          </cell>
          <cell r="AB97">
            <v>2</v>
          </cell>
        </row>
        <row r="98">
          <cell r="D98">
            <v>181</v>
          </cell>
          <cell r="G98">
            <v>170</v>
          </cell>
          <cell r="M98">
            <v>193</v>
          </cell>
          <cell r="P98">
            <v>189</v>
          </cell>
          <cell r="S98">
            <v>365</v>
          </cell>
          <cell r="V98">
            <v>203</v>
          </cell>
          <cell r="Y98">
            <v>101</v>
          </cell>
          <cell r="AB98">
            <v>25</v>
          </cell>
        </row>
        <row r="110">
          <cell r="D110">
            <v>0</v>
          </cell>
          <cell r="G110">
            <v>0</v>
          </cell>
          <cell r="M110">
            <v>2</v>
          </cell>
          <cell r="P110">
            <v>2</v>
          </cell>
          <cell r="S110">
            <v>0</v>
          </cell>
          <cell r="V110">
            <v>2</v>
          </cell>
          <cell r="Y110">
            <v>0</v>
          </cell>
          <cell r="AB110">
            <v>3</v>
          </cell>
        </row>
        <row r="123">
          <cell r="D123">
            <v>31</v>
          </cell>
          <cell r="G123">
            <v>13</v>
          </cell>
          <cell r="M123">
            <v>13</v>
          </cell>
          <cell r="P123">
            <v>16</v>
          </cell>
          <cell r="S123">
            <v>27</v>
          </cell>
          <cell r="V123">
            <v>20</v>
          </cell>
          <cell r="Y123">
            <v>8</v>
          </cell>
          <cell r="AB123">
            <v>7</v>
          </cell>
        </row>
        <row r="125">
          <cell r="D125">
            <v>25</v>
          </cell>
          <cell r="G125">
            <v>7</v>
          </cell>
          <cell r="M125">
            <v>9</v>
          </cell>
          <cell r="P125">
            <v>14</v>
          </cell>
          <cell r="S125">
            <v>4</v>
          </cell>
          <cell r="V125">
            <v>5</v>
          </cell>
          <cell r="Y125">
            <v>2</v>
          </cell>
          <cell r="AB125">
            <v>1</v>
          </cell>
        </row>
        <row r="128">
          <cell r="D128">
            <v>110</v>
          </cell>
          <cell r="G128">
            <v>37</v>
          </cell>
          <cell r="M128">
            <v>30</v>
          </cell>
          <cell r="P128">
            <v>47</v>
          </cell>
          <cell r="S128">
            <v>79</v>
          </cell>
          <cell r="V128">
            <v>39</v>
          </cell>
          <cell r="Y128">
            <v>18</v>
          </cell>
          <cell r="AB128">
            <v>2</v>
          </cell>
        </row>
        <row r="132">
          <cell r="D132">
            <v>36</v>
          </cell>
          <cell r="G132">
            <v>11</v>
          </cell>
          <cell r="M132">
            <v>9</v>
          </cell>
          <cell r="P132">
            <v>26</v>
          </cell>
          <cell r="S132">
            <v>45</v>
          </cell>
          <cell r="V132">
            <v>20</v>
          </cell>
          <cell r="Y132">
            <v>3</v>
          </cell>
          <cell r="AB132">
            <v>3</v>
          </cell>
        </row>
        <row r="133">
          <cell r="D133">
            <v>177</v>
          </cell>
          <cell r="G133">
            <v>61</v>
          </cell>
          <cell r="M133">
            <v>52</v>
          </cell>
          <cell r="P133">
            <v>89</v>
          </cell>
          <cell r="S133">
            <v>151</v>
          </cell>
          <cell r="V133">
            <v>79</v>
          </cell>
          <cell r="Y133">
            <v>29</v>
          </cell>
          <cell r="AB133">
            <v>12</v>
          </cell>
        </row>
        <row r="137">
          <cell r="D137">
            <v>2</v>
          </cell>
          <cell r="G137">
            <v>0</v>
          </cell>
          <cell r="M137">
            <v>1</v>
          </cell>
          <cell r="P137">
            <v>1</v>
          </cell>
          <cell r="S137">
            <v>1</v>
          </cell>
          <cell r="V137">
            <v>2</v>
          </cell>
          <cell r="Y137">
            <v>0</v>
          </cell>
          <cell r="AB137">
            <v>0</v>
          </cell>
        </row>
        <row r="141">
          <cell r="D141">
            <v>12</v>
          </cell>
          <cell r="G141">
            <v>4</v>
          </cell>
          <cell r="M141">
            <v>2</v>
          </cell>
          <cell r="P141">
            <v>5</v>
          </cell>
          <cell r="S141">
            <v>8</v>
          </cell>
          <cell r="V141">
            <v>18</v>
          </cell>
          <cell r="Y141">
            <v>3</v>
          </cell>
          <cell r="AB141">
            <v>0</v>
          </cell>
        </row>
        <row r="146">
          <cell r="D146">
            <v>174</v>
          </cell>
          <cell r="G146">
            <v>138</v>
          </cell>
          <cell r="M146">
            <v>74</v>
          </cell>
          <cell r="P146">
            <v>104</v>
          </cell>
          <cell r="S146">
            <v>349</v>
          </cell>
          <cell r="V146">
            <v>133</v>
          </cell>
          <cell r="Y146">
            <v>52</v>
          </cell>
          <cell r="AB146">
            <v>6</v>
          </cell>
        </row>
        <row r="148">
          <cell r="D148">
            <v>1</v>
          </cell>
          <cell r="G148">
            <v>0</v>
          </cell>
          <cell r="M148">
            <v>0</v>
          </cell>
          <cell r="P148">
            <v>1</v>
          </cell>
          <cell r="S148">
            <v>0</v>
          </cell>
          <cell r="V148">
            <v>0</v>
          </cell>
          <cell r="Y148">
            <v>0</v>
          </cell>
          <cell r="AB148">
            <v>0</v>
          </cell>
        </row>
        <row r="156">
          <cell r="D156">
            <v>26</v>
          </cell>
          <cell r="G156">
            <v>7</v>
          </cell>
          <cell r="M156">
            <v>11</v>
          </cell>
          <cell r="P156">
            <v>14</v>
          </cell>
          <cell r="S156">
            <v>42</v>
          </cell>
          <cell r="V156">
            <v>7</v>
          </cell>
          <cell r="Y156">
            <v>14</v>
          </cell>
          <cell r="AB156">
            <v>0</v>
          </cell>
        </row>
        <row r="161">
          <cell r="D161">
            <v>0</v>
          </cell>
          <cell r="G161">
            <v>0</v>
          </cell>
          <cell r="M161">
            <v>0</v>
          </cell>
          <cell r="P161">
            <v>3</v>
          </cell>
          <cell r="S161">
            <v>0</v>
          </cell>
          <cell r="V161">
            <v>2</v>
          </cell>
          <cell r="Y161">
            <v>0</v>
          </cell>
          <cell r="AB161">
            <v>2</v>
          </cell>
        </row>
        <row r="162">
          <cell r="D162">
            <v>6</v>
          </cell>
          <cell r="G162">
            <v>1</v>
          </cell>
          <cell r="M162">
            <v>4</v>
          </cell>
          <cell r="P162">
            <v>5</v>
          </cell>
          <cell r="S162">
            <v>7</v>
          </cell>
          <cell r="V162">
            <v>5</v>
          </cell>
          <cell r="Y162">
            <v>0</v>
          </cell>
          <cell r="AB162">
            <v>3</v>
          </cell>
        </row>
        <row r="168">
          <cell r="D168">
            <v>1</v>
          </cell>
          <cell r="G168">
            <v>1</v>
          </cell>
          <cell r="M168">
            <v>4</v>
          </cell>
          <cell r="P168">
            <v>1</v>
          </cell>
          <cell r="S168">
            <v>0</v>
          </cell>
          <cell r="V168">
            <v>0</v>
          </cell>
          <cell r="Y168">
            <v>0</v>
          </cell>
          <cell r="AB168">
            <v>1</v>
          </cell>
        </row>
        <row r="179">
          <cell r="D179">
            <v>225</v>
          </cell>
          <cell r="G179">
            <v>66</v>
          </cell>
          <cell r="M179">
            <v>46</v>
          </cell>
          <cell r="P179">
            <v>107</v>
          </cell>
          <cell r="S179">
            <v>180</v>
          </cell>
          <cell r="V179">
            <v>100</v>
          </cell>
          <cell r="Y179">
            <v>32</v>
          </cell>
          <cell r="AB179">
            <v>10</v>
          </cell>
        </row>
        <row r="186">
          <cell r="D186">
            <v>284</v>
          </cell>
          <cell r="G186">
            <v>107</v>
          </cell>
          <cell r="M186">
            <v>57</v>
          </cell>
          <cell r="P186">
            <v>144</v>
          </cell>
          <cell r="S186">
            <v>260</v>
          </cell>
          <cell r="V186">
            <v>132</v>
          </cell>
          <cell r="Y186">
            <v>41</v>
          </cell>
          <cell r="AB186">
            <v>10</v>
          </cell>
        </row>
        <row r="195">
          <cell r="D195">
            <v>24</v>
          </cell>
          <cell r="G195">
            <v>6</v>
          </cell>
          <cell r="M195">
            <v>10</v>
          </cell>
          <cell r="P195">
            <v>5</v>
          </cell>
          <cell r="S195">
            <v>11</v>
          </cell>
          <cell r="V195">
            <v>6</v>
          </cell>
          <cell r="Y195">
            <v>0</v>
          </cell>
          <cell r="AB195">
            <v>0</v>
          </cell>
        </row>
        <row r="200">
          <cell r="D200">
            <v>1</v>
          </cell>
          <cell r="G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1</v>
          </cell>
          <cell r="Y200">
            <v>0</v>
          </cell>
          <cell r="AB200">
            <v>0</v>
          </cell>
        </row>
        <row r="203">
          <cell r="D203">
            <v>41</v>
          </cell>
          <cell r="G203">
            <v>19</v>
          </cell>
          <cell r="M203">
            <v>22</v>
          </cell>
          <cell r="P203">
            <v>35</v>
          </cell>
          <cell r="S203">
            <v>48</v>
          </cell>
          <cell r="V203">
            <v>24</v>
          </cell>
          <cell r="Y203">
            <v>8</v>
          </cell>
          <cell r="AB203">
            <v>6</v>
          </cell>
        </row>
        <row r="208">
          <cell r="D208">
            <v>17</v>
          </cell>
          <cell r="G208">
            <v>4</v>
          </cell>
          <cell r="M208">
            <v>2</v>
          </cell>
          <cell r="P208">
            <v>11</v>
          </cell>
          <cell r="S208">
            <v>4</v>
          </cell>
          <cell r="V208">
            <v>6</v>
          </cell>
          <cell r="Y208">
            <v>2</v>
          </cell>
          <cell r="AB208">
            <v>0</v>
          </cell>
        </row>
        <row r="214">
          <cell r="D214">
            <v>141</v>
          </cell>
          <cell r="G214">
            <v>49</v>
          </cell>
          <cell r="M214">
            <v>23</v>
          </cell>
          <cell r="P214">
            <v>58</v>
          </cell>
          <cell r="S214">
            <v>75</v>
          </cell>
          <cell r="V214">
            <v>73</v>
          </cell>
          <cell r="Y214">
            <v>10</v>
          </cell>
          <cell r="AB214">
            <v>6</v>
          </cell>
        </row>
        <row r="218">
          <cell r="D218">
            <v>178</v>
          </cell>
          <cell r="G218">
            <v>58</v>
          </cell>
          <cell r="M218">
            <v>36</v>
          </cell>
          <cell r="P218">
            <v>79</v>
          </cell>
          <cell r="S218">
            <v>92</v>
          </cell>
          <cell r="V218">
            <v>100</v>
          </cell>
          <cell r="Y218">
            <v>16</v>
          </cell>
          <cell r="AB218">
            <v>8</v>
          </cell>
        </row>
        <row r="223">
          <cell r="D223">
            <v>71</v>
          </cell>
          <cell r="G223">
            <v>30</v>
          </cell>
          <cell r="M223">
            <v>16</v>
          </cell>
          <cell r="P223">
            <v>29</v>
          </cell>
          <cell r="S223">
            <v>73</v>
          </cell>
          <cell r="V223">
            <v>23</v>
          </cell>
          <cell r="Y223">
            <v>3</v>
          </cell>
          <cell r="AB223">
            <v>3</v>
          </cell>
        </row>
        <row r="228">
          <cell r="D228">
            <v>98</v>
          </cell>
          <cell r="G228">
            <v>39</v>
          </cell>
          <cell r="M228">
            <v>28</v>
          </cell>
          <cell r="P228">
            <v>68</v>
          </cell>
          <cell r="S228">
            <v>97</v>
          </cell>
          <cell r="V228">
            <v>56</v>
          </cell>
          <cell r="Y228">
            <v>5</v>
          </cell>
          <cell r="AB228">
            <v>10</v>
          </cell>
        </row>
        <row r="229">
          <cell r="D229">
            <v>68</v>
          </cell>
          <cell r="F229">
            <v>14</v>
          </cell>
          <cell r="M229">
            <v>8</v>
          </cell>
          <cell r="P229">
            <v>19</v>
          </cell>
          <cell r="S229">
            <v>12</v>
          </cell>
          <cell r="V229">
            <v>9</v>
          </cell>
          <cell r="Y229">
            <v>1</v>
          </cell>
          <cell r="AB229">
            <v>0</v>
          </cell>
        </row>
        <row r="230">
          <cell r="D230">
            <v>11</v>
          </cell>
          <cell r="G230">
            <v>5</v>
          </cell>
          <cell r="M230">
            <v>8</v>
          </cell>
          <cell r="P230">
            <v>5</v>
          </cell>
          <cell r="S230">
            <v>19</v>
          </cell>
          <cell r="V230">
            <v>29</v>
          </cell>
          <cell r="Y230">
            <v>5</v>
          </cell>
          <cell r="AB230">
            <v>0</v>
          </cell>
        </row>
        <row r="231">
          <cell r="D231">
            <v>11</v>
          </cell>
          <cell r="G231">
            <v>0</v>
          </cell>
          <cell r="M231">
            <v>5</v>
          </cell>
          <cell r="P231">
            <v>2</v>
          </cell>
          <cell r="S231">
            <v>9</v>
          </cell>
          <cell r="V231">
            <v>6</v>
          </cell>
          <cell r="Y231">
            <v>1</v>
          </cell>
          <cell r="AB231">
            <v>0</v>
          </cell>
        </row>
        <row r="232">
          <cell r="D232">
            <v>0</v>
          </cell>
          <cell r="G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  <cell r="Y232">
            <v>0</v>
          </cell>
          <cell r="AB232">
            <v>0</v>
          </cell>
        </row>
        <row r="233">
          <cell r="D233">
            <v>0</v>
          </cell>
          <cell r="G233">
            <v>0</v>
          </cell>
          <cell r="M233">
            <v>3</v>
          </cell>
          <cell r="P233">
            <v>0</v>
          </cell>
          <cell r="S233">
            <v>1</v>
          </cell>
          <cell r="V233">
            <v>0</v>
          </cell>
          <cell r="Y233">
            <v>0</v>
          </cell>
          <cell r="AB233">
            <v>0</v>
          </cell>
        </row>
        <row r="234">
          <cell r="D234">
            <v>16</v>
          </cell>
          <cell r="M234">
            <v>5</v>
          </cell>
          <cell r="P234">
            <v>4</v>
          </cell>
          <cell r="S234">
            <v>13</v>
          </cell>
          <cell r="V234">
            <v>7</v>
          </cell>
          <cell r="Y234">
            <v>1</v>
          </cell>
          <cell r="AB234">
            <v>0</v>
          </cell>
        </row>
        <row r="236">
          <cell r="D236">
            <v>106</v>
          </cell>
          <cell r="G236">
            <v>20</v>
          </cell>
          <cell r="M236">
            <v>29</v>
          </cell>
          <cell r="P236">
            <v>30</v>
          </cell>
          <cell r="S236">
            <v>54</v>
          </cell>
          <cell r="V236">
            <v>51</v>
          </cell>
          <cell r="Y236">
            <v>8</v>
          </cell>
          <cell r="AB236">
            <v>0</v>
          </cell>
        </row>
        <row r="239">
          <cell r="D239">
            <v>5</v>
          </cell>
          <cell r="G239">
            <v>0</v>
          </cell>
          <cell r="M239">
            <v>0</v>
          </cell>
          <cell r="P239">
            <v>2</v>
          </cell>
          <cell r="S239">
            <v>1</v>
          </cell>
          <cell r="V239">
            <v>0</v>
          </cell>
          <cell r="Y239">
            <v>0</v>
          </cell>
          <cell r="AB239">
            <v>0</v>
          </cell>
        </row>
        <row r="242">
          <cell r="D242">
            <v>38</v>
          </cell>
          <cell r="G242">
            <v>9</v>
          </cell>
          <cell r="M242">
            <v>0</v>
          </cell>
          <cell r="P242">
            <v>10</v>
          </cell>
          <cell r="S242">
            <v>9</v>
          </cell>
          <cell r="V242">
            <v>13</v>
          </cell>
          <cell r="Y242">
            <v>1</v>
          </cell>
          <cell r="AB242">
            <v>0</v>
          </cell>
        </row>
        <row r="246">
          <cell r="D246">
            <v>100</v>
          </cell>
          <cell r="G246">
            <v>32</v>
          </cell>
          <cell r="M246">
            <v>10</v>
          </cell>
          <cell r="P246">
            <v>38</v>
          </cell>
          <cell r="S246">
            <v>45</v>
          </cell>
          <cell r="V246">
            <v>21</v>
          </cell>
          <cell r="Y246">
            <v>8</v>
          </cell>
          <cell r="AB246">
            <v>3</v>
          </cell>
        </row>
      </sheetData>
      <sheetData sheetId="2">
        <row r="12">
          <cell r="D12">
            <v>66</v>
          </cell>
          <cell r="G12">
            <v>22</v>
          </cell>
          <cell r="M12">
            <v>61</v>
          </cell>
          <cell r="P12">
            <v>75</v>
          </cell>
          <cell r="S12">
            <v>99</v>
          </cell>
          <cell r="V12">
            <v>75</v>
          </cell>
          <cell r="Y12">
            <v>42</v>
          </cell>
          <cell r="AB12">
            <v>6</v>
          </cell>
        </row>
        <row r="18">
          <cell r="D18">
            <v>1</v>
          </cell>
          <cell r="G18">
            <v>1</v>
          </cell>
          <cell r="M18">
            <v>0</v>
          </cell>
          <cell r="P18">
            <v>1</v>
          </cell>
          <cell r="S18">
            <v>3</v>
          </cell>
          <cell r="V18">
            <v>1</v>
          </cell>
          <cell r="Y18">
            <v>0</v>
          </cell>
          <cell r="AB18">
            <v>0</v>
          </cell>
        </row>
        <row r="21">
          <cell r="D21">
            <v>0</v>
          </cell>
          <cell r="G21">
            <v>2</v>
          </cell>
          <cell r="M21">
            <v>0</v>
          </cell>
          <cell r="P21">
            <v>0</v>
          </cell>
          <cell r="S21">
            <v>1</v>
          </cell>
          <cell r="V21">
            <v>0</v>
          </cell>
          <cell r="Y21">
            <v>1</v>
          </cell>
          <cell r="AB21">
            <v>1</v>
          </cell>
        </row>
        <row r="25">
          <cell r="D25">
            <v>3</v>
          </cell>
          <cell r="G25">
            <v>2</v>
          </cell>
          <cell r="M25">
            <v>5</v>
          </cell>
          <cell r="P25">
            <v>4</v>
          </cell>
          <cell r="S25">
            <v>6</v>
          </cell>
          <cell r="V25">
            <v>5</v>
          </cell>
          <cell r="Y25">
            <v>0</v>
          </cell>
          <cell r="AB25">
            <v>2</v>
          </cell>
        </row>
        <row r="30">
          <cell r="D30">
            <v>6</v>
          </cell>
          <cell r="G30">
            <v>0</v>
          </cell>
          <cell r="M30">
            <v>0</v>
          </cell>
          <cell r="P30">
            <v>9</v>
          </cell>
          <cell r="S30">
            <v>7</v>
          </cell>
          <cell r="V30">
            <v>1</v>
          </cell>
          <cell r="Y30">
            <v>1</v>
          </cell>
          <cell r="AB30">
            <v>0</v>
          </cell>
        </row>
        <row r="34">
          <cell r="D34">
            <v>5</v>
          </cell>
          <cell r="G34">
            <v>5</v>
          </cell>
          <cell r="M34">
            <v>4</v>
          </cell>
          <cell r="P34">
            <v>7</v>
          </cell>
          <cell r="S34">
            <v>20</v>
          </cell>
          <cell r="V34">
            <v>7</v>
          </cell>
          <cell r="Y34">
            <v>6</v>
          </cell>
          <cell r="AB34">
            <v>0</v>
          </cell>
        </row>
        <row r="38">
          <cell r="D38">
            <v>14</v>
          </cell>
          <cell r="G38">
            <v>14</v>
          </cell>
          <cell r="M38">
            <v>7</v>
          </cell>
          <cell r="P38">
            <v>9</v>
          </cell>
          <cell r="S38">
            <v>19</v>
          </cell>
          <cell r="V38">
            <v>11</v>
          </cell>
          <cell r="Y38">
            <v>4</v>
          </cell>
          <cell r="AB38">
            <v>0</v>
          </cell>
        </row>
        <row r="49">
          <cell r="D49">
            <v>17</v>
          </cell>
          <cell r="G49">
            <v>11</v>
          </cell>
          <cell r="M49">
            <v>18</v>
          </cell>
          <cell r="P49">
            <v>14</v>
          </cell>
          <cell r="S49">
            <v>45</v>
          </cell>
          <cell r="V49">
            <v>18</v>
          </cell>
          <cell r="Y49">
            <v>10</v>
          </cell>
          <cell r="AB49">
            <v>0</v>
          </cell>
        </row>
        <row r="56">
          <cell r="D56">
            <v>9</v>
          </cell>
          <cell r="G56">
            <v>3</v>
          </cell>
          <cell r="M56">
            <v>17</v>
          </cell>
          <cell r="P56">
            <v>11</v>
          </cell>
          <cell r="S56">
            <v>7</v>
          </cell>
          <cell r="V56">
            <v>5</v>
          </cell>
          <cell r="Y56">
            <v>3</v>
          </cell>
          <cell r="AB56">
            <v>1</v>
          </cell>
        </row>
        <row r="57">
          <cell r="D57">
            <v>0</v>
          </cell>
          <cell r="G57">
            <v>2</v>
          </cell>
          <cell r="M57">
            <v>0</v>
          </cell>
          <cell r="P57">
            <v>0</v>
          </cell>
          <cell r="S57">
            <v>2</v>
          </cell>
          <cell r="V57">
            <v>0</v>
          </cell>
          <cell r="Y57">
            <v>0</v>
          </cell>
          <cell r="AB57">
            <v>0</v>
          </cell>
        </row>
        <row r="58">
          <cell r="D58">
            <v>1</v>
          </cell>
          <cell r="F58">
            <v>15</v>
          </cell>
          <cell r="M58">
            <v>0</v>
          </cell>
          <cell r="P58">
            <v>2</v>
          </cell>
          <cell r="S58">
            <v>3</v>
          </cell>
          <cell r="V58">
            <v>2</v>
          </cell>
          <cell r="Y58">
            <v>2</v>
          </cell>
          <cell r="AB58">
            <v>0</v>
          </cell>
        </row>
        <row r="59">
          <cell r="D59">
            <v>2</v>
          </cell>
          <cell r="G59">
            <v>0</v>
          </cell>
          <cell r="M59">
            <v>0</v>
          </cell>
          <cell r="P59">
            <v>3</v>
          </cell>
          <cell r="S59">
            <v>0</v>
          </cell>
          <cell r="V59">
            <v>1</v>
          </cell>
          <cell r="Y59">
            <v>0</v>
          </cell>
          <cell r="AB59">
            <v>0</v>
          </cell>
        </row>
        <row r="64">
          <cell r="D64">
            <v>3</v>
          </cell>
          <cell r="G64">
            <v>2</v>
          </cell>
          <cell r="M64">
            <v>1</v>
          </cell>
          <cell r="P64">
            <v>7</v>
          </cell>
          <cell r="S64">
            <v>5</v>
          </cell>
          <cell r="V64">
            <v>3</v>
          </cell>
          <cell r="Y64">
            <v>2</v>
          </cell>
          <cell r="AB64">
            <v>0</v>
          </cell>
        </row>
        <row r="70">
          <cell r="D70">
            <v>29</v>
          </cell>
          <cell r="G70">
            <v>29</v>
          </cell>
          <cell r="M70">
            <v>17</v>
          </cell>
          <cell r="P70">
            <v>30</v>
          </cell>
          <cell r="S70">
            <v>56</v>
          </cell>
          <cell r="V70">
            <v>12</v>
          </cell>
          <cell r="Y70">
            <v>10</v>
          </cell>
          <cell r="AB70">
            <v>8</v>
          </cell>
        </row>
        <row r="76">
          <cell r="D76">
            <v>7</v>
          </cell>
          <cell r="G76">
            <v>7</v>
          </cell>
          <cell r="M76">
            <v>7</v>
          </cell>
          <cell r="P76">
            <v>18</v>
          </cell>
          <cell r="S76">
            <v>22</v>
          </cell>
          <cell r="V76">
            <v>6</v>
          </cell>
          <cell r="Y76">
            <v>5</v>
          </cell>
          <cell r="AB76">
            <v>3</v>
          </cell>
        </row>
        <row r="81">
          <cell r="D81">
            <v>9</v>
          </cell>
          <cell r="G81">
            <v>2</v>
          </cell>
          <cell r="M81">
            <v>8</v>
          </cell>
          <cell r="P81">
            <v>5</v>
          </cell>
          <cell r="S81">
            <v>7</v>
          </cell>
          <cell r="V81">
            <v>5</v>
          </cell>
          <cell r="Y81">
            <v>3</v>
          </cell>
          <cell r="AB81">
            <v>2</v>
          </cell>
        </row>
        <row r="86">
          <cell r="D86">
            <v>8</v>
          </cell>
          <cell r="G86">
            <v>6</v>
          </cell>
          <cell r="M86">
            <v>12</v>
          </cell>
          <cell r="P86">
            <v>11</v>
          </cell>
          <cell r="S86">
            <v>8</v>
          </cell>
          <cell r="V86">
            <v>12</v>
          </cell>
          <cell r="Y86">
            <v>7</v>
          </cell>
          <cell r="AB86">
            <v>1</v>
          </cell>
        </row>
        <row r="91">
          <cell r="D91">
            <v>1</v>
          </cell>
          <cell r="G91">
            <v>0</v>
          </cell>
          <cell r="M91">
            <v>0</v>
          </cell>
          <cell r="P91">
            <v>1</v>
          </cell>
          <cell r="S91">
            <v>0</v>
          </cell>
          <cell r="V91">
            <v>0</v>
          </cell>
          <cell r="Y91">
            <v>0</v>
          </cell>
          <cell r="AB91">
            <v>0</v>
          </cell>
        </row>
        <row r="97">
          <cell r="D97">
            <v>27</v>
          </cell>
          <cell r="G97">
            <v>31</v>
          </cell>
          <cell r="M97">
            <v>6</v>
          </cell>
          <cell r="P97">
            <v>11</v>
          </cell>
          <cell r="S97">
            <v>36</v>
          </cell>
          <cell r="V97">
            <v>20</v>
          </cell>
          <cell r="Y97">
            <v>3</v>
          </cell>
          <cell r="AB97">
            <v>0</v>
          </cell>
        </row>
        <row r="98">
          <cell r="D98">
            <v>208</v>
          </cell>
          <cell r="G98">
            <v>154</v>
          </cell>
          <cell r="M98">
            <v>163</v>
          </cell>
          <cell r="P98">
            <v>218</v>
          </cell>
          <cell r="S98">
            <v>346</v>
          </cell>
          <cell r="V98">
            <v>184</v>
          </cell>
          <cell r="Y98">
            <v>99</v>
          </cell>
          <cell r="AB98">
            <v>24</v>
          </cell>
        </row>
        <row r="110">
          <cell r="D110">
            <v>0</v>
          </cell>
          <cell r="G110">
            <v>0</v>
          </cell>
          <cell r="M110">
            <v>2</v>
          </cell>
          <cell r="P110">
            <v>0</v>
          </cell>
          <cell r="S110">
            <v>0</v>
          </cell>
          <cell r="V110">
            <v>0</v>
          </cell>
          <cell r="Y110">
            <v>0</v>
          </cell>
          <cell r="AB110">
            <v>5</v>
          </cell>
        </row>
        <row r="123">
          <cell r="D123">
            <v>39</v>
          </cell>
          <cell r="G123">
            <v>13</v>
          </cell>
          <cell r="M123">
            <v>16</v>
          </cell>
          <cell r="P123">
            <v>18</v>
          </cell>
          <cell r="S123">
            <v>23</v>
          </cell>
          <cell r="V123">
            <v>15</v>
          </cell>
          <cell r="Y123">
            <v>6</v>
          </cell>
          <cell r="AB123">
            <v>5</v>
          </cell>
        </row>
        <row r="125">
          <cell r="D125">
            <v>28</v>
          </cell>
          <cell r="G125">
            <v>14</v>
          </cell>
          <cell r="M125">
            <v>3</v>
          </cell>
          <cell r="P125">
            <v>9</v>
          </cell>
          <cell r="S125">
            <v>12</v>
          </cell>
          <cell r="V125">
            <v>9</v>
          </cell>
          <cell r="Y125">
            <v>4</v>
          </cell>
          <cell r="AB125">
            <v>0</v>
          </cell>
        </row>
        <row r="128">
          <cell r="D128">
            <v>111</v>
          </cell>
          <cell r="G128">
            <v>48</v>
          </cell>
          <cell r="M128">
            <v>20</v>
          </cell>
          <cell r="P128">
            <v>49</v>
          </cell>
          <cell r="S128">
            <v>99</v>
          </cell>
          <cell r="V128">
            <v>42</v>
          </cell>
          <cell r="Y128">
            <v>11</v>
          </cell>
          <cell r="AB128">
            <v>8</v>
          </cell>
        </row>
        <row r="132">
          <cell r="D132">
            <v>15</v>
          </cell>
          <cell r="G132">
            <v>20</v>
          </cell>
          <cell r="M132">
            <v>9</v>
          </cell>
          <cell r="P132">
            <v>20</v>
          </cell>
          <cell r="S132">
            <v>41</v>
          </cell>
          <cell r="V132">
            <v>22</v>
          </cell>
          <cell r="Y132">
            <v>2</v>
          </cell>
          <cell r="AB132">
            <v>5</v>
          </cell>
        </row>
        <row r="133">
          <cell r="M133">
            <v>45</v>
          </cell>
          <cell r="P133">
            <v>87</v>
          </cell>
          <cell r="S133">
            <v>163</v>
          </cell>
          <cell r="V133">
            <v>79</v>
          </cell>
          <cell r="Y133">
            <v>19</v>
          </cell>
          <cell r="AB133">
            <v>18</v>
          </cell>
        </row>
        <row r="137">
          <cell r="D137">
            <v>0</v>
          </cell>
          <cell r="G137">
            <v>1</v>
          </cell>
          <cell r="M137">
            <v>3</v>
          </cell>
          <cell r="P137">
            <v>0</v>
          </cell>
          <cell r="S137">
            <v>2</v>
          </cell>
          <cell r="V137">
            <v>1</v>
          </cell>
          <cell r="Y137">
            <v>0</v>
          </cell>
          <cell r="AB137">
            <v>0</v>
          </cell>
        </row>
        <row r="141">
          <cell r="D141">
            <v>21</v>
          </cell>
          <cell r="G141">
            <v>5</v>
          </cell>
          <cell r="M141">
            <v>0</v>
          </cell>
          <cell r="P141">
            <v>6</v>
          </cell>
          <cell r="S141">
            <v>6</v>
          </cell>
          <cell r="V141">
            <v>34</v>
          </cell>
          <cell r="Y141">
            <v>2</v>
          </cell>
          <cell r="AB141">
            <v>1</v>
          </cell>
        </row>
        <row r="146">
          <cell r="D146">
            <v>181</v>
          </cell>
          <cell r="G146">
            <v>131</v>
          </cell>
          <cell r="M146">
            <v>80</v>
          </cell>
          <cell r="P146">
            <v>106</v>
          </cell>
          <cell r="S146">
            <v>266</v>
          </cell>
          <cell r="V146">
            <v>125</v>
          </cell>
          <cell r="Y146">
            <v>25</v>
          </cell>
          <cell r="AB146">
            <v>12</v>
          </cell>
        </row>
        <row r="148">
          <cell r="D148">
            <v>1</v>
          </cell>
          <cell r="G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  <cell r="Y148">
            <v>0</v>
          </cell>
          <cell r="AB148">
            <v>0</v>
          </cell>
        </row>
        <row r="156">
          <cell r="D156">
            <v>35</v>
          </cell>
          <cell r="G156">
            <v>6</v>
          </cell>
          <cell r="M156">
            <v>6</v>
          </cell>
          <cell r="P156">
            <v>13</v>
          </cell>
          <cell r="S156">
            <v>48</v>
          </cell>
          <cell r="V156">
            <v>9</v>
          </cell>
          <cell r="Y156">
            <v>18</v>
          </cell>
          <cell r="AB156">
            <v>1</v>
          </cell>
        </row>
        <row r="161">
          <cell r="D161">
            <v>0</v>
          </cell>
          <cell r="G161">
            <v>0</v>
          </cell>
          <cell r="M161">
            <v>3</v>
          </cell>
          <cell r="P161">
            <v>1</v>
          </cell>
          <cell r="S161">
            <v>0</v>
          </cell>
          <cell r="V161">
            <v>4</v>
          </cell>
          <cell r="Y161">
            <v>0</v>
          </cell>
          <cell r="AB161">
            <v>3</v>
          </cell>
        </row>
        <row r="162">
          <cell r="D162">
            <v>6</v>
          </cell>
          <cell r="G162">
            <v>0</v>
          </cell>
          <cell r="M162">
            <v>6</v>
          </cell>
          <cell r="P162">
            <v>6</v>
          </cell>
          <cell r="S162">
            <v>2</v>
          </cell>
          <cell r="V162">
            <v>5</v>
          </cell>
          <cell r="Y162">
            <v>1</v>
          </cell>
          <cell r="AB162">
            <v>3</v>
          </cell>
        </row>
        <row r="168">
          <cell r="D168">
            <v>5</v>
          </cell>
          <cell r="G168">
            <v>0</v>
          </cell>
          <cell r="M168">
            <v>4</v>
          </cell>
          <cell r="P168">
            <v>0</v>
          </cell>
          <cell r="S168">
            <v>0</v>
          </cell>
          <cell r="V168">
            <v>1</v>
          </cell>
          <cell r="Y168">
            <v>2</v>
          </cell>
          <cell r="AB168">
            <v>0</v>
          </cell>
        </row>
        <row r="179">
          <cell r="D179">
            <v>209</v>
          </cell>
          <cell r="G179">
            <v>63</v>
          </cell>
          <cell r="M179">
            <v>40</v>
          </cell>
          <cell r="P179">
            <v>101</v>
          </cell>
          <cell r="S179">
            <v>147</v>
          </cell>
          <cell r="V179">
            <v>83</v>
          </cell>
          <cell r="Y179">
            <v>20</v>
          </cell>
          <cell r="AB179">
            <v>10</v>
          </cell>
        </row>
        <row r="186">
          <cell r="D186">
            <v>283</v>
          </cell>
          <cell r="G186">
            <v>106</v>
          </cell>
          <cell r="M186">
            <v>53</v>
          </cell>
          <cell r="P186">
            <v>133</v>
          </cell>
          <cell r="S186">
            <v>218</v>
          </cell>
          <cell r="V186">
            <v>113</v>
          </cell>
          <cell r="Y186">
            <v>38</v>
          </cell>
          <cell r="AB186">
            <v>11</v>
          </cell>
        </row>
        <row r="195">
          <cell r="D195">
            <v>18</v>
          </cell>
          <cell r="F195">
            <v>4</v>
          </cell>
          <cell r="M195">
            <v>11</v>
          </cell>
          <cell r="P195">
            <v>12</v>
          </cell>
          <cell r="S195">
            <v>9</v>
          </cell>
          <cell r="V195">
            <v>6</v>
          </cell>
          <cell r="Y195">
            <v>1</v>
          </cell>
          <cell r="AB195">
            <v>1</v>
          </cell>
        </row>
        <row r="200">
          <cell r="D200">
            <v>1</v>
          </cell>
          <cell r="F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  <cell r="Y200">
            <v>0</v>
          </cell>
          <cell r="AB200">
            <v>0</v>
          </cell>
        </row>
        <row r="203">
          <cell r="D203">
            <v>42</v>
          </cell>
          <cell r="F203">
            <v>12</v>
          </cell>
          <cell r="M203">
            <v>15</v>
          </cell>
          <cell r="P203">
            <v>31</v>
          </cell>
          <cell r="S203">
            <v>39</v>
          </cell>
          <cell r="V203">
            <v>12</v>
          </cell>
          <cell r="Y203">
            <v>5</v>
          </cell>
          <cell r="AB203">
            <v>7</v>
          </cell>
        </row>
        <row r="208">
          <cell r="D208">
            <v>22</v>
          </cell>
          <cell r="G208">
            <v>4</v>
          </cell>
          <cell r="M208">
            <v>1</v>
          </cell>
          <cell r="P208">
            <v>6</v>
          </cell>
          <cell r="S208">
            <v>3</v>
          </cell>
          <cell r="V208">
            <v>7</v>
          </cell>
          <cell r="Y208">
            <v>0</v>
          </cell>
          <cell r="AB208">
            <v>1</v>
          </cell>
        </row>
        <row r="214">
          <cell r="D214">
            <v>117</v>
          </cell>
          <cell r="G214">
            <v>55</v>
          </cell>
          <cell r="M214">
            <v>36</v>
          </cell>
          <cell r="P214">
            <v>45</v>
          </cell>
          <cell r="S214">
            <v>65</v>
          </cell>
          <cell r="V214">
            <v>40</v>
          </cell>
          <cell r="Y214">
            <v>10</v>
          </cell>
          <cell r="AB214">
            <v>8</v>
          </cell>
        </row>
        <row r="218">
          <cell r="D218">
            <v>143</v>
          </cell>
          <cell r="G218">
            <v>64</v>
          </cell>
          <cell r="M218">
            <v>42</v>
          </cell>
          <cell r="P218">
            <v>69</v>
          </cell>
          <cell r="S218">
            <v>99</v>
          </cell>
          <cell r="V218">
            <v>57</v>
          </cell>
          <cell r="Y218">
            <v>14</v>
          </cell>
          <cell r="AB218">
            <v>12</v>
          </cell>
        </row>
        <row r="223">
          <cell r="D223">
            <v>73</v>
          </cell>
          <cell r="G223">
            <v>26</v>
          </cell>
          <cell r="M223">
            <v>12</v>
          </cell>
          <cell r="P223">
            <v>33</v>
          </cell>
          <cell r="S223">
            <v>45</v>
          </cell>
          <cell r="V223">
            <v>30</v>
          </cell>
          <cell r="Y223">
            <v>5</v>
          </cell>
          <cell r="AB223">
            <v>4</v>
          </cell>
        </row>
        <row r="228">
          <cell r="D228">
            <v>94</v>
          </cell>
          <cell r="G228">
            <v>32</v>
          </cell>
          <cell r="M228">
            <v>19</v>
          </cell>
          <cell r="P228">
            <v>66</v>
          </cell>
          <cell r="S228">
            <v>54</v>
          </cell>
          <cell r="V228">
            <v>52</v>
          </cell>
          <cell r="Y228">
            <v>9</v>
          </cell>
          <cell r="AB228">
            <v>6</v>
          </cell>
        </row>
        <row r="229">
          <cell r="D229">
            <v>64</v>
          </cell>
          <cell r="G229">
            <v>7</v>
          </cell>
          <cell r="M229">
            <v>7</v>
          </cell>
          <cell r="P229">
            <v>14</v>
          </cell>
          <cell r="S229">
            <v>4</v>
          </cell>
          <cell r="V229">
            <v>9</v>
          </cell>
          <cell r="Y229">
            <v>2</v>
          </cell>
          <cell r="AB229">
            <v>1</v>
          </cell>
        </row>
        <row r="230">
          <cell r="D230">
            <v>18</v>
          </cell>
          <cell r="G230">
            <v>2</v>
          </cell>
          <cell r="M230">
            <v>12</v>
          </cell>
          <cell r="P230">
            <v>10</v>
          </cell>
          <cell r="S230">
            <v>28</v>
          </cell>
          <cell r="V230">
            <v>28</v>
          </cell>
          <cell r="Y230">
            <v>4</v>
          </cell>
          <cell r="AB230">
            <v>1</v>
          </cell>
        </row>
        <row r="231">
          <cell r="D231">
            <v>8</v>
          </cell>
          <cell r="G231">
            <v>3</v>
          </cell>
          <cell r="M231">
            <v>1</v>
          </cell>
          <cell r="P231">
            <v>6</v>
          </cell>
          <cell r="S231">
            <v>9</v>
          </cell>
          <cell r="V231">
            <v>1</v>
          </cell>
          <cell r="Y231">
            <v>0</v>
          </cell>
          <cell r="AB231">
            <v>0</v>
          </cell>
        </row>
        <row r="232">
          <cell r="D232">
            <v>0</v>
          </cell>
          <cell r="G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  <cell r="Y232">
            <v>0</v>
          </cell>
          <cell r="AB232">
            <v>0</v>
          </cell>
        </row>
        <row r="233">
          <cell r="D233">
            <v>0</v>
          </cell>
          <cell r="G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  <cell r="Y233">
            <v>0</v>
          </cell>
          <cell r="AB233">
            <v>0</v>
          </cell>
        </row>
        <row r="234">
          <cell r="D234">
            <v>8</v>
          </cell>
          <cell r="G234">
            <v>1</v>
          </cell>
          <cell r="M234">
            <v>4</v>
          </cell>
          <cell r="P234">
            <v>4</v>
          </cell>
          <cell r="S234">
            <v>10</v>
          </cell>
          <cell r="V234">
            <v>3</v>
          </cell>
          <cell r="Y234">
            <v>1</v>
          </cell>
          <cell r="AB234">
            <v>0</v>
          </cell>
        </row>
        <row r="236">
          <cell r="D236">
            <v>98</v>
          </cell>
          <cell r="G236">
            <v>13</v>
          </cell>
          <cell r="M236">
            <v>24</v>
          </cell>
          <cell r="P236">
            <v>34</v>
          </cell>
          <cell r="S236">
            <v>51</v>
          </cell>
          <cell r="V236">
            <v>41</v>
          </cell>
          <cell r="Y236">
            <v>7</v>
          </cell>
          <cell r="AB236">
            <v>2</v>
          </cell>
        </row>
        <row r="239">
          <cell r="D239">
            <v>0</v>
          </cell>
          <cell r="G239">
            <v>0</v>
          </cell>
          <cell r="M239">
            <v>0</v>
          </cell>
          <cell r="P239">
            <v>4</v>
          </cell>
          <cell r="S239">
            <v>0</v>
          </cell>
          <cell r="V239">
            <v>0</v>
          </cell>
          <cell r="Y239">
            <v>1</v>
          </cell>
          <cell r="AB239">
            <v>0</v>
          </cell>
        </row>
        <row r="242">
          <cell r="D242">
            <v>34</v>
          </cell>
          <cell r="G242">
            <v>2</v>
          </cell>
          <cell r="M242">
            <v>4</v>
          </cell>
          <cell r="P242">
            <v>13</v>
          </cell>
          <cell r="S242">
            <v>10</v>
          </cell>
          <cell r="V242">
            <v>12</v>
          </cell>
          <cell r="Y242">
            <v>0</v>
          </cell>
          <cell r="AB242">
            <v>0</v>
          </cell>
        </row>
        <row r="246">
          <cell r="D246">
            <v>85</v>
          </cell>
          <cell r="G246">
            <v>35</v>
          </cell>
          <cell r="M246">
            <v>18</v>
          </cell>
          <cell r="P246">
            <v>27</v>
          </cell>
          <cell r="S246">
            <v>39</v>
          </cell>
          <cell r="V246">
            <v>38</v>
          </cell>
          <cell r="Y246">
            <v>4</v>
          </cell>
          <cell r="AB246">
            <v>0</v>
          </cell>
        </row>
      </sheetData>
      <sheetData sheetId="3"/>
      <sheetData sheetId="4">
        <row r="8">
          <cell r="E8">
            <v>39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topLeftCell="S1" workbookViewId="0">
      <selection activeCell="AA37" sqref="AA36:AA37"/>
    </sheetView>
  </sheetViews>
  <sheetFormatPr defaultRowHeight="12.75"/>
  <cols>
    <col min="1" max="1" width="4" style="1" customWidth="1"/>
    <col min="2" max="2" width="2.5" style="2" customWidth="1"/>
    <col min="3" max="3" width="12.375" style="2" customWidth="1"/>
    <col min="4" max="5" width="6.75" style="179" customWidth="1"/>
    <col min="6" max="7" width="6.625" style="1" customWidth="1"/>
    <col min="8" max="9" width="6.75" style="1" hidden="1" customWidth="1"/>
    <col min="10" max="23" width="6.75" style="1" customWidth="1"/>
    <col min="24" max="24" width="7.25" style="1" customWidth="1"/>
    <col min="25" max="25" width="7.5" style="1" bestFit="1" customWidth="1"/>
    <col min="26" max="26" width="5.875" style="1" customWidth="1"/>
    <col min="27" max="34" width="9" style="1"/>
    <col min="35" max="35" width="26" style="1" customWidth="1"/>
    <col min="36" max="16384" width="9" style="1"/>
  </cols>
  <sheetData>
    <row r="1" spans="1:35" ht="17.25">
      <c r="D1" s="3"/>
      <c r="E1" s="3"/>
      <c r="X1" s="180"/>
      <c r="Y1" s="181"/>
    </row>
    <row r="2" spans="1:35" ht="10.5" customHeight="1">
      <c r="A2" s="4"/>
      <c r="D2" s="5"/>
      <c r="E2" s="5"/>
    </row>
    <row r="3" spans="1:35" ht="14.25" thickBot="1">
      <c r="C3" s="6" t="s">
        <v>71</v>
      </c>
      <c r="D3" s="7"/>
      <c r="E3" s="7"/>
      <c r="F3" s="7"/>
      <c r="G3" s="7"/>
      <c r="H3" s="7"/>
      <c r="I3" s="7"/>
      <c r="J3" s="8"/>
      <c r="K3" s="8"/>
      <c r="P3" s="185"/>
      <c r="Q3" s="185"/>
      <c r="R3" s="1" t="s">
        <v>47</v>
      </c>
      <c r="W3" s="9"/>
      <c r="X3" s="10" t="s">
        <v>1</v>
      </c>
      <c r="AI3" s="1" t="s">
        <v>2</v>
      </c>
    </row>
    <row r="4" spans="1:35" s="11" customFormat="1" ht="14.25" thickBot="1">
      <c r="A4" s="12" t="s">
        <v>3</v>
      </c>
      <c r="B4" s="13" t="s">
        <v>4</v>
      </c>
      <c r="C4" s="14" t="s">
        <v>5</v>
      </c>
      <c r="D4" s="186" t="s">
        <v>6</v>
      </c>
      <c r="E4" s="187"/>
      <c r="F4" s="188" t="s">
        <v>7</v>
      </c>
      <c r="G4" s="187"/>
      <c r="H4" s="188" t="s">
        <v>8</v>
      </c>
      <c r="I4" s="189"/>
      <c r="J4" s="190" t="s">
        <v>9</v>
      </c>
      <c r="K4" s="187"/>
      <c r="L4" s="186" t="s">
        <v>10</v>
      </c>
      <c r="M4" s="187"/>
      <c r="N4" s="186" t="s">
        <v>11</v>
      </c>
      <c r="O4" s="191"/>
      <c r="P4" s="186" t="s">
        <v>12</v>
      </c>
      <c r="Q4" s="187"/>
      <c r="R4" s="186" t="s">
        <v>13</v>
      </c>
      <c r="S4" s="187"/>
      <c r="T4" s="186" t="s">
        <v>14</v>
      </c>
      <c r="U4" s="188"/>
      <c r="V4" s="186" t="s">
        <v>15</v>
      </c>
      <c r="W4" s="188"/>
      <c r="X4" s="188"/>
      <c r="Y4" s="187"/>
      <c r="AI4" s="15" t="s">
        <v>16</v>
      </c>
    </row>
    <row r="5" spans="1:35" s="25" customFormat="1" ht="13.5" thickBot="1">
      <c r="A5" s="16" t="s">
        <v>3</v>
      </c>
      <c r="B5" s="17" t="s">
        <v>17</v>
      </c>
      <c r="C5" s="18" t="s">
        <v>5</v>
      </c>
      <c r="D5" s="19" t="s">
        <v>18</v>
      </c>
      <c r="E5" s="20" t="s">
        <v>19</v>
      </c>
      <c r="F5" s="19" t="s">
        <v>18</v>
      </c>
      <c r="G5" s="20" t="s">
        <v>19</v>
      </c>
      <c r="H5" s="19" t="s">
        <v>18</v>
      </c>
      <c r="I5" s="20" t="s">
        <v>19</v>
      </c>
      <c r="J5" s="19" t="s">
        <v>18</v>
      </c>
      <c r="K5" s="20" t="s">
        <v>19</v>
      </c>
      <c r="L5" s="19" t="s">
        <v>18</v>
      </c>
      <c r="M5" s="20" t="s">
        <v>19</v>
      </c>
      <c r="N5" s="19" t="s">
        <v>18</v>
      </c>
      <c r="O5" s="20" t="s">
        <v>19</v>
      </c>
      <c r="P5" s="19" t="s">
        <v>18</v>
      </c>
      <c r="Q5" s="20" t="s">
        <v>19</v>
      </c>
      <c r="R5" s="19" t="s">
        <v>18</v>
      </c>
      <c r="S5" s="20" t="s">
        <v>19</v>
      </c>
      <c r="T5" s="19" t="s">
        <v>18</v>
      </c>
      <c r="U5" s="20" t="s">
        <v>19</v>
      </c>
      <c r="V5" s="21" t="s">
        <v>18</v>
      </c>
      <c r="W5" s="22" t="s">
        <v>19</v>
      </c>
      <c r="X5" s="23" t="s">
        <v>20</v>
      </c>
      <c r="Y5" s="24" t="s">
        <v>21</v>
      </c>
      <c r="AI5" s="15" t="s">
        <v>22</v>
      </c>
    </row>
    <row r="6" spans="1:35" ht="19.5" customHeight="1">
      <c r="A6" s="26"/>
      <c r="B6" s="192" t="s">
        <v>23</v>
      </c>
      <c r="C6" s="193"/>
      <c r="D6" s="27">
        <f>'[1]定型統計（集計前年）'!D162</f>
        <v>6</v>
      </c>
      <c r="E6" s="28">
        <f>'[1]定型統計（集計年）'!D162</f>
        <v>6</v>
      </c>
      <c r="F6" s="29">
        <f>'[1]定型統計（集計前年）'!G162</f>
        <v>0</v>
      </c>
      <c r="G6" s="30">
        <f>'[1]定型統計（集計年）'!G162</f>
        <v>1</v>
      </c>
      <c r="H6" s="31"/>
      <c r="I6" s="32"/>
      <c r="J6" s="29">
        <f>'[1]定型統計（集計前年）'!$M162</f>
        <v>6</v>
      </c>
      <c r="K6" s="30">
        <f>'[1]定型統計（集計年）'!$M162</f>
        <v>4</v>
      </c>
      <c r="L6" s="29">
        <f>'[1]定型統計（集計前年）'!$P162</f>
        <v>6</v>
      </c>
      <c r="M6" s="33">
        <f>'[1]定型統計（集計年）'!$P162</f>
        <v>5</v>
      </c>
      <c r="N6" s="29">
        <f>'[1]定型統計（集計前年）'!$S162</f>
        <v>2</v>
      </c>
      <c r="O6" s="30">
        <f>'[1]定型統計（集計年）'!$S162</f>
        <v>7</v>
      </c>
      <c r="P6" s="29">
        <f>'[1]定型統計（集計前年）'!$V162</f>
        <v>5</v>
      </c>
      <c r="Q6" s="30">
        <f>'[1]定型統計（集計年）'!$V162</f>
        <v>5</v>
      </c>
      <c r="R6" s="34">
        <f>'[1]定型統計（集計前年）'!$Y162</f>
        <v>1</v>
      </c>
      <c r="S6" s="33">
        <f>'[1]定型統計（集計年）'!$Y162</f>
        <v>0</v>
      </c>
      <c r="T6" s="29">
        <f>'[1]定型統計（集計前年）'!$AB162</f>
        <v>3</v>
      </c>
      <c r="U6" s="30">
        <f>'[1]定型統計（集計年）'!$AB162</f>
        <v>3</v>
      </c>
      <c r="V6" s="35">
        <f t="shared" ref="V6:W37" si="0">D6+F6+J6+L6+N6+P6+R6+T6</f>
        <v>29</v>
      </c>
      <c r="W6" s="36">
        <f t="shared" si="0"/>
        <v>31</v>
      </c>
      <c r="X6" s="37">
        <f t="shared" ref="X6:X37" si="1">W6-V6</f>
        <v>2</v>
      </c>
      <c r="Y6" s="38">
        <f>W6/V6-1</f>
        <v>6.8965517241379226E-2</v>
      </c>
      <c r="AI6" s="15" t="s">
        <v>24</v>
      </c>
    </row>
    <row r="7" spans="1:35" ht="14.25" thickBot="1">
      <c r="A7" s="39"/>
      <c r="B7" s="194" t="s">
        <v>25</v>
      </c>
      <c r="C7" s="195"/>
      <c r="D7" s="40">
        <f>'[1]定型統計（集計前年）'!$D161</f>
        <v>0</v>
      </c>
      <c r="E7" s="41">
        <f>'[1]定型統計（集計年）'!$D161</f>
        <v>0</v>
      </c>
      <c r="F7" s="40">
        <f>'[1]定型統計（集計前年）'!G161</f>
        <v>0</v>
      </c>
      <c r="G7" s="41">
        <f>'[1]定型統計（集計年）'!G161</f>
        <v>0</v>
      </c>
      <c r="H7" s="42"/>
      <c r="I7" s="43"/>
      <c r="J7" s="40">
        <f>'[1]定型統計（集計前年）'!$M161</f>
        <v>3</v>
      </c>
      <c r="K7" s="41">
        <f>'[1]定型統計（集計年）'!$M161</f>
        <v>0</v>
      </c>
      <c r="L7" s="40">
        <f>'[1]定型統計（集計前年）'!$P161</f>
        <v>1</v>
      </c>
      <c r="M7" s="44">
        <f>'[1]定型統計（集計年）'!$P161</f>
        <v>3</v>
      </c>
      <c r="N7" s="40">
        <f>'[1]定型統計（集計前年）'!$S161</f>
        <v>0</v>
      </c>
      <c r="O7" s="41">
        <f>'[1]定型統計（集計年）'!$S161</f>
        <v>0</v>
      </c>
      <c r="P7" s="40">
        <f>'[1]定型統計（集計前年）'!$V161</f>
        <v>4</v>
      </c>
      <c r="Q7" s="41">
        <f>'[1]定型統計（集計年）'!$V161</f>
        <v>2</v>
      </c>
      <c r="R7" s="45">
        <f>'[1]定型統計（集計前年）'!$Y161</f>
        <v>0</v>
      </c>
      <c r="S7" s="44">
        <f>'[1]定型統計（集計年）'!$Y161</f>
        <v>0</v>
      </c>
      <c r="T7" s="40">
        <f>'[1]定型統計（集計前年）'!$AB161</f>
        <v>3</v>
      </c>
      <c r="U7" s="41">
        <f>'[1]定型統計（集計年）'!$AB161</f>
        <v>2</v>
      </c>
      <c r="V7" s="46">
        <f t="shared" si="0"/>
        <v>11</v>
      </c>
      <c r="W7" s="47">
        <f t="shared" si="0"/>
        <v>7</v>
      </c>
      <c r="X7" s="48">
        <f t="shared" si="1"/>
        <v>-4</v>
      </c>
      <c r="Y7" s="49">
        <f t="shared" ref="Y7:Y37" si="2">W7/V7-1</f>
        <v>-0.36363636363636365</v>
      </c>
      <c r="AI7" s="15" t="s">
        <v>26</v>
      </c>
    </row>
    <row r="8" spans="1:35" ht="19.5" customHeight="1">
      <c r="A8" s="182" t="s">
        <v>27</v>
      </c>
      <c r="B8" s="50" t="s">
        <v>28</v>
      </c>
      <c r="C8" s="51"/>
      <c r="D8" s="52">
        <f>'[1]定型統計（集計前年）'!D123</f>
        <v>39</v>
      </c>
      <c r="E8" s="53">
        <f>'[1]定型統計（集計年）'!D123</f>
        <v>31</v>
      </c>
      <c r="F8" s="52">
        <f>'[1]定型統計（集計前年）'!G123</f>
        <v>13</v>
      </c>
      <c r="G8" s="53">
        <f>'[1]定型統計（集計年）'!G123</f>
        <v>13</v>
      </c>
      <c r="H8" s="54"/>
      <c r="I8" s="55"/>
      <c r="J8" s="52">
        <f>'[1]定型統計（集計前年）'!M123</f>
        <v>16</v>
      </c>
      <c r="K8" s="53">
        <f>'[1]定型統計（集計年）'!M123</f>
        <v>13</v>
      </c>
      <c r="L8" s="52">
        <f>'[1]定型統計（集計前年）'!P123</f>
        <v>18</v>
      </c>
      <c r="M8" s="56">
        <f>'[1]定型統計（集計年）'!P123</f>
        <v>16</v>
      </c>
      <c r="N8" s="52">
        <f>'[1]定型統計（集計前年）'!S123</f>
        <v>23</v>
      </c>
      <c r="O8" s="53">
        <f>'[1]定型統計（集計年）'!S123</f>
        <v>27</v>
      </c>
      <c r="P8" s="52">
        <f>'[1]定型統計（集計前年）'!V123</f>
        <v>15</v>
      </c>
      <c r="Q8" s="53">
        <f>'[1]定型統計（集計年）'!V123</f>
        <v>20</v>
      </c>
      <c r="R8" s="57">
        <f>'[1]定型統計（集計前年）'!Y123</f>
        <v>6</v>
      </c>
      <c r="S8" s="56">
        <f>'[1]定型統計（集計年）'!Y123</f>
        <v>8</v>
      </c>
      <c r="T8" s="52">
        <f>'[1]定型統計（集計前年）'!AB123</f>
        <v>5</v>
      </c>
      <c r="U8" s="53">
        <f>'[1]定型統計（集計年）'!AB123</f>
        <v>7</v>
      </c>
      <c r="V8" s="58">
        <f t="shared" si="0"/>
        <v>135</v>
      </c>
      <c r="W8" s="59">
        <f t="shared" si="0"/>
        <v>135</v>
      </c>
      <c r="X8" s="60">
        <f t="shared" si="1"/>
        <v>0</v>
      </c>
      <c r="Y8" s="61">
        <f t="shared" si="2"/>
        <v>0</v>
      </c>
      <c r="Z8" s="62"/>
      <c r="AI8" s="15" t="s">
        <v>29</v>
      </c>
    </row>
    <row r="9" spans="1:35" ht="19.5" customHeight="1">
      <c r="A9" s="183"/>
      <c r="B9" s="63" t="s">
        <v>30</v>
      </c>
      <c r="C9" s="64"/>
      <c r="D9" s="65">
        <f>'[1]定型統計（集計前年）'!D128</f>
        <v>111</v>
      </c>
      <c r="E9" s="66">
        <f>'[1]定型統計（集計年）'!D128</f>
        <v>110</v>
      </c>
      <c r="F9" s="65">
        <f>'[1]定型統計（集計前年）'!G128</f>
        <v>48</v>
      </c>
      <c r="G9" s="66">
        <f>'[1]定型統計（集計年）'!G128</f>
        <v>37</v>
      </c>
      <c r="H9" s="67"/>
      <c r="I9" s="68"/>
      <c r="J9" s="65">
        <f>'[1]定型統計（集計前年）'!M128</f>
        <v>20</v>
      </c>
      <c r="K9" s="66">
        <f>'[1]定型統計（集計年）'!M128</f>
        <v>30</v>
      </c>
      <c r="L9" s="65">
        <f>'[1]定型統計（集計前年）'!P128</f>
        <v>49</v>
      </c>
      <c r="M9" s="69">
        <f>'[1]定型統計（集計年）'!P128</f>
        <v>47</v>
      </c>
      <c r="N9" s="65">
        <f>'[1]定型統計（集計前年）'!S128</f>
        <v>99</v>
      </c>
      <c r="O9" s="66">
        <f>'[1]定型統計（集計年）'!S128</f>
        <v>79</v>
      </c>
      <c r="P9" s="65">
        <f>'[1]定型統計（集計前年）'!V128</f>
        <v>42</v>
      </c>
      <c r="Q9" s="66">
        <f>'[1]定型統計（集計年）'!V128</f>
        <v>39</v>
      </c>
      <c r="R9" s="70">
        <f>'[1]定型統計（集計前年）'!Y128</f>
        <v>11</v>
      </c>
      <c r="S9" s="69">
        <f>'[1]定型統計（集計年）'!Y128</f>
        <v>18</v>
      </c>
      <c r="T9" s="65">
        <f>'[1]定型統計（集計前年）'!AB128</f>
        <v>8</v>
      </c>
      <c r="U9" s="66">
        <f>'[1]定型統計（集計年）'!AB128</f>
        <v>2</v>
      </c>
      <c r="V9" s="71">
        <f t="shared" si="0"/>
        <v>388</v>
      </c>
      <c r="W9" s="72">
        <f t="shared" si="0"/>
        <v>362</v>
      </c>
      <c r="X9" s="73">
        <f t="shared" si="1"/>
        <v>-26</v>
      </c>
      <c r="Y9" s="74">
        <f t="shared" si="2"/>
        <v>-6.7010309278350499E-2</v>
      </c>
      <c r="Z9" s="62"/>
      <c r="AI9" s="15" t="s">
        <v>31</v>
      </c>
    </row>
    <row r="10" spans="1:35" ht="19.5" customHeight="1">
      <c r="A10" s="183"/>
      <c r="B10" s="50"/>
      <c r="C10" s="75" t="s">
        <v>32</v>
      </c>
      <c r="D10" s="52">
        <f>'[1]定型統計（集計前年）'!D125</f>
        <v>28</v>
      </c>
      <c r="E10" s="53">
        <f>'[1]定型統計（集計年）'!D125</f>
        <v>25</v>
      </c>
      <c r="F10" s="76">
        <f>'[1]定型統計（集計前年）'!G125</f>
        <v>14</v>
      </c>
      <c r="G10" s="77">
        <f>'[1]定型統計（集計年）'!G125</f>
        <v>7</v>
      </c>
      <c r="H10" s="78"/>
      <c r="I10" s="79"/>
      <c r="J10" s="76">
        <f>'[1]定型統計（集計前年）'!M125</f>
        <v>3</v>
      </c>
      <c r="K10" s="77">
        <f>'[1]定型統計（集計年）'!M125</f>
        <v>9</v>
      </c>
      <c r="L10" s="76">
        <f>'[1]定型統計（集計前年）'!P125</f>
        <v>9</v>
      </c>
      <c r="M10" s="80">
        <f>'[1]定型統計（集計年）'!P125</f>
        <v>14</v>
      </c>
      <c r="N10" s="76">
        <f>'[1]定型統計（集計前年）'!S125</f>
        <v>12</v>
      </c>
      <c r="O10" s="77">
        <f>'[1]定型統計（集計年）'!S125</f>
        <v>4</v>
      </c>
      <c r="P10" s="76">
        <f>'[1]定型統計（集計前年）'!V125</f>
        <v>9</v>
      </c>
      <c r="Q10" s="77">
        <f>'[1]定型統計（集計年）'!V125</f>
        <v>5</v>
      </c>
      <c r="R10" s="81">
        <f>'[1]定型統計（集計前年）'!Y125</f>
        <v>4</v>
      </c>
      <c r="S10" s="80">
        <f>'[1]定型統計（集計年）'!Y125</f>
        <v>2</v>
      </c>
      <c r="T10" s="76">
        <f>'[1]定型統計（集計前年）'!AB125</f>
        <v>0</v>
      </c>
      <c r="U10" s="77">
        <f>'[1]定型統計（集計年）'!AB125</f>
        <v>1</v>
      </c>
      <c r="V10" s="58">
        <f t="shared" si="0"/>
        <v>79</v>
      </c>
      <c r="W10" s="59">
        <f t="shared" si="0"/>
        <v>67</v>
      </c>
      <c r="X10" s="60">
        <f t="shared" si="1"/>
        <v>-12</v>
      </c>
      <c r="Y10" s="61">
        <f t="shared" si="2"/>
        <v>-0.15189873417721522</v>
      </c>
      <c r="AI10" s="15" t="s">
        <v>33</v>
      </c>
    </row>
    <row r="11" spans="1:35" ht="19.5" customHeight="1">
      <c r="A11" s="183"/>
      <c r="B11" s="82" t="s">
        <v>34</v>
      </c>
      <c r="C11" s="83"/>
      <c r="D11" s="84">
        <f>'[1]定型統計（集計前年）'!D132</f>
        <v>15</v>
      </c>
      <c r="E11" s="85">
        <f>'[1]定型統計（集計年）'!D132</f>
        <v>36</v>
      </c>
      <c r="F11" s="84">
        <f>'[1]定型統計（集計前年）'!G132</f>
        <v>20</v>
      </c>
      <c r="G11" s="85">
        <f>'[1]定型統計（集計年）'!G132</f>
        <v>11</v>
      </c>
      <c r="H11" s="86"/>
      <c r="I11" s="87"/>
      <c r="J11" s="84">
        <f>'[1]定型統計（集計前年）'!M132</f>
        <v>9</v>
      </c>
      <c r="K11" s="85">
        <f>'[1]定型統計（集計年）'!M132</f>
        <v>9</v>
      </c>
      <c r="L11" s="84">
        <f>'[1]定型統計（集計前年）'!P132</f>
        <v>20</v>
      </c>
      <c r="M11" s="88">
        <f>'[1]定型統計（集計年）'!P132</f>
        <v>26</v>
      </c>
      <c r="N11" s="84">
        <f>'[1]定型統計（集計前年）'!S132</f>
        <v>41</v>
      </c>
      <c r="O11" s="85">
        <f>'[1]定型統計（集計年）'!S132</f>
        <v>45</v>
      </c>
      <c r="P11" s="84">
        <f>'[1]定型統計（集計前年）'!V132</f>
        <v>22</v>
      </c>
      <c r="Q11" s="85">
        <f>'[1]定型統計（集計年）'!V132</f>
        <v>20</v>
      </c>
      <c r="R11" s="89">
        <f>'[1]定型統計（集計前年）'!Y132</f>
        <v>2</v>
      </c>
      <c r="S11" s="88">
        <f>'[1]定型統計（集計年）'!Y132</f>
        <v>3</v>
      </c>
      <c r="T11" s="84">
        <f>'[1]定型統計（集計前年）'!AB132</f>
        <v>5</v>
      </c>
      <c r="U11" s="85">
        <f>'[1]定型統計（集計年）'!AB132</f>
        <v>3</v>
      </c>
      <c r="V11" s="90">
        <f t="shared" si="0"/>
        <v>134</v>
      </c>
      <c r="W11" s="91">
        <f t="shared" si="0"/>
        <v>153</v>
      </c>
      <c r="X11" s="92">
        <f t="shared" si="1"/>
        <v>19</v>
      </c>
      <c r="Y11" s="93">
        <f t="shared" si="2"/>
        <v>0.14179104477611948</v>
      </c>
      <c r="AI11" s="15" t="s">
        <v>35</v>
      </c>
    </row>
    <row r="12" spans="1:35" ht="14.25" thickBot="1">
      <c r="A12" s="184"/>
      <c r="B12" s="94" t="s">
        <v>36</v>
      </c>
      <c r="C12" s="95"/>
      <c r="D12" s="96">
        <f>D8+D9+D11</f>
        <v>165</v>
      </c>
      <c r="E12" s="97">
        <f>'[1]定型統計（集計年）'!D133</f>
        <v>177</v>
      </c>
      <c r="F12" s="96">
        <f>F8+F9+F11</f>
        <v>81</v>
      </c>
      <c r="G12" s="97">
        <f>'[1]定型統計（集計年）'!G133</f>
        <v>61</v>
      </c>
      <c r="H12" s="98"/>
      <c r="I12" s="99"/>
      <c r="J12" s="96">
        <f>'[1]定型統計（集計前年）'!M133</f>
        <v>45</v>
      </c>
      <c r="K12" s="97">
        <f>'[1]定型統計（集計年）'!M133</f>
        <v>52</v>
      </c>
      <c r="L12" s="96">
        <f>'[1]定型統計（集計前年）'!P133</f>
        <v>87</v>
      </c>
      <c r="M12" s="100">
        <f>'[1]定型統計（集計年）'!P133</f>
        <v>89</v>
      </c>
      <c r="N12" s="96">
        <f>'[1]定型統計（集計前年）'!S133</f>
        <v>163</v>
      </c>
      <c r="O12" s="97">
        <f>'[1]定型統計（集計年）'!S133</f>
        <v>151</v>
      </c>
      <c r="P12" s="96">
        <f>'[1]定型統計（集計前年）'!V133</f>
        <v>79</v>
      </c>
      <c r="Q12" s="97">
        <f>'[1]定型統計（集計年）'!V133</f>
        <v>79</v>
      </c>
      <c r="R12" s="101">
        <f>'[1]定型統計（集計前年）'!Y133</f>
        <v>19</v>
      </c>
      <c r="S12" s="100">
        <f>'[1]定型統計（集計年）'!Y133</f>
        <v>29</v>
      </c>
      <c r="T12" s="96">
        <f>'[1]定型統計（集計前年）'!AB133</f>
        <v>18</v>
      </c>
      <c r="U12" s="97">
        <f>'[1]定型統計（集計年）'!AB133</f>
        <v>12</v>
      </c>
      <c r="V12" s="102">
        <f t="shared" si="0"/>
        <v>657</v>
      </c>
      <c r="W12" s="98">
        <f t="shared" si="0"/>
        <v>650</v>
      </c>
      <c r="X12" s="103">
        <f t="shared" si="1"/>
        <v>-7</v>
      </c>
      <c r="Y12" s="104">
        <f t="shared" si="2"/>
        <v>-1.0654490106544956E-2</v>
      </c>
      <c r="AA12" s="62"/>
      <c r="AI12" s="15" t="s">
        <v>37</v>
      </c>
    </row>
    <row r="13" spans="1:35" ht="19.5" customHeight="1">
      <c r="A13" s="197" t="s">
        <v>38</v>
      </c>
      <c r="B13" s="50" t="s">
        <v>39</v>
      </c>
      <c r="C13" s="51"/>
      <c r="D13" s="52">
        <f>'[1]定型統計（集計前年）'!D12</f>
        <v>66</v>
      </c>
      <c r="E13" s="53">
        <f>'[1]定型統計（集計年）'!D12</f>
        <v>66</v>
      </c>
      <c r="F13" s="52">
        <f>'[1]定型統計（集計前年）'!G12</f>
        <v>22</v>
      </c>
      <c r="G13" s="53">
        <f>'[1]定型統計（集計年）'!G12</f>
        <v>32</v>
      </c>
      <c r="H13" s="54"/>
      <c r="I13" s="55"/>
      <c r="J13" s="52">
        <f>'[1]定型統計（集計前年）'!M12</f>
        <v>61</v>
      </c>
      <c r="K13" s="53">
        <f>'[1]定型統計（集計年）'!M12</f>
        <v>59</v>
      </c>
      <c r="L13" s="52">
        <f>'[1]定型統計（集計前年）'!P12</f>
        <v>75</v>
      </c>
      <c r="M13" s="56">
        <f>'[1]定型統計（集計年）'!P12</f>
        <v>70</v>
      </c>
      <c r="N13" s="52">
        <f>'[1]定型統計（集計前年）'!S12</f>
        <v>99</v>
      </c>
      <c r="O13" s="53">
        <f>'[1]定型統計（集計年）'!S12</f>
        <v>96</v>
      </c>
      <c r="P13" s="52">
        <f>'[1]定型統計（集計前年）'!V12</f>
        <v>75</v>
      </c>
      <c r="Q13" s="53">
        <f>'[1]定型統計（集計年）'!V12</f>
        <v>74</v>
      </c>
      <c r="R13" s="57">
        <f>'[1]定型統計（集計前年）'!Y12</f>
        <v>42</v>
      </c>
      <c r="S13" s="56">
        <f>'[1]定型統計（集計年）'!Y12</f>
        <v>35</v>
      </c>
      <c r="T13" s="52">
        <f>'[1]定型統計（集計前年）'!AB12</f>
        <v>6</v>
      </c>
      <c r="U13" s="53">
        <f>'[1]定型統計（集計年）'!AB12</f>
        <v>5</v>
      </c>
      <c r="V13" s="58">
        <f t="shared" si="0"/>
        <v>446</v>
      </c>
      <c r="W13" s="59">
        <f t="shared" si="0"/>
        <v>437</v>
      </c>
      <c r="X13" s="60">
        <f t="shared" si="1"/>
        <v>-9</v>
      </c>
      <c r="Y13" s="61">
        <f t="shared" si="2"/>
        <v>-2.0179372197309364E-2</v>
      </c>
      <c r="AI13" s="15" t="s">
        <v>40</v>
      </c>
    </row>
    <row r="14" spans="1:35" ht="19.5" customHeight="1">
      <c r="A14" s="198"/>
      <c r="B14" s="82" t="s">
        <v>41</v>
      </c>
      <c r="C14" s="83"/>
      <c r="D14" s="84">
        <f>'[1]定型統計（集計前年）'!D18+'[1]定型統計（集計前年）'!D21</f>
        <v>1</v>
      </c>
      <c r="E14" s="85">
        <f>'[1]定型統計（集計年）'!D18+'[1]定型統計（集計年）'!D21</f>
        <v>1</v>
      </c>
      <c r="F14" s="84">
        <f>'[1]定型統計（集計前年）'!G18+'[1]定型統計（集計前年）'!G21</f>
        <v>3</v>
      </c>
      <c r="G14" s="85">
        <f>'[1]定型統計（集計年）'!G18+'[1]定型統計（集計年）'!G21</f>
        <v>3</v>
      </c>
      <c r="H14" s="86"/>
      <c r="I14" s="87"/>
      <c r="J14" s="84">
        <f>'[1]定型統計（集計前年）'!M18+'[1]定型統計（集計前年）'!M21</f>
        <v>0</v>
      </c>
      <c r="K14" s="85">
        <f>'[1]定型統計（集計年）'!M18+'[1]定型統計（集計年）'!M21</f>
        <v>0</v>
      </c>
      <c r="L14" s="84">
        <f>'[1]定型統計（集計前年）'!P18+'[1]定型統計（集計前年）'!P21</f>
        <v>1</v>
      </c>
      <c r="M14" s="88">
        <f>'[1]定型統計（集計年）'!P18+'[1]定型統計（集計年）'!P21</f>
        <v>1</v>
      </c>
      <c r="N14" s="84">
        <f>'[1]定型統計（集計前年）'!S18+'[1]定型統計（集計前年）'!S21</f>
        <v>4</v>
      </c>
      <c r="O14" s="85">
        <f>'[1]定型統計（集計年）'!S18+'[1]定型統計（集計年）'!S21</f>
        <v>4</v>
      </c>
      <c r="P14" s="84">
        <f>'[1]定型統計（集計前年）'!V18+'[1]定型統計（集計前年）'!V21</f>
        <v>1</v>
      </c>
      <c r="Q14" s="85">
        <f>'[1]定型統計（集計年）'!V18+'[1]定型統計（集計年）'!V21</f>
        <v>0</v>
      </c>
      <c r="R14" s="89">
        <f>'[1]定型統計（集計前年）'!Y18+'[1]定型統計（集計前年）'!Y21</f>
        <v>1</v>
      </c>
      <c r="S14" s="88">
        <f>'[1]定型統計（集計年）'!Y18+'[1]定型統計（集計年）'!Y21</f>
        <v>6</v>
      </c>
      <c r="T14" s="84">
        <f>'[1]定型統計（集計前年）'!AB18+'[1]定型統計（集計前年）'!AB21</f>
        <v>1</v>
      </c>
      <c r="U14" s="85">
        <f>'[1]定型統計（集計年）'!AB18+'[1]定型統計（集計年）'!AA21</f>
        <v>1</v>
      </c>
      <c r="V14" s="90">
        <f t="shared" si="0"/>
        <v>12</v>
      </c>
      <c r="W14" s="91">
        <f t="shared" si="0"/>
        <v>16</v>
      </c>
      <c r="X14" s="92">
        <f t="shared" si="1"/>
        <v>4</v>
      </c>
      <c r="Y14" s="93">
        <f t="shared" si="2"/>
        <v>0.33333333333333326</v>
      </c>
      <c r="AI14" s="15" t="s">
        <v>42</v>
      </c>
    </row>
    <row r="15" spans="1:35" ht="19.5" customHeight="1">
      <c r="A15" s="198"/>
      <c r="B15" s="82" t="s">
        <v>43</v>
      </c>
      <c r="C15" s="83"/>
      <c r="D15" s="84">
        <f>'[1]定型統計（集計前年）'!D25+'[1]定型統計（集計前年）'!D30</f>
        <v>9</v>
      </c>
      <c r="E15" s="85">
        <f>'[1]定型統計（集計年）'!D25+'[1]定型統計（集計年）'!D30</f>
        <v>7</v>
      </c>
      <c r="F15" s="84">
        <f>'[1]定型統計（集計前年）'!G25+'[1]定型統計（集計前年）'!G30</f>
        <v>2</v>
      </c>
      <c r="G15" s="85">
        <f>'[1]定型統計（集計年）'!G25+'[1]定型統計（集計年）'!G30</f>
        <v>3</v>
      </c>
      <c r="H15" s="86"/>
      <c r="I15" s="87"/>
      <c r="J15" s="84">
        <f>'[1]定型統計（集計前年）'!M25+'[1]定型統計（集計前年）'!M30</f>
        <v>5</v>
      </c>
      <c r="K15" s="85">
        <f>'[1]定型統計（集計年）'!M25+'[1]定型統計（集計年）'!M30</f>
        <v>7</v>
      </c>
      <c r="L15" s="84">
        <f>'[1]定型統計（集計前年）'!P25+'[1]定型統計（集計前年）'!P30</f>
        <v>13</v>
      </c>
      <c r="M15" s="88">
        <f>'[1]定型統計（集計年）'!P25+'[1]定型統計（集計年）'!P30</f>
        <v>7</v>
      </c>
      <c r="N15" s="84">
        <f>'[1]定型統計（集計前年）'!S25+'[1]定型統計（集計前年）'!S30</f>
        <v>13</v>
      </c>
      <c r="O15" s="85">
        <f>'[1]定型統計（集計年）'!S25+'[1]定型統計（集計年）'!S30</f>
        <v>13</v>
      </c>
      <c r="P15" s="84">
        <f>'[1]定型統計（集計前年）'!V25+'[1]定型統計（集計前年）'!V30</f>
        <v>6</v>
      </c>
      <c r="Q15" s="85">
        <f>'[1]定型統計（集計年）'!V25+'[1]定型統計（集計年）'!V30</f>
        <v>10</v>
      </c>
      <c r="R15" s="89">
        <f>'[1]定型統計（集計前年）'!Y25+'[1]定型統計（集計前年）'!Y30</f>
        <v>1</v>
      </c>
      <c r="S15" s="88">
        <f>'[1]定型統計（集計年）'!Y25+'[1]定型統計（集計年）'!Y30</f>
        <v>4</v>
      </c>
      <c r="T15" s="84">
        <f>'[1]定型統計（集計前年）'!AB25+'[1]定型統計（集計前年）'!AB30</f>
        <v>2</v>
      </c>
      <c r="U15" s="85">
        <f>'[1]定型統計（集計年）'!AB25+'[1]定型統計（集計年）'!AB30</f>
        <v>2</v>
      </c>
      <c r="V15" s="90">
        <f t="shared" si="0"/>
        <v>51</v>
      </c>
      <c r="W15" s="91">
        <f t="shared" si="0"/>
        <v>53</v>
      </c>
      <c r="X15" s="92">
        <f t="shared" si="1"/>
        <v>2</v>
      </c>
      <c r="Y15" s="93">
        <f t="shared" si="2"/>
        <v>3.9215686274509887E-2</v>
      </c>
      <c r="AI15" s="15" t="s">
        <v>44</v>
      </c>
    </row>
    <row r="16" spans="1:35" ht="19.5" customHeight="1">
      <c r="A16" s="198"/>
      <c r="B16" s="82" t="s">
        <v>45</v>
      </c>
      <c r="C16" s="83"/>
      <c r="D16" s="84">
        <f>'[1]定型統計（集計前年）'!D34</f>
        <v>5</v>
      </c>
      <c r="E16" s="85">
        <f>'[1]定型統計（集計年）'!D34</f>
        <v>2</v>
      </c>
      <c r="F16" s="84">
        <f>'[1]定型統計（集計前年）'!G34</f>
        <v>5</v>
      </c>
      <c r="G16" s="85">
        <f>'[1]定型統計（集計年）'!G34</f>
        <v>4</v>
      </c>
      <c r="H16" s="86"/>
      <c r="I16" s="87"/>
      <c r="J16" s="84">
        <f>'[1]定型統計（集計前年）'!M34</f>
        <v>4</v>
      </c>
      <c r="K16" s="85">
        <f>'[1]定型統計（集計年）'!M34</f>
        <v>7</v>
      </c>
      <c r="L16" s="84">
        <f>'[1]定型統計（集計前年）'!P34</f>
        <v>7</v>
      </c>
      <c r="M16" s="88">
        <f>'[1]定型統計（集計年）'!P34</f>
        <v>5</v>
      </c>
      <c r="N16" s="84">
        <f>'[1]定型統計（集計前年）'!S34</f>
        <v>20</v>
      </c>
      <c r="O16" s="85">
        <f>'[1]定型統計（集計年）'!S34</f>
        <v>23</v>
      </c>
      <c r="P16" s="84">
        <f>'[1]定型統計（集計前年）'!V34</f>
        <v>7</v>
      </c>
      <c r="Q16" s="85">
        <f>'[1]定型統計（集計年）'!V34</f>
        <v>11</v>
      </c>
      <c r="R16" s="89">
        <f>'[1]定型統計（集計前年）'!Y34</f>
        <v>6</v>
      </c>
      <c r="S16" s="88">
        <f>'[1]定型統計（集計年）'!Y34</f>
        <v>4</v>
      </c>
      <c r="T16" s="84">
        <f>'[1]定型統計（集計前年）'!AB34</f>
        <v>0</v>
      </c>
      <c r="U16" s="85">
        <f>'[1]定型統計（集計年）'!AB34</f>
        <v>0</v>
      </c>
      <c r="V16" s="90">
        <f t="shared" si="0"/>
        <v>54</v>
      </c>
      <c r="W16" s="91">
        <f t="shared" si="0"/>
        <v>56</v>
      </c>
      <c r="X16" s="92">
        <f t="shared" si="1"/>
        <v>2</v>
      </c>
      <c r="Y16" s="93">
        <f t="shared" si="2"/>
        <v>3.7037037037036979E-2</v>
      </c>
      <c r="AI16" s="15" t="s">
        <v>0</v>
      </c>
    </row>
    <row r="17" spans="1:35" ht="19.5" customHeight="1">
      <c r="A17" s="198"/>
      <c r="B17" s="82" t="s">
        <v>46</v>
      </c>
      <c r="C17" s="83"/>
      <c r="D17" s="84">
        <f>'[1]定型統計（集計前年）'!D38</f>
        <v>14</v>
      </c>
      <c r="E17" s="85">
        <f>'[1]定型統計（集計年）'!D38</f>
        <v>6</v>
      </c>
      <c r="F17" s="84">
        <f>'[1]定型統計（集計前年）'!G38</f>
        <v>14</v>
      </c>
      <c r="G17" s="85">
        <f>'[1]定型統計（集計年）'!G38</f>
        <v>23</v>
      </c>
      <c r="H17" s="86"/>
      <c r="I17" s="87"/>
      <c r="J17" s="84">
        <f>'[1]定型統計（集計前年）'!M38</f>
        <v>7</v>
      </c>
      <c r="K17" s="85">
        <f>'[1]定型統計（集計年）'!M38</f>
        <v>8</v>
      </c>
      <c r="L17" s="84">
        <f>'[1]定型統計（集計前年）'!P38</f>
        <v>9</v>
      </c>
      <c r="M17" s="88">
        <f>'[1]定型統計（集計年）'!P38</f>
        <v>6</v>
      </c>
      <c r="N17" s="84">
        <f>'[1]定型統計（集計前年）'!S38</f>
        <v>19</v>
      </c>
      <c r="O17" s="85">
        <f>'[1]定型統計（集計年）'!S38</f>
        <v>21</v>
      </c>
      <c r="P17" s="84">
        <f>'[1]定型統計（集計前年）'!V38</f>
        <v>11</v>
      </c>
      <c r="Q17" s="85">
        <f>'[1]定型統計（集計年）'!V38</f>
        <v>11</v>
      </c>
      <c r="R17" s="89">
        <f>'[1]定型統計（集計前年）'!Y38</f>
        <v>4</v>
      </c>
      <c r="S17" s="88">
        <f>'[1]定型統計（集計年）'!Y38</f>
        <v>9</v>
      </c>
      <c r="T17" s="84">
        <f>'[1]定型統計（集計前年）'!AB38</f>
        <v>0</v>
      </c>
      <c r="U17" s="85">
        <f>'[1]定型統計（集計年）'!AB38</f>
        <v>0</v>
      </c>
      <c r="V17" s="90">
        <f t="shared" si="0"/>
        <v>78</v>
      </c>
      <c r="W17" s="91">
        <f t="shared" si="0"/>
        <v>84</v>
      </c>
      <c r="X17" s="92">
        <f t="shared" si="1"/>
        <v>6</v>
      </c>
      <c r="Y17" s="93">
        <f t="shared" si="2"/>
        <v>7.6923076923076872E-2</v>
      </c>
      <c r="AI17" s="15" t="s">
        <v>47</v>
      </c>
    </row>
    <row r="18" spans="1:35" ht="19.5" customHeight="1">
      <c r="A18" s="198"/>
      <c r="B18" s="82" t="s">
        <v>48</v>
      </c>
      <c r="C18" s="83"/>
      <c r="D18" s="84">
        <f>'[1]定型統計（集計前年）'!D49</f>
        <v>17</v>
      </c>
      <c r="E18" s="85">
        <f>'[1]定型統計（集計年）'!D49</f>
        <v>11</v>
      </c>
      <c r="F18" s="84">
        <f>'[1]定型統計（集計前年）'!G49</f>
        <v>11</v>
      </c>
      <c r="G18" s="85">
        <f>'[1]定型統計（集計年）'!G49</f>
        <v>7</v>
      </c>
      <c r="H18" s="86"/>
      <c r="I18" s="87"/>
      <c r="J18" s="84">
        <f>'[1]定型統計（集計前年）'!M49</f>
        <v>18</v>
      </c>
      <c r="K18" s="85">
        <f>'[1]定型統計（集計年）'!M49</f>
        <v>26</v>
      </c>
      <c r="L18" s="84">
        <f>'[1]定型統計（集計前年）'!P49</f>
        <v>14</v>
      </c>
      <c r="M18" s="88">
        <f>'[1]定型統計（集計年）'!P49</f>
        <v>17</v>
      </c>
      <c r="N18" s="84">
        <f>'[1]定型統計（集計前年）'!S49</f>
        <v>45</v>
      </c>
      <c r="O18" s="85">
        <f>'[1]定型統計（集計年）'!S49</f>
        <v>36</v>
      </c>
      <c r="P18" s="84">
        <f>'[1]定型統計（集計前年）'!V49</f>
        <v>18</v>
      </c>
      <c r="Q18" s="85">
        <f>'[1]定型統計（集計年）'!V49</f>
        <v>11</v>
      </c>
      <c r="R18" s="89">
        <f>'[1]定型統計（集計前年）'!Y49</f>
        <v>10</v>
      </c>
      <c r="S18" s="88">
        <f>'[1]定型統計（集計年）'!Y49</f>
        <v>10</v>
      </c>
      <c r="T18" s="84">
        <f>'[1]定型統計（集計前年）'!AB49</f>
        <v>0</v>
      </c>
      <c r="U18" s="85">
        <f>'[1]定型統計（集計年）'!AB49</f>
        <v>1</v>
      </c>
      <c r="V18" s="90">
        <f t="shared" si="0"/>
        <v>133</v>
      </c>
      <c r="W18" s="91">
        <f t="shared" si="0"/>
        <v>119</v>
      </c>
      <c r="X18" s="92">
        <f t="shared" si="1"/>
        <v>-14</v>
      </c>
      <c r="Y18" s="93">
        <f t="shared" si="2"/>
        <v>-0.10526315789473684</v>
      </c>
      <c r="AI18" s="105"/>
    </row>
    <row r="19" spans="1:35" ht="19.5" customHeight="1">
      <c r="A19" s="198"/>
      <c r="B19" s="82" t="s">
        <v>49</v>
      </c>
      <c r="C19" s="83"/>
      <c r="D19" s="84">
        <f>'[1]定型統計（集計前年）'!D56</f>
        <v>9</v>
      </c>
      <c r="E19" s="85">
        <f>'[1]定型統計（集計年）'!D56</f>
        <v>10</v>
      </c>
      <c r="F19" s="84">
        <f>'[1]定型統計（集計前年）'!G56</f>
        <v>3</v>
      </c>
      <c r="G19" s="85">
        <f>'[1]定型統計（集計年）'!G56</f>
        <v>1</v>
      </c>
      <c r="H19" s="86"/>
      <c r="I19" s="87"/>
      <c r="J19" s="84">
        <f>'[1]定型統計（集計前年）'!M56</f>
        <v>17</v>
      </c>
      <c r="K19" s="85">
        <f>'[1]定型統計（集計年）'!M56</f>
        <v>14</v>
      </c>
      <c r="L19" s="84">
        <f>'[1]定型統計（集計前年）'!P56</f>
        <v>11</v>
      </c>
      <c r="M19" s="88">
        <f>'[1]定型統計（集計年）'!P56</f>
        <v>8</v>
      </c>
      <c r="N19" s="84">
        <f>'[1]定型統計（集計前年）'!S56</f>
        <v>7</v>
      </c>
      <c r="O19" s="85">
        <f>'[1]定型統計（集計年）'!S56</f>
        <v>10</v>
      </c>
      <c r="P19" s="84">
        <f>'[1]定型統計（集計前年）'!V56</f>
        <v>5</v>
      </c>
      <c r="Q19" s="85">
        <f>'[1]定型統計（集計年）'!V56</f>
        <v>5</v>
      </c>
      <c r="R19" s="89">
        <f>'[1]定型統計（集計前年）'!Y56</f>
        <v>3</v>
      </c>
      <c r="S19" s="88">
        <f>'[1]定型統計（集計年）'!Y56</f>
        <v>0</v>
      </c>
      <c r="T19" s="84">
        <f>'[1]定型統計（集計前年）'!AB56</f>
        <v>1</v>
      </c>
      <c r="U19" s="85">
        <f>'[1]定型統計（集計年）'!AB56</f>
        <v>4</v>
      </c>
      <c r="V19" s="90">
        <f t="shared" si="0"/>
        <v>56</v>
      </c>
      <c r="W19" s="91">
        <f t="shared" si="0"/>
        <v>52</v>
      </c>
      <c r="X19" s="92">
        <f t="shared" si="1"/>
        <v>-4</v>
      </c>
      <c r="Y19" s="93">
        <f t="shared" si="2"/>
        <v>-7.1428571428571397E-2</v>
      </c>
    </row>
    <row r="20" spans="1:35" ht="19.5" customHeight="1">
      <c r="A20" s="198"/>
      <c r="B20" s="82" t="s">
        <v>50</v>
      </c>
      <c r="C20" s="83"/>
      <c r="D20" s="84">
        <f>'[1]定型統計（集計前年）'!D57+'[1]定型統計（集計前年）'!D59+'[1]定型統計（集計前年）'!D64</f>
        <v>5</v>
      </c>
      <c r="E20" s="85">
        <f>'[1]定型統計（集計年）'!D57+'[1]定型統計（集計年）'!D59+'[1]定型統計（集計年）'!D64</f>
        <v>6</v>
      </c>
      <c r="F20" s="84">
        <f>'[1]定型統計（集計前年）'!G57+'[1]定型統計（集計前年）'!G59+'[1]定型統計（集計前年）'!G64</f>
        <v>4</v>
      </c>
      <c r="G20" s="85">
        <f>'[1]定型統計（集計年）'!G57+'[1]定型統計（集計年）'!G59+'[1]定型統計（集計年）'!G64</f>
        <v>9</v>
      </c>
      <c r="H20" s="86"/>
      <c r="I20" s="87"/>
      <c r="J20" s="84">
        <f>'[1]定型統計（集計前年）'!M57+'[1]定型統計（集計前年）'!M59+'[1]定型統計（集計前年）'!M64</f>
        <v>1</v>
      </c>
      <c r="K20" s="85">
        <f>'[1]定型統計（集計年）'!M57+'[1]定型統計（集計年）'!M59+'[1]定型統計（集計年）'!M64</f>
        <v>6</v>
      </c>
      <c r="L20" s="84">
        <f>'[1]定型統計（集計前年）'!P57+'[1]定型統計（集計前年）'!P59+'[1]定型統計（集計前年）'!P64</f>
        <v>10</v>
      </c>
      <c r="M20" s="88">
        <f>'[1]定型統計（集計年）'!P57+'[1]定型統計（集計年）'!P59+'[1]定型統計（集計年）'!P64</f>
        <v>5</v>
      </c>
      <c r="N20" s="84">
        <f>'[1]定型統計（集計前年）'!S57+'[1]定型統計（集計前年）'!S59+'[1]定型統計（集計前年）'!S64</f>
        <v>7</v>
      </c>
      <c r="O20" s="85">
        <f>'[1]定型統計（集計年）'!S57+'[1]定型統計（集計年）'!S59+'[1]定型統計（集計年）'!S64</f>
        <v>7</v>
      </c>
      <c r="P20" s="84">
        <f>'[1]定型統計（集計前年）'!V57+'[1]定型統計（集計前年）'!V59+'[1]定型統計（集計前年）'!V64</f>
        <v>4</v>
      </c>
      <c r="Q20" s="85">
        <f>'[1]定型統計（集計年）'!V57+'[1]定型統計（集計年）'!V59+'[1]定型統計（集計年）'!V64</f>
        <v>8</v>
      </c>
      <c r="R20" s="89">
        <f>'[1]定型統計（集計前年）'!Y57+'[1]定型統計（集計前年）'!Y59+'[1]定型統計（集計前年）'!Y64</f>
        <v>2</v>
      </c>
      <c r="S20" s="88">
        <f>'[1]定型統計（集計年）'!Y57+'[1]定型統計（集計年）'!Y59+'[1]定型統計（集計年）'!Y64</f>
        <v>2</v>
      </c>
      <c r="T20" s="84">
        <f>'[1]定型統計（集計前年）'!AB57+'[1]定型統計（集計前年）'!AB59+'[1]定型統計（集計前年）'!AB64</f>
        <v>0</v>
      </c>
      <c r="U20" s="85">
        <f>'[1]定型統計（集計年）'!AB57+'[1]定型統計（集計年）'!AB59+'[1]定型統計（集計年）'!AB64</f>
        <v>2</v>
      </c>
      <c r="V20" s="90">
        <f t="shared" si="0"/>
        <v>33</v>
      </c>
      <c r="W20" s="91">
        <f t="shared" si="0"/>
        <v>45</v>
      </c>
      <c r="X20" s="92">
        <f t="shared" si="1"/>
        <v>12</v>
      </c>
      <c r="Y20" s="93">
        <f t="shared" si="2"/>
        <v>0.36363636363636354</v>
      </c>
    </row>
    <row r="21" spans="1:35" ht="19.5" customHeight="1">
      <c r="A21" s="198"/>
      <c r="B21" s="82" t="s">
        <v>51</v>
      </c>
      <c r="C21" s="83"/>
      <c r="D21" s="84">
        <f>'[1]定型統計（集計前年）'!D58</f>
        <v>1</v>
      </c>
      <c r="E21" s="85">
        <f>'[1]定型統計（集計年）'!D58</f>
        <v>3</v>
      </c>
      <c r="F21" s="84">
        <f>'[1]定型統計（集計前年）'!F58</f>
        <v>15</v>
      </c>
      <c r="G21" s="85">
        <f>'[1]定型統計（集計年）'!G58</f>
        <v>14</v>
      </c>
      <c r="H21" s="86"/>
      <c r="I21" s="87"/>
      <c r="J21" s="84">
        <f>'[1]定型統計（集計前年）'!M58</f>
        <v>0</v>
      </c>
      <c r="K21" s="85">
        <f>'[1]定型統計（集計年）'!M58</f>
        <v>0</v>
      </c>
      <c r="L21" s="84">
        <f>'[1]定型統計（集計前年）'!P58</f>
        <v>2</v>
      </c>
      <c r="M21" s="88">
        <f>'[1]定型統計（集計年）'!P58</f>
        <v>0</v>
      </c>
      <c r="N21" s="84">
        <f>'[1]定型統計（集計前年）'!S58</f>
        <v>3</v>
      </c>
      <c r="O21" s="85">
        <f>'[1]定型統計（集計年）'!S58</f>
        <v>4</v>
      </c>
      <c r="P21" s="84">
        <f>'[1]定型統計（集計前年）'!V58</f>
        <v>2</v>
      </c>
      <c r="Q21" s="85">
        <f>'[1]定型統計（集計年）'!V58</f>
        <v>3</v>
      </c>
      <c r="R21" s="89">
        <f>'[1]定型統計（集計前年）'!Y58</f>
        <v>2</v>
      </c>
      <c r="S21" s="88">
        <f>'[1]定型統計（集計年）'!Y58</f>
        <v>1</v>
      </c>
      <c r="T21" s="84">
        <f>'[1]定型統計（集計前年）'!AB58</f>
        <v>0</v>
      </c>
      <c r="U21" s="85">
        <f>'[1]定型統計（集計年）'!AB58</f>
        <v>0</v>
      </c>
      <c r="V21" s="90">
        <f t="shared" si="0"/>
        <v>25</v>
      </c>
      <c r="W21" s="91">
        <f t="shared" si="0"/>
        <v>25</v>
      </c>
      <c r="X21" s="92">
        <f t="shared" si="1"/>
        <v>0</v>
      </c>
      <c r="Y21" s="93">
        <f t="shared" si="2"/>
        <v>0</v>
      </c>
    </row>
    <row r="22" spans="1:35" ht="19.5" customHeight="1">
      <c r="A22" s="198"/>
      <c r="B22" s="200" t="s">
        <v>52</v>
      </c>
      <c r="C22" s="201"/>
      <c r="D22" s="84">
        <f>'[1]定型統計（集計前年）'!D70</f>
        <v>29</v>
      </c>
      <c r="E22" s="85">
        <f>'[1]定型統計（集計年）'!D70</f>
        <v>19</v>
      </c>
      <c r="F22" s="84">
        <f>'[1]定型統計（集計前年）'!G70</f>
        <v>29</v>
      </c>
      <c r="G22" s="85">
        <f>'[1]定型統計（集計年）'!G70</f>
        <v>40</v>
      </c>
      <c r="H22" s="86"/>
      <c r="I22" s="87"/>
      <c r="J22" s="84">
        <f>'[1]定型統計（集計前年）'!M70</f>
        <v>17</v>
      </c>
      <c r="K22" s="85">
        <f>'[1]定型統計（集計年）'!M70</f>
        <v>23</v>
      </c>
      <c r="L22" s="84">
        <f>'[1]定型統計（集計前年）'!P70</f>
        <v>30</v>
      </c>
      <c r="M22" s="88">
        <f>'[1]定型統計（集計年）'!P70</f>
        <v>24</v>
      </c>
      <c r="N22" s="84">
        <f>'[1]定型統計（集計前年）'!S70</f>
        <v>56</v>
      </c>
      <c r="O22" s="85">
        <f>'[1]定型統計（集計年）'!S70</f>
        <v>72</v>
      </c>
      <c r="P22" s="84">
        <f>'[1]定型統計（集計前年）'!V70</f>
        <v>12</v>
      </c>
      <c r="Q22" s="85">
        <f>'[1]定型統計（集計年）'!V70</f>
        <v>18</v>
      </c>
      <c r="R22" s="89">
        <f>'[1]定型統計（集計前年）'!Y70</f>
        <v>10</v>
      </c>
      <c r="S22" s="88">
        <f>'[1]定型統計（集計年）'!Y70</f>
        <v>7</v>
      </c>
      <c r="T22" s="84">
        <f>'[1]定型統計（集計前年）'!AB70</f>
        <v>8</v>
      </c>
      <c r="U22" s="85">
        <f>'[1]定型統計（集計年）'!AB70</f>
        <v>5</v>
      </c>
      <c r="V22" s="90">
        <f t="shared" si="0"/>
        <v>191</v>
      </c>
      <c r="W22" s="91">
        <f t="shared" si="0"/>
        <v>208</v>
      </c>
      <c r="X22" s="92">
        <f t="shared" si="1"/>
        <v>17</v>
      </c>
      <c r="Y22" s="93">
        <f t="shared" si="2"/>
        <v>8.9005235602094279E-2</v>
      </c>
    </row>
    <row r="23" spans="1:35" ht="19.5" customHeight="1">
      <c r="A23" s="198"/>
      <c r="B23" s="82" t="s">
        <v>53</v>
      </c>
      <c r="C23" s="83"/>
      <c r="D23" s="84">
        <f>'[1]定型統計（集計前年）'!D76</f>
        <v>7</v>
      </c>
      <c r="E23" s="85">
        <f>'[1]定型統計（集計年）'!D76</f>
        <v>10</v>
      </c>
      <c r="F23" s="84">
        <f>'[1]定型統計（集計前年）'!G76</f>
        <v>7</v>
      </c>
      <c r="G23" s="85">
        <f>'[1]定型統計（集計年）'!G76</f>
        <v>15</v>
      </c>
      <c r="H23" s="86"/>
      <c r="I23" s="87"/>
      <c r="J23" s="84">
        <f>'[1]定型統計（集計前年）'!M76</f>
        <v>7</v>
      </c>
      <c r="K23" s="85">
        <f>'[1]定型統計（集計年）'!M76</f>
        <v>4</v>
      </c>
      <c r="L23" s="84">
        <f>'[1]定型統計（集計前年）'!P76</f>
        <v>18</v>
      </c>
      <c r="M23" s="88">
        <f>'[1]定型統計（集計年）'!P76</f>
        <v>7</v>
      </c>
      <c r="N23" s="84">
        <f>'[1]定型統計（集計前年）'!S76</f>
        <v>22</v>
      </c>
      <c r="O23" s="85">
        <f>'[1]定型統計（集計年）'!S76</f>
        <v>23</v>
      </c>
      <c r="P23" s="84">
        <f>'[1]定型統計（集計前年）'!V76</f>
        <v>6</v>
      </c>
      <c r="Q23" s="85">
        <f>'[1]定型統計（集計年）'!V76</f>
        <v>6</v>
      </c>
      <c r="R23" s="89">
        <f>'[1]定型統計（集計前年）'!Y76</f>
        <v>5</v>
      </c>
      <c r="S23" s="88">
        <f>'[1]定型統計（集計年）'!Y76</f>
        <v>6</v>
      </c>
      <c r="T23" s="84">
        <f>'[1]定型統計（集計前年）'!AB76</f>
        <v>3</v>
      </c>
      <c r="U23" s="85">
        <f>'[1]定型統計（集計年）'!AB76</f>
        <v>2</v>
      </c>
      <c r="V23" s="90">
        <f t="shared" si="0"/>
        <v>75</v>
      </c>
      <c r="W23" s="91">
        <f t="shared" si="0"/>
        <v>73</v>
      </c>
      <c r="X23" s="92">
        <f t="shared" si="1"/>
        <v>-2</v>
      </c>
      <c r="Y23" s="93">
        <f t="shared" si="2"/>
        <v>-2.6666666666666616E-2</v>
      </c>
    </row>
    <row r="24" spans="1:35" ht="19.5" customHeight="1">
      <c r="A24" s="198"/>
      <c r="B24" s="82" t="s">
        <v>54</v>
      </c>
      <c r="C24" s="83"/>
      <c r="D24" s="84">
        <f>'[1]定型統計（集計前年）'!D81</f>
        <v>9</v>
      </c>
      <c r="E24" s="85">
        <f>'[1]定型統計（集計年）'!D81</f>
        <v>9</v>
      </c>
      <c r="F24" s="84">
        <f>'[1]定型統計（集計前年）'!G81</f>
        <v>2</v>
      </c>
      <c r="G24" s="85">
        <f>'[1]定型統計（集計年）'!G81</f>
        <v>4</v>
      </c>
      <c r="H24" s="86"/>
      <c r="I24" s="87"/>
      <c r="J24" s="84">
        <f>'[1]定型統計（集計前年）'!M81</f>
        <v>8</v>
      </c>
      <c r="K24" s="85">
        <f>'[1]定型統計（集計年）'!M81</f>
        <v>9</v>
      </c>
      <c r="L24" s="84">
        <f>'[1]定型統計（集計前年）'!P81</f>
        <v>5</v>
      </c>
      <c r="M24" s="88">
        <f>'[1]定型統計（集計年）'!P81</f>
        <v>4</v>
      </c>
      <c r="N24" s="84">
        <f>'[1]定型統計（集計前年）'!S81</f>
        <v>7</v>
      </c>
      <c r="O24" s="85">
        <f>'[1]定型統計（集計年）'!S81</f>
        <v>3</v>
      </c>
      <c r="P24" s="84">
        <f>'[1]定型統計（集計前年）'!V81</f>
        <v>5</v>
      </c>
      <c r="Q24" s="85">
        <f>'[1]定型統計（集計年）'!V81</f>
        <v>8</v>
      </c>
      <c r="R24" s="89">
        <f>'[1]定型統計（集計前年）'!Y81</f>
        <v>3</v>
      </c>
      <c r="S24" s="88">
        <f>'[1]定型統計（集計年）'!Y81</f>
        <v>1</v>
      </c>
      <c r="T24" s="84">
        <f>'[1]定型統計（集計前年）'!AB81</f>
        <v>2</v>
      </c>
      <c r="U24" s="85">
        <f>'[1]定型統計（集計年）'!AB81</f>
        <v>1</v>
      </c>
      <c r="V24" s="90">
        <f t="shared" si="0"/>
        <v>41</v>
      </c>
      <c r="W24" s="91">
        <f t="shared" si="0"/>
        <v>39</v>
      </c>
      <c r="X24" s="92">
        <f t="shared" si="1"/>
        <v>-2</v>
      </c>
      <c r="Y24" s="93">
        <f t="shared" si="2"/>
        <v>-4.8780487804878092E-2</v>
      </c>
    </row>
    <row r="25" spans="1:35" ht="19.5" customHeight="1">
      <c r="A25" s="198"/>
      <c r="B25" s="82" t="s">
        <v>55</v>
      </c>
      <c r="C25" s="83"/>
      <c r="D25" s="84">
        <f>'[1]定型統計（集計前年）'!D86</f>
        <v>8</v>
      </c>
      <c r="E25" s="85">
        <f>'[1]定型統計（集計年）'!D86</f>
        <v>14</v>
      </c>
      <c r="F25" s="84">
        <f>'[1]定型統計（集計前年）'!G86</f>
        <v>6</v>
      </c>
      <c r="G25" s="85">
        <f>'[1]定型統計（集計年）'!G86</f>
        <v>3</v>
      </c>
      <c r="H25" s="86"/>
      <c r="I25" s="87"/>
      <c r="J25" s="84">
        <f>'[1]定型統計（集計前年）'!M86</f>
        <v>12</v>
      </c>
      <c r="K25" s="85">
        <f>'[1]定型統計（集計年）'!M86</f>
        <v>13</v>
      </c>
      <c r="L25" s="84">
        <f>'[1]定型統計（集計前年）'!P86</f>
        <v>11</v>
      </c>
      <c r="M25" s="88">
        <f>'[1]定型統計（集計年）'!P86</f>
        <v>14</v>
      </c>
      <c r="N25" s="84">
        <f>'[1]定型統計（集計前年）'!S86</f>
        <v>8</v>
      </c>
      <c r="O25" s="85">
        <f>'[1]定型統計（集計年）'!S86</f>
        <v>12</v>
      </c>
      <c r="P25" s="84">
        <f>'[1]定型統計（集計前年）'!V86</f>
        <v>12</v>
      </c>
      <c r="Q25" s="85">
        <f>'[1]定型統計（集計年）'!V86</f>
        <v>13</v>
      </c>
      <c r="R25" s="89">
        <f>'[1]定型統計（集計前年）'!Y86</f>
        <v>7</v>
      </c>
      <c r="S25" s="88">
        <f>'[1]定型統計（集計年）'!Y86</f>
        <v>8</v>
      </c>
      <c r="T25" s="84">
        <f>'[1]定型統計（集計前年）'!AB86</f>
        <v>1</v>
      </c>
      <c r="U25" s="85">
        <f>'[1]定型統計（集計年）'!AB86</f>
        <v>0</v>
      </c>
      <c r="V25" s="90">
        <f t="shared" si="0"/>
        <v>65</v>
      </c>
      <c r="W25" s="91">
        <f t="shared" si="0"/>
        <v>77</v>
      </c>
      <c r="X25" s="92">
        <f t="shared" si="1"/>
        <v>12</v>
      </c>
      <c r="Y25" s="93">
        <f t="shared" si="2"/>
        <v>0.18461538461538463</v>
      </c>
    </row>
    <row r="26" spans="1:35" ht="19.5" customHeight="1">
      <c r="A26" s="198"/>
      <c r="B26" s="82" t="s">
        <v>34</v>
      </c>
      <c r="C26" s="83"/>
      <c r="D26" s="84">
        <f>'[1]定型統計（集計前年）'!D91+'[1]定型統計（集計前年）'!D97</f>
        <v>28</v>
      </c>
      <c r="E26" s="85">
        <f>'[1]定型統計（集計年）'!D91+'[1]定型統計（集計年）'!D97</f>
        <v>17</v>
      </c>
      <c r="F26" s="84">
        <f>'[1]定型統計（集計前年）'!G91+'[1]定型統計（集計前年）'!G97</f>
        <v>31</v>
      </c>
      <c r="G26" s="85">
        <f>'[1]定型統計（集計年）'!G91+'[1]定型統計（集計年）'!G97</f>
        <v>12</v>
      </c>
      <c r="H26" s="86"/>
      <c r="I26" s="87"/>
      <c r="J26" s="84">
        <f>'[1]定型統計（集計前年）'!M91+'[1]定型統計（集計前年）'!M97</f>
        <v>6</v>
      </c>
      <c r="K26" s="85">
        <f>'[1]定型統計（集計年）'!M91+'[1]定型統計（集計年）'!M97</f>
        <v>17</v>
      </c>
      <c r="L26" s="84">
        <f>'[1]定型統計（集計前年）'!P91+'[1]定型統計（集計前年）'!P97</f>
        <v>12</v>
      </c>
      <c r="M26" s="88">
        <f>'[1]定型統計（集計年）'!P91+'[1]定型統計（集計年）'!P97</f>
        <v>21</v>
      </c>
      <c r="N26" s="84">
        <f>'[1]定型統計（集計前年）'!S91+'[1]定型統計（集計前年）'!S97</f>
        <v>36</v>
      </c>
      <c r="O26" s="85">
        <f>'[1]定型統計（集計年）'!S91+'[1]定型統計（集計年）'!S97</f>
        <v>41</v>
      </c>
      <c r="P26" s="84">
        <f>'[1]定型統計（集計前年）'!V91+'[1]定型統計（集計前年）'!V97</f>
        <v>20</v>
      </c>
      <c r="Q26" s="85">
        <f>'[1]定型統計（集計年）'!V91+'[1]定型統計（集計年）'!V97</f>
        <v>25</v>
      </c>
      <c r="R26" s="89">
        <f>'[1]定型統計（集計前年）'!Y91+'[1]定型統計（集計前年）'!Y97</f>
        <v>3</v>
      </c>
      <c r="S26" s="88">
        <f>'[1]定型統計（集計年）'!Y91+'[1]定型統計（集計年）'!Y97</f>
        <v>8</v>
      </c>
      <c r="T26" s="84">
        <f>'[1]定型統計（集計前年）'!AB91+'[1]定型統計（集計前年）'!AB97</f>
        <v>0</v>
      </c>
      <c r="U26" s="85">
        <f>'[1]定型統計（集計年）'!AB91+'[1]定型統計（集計年）'!AB97</f>
        <v>2</v>
      </c>
      <c r="V26" s="90">
        <f t="shared" si="0"/>
        <v>136</v>
      </c>
      <c r="W26" s="91">
        <f t="shared" si="0"/>
        <v>143</v>
      </c>
      <c r="X26" s="92">
        <f t="shared" si="1"/>
        <v>7</v>
      </c>
      <c r="Y26" s="93">
        <f t="shared" si="2"/>
        <v>5.1470588235294157E-2</v>
      </c>
    </row>
    <row r="27" spans="1:35" ht="14.25" thickBot="1">
      <c r="A27" s="199"/>
      <c r="B27" s="94" t="s">
        <v>36</v>
      </c>
      <c r="C27" s="95"/>
      <c r="D27" s="96">
        <f>'[1]定型統計（集計前年）'!D98</f>
        <v>208</v>
      </c>
      <c r="E27" s="97">
        <f>'[1]定型統計（集計年）'!D98</f>
        <v>181</v>
      </c>
      <c r="F27" s="96">
        <f>'[1]定型統計（集計前年）'!G98</f>
        <v>154</v>
      </c>
      <c r="G27" s="97">
        <f>'[1]定型統計（集計年）'!G98</f>
        <v>170</v>
      </c>
      <c r="H27" s="98"/>
      <c r="I27" s="99"/>
      <c r="J27" s="96">
        <f>'[1]定型統計（集計前年）'!M98</f>
        <v>163</v>
      </c>
      <c r="K27" s="97">
        <f>'[1]定型統計（集計年）'!M98</f>
        <v>193</v>
      </c>
      <c r="L27" s="96">
        <f>'[1]定型統計（集計前年）'!P98</f>
        <v>218</v>
      </c>
      <c r="M27" s="100">
        <f>'[1]定型統計（集計年）'!P98</f>
        <v>189</v>
      </c>
      <c r="N27" s="96">
        <f>'[1]定型統計（集計前年）'!S98</f>
        <v>346</v>
      </c>
      <c r="O27" s="97">
        <f>'[1]定型統計（集計年）'!S98</f>
        <v>365</v>
      </c>
      <c r="P27" s="96">
        <f>'[1]定型統計（集計前年）'!V98</f>
        <v>184</v>
      </c>
      <c r="Q27" s="97">
        <f>'[1]定型統計（集計年）'!V98</f>
        <v>203</v>
      </c>
      <c r="R27" s="101">
        <f>'[1]定型統計（集計前年）'!Y98</f>
        <v>99</v>
      </c>
      <c r="S27" s="100">
        <f>'[1]定型統計（集計年）'!Y98</f>
        <v>101</v>
      </c>
      <c r="T27" s="96">
        <f>'[1]定型統計（集計前年）'!AB98</f>
        <v>24</v>
      </c>
      <c r="U27" s="97">
        <f>'[1]定型統計（集計年）'!AB98</f>
        <v>25</v>
      </c>
      <c r="V27" s="102">
        <f t="shared" si="0"/>
        <v>1396</v>
      </c>
      <c r="W27" s="98">
        <f t="shared" si="0"/>
        <v>1427</v>
      </c>
      <c r="X27" s="103">
        <f t="shared" si="1"/>
        <v>31</v>
      </c>
      <c r="Y27" s="104">
        <f t="shared" si="2"/>
        <v>2.2206303724928267E-2</v>
      </c>
    </row>
    <row r="28" spans="1:35" ht="14.25" thickBot="1">
      <c r="A28" s="106"/>
      <c r="B28" s="107" t="s">
        <v>56</v>
      </c>
      <c r="C28" s="108"/>
      <c r="D28" s="109">
        <f>'[1]定型統計（集計前年）'!D137+'[1]定型統計（集計前年）'!D141+'[1]定型統計（集計前年）'!D148</f>
        <v>22</v>
      </c>
      <c r="E28" s="110">
        <f>'[1]定型統計（集計年）'!D137+'[1]定型統計（集計年）'!D141+'[1]定型統計（集計年）'!D148</f>
        <v>15</v>
      </c>
      <c r="F28" s="109">
        <f>'[1]定型統計（集計前年）'!G137+'[1]定型統計（集計前年）'!G141+'[1]定型統計（集計前年）'!G148</f>
        <v>6</v>
      </c>
      <c r="G28" s="110">
        <f>'[1]定型統計（集計年）'!G137+'[1]定型統計（集計年）'!G141+'[1]定型統計（集計年）'!G148</f>
        <v>4</v>
      </c>
      <c r="H28" s="111"/>
      <c r="I28" s="112"/>
      <c r="J28" s="109">
        <f>'[1]定型統計（集計前年）'!M137+'[1]定型統計（集計前年）'!M141+'[1]定型統計（集計前年）'!M148</f>
        <v>3</v>
      </c>
      <c r="K28" s="110">
        <f>'[1]定型統計（集計年）'!M137+'[1]定型統計（集計年）'!M141+'[1]定型統計（集計年）'!M148</f>
        <v>3</v>
      </c>
      <c r="L28" s="109">
        <f>'[1]定型統計（集計前年）'!P137+'[1]定型統計（集計前年）'!P141+'[1]定型統計（集計前年）'!P148</f>
        <v>6</v>
      </c>
      <c r="M28" s="113">
        <f>'[1]定型統計（集計年）'!P137+'[1]定型統計（集計年）'!P141+'[1]定型統計（集計年）'!P148</f>
        <v>7</v>
      </c>
      <c r="N28" s="109">
        <f>'[1]定型統計（集計前年）'!S137+'[1]定型統計（集計前年）'!S141+'[1]定型統計（集計前年）'!S148</f>
        <v>8</v>
      </c>
      <c r="O28" s="110">
        <f>'[1]定型統計（集計年）'!S137+'[1]定型統計（集計年）'!S141+'[1]定型統計（集計年）'!S148</f>
        <v>9</v>
      </c>
      <c r="P28" s="109">
        <f>'[1]定型統計（集計前年）'!V137+'[1]定型統計（集計前年）'!V141+'[1]定型統計（集計前年）'!V148</f>
        <v>35</v>
      </c>
      <c r="Q28" s="110">
        <f>'[1]定型統計（集計年）'!V137+'[1]定型統計（集計年）'!V141+'[1]定型統計（集計年）'!V148</f>
        <v>20</v>
      </c>
      <c r="R28" s="114">
        <f>'[1]定型統計（集計前年）'!Y137+'[1]定型統計（集計前年）'!Y141+'[1]定型統計（集計前年）'!Y148</f>
        <v>2</v>
      </c>
      <c r="S28" s="113">
        <f>'[1]定型統計（集計年）'!Y137+'[1]定型統計（集計年）'!Y141+'[1]定型統計（集計年）'!Y148</f>
        <v>3</v>
      </c>
      <c r="T28" s="109">
        <f>'[1]定型統計（集計前年）'!AB137+'[1]定型統計（集計前年）'!AB141+'[1]定型統計（集計前年）'!AB148</f>
        <v>1</v>
      </c>
      <c r="U28" s="110">
        <f>'[1]定型統計（集計年）'!AB137+'[1]定型統計（集計年）'!AB141+'[1]定型統計（集計年）'!AB148</f>
        <v>0</v>
      </c>
      <c r="V28" s="115">
        <f t="shared" si="0"/>
        <v>83</v>
      </c>
      <c r="W28" s="116">
        <f t="shared" si="0"/>
        <v>61</v>
      </c>
      <c r="X28" s="117">
        <f t="shared" si="1"/>
        <v>-22</v>
      </c>
      <c r="Y28" s="118">
        <f t="shared" si="2"/>
        <v>-0.26506024096385539</v>
      </c>
    </row>
    <row r="29" spans="1:35" s="130" customFormat="1" ht="14.25" thickBot="1">
      <c r="A29" s="119"/>
      <c r="B29" s="202" t="s">
        <v>57</v>
      </c>
      <c r="C29" s="203"/>
      <c r="D29" s="120">
        <f>'[1]定型統計（集計前年）'!D146+'[1]定型統計（集計前年）'!D156</f>
        <v>216</v>
      </c>
      <c r="E29" s="121">
        <f>'[1]定型統計（集計年）'!D146+'[1]定型統計（集計年）'!D156</f>
        <v>200</v>
      </c>
      <c r="F29" s="120">
        <f>'[1]定型統計（集計前年）'!G146+'[1]定型統計（集計前年）'!G156</f>
        <v>137</v>
      </c>
      <c r="G29" s="121">
        <f>'[1]定型統計（集計年）'!G146+'[1]定型統計（集計年）'!G156</f>
        <v>145</v>
      </c>
      <c r="H29" s="122"/>
      <c r="I29" s="123"/>
      <c r="J29" s="120">
        <f>'[1]定型統計（集計前年）'!M146+'[1]定型統計（集計前年）'!M156</f>
        <v>86</v>
      </c>
      <c r="K29" s="121">
        <f>'[1]定型統計（集計年）'!M146+'[1]定型統計（集計年）'!M156</f>
        <v>85</v>
      </c>
      <c r="L29" s="120">
        <f>'[1]定型統計（集計前年）'!P146+'[1]定型統計（集計前年）'!P156</f>
        <v>119</v>
      </c>
      <c r="M29" s="124">
        <f>'[1]定型統計（集計年）'!P146+'[1]定型統計（集計年）'!P156</f>
        <v>118</v>
      </c>
      <c r="N29" s="120">
        <f>'[1]定型統計（集計前年）'!S146+'[1]定型統計（集計前年）'!S156</f>
        <v>314</v>
      </c>
      <c r="O29" s="121">
        <f>'[1]定型統計（集計年）'!S146+'[1]定型統計（集計年）'!S156</f>
        <v>391</v>
      </c>
      <c r="P29" s="120">
        <f>'[1]定型統計（集計前年）'!V146+'[1]定型統計（集計前年）'!V156</f>
        <v>134</v>
      </c>
      <c r="Q29" s="121">
        <f>'[1]定型統計（集計年）'!V146+'[1]定型統計（集計年）'!V156</f>
        <v>140</v>
      </c>
      <c r="R29" s="125">
        <f>'[1]定型統計（集計前年）'!Y146+'[1]定型統計（集計前年）'!Y156</f>
        <v>43</v>
      </c>
      <c r="S29" s="124">
        <f>'[1]定型統計（集計年）'!Y146+'[1]定型統計（集計年）'!Y156</f>
        <v>66</v>
      </c>
      <c r="T29" s="120">
        <f>'[1]定型統計（集計前年）'!AB146+'[1]定型統計（集計前年）'!AB156</f>
        <v>13</v>
      </c>
      <c r="U29" s="121">
        <f>'[1]定型統計（集計年）'!AB146+'[1]定型統計（集計年）'!AB156</f>
        <v>6</v>
      </c>
      <c r="V29" s="126">
        <f t="shared" si="0"/>
        <v>1062</v>
      </c>
      <c r="W29" s="127">
        <f t="shared" si="0"/>
        <v>1151</v>
      </c>
      <c r="X29" s="128">
        <f t="shared" si="1"/>
        <v>89</v>
      </c>
      <c r="Y29" s="129">
        <f t="shared" si="2"/>
        <v>8.3804143126177122E-2</v>
      </c>
    </row>
    <row r="30" spans="1:35" ht="19.5" customHeight="1">
      <c r="A30" s="26"/>
      <c r="B30" s="131" t="s">
        <v>58</v>
      </c>
      <c r="C30" s="132"/>
      <c r="D30" s="133">
        <f>'[1]定型統計（集計前年）'!D110+'[1]定型統計（集計前年）'!D168+'[1]定型統計（集計前年）'!D186+'[1]定型統計（集計前年）'!D195+'[1]定型統計（集計前年）'!D200+'[1]定型統計（集計前年）'!D203+'[1]定型統計（集計前年）'!D208+'[1]定型統計（集計前年）'!D218+'[1]定型統計（集計前年）'!D228+'[1]定型統計（集計前年）'!D236+'[1]定型統計（集計前年）'!D239+'[1]定型統計（集計前年）'!D246</f>
        <v>791</v>
      </c>
      <c r="E30" s="134">
        <f>'[1]定型統計（集計年）'!D110+'[1]定型統計（集計年）'!D168+'[1]定型統計（集計年）'!D186+'[1]定型統計（集計年）'!D195+'[1]定型統計（集計年）'!D200+'[1]定型統計（集計年）'!D203+'[1]定型統計（集計年）'!D208+'[1]定型統計（集計年）'!D218+'[1]定型統計（集計年）'!D228+'[1]定型統計（集計年）'!D236+'[1]定型統計（集計年）'!D239+'[1]定型統計（集計年）'!D246</f>
        <v>855</v>
      </c>
      <c r="F30" s="133">
        <f>'[1]定型統計（集計前年）'!G110+'[1]定型統計（集計前年）'!G168+'[1]定型統計（集計前年）'!G186+'[1]定型統計（集計前年）'!F195+'[1]定型統計（集計前年）'!F200+'[1]定型統計（集計前年）'!F203+'[1]定型統計（集計前年）'!G208+'[1]定型統計（集計前年）'!G218+'[1]定型統計（集計前年）'!G228+'[1]定型統計（集計前年）'!G236+'[1]定型統計（集計前年）'!G239+'[1]定型統計（集計前年）'!G246</f>
        <v>270</v>
      </c>
      <c r="G30" s="134">
        <f>'[1]定型統計（集計年）'!G110+'[1]定型統計（集計年）'!G168+'[1]定型統計（集計年）'!G186+'[1]定型統計（集計年）'!G195+'[1]定型統計（集計年）'!G200+'[1]定型統計（集計年）'!G203+'[1]定型統計（集計年）'!G208+'[1]定型統計（集計年）'!G218+'[1]定型統計（集計年）'!G228+'[1]定型統計（集計年）'!G236+'[1]定型統計（集計年）'!G239+'[1]定型統計（集計年）'!G246</f>
        <v>286</v>
      </c>
      <c r="H30" s="135"/>
      <c r="I30" s="136"/>
      <c r="J30" s="133">
        <f>'[1]定型統計（集計前年）'!M110+'[1]定型統計（集計前年）'!M168+'[1]定型統計（集計前年）'!M186+'[1]定型統計（集計前年）'!M195+'[1]定型統計（集計前年）'!M200+'[1]定型統計（集計前年）'!M203+'[1]定型統計（集計前年）'!M208+'[1]定型統計（集計前年）'!M218+'[1]定型統計（集計前年）'!M228+'[1]定型統計（集計前年）'!M236+'[1]定型統計（集計前年）'!M239+'[1]定型統計（集計前年）'!M246</f>
        <v>189</v>
      </c>
      <c r="K30" s="134">
        <f>'[1]定型統計（集計年）'!M110+'[1]定型統計（集計年）'!M168+'[1]定型統計（集計年）'!M186+'[1]定型統計（集計年）'!M195+'[1]定型統計（集計年）'!M200+'[1]定型統計（集計年）'!M203+'[1]定型統計（集計年）'!M208+'[1]定型統計（集計年）'!M218+'[1]定型統計（集計年）'!M228+'[1]定型統計（集計年）'!M236+'[1]定型統計（集計年）'!M239+'[1]定型統計（集計年）'!M246</f>
        <v>200</v>
      </c>
      <c r="L30" s="133">
        <f>'[1]定型統計（集計前年）'!P110+'[1]定型統計（集計前年）'!P168+'[1]定型統計（集計前年）'!P186+'[1]定型統計（集計前年）'!P195+'[1]定型統計（集計前年）'!P200+'[1]定型統計（集計前年）'!P203+'[1]定型統計（集計前年）'!P208+'[1]定型統計（集計前年）'!P218+'[1]定型統計（集計前年）'!P228+'[1]定型統計（集計前年）'!P236+'[1]定型統計（集計前年）'!P239+'[1]定型統計（集計前年）'!P246</f>
        <v>382</v>
      </c>
      <c r="M30" s="137">
        <f>'[1]定型統計（集計年）'!P110+'[1]定型統計（集計年）'!P168+'[1]定型統計（集計年）'!P186+'[1]定型統計（集計年）'!P195+'[1]定型統計（集計年）'!P200+'[1]定型統計（集計年）'!P203+'[1]定型統計（集計年）'!P208+'[1]定型統計（集計年）'!P218+'[1]定型統計（集計年）'!P228+'[1]定型統計（集計年）'!P236+'[1]定型統計（集計年）'!P239+'[1]定型統計（集計年）'!P246</f>
        <v>415</v>
      </c>
      <c r="N30" s="133">
        <f>'[1]定型統計（集計前年）'!S110+'[1]定型統計（集計前年）'!S168+'[1]定型統計（集計前年）'!S186+'[1]定型統計（集計前年）'!S195+'[1]定型統計（集計前年）'!S200+'[1]定型統計（集計前年）'!S203+'[1]定型統計（集計前年）'!S208+'[1]定型統計（集計前年）'!S218+'[1]定型統計（集計前年）'!S228+'[1]定型統計（集計前年）'!S236+'[1]定型統計（集計前年）'!S239+'[1]定型統計（集計前年）'!S246</f>
        <v>512</v>
      </c>
      <c r="O30" s="134">
        <f>'[1]定型統計（集計年）'!S110+'[1]定型統計（集計年）'!S168+'[1]定型統計（集計年）'!S186+'[1]定型統計（集計年）'!S195+'[1]定型統計（集計年）'!S200+'[1]定型統計（集計年）'!S203+'[1]定型統計（集計年）'!S208+'[1]定型統計（集計年）'!S218+'[1]定型統計（集計年）'!S228+'[1]定型統計（集計年）'!S236+'[1]定型統計（集計年）'!S239+'[1]定型統計（集計年）'!S246</f>
        <v>612</v>
      </c>
      <c r="P30" s="133">
        <f>'[1]定型統計（集計前年）'!V110+'[1]定型統計（集計前年）'!V168+'[1]定型統計（集計前年）'!V186+'[1]定型統計（集計前年）'!V195+'[1]定型統計（集計前年）'!V200+'[1]定型統計（集計前年）'!V203+'[1]定型統計（集計前年）'!V208+'[1]定型統計（集計前年）'!V218+'[1]定型統計（集計前年）'!V228+'[1]定型統計（集計前年）'!V236+'[1]定型統計（集計前年）'!V239+'[1]定型統計（集計前年）'!V246</f>
        <v>327</v>
      </c>
      <c r="Q30" s="134">
        <f>'[1]定型統計（集計年）'!V110+'[1]定型統計（集計年）'!V168+'[1]定型統計（集計年）'!V186+'[1]定型統計（集計年）'!V195+'[1]定型統計（集計年）'!V200+'[1]定型統計（集計年）'!V203+'[1]定型統計（集計年）'!V208+'[1]定型統計（集計年）'!V218+'[1]定型統計（集計年）'!V228+'[1]定型統計（集計年）'!V236+'[1]定型統計（集計年）'!V239+'[1]定型統計（集計年）'!V246</f>
        <v>399</v>
      </c>
      <c r="R30" s="138">
        <f>'[1]定型統計（集計前年）'!Y110+'[1]定型統計（集計前年）'!Y168+'[1]定型統計（集計前年）'!Y186+'[1]定型統計（集計前年）'!Y195+'[1]定型統計（集計前年）'!Y200+'[1]定型統計（集計前年）'!Y203+'[1]定型統計（集計前年）'!Y208+'[1]定型統計（集計前年）'!Y218+'[1]定型統計（集計前年）'!Y228+'[1]定型統計（集計前年）'!Y236+'[1]定型統計（集計前年）'!Y239+'[1]定型統計（集計前年）'!Y246</f>
        <v>81</v>
      </c>
      <c r="S30" s="137">
        <f>'[1]定型統計（集計年）'!Y110+'[1]定型統計（集計年）'!Y168+'[1]定型統計（集計年）'!Y186+'[1]定型統計（集計年）'!Y195+'[1]定型統計（集計年）'!Y200+'[1]定型統計（集計年）'!Y203+'[1]定型統計（集計年）'!Y208+'[1]定型統計（集計年）'!Y218+'[1]定型統計（集計年）'!Y228+'[1]定型統計（集計年）'!Y236+'[1]定型統計（集計年）'!Y239+'[1]定型統計（集計年）'!Y246</f>
        <v>88</v>
      </c>
      <c r="T30" s="133">
        <f>'[1]定型統計（集計前年）'!AB110+'[1]定型統計（集計前年）'!AB168+'[1]定型統計（集計前年）'!AB186+'[1]定型統計（集計前年）'!AB195+'[1]定型統計（集計前年）'!AB200+'[1]定型統計（集計前年）'!AB203+'[1]定型統計（集計前年）'!AB208+'[1]定型統計（集計前年）'!AB218+'[1]定型統計（集計前年）'!AB228+'[1]定型統計（集計前年）'!AB236+'[1]定型統計（集計前年）'!AB239+'[1]定型統計（集計前年）'!AB246</f>
        <v>45</v>
      </c>
      <c r="U30" s="134">
        <f>'[1]定型統計（集計年）'!AB110+'[1]定型統計（集計年）'!AB168+'[1]定型統計（集計年）'!AB186+'[1]定型統計（集計年）'!AB195+'[1]定型統計（集計年）'!AB200+'[1]定型統計（集計年）'!AB203+'[1]定型統計（集計年）'!AB208+'[1]定型統計（集計年）'!AB218+'[1]定型統計（集計年）'!AB228+'[1]定型統計（集計年）'!AB236+'[1]定型統計（集計年）'!AB239+'[1]定型統計（集計年）'!AB246</f>
        <v>41</v>
      </c>
      <c r="V30" s="139">
        <f t="shared" si="0"/>
        <v>2597</v>
      </c>
      <c r="W30" s="140">
        <f t="shared" si="0"/>
        <v>2896</v>
      </c>
      <c r="X30" s="141">
        <f t="shared" si="1"/>
        <v>299</v>
      </c>
      <c r="Y30" s="142">
        <f t="shared" si="2"/>
        <v>0.11513284559106651</v>
      </c>
    </row>
    <row r="31" spans="1:35" ht="19.5" customHeight="1">
      <c r="A31" s="143"/>
      <c r="B31" s="204" t="s">
        <v>59</v>
      </c>
      <c r="C31" s="205"/>
      <c r="D31" s="144">
        <f>'[1]定型統計（集計前年）'!D230+'[1]定型統計（集計前年）'!D231+'[1]定型統計（集計前年）'!D232+'[1]定型統計（集計前年）'!D233+'[1]定型統計（集計前年）'!D234</f>
        <v>34</v>
      </c>
      <c r="E31" s="145">
        <f>'[1]定型統計（集計年）'!D230+'[1]定型統計（集計年）'!D231+'[1]定型統計（集計年）'!D232+'[1]定型統計（集計年）'!D233+'[1]定型統計（集計年）'!D234</f>
        <v>38</v>
      </c>
      <c r="F31" s="144">
        <f>'[1]定型統計（集計前年）'!G230+'[1]定型統計（集計前年）'!G231+'[1]定型統計（集計前年）'!G232+'[1]定型統計（集計前年）'!G233+'[1]定型統計（集計前年）'!G234</f>
        <v>6</v>
      </c>
      <c r="G31" s="145">
        <f>'[1]定型統計（集計年）'!G230+'[1]定型統計（集計年）'!G231+'[1]定型統計（集計年）'!G232+'[1]定型統計（集計年）'!G233+'[1]定型統計（集計年）'!G334</f>
        <v>5</v>
      </c>
      <c r="H31" s="146"/>
      <c r="I31" s="147"/>
      <c r="J31" s="144">
        <f>'[1]定型統計（集計前年）'!M230+'[1]定型統計（集計前年）'!M231+'[1]定型統計（集計前年）'!M232+'[1]定型統計（集計前年）'!M233+'[1]定型統計（集計前年）'!M234</f>
        <v>17</v>
      </c>
      <c r="K31" s="145">
        <f>'[1]定型統計（集計年）'!M230+'[1]定型統計（集計年）'!M231+'[1]定型統計（集計年）'!M232+'[1]定型統計（集計年）'!M233+'[1]定型統計（集計年）'!M234</f>
        <v>21</v>
      </c>
      <c r="L31" s="144">
        <f>'[1]定型統計（集計前年）'!P230+'[1]定型統計（集計前年）'!P231+'[1]定型統計（集計前年）'!P232+'[1]定型統計（集計前年）'!P233+'[1]定型統計（集計前年）'!P234</f>
        <v>20</v>
      </c>
      <c r="M31" s="148">
        <f>'[1]定型統計（集計年）'!P230+'[1]定型統計（集計年）'!P231+'[1]定型統計（集計年）'!P232+'[1]定型統計（集計年）'!P233+'[1]定型統計（集計年）'!P234</f>
        <v>11</v>
      </c>
      <c r="N31" s="144">
        <f>'[1]定型統計（集計前年）'!S230+'[1]定型統計（集計前年）'!S231+'[1]定型統計（集計前年）'!S232+'[1]定型統計（集計前年）'!S233+'[1]定型統計（集計前年）'!S234</f>
        <v>47</v>
      </c>
      <c r="O31" s="145">
        <f>'[1]定型統計（集計年）'!S230+'[1]定型統計（集計年）'!S231+'[1]定型統計（集計年）'!S232+'[1]定型統計（集計年）'!S233+'[1]定型統計（集計年）'!S234</f>
        <v>42</v>
      </c>
      <c r="P31" s="144">
        <f>'[1]定型統計（集計前年）'!V230+'[1]定型統計（集計前年）'!V231+'[1]定型統計（集計前年）'!V232+'[1]定型統計（集計前年）'!V233+'[1]定型統計（集計前年）'!V234</f>
        <v>32</v>
      </c>
      <c r="Q31" s="145">
        <f>'[1]定型統計（集計年）'!V230+'[1]定型統計（集計年）'!V231+'[1]定型統計（集計年）'!V232+'[1]定型統計（集計年）'!V233+'[1]定型統計（集計年）'!V234</f>
        <v>42</v>
      </c>
      <c r="R31" s="149">
        <f>'[1]定型統計（集計前年）'!Y230+'[1]定型統計（集計前年）'!Y231+'[1]定型統計（集計前年）'!Y232+'[1]定型統計（集計前年）'!Y233+'[1]定型統計（集計前年）'!Y234</f>
        <v>5</v>
      </c>
      <c r="S31" s="148">
        <f>'[1]定型統計（集計年）'!Y230+'[1]定型統計（集計年）'!Y231+'[1]定型統計（集計年）'!Y232+'[1]定型統計（集計年）'!Y233+'[1]定型統計（集計年）'!Y234</f>
        <v>7</v>
      </c>
      <c r="T31" s="144">
        <f>'[1]定型統計（集計前年）'!AB230+'[1]定型統計（集計前年）'!AB231+'[1]定型統計（集計前年）'!AB232+'[1]定型統計（集計前年）'!AB233+'[1]定型統計（集計前年）'!AB234</f>
        <v>1</v>
      </c>
      <c r="U31" s="145">
        <f>'[1]定型統計（集計年）'!AB230+'[1]定型統計（集計年）'!AB231+'[1]定型統計（集計年）'!AB232+'[1]定型統計（集計年）'!AB233+'[1]定型統計（集計年）'!AB234</f>
        <v>0</v>
      </c>
      <c r="V31" s="150">
        <f t="shared" si="0"/>
        <v>162</v>
      </c>
      <c r="W31" s="151">
        <f t="shared" si="0"/>
        <v>166</v>
      </c>
      <c r="X31" s="152">
        <f t="shared" si="1"/>
        <v>4</v>
      </c>
      <c r="Y31" s="153">
        <f t="shared" si="2"/>
        <v>2.4691358024691468E-2</v>
      </c>
    </row>
    <row r="32" spans="1:35" ht="19.5" customHeight="1">
      <c r="A32" s="143"/>
      <c r="B32" s="204" t="s">
        <v>60</v>
      </c>
      <c r="C32" s="205"/>
      <c r="D32" s="144">
        <f>'[1]定型統計（集計前年）'!D229</f>
        <v>64</v>
      </c>
      <c r="E32" s="145">
        <f>'[1]定型統計（集計年）'!D229</f>
        <v>68</v>
      </c>
      <c r="F32" s="144">
        <f>'[1]定型統計（集計前年）'!G229</f>
        <v>7</v>
      </c>
      <c r="G32" s="145">
        <f>'[1]定型統計（集計年）'!F229</f>
        <v>14</v>
      </c>
      <c r="H32" s="146"/>
      <c r="I32" s="147"/>
      <c r="J32" s="144">
        <f>'[1]定型統計（集計前年）'!M229</f>
        <v>7</v>
      </c>
      <c r="K32" s="145">
        <f>'[1]定型統計（集計年）'!M229</f>
        <v>8</v>
      </c>
      <c r="L32" s="144">
        <f>'[1]定型統計（集計前年）'!P229</f>
        <v>14</v>
      </c>
      <c r="M32" s="148">
        <f>'[1]定型統計（集計年）'!P229</f>
        <v>19</v>
      </c>
      <c r="N32" s="144">
        <f>'[1]定型統計（集計前年）'!S229</f>
        <v>4</v>
      </c>
      <c r="O32" s="145">
        <f>'[1]定型統計（集計年）'!S229</f>
        <v>12</v>
      </c>
      <c r="P32" s="144">
        <f>'[1]定型統計（集計前年）'!V229</f>
        <v>9</v>
      </c>
      <c r="Q32" s="145">
        <f>'[1]定型統計（集計年）'!V229</f>
        <v>9</v>
      </c>
      <c r="R32" s="149">
        <f>'[1]定型統計（集計前年）'!Y229</f>
        <v>2</v>
      </c>
      <c r="S32" s="148">
        <f>'[1]定型統計（集計年）'!Y229</f>
        <v>1</v>
      </c>
      <c r="T32" s="144">
        <f>'[1]定型統計（集計前年）'!AB229</f>
        <v>1</v>
      </c>
      <c r="U32" s="145">
        <f>'[1]定型統計（集計年）'!AB229</f>
        <v>0</v>
      </c>
      <c r="V32" s="154">
        <f t="shared" si="0"/>
        <v>108</v>
      </c>
      <c r="W32" s="155">
        <f t="shared" si="0"/>
        <v>131</v>
      </c>
      <c r="X32" s="152">
        <f t="shared" si="1"/>
        <v>23</v>
      </c>
      <c r="Y32" s="153">
        <f t="shared" si="2"/>
        <v>0.21296296296296302</v>
      </c>
    </row>
    <row r="33" spans="1:25" ht="19.5" customHeight="1">
      <c r="A33" s="143"/>
      <c r="B33" s="206" t="s">
        <v>61</v>
      </c>
      <c r="C33" s="207"/>
      <c r="D33" s="144">
        <f>'[1]定型統計（集計前年）'!D179</f>
        <v>209</v>
      </c>
      <c r="E33" s="145">
        <f>'[1]定型統計（集計年）'!D179</f>
        <v>225</v>
      </c>
      <c r="F33" s="144">
        <f>'[1]定型統計（集計前年）'!G179</f>
        <v>63</v>
      </c>
      <c r="G33" s="145">
        <f>'[1]定型統計（集計年）'!G179</f>
        <v>66</v>
      </c>
      <c r="H33" s="146"/>
      <c r="I33" s="147"/>
      <c r="J33" s="144">
        <f>'[1]定型統計（集計前年）'!M179</f>
        <v>40</v>
      </c>
      <c r="K33" s="145">
        <f>'[1]定型統計（集計年）'!M179</f>
        <v>46</v>
      </c>
      <c r="L33" s="144">
        <f>'[1]定型統計（集計前年）'!P179</f>
        <v>101</v>
      </c>
      <c r="M33" s="148">
        <f>'[1]定型統計（集計年）'!P179</f>
        <v>107</v>
      </c>
      <c r="N33" s="144">
        <f>'[1]定型統計（集計前年）'!S179</f>
        <v>147</v>
      </c>
      <c r="O33" s="145">
        <f>'[1]定型統計（集計年）'!S179</f>
        <v>180</v>
      </c>
      <c r="P33" s="144">
        <f>'[1]定型統計（集計前年）'!V179</f>
        <v>83</v>
      </c>
      <c r="Q33" s="145">
        <f>'[1]定型統計（集計年）'!V179</f>
        <v>100</v>
      </c>
      <c r="R33" s="149">
        <f>'[1]定型統計（集計前年）'!Y179</f>
        <v>20</v>
      </c>
      <c r="S33" s="148">
        <f>'[1]定型統計（集計年）'!Y179</f>
        <v>32</v>
      </c>
      <c r="T33" s="144">
        <f>'[1]定型統計（集計前年）'!AB179</f>
        <v>10</v>
      </c>
      <c r="U33" s="145">
        <f>'[1]定型統計（集計年）'!AB179</f>
        <v>10</v>
      </c>
      <c r="V33" s="154">
        <f t="shared" si="0"/>
        <v>673</v>
      </c>
      <c r="W33" s="156">
        <f t="shared" si="0"/>
        <v>766</v>
      </c>
      <c r="X33" s="152">
        <f t="shared" si="1"/>
        <v>93</v>
      </c>
      <c r="Y33" s="153">
        <f t="shared" si="2"/>
        <v>0.13818722139673101</v>
      </c>
    </row>
    <row r="34" spans="1:25" ht="19.5" customHeight="1">
      <c r="A34" s="143"/>
      <c r="B34" s="208" t="s">
        <v>62</v>
      </c>
      <c r="C34" s="209"/>
      <c r="D34" s="144">
        <f>'[1]定型統計（集計前年）'!D223</f>
        <v>73</v>
      </c>
      <c r="E34" s="145">
        <f>'[1]定型統計（集計年）'!D223</f>
        <v>71</v>
      </c>
      <c r="F34" s="144">
        <f>'[1]定型統計（集計前年）'!G223</f>
        <v>26</v>
      </c>
      <c r="G34" s="145">
        <f>'[1]定型統計（集計年）'!G223</f>
        <v>30</v>
      </c>
      <c r="H34" s="146"/>
      <c r="I34" s="147"/>
      <c r="J34" s="144">
        <f>'[1]定型統計（集計前年）'!M223</f>
        <v>12</v>
      </c>
      <c r="K34" s="145">
        <f>'[1]定型統計（集計年）'!M223</f>
        <v>16</v>
      </c>
      <c r="L34" s="144">
        <f>'[1]定型統計（集計前年）'!P223</f>
        <v>33</v>
      </c>
      <c r="M34" s="148">
        <f>'[1]定型統計（集計年）'!P223</f>
        <v>29</v>
      </c>
      <c r="N34" s="144">
        <f>'[1]定型統計（集計前年）'!S223</f>
        <v>45</v>
      </c>
      <c r="O34" s="145">
        <f>'[1]定型統計（集計年）'!S223</f>
        <v>73</v>
      </c>
      <c r="P34" s="144">
        <f>'[1]定型統計（集計前年）'!V223</f>
        <v>30</v>
      </c>
      <c r="Q34" s="145">
        <f>'[1]定型統計（集計年）'!V223</f>
        <v>23</v>
      </c>
      <c r="R34" s="149">
        <f>'[1]定型統計（集計前年）'!Y223</f>
        <v>5</v>
      </c>
      <c r="S34" s="148">
        <f>'[1]定型統計（集計年）'!Y223</f>
        <v>3</v>
      </c>
      <c r="T34" s="144">
        <f>'[1]定型統計（集計前年）'!AB223</f>
        <v>4</v>
      </c>
      <c r="U34" s="145">
        <f>'[1]定型統計（集計年）'!AB223</f>
        <v>3</v>
      </c>
      <c r="V34" s="154">
        <f t="shared" si="0"/>
        <v>228</v>
      </c>
      <c r="W34" s="156">
        <f t="shared" si="0"/>
        <v>248</v>
      </c>
      <c r="X34" s="152">
        <f t="shared" si="1"/>
        <v>20</v>
      </c>
      <c r="Y34" s="153">
        <f t="shared" si="2"/>
        <v>8.7719298245614086E-2</v>
      </c>
    </row>
    <row r="35" spans="1:25" ht="19.5" customHeight="1">
      <c r="A35" s="143"/>
      <c r="B35" s="204" t="s">
        <v>63</v>
      </c>
      <c r="C35" s="205"/>
      <c r="D35" s="144">
        <f>'[1]定型統計（集計前年）'!D242</f>
        <v>34</v>
      </c>
      <c r="E35" s="145">
        <f>'[1]定型統計（集計年）'!D242</f>
        <v>38</v>
      </c>
      <c r="F35" s="144">
        <f>'[1]定型統計（集計前年）'!G242</f>
        <v>2</v>
      </c>
      <c r="G35" s="145">
        <f>'[1]定型統計（集計年）'!G242</f>
        <v>9</v>
      </c>
      <c r="H35" s="146"/>
      <c r="I35" s="147"/>
      <c r="J35" s="144">
        <f>'[1]定型統計（集計前年）'!M242</f>
        <v>4</v>
      </c>
      <c r="K35" s="145">
        <f>'[1]定型統計（集計年）'!M242</f>
        <v>0</v>
      </c>
      <c r="L35" s="144">
        <f>'[1]定型統計（集計前年）'!P242</f>
        <v>13</v>
      </c>
      <c r="M35" s="148">
        <f>'[1]定型統計（集計年）'!P242</f>
        <v>10</v>
      </c>
      <c r="N35" s="144">
        <f>'[1]定型統計（集計前年）'!S242</f>
        <v>10</v>
      </c>
      <c r="O35" s="145">
        <f>'[1]定型統計（集計年）'!S242</f>
        <v>9</v>
      </c>
      <c r="P35" s="144">
        <f>'[1]定型統計（集計前年）'!V242</f>
        <v>12</v>
      </c>
      <c r="Q35" s="145">
        <f>'[1]定型統計（集計年）'!V242</f>
        <v>13</v>
      </c>
      <c r="R35" s="149">
        <f>'[1]定型統計（集計前年）'!Y242</f>
        <v>0</v>
      </c>
      <c r="S35" s="148">
        <f>'[1]定型統計（集計年）'!Y242</f>
        <v>1</v>
      </c>
      <c r="T35" s="144">
        <f>'[1]定型統計（集計前年）'!AB242</f>
        <v>0</v>
      </c>
      <c r="U35" s="145">
        <f>'[1]定型統計（集計年）'!AB242</f>
        <v>0</v>
      </c>
      <c r="V35" s="154">
        <f t="shared" si="0"/>
        <v>75</v>
      </c>
      <c r="W35" s="156">
        <f t="shared" si="0"/>
        <v>80</v>
      </c>
      <c r="X35" s="152">
        <f t="shared" si="1"/>
        <v>5</v>
      </c>
      <c r="Y35" s="153">
        <f t="shared" si="2"/>
        <v>6.6666666666666652E-2</v>
      </c>
    </row>
    <row r="36" spans="1:25" ht="14.25" thickBot="1">
      <c r="A36" s="119"/>
      <c r="B36" s="194" t="s">
        <v>64</v>
      </c>
      <c r="C36" s="195"/>
      <c r="D36" s="157">
        <f>'[1]定型統計（集計前年）'!D214</f>
        <v>117</v>
      </c>
      <c r="E36" s="41">
        <f>'[1]定型統計（集計年）'!D214</f>
        <v>141</v>
      </c>
      <c r="F36" s="157">
        <f>'[1]定型統計（集計前年）'!G214</f>
        <v>55</v>
      </c>
      <c r="G36" s="28">
        <f>'[1]定型統計（集計年）'!G214</f>
        <v>49</v>
      </c>
      <c r="H36" s="158"/>
      <c r="I36" s="159"/>
      <c r="J36" s="157">
        <f>'[1]定型統計（集計前年）'!M214</f>
        <v>36</v>
      </c>
      <c r="K36" s="28">
        <f>'[1]定型統計（集計年）'!M214</f>
        <v>23</v>
      </c>
      <c r="L36" s="157">
        <f>'[1]定型統計（集計前年）'!P214</f>
        <v>45</v>
      </c>
      <c r="M36" s="160">
        <f>'[1]定型統計（集計年）'!P214</f>
        <v>58</v>
      </c>
      <c r="N36" s="157">
        <f>'[1]定型統計（集計前年）'!S214</f>
        <v>65</v>
      </c>
      <c r="O36" s="28">
        <f>'[1]定型統計（集計年）'!S214</f>
        <v>75</v>
      </c>
      <c r="P36" s="157">
        <f>'[1]定型統計（集計前年）'!V214</f>
        <v>40</v>
      </c>
      <c r="Q36" s="28">
        <f>'[1]定型統計（集計年）'!V214</f>
        <v>73</v>
      </c>
      <c r="R36" s="161">
        <f>'[1]定型統計（集計前年）'!Y214</f>
        <v>10</v>
      </c>
      <c r="S36" s="160">
        <f>'[1]定型統計（集計年）'!Y214</f>
        <v>10</v>
      </c>
      <c r="T36" s="157">
        <f>'[1]定型統計（集計前年）'!AB214</f>
        <v>8</v>
      </c>
      <c r="U36" s="28">
        <f>'[1]定型統計（集計年）'!AB214</f>
        <v>6</v>
      </c>
      <c r="V36" s="150">
        <f t="shared" si="0"/>
        <v>376</v>
      </c>
      <c r="W36" s="151">
        <f t="shared" si="0"/>
        <v>435</v>
      </c>
      <c r="X36" s="141">
        <f t="shared" si="1"/>
        <v>59</v>
      </c>
      <c r="Y36" s="142">
        <f t="shared" si="2"/>
        <v>0.15691489361702127</v>
      </c>
    </row>
    <row r="37" spans="1:25" ht="14.25" thickBot="1">
      <c r="A37" s="12"/>
      <c r="B37" s="107" t="s">
        <v>65</v>
      </c>
      <c r="C37" s="108"/>
      <c r="D37" s="162">
        <f>D6+D12+D27+D28+D29+D30</f>
        <v>1408</v>
      </c>
      <c r="E37" s="163">
        <f>E6+E12+E27+E28+E29+E30</f>
        <v>1434</v>
      </c>
      <c r="F37" s="115">
        <f>F6+F12+F27+F28+F29+F30</f>
        <v>648</v>
      </c>
      <c r="G37" s="164">
        <f>G6+G12+G27+G28+G29+G30</f>
        <v>667</v>
      </c>
      <c r="H37" s="162" t="e">
        <f>H6+#REF!+H12+H27+H28+H29+H30</f>
        <v>#REF!</v>
      </c>
      <c r="I37" s="165" t="e">
        <f>I6+#REF!+I12+I27+I28+I29+I30</f>
        <v>#REF!</v>
      </c>
      <c r="J37" s="162">
        <f t="shared" ref="J37:U37" si="3">J6+J12+J27+J28+J29+J30</f>
        <v>492</v>
      </c>
      <c r="K37" s="163">
        <f t="shared" si="3"/>
        <v>537</v>
      </c>
      <c r="L37" s="115">
        <f t="shared" si="3"/>
        <v>818</v>
      </c>
      <c r="M37" s="164">
        <f t="shared" si="3"/>
        <v>823</v>
      </c>
      <c r="N37" s="162">
        <f t="shared" si="3"/>
        <v>1345</v>
      </c>
      <c r="O37" s="163">
        <f t="shared" si="3"/>
        <v>1535</v>
      </c>
      <c r="P37" s="115">
        <f t="shared" si="3"/>
        <v>764</v>
      </c>
      <c r="Q37" s="164">
        <f t="shared" si="3"/>
        <v>846</v>
      </c>
      <c r="R37" s="162">
        <f t="shared" si="3"/>
        <v>245</v>
      </c>
      <c r="S37" s="166">
        <f t="shared" si="3"/>
        <v>287</v>
      </c>
      <c r="T37" s="115">
        <f t="shared" si="3"/>
        <v>104</v>
      </c>
      <c r="U37" s="167">
        <f t="shared" si="3"/>
        <v>87</v>
      </c>
      <c r="V37" s="162">
        <f t="shared" si="0"/>
        <v>5824</v>
      </c>
      <c r="W37" s="162">
        <f t="shared" si="0"/>
        <v>6216</v>
      </c>
      <c r="X37" s="168">
        <f t="shared" si="1"/>
        <v>392</v>
      </c>
      <c r="Y37" s="169">
        <f t="shared" si="2"/>
        <v>6.7307692307692291E-2</v>
      </c>
    </row>
    <row r="38" spans="1:25" ht="14.25" thickBot="1">
      <c r="A38" s="170" t="s">
        <v>66</v>
      </c>
      <c r="B38" s="210" t="s">
        <v>72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171"/>
      <c r="U38" s="171"/>
      <c r="V38" s="172" t="s">
        <v>67</v>
      </c>
      <c r="W38" s="173">
        <f>X37*100/V37</f>
        <v>6.7307692307692308</v>
      </c>
      <c r="X38" s="174" t="s">
        <v>68</v>
      </c>
    </row>
    <row r="39" spans="1:25" ht="13.5" customHeight="1">
      <c r="B39" s="211" t="s">
        <v>73</v>
      </c>
      <c r="C39" s="211"/>
      <c r="D39" s="211"/>
      <c r="E39" s="211"/>
      <c r="F39" s="211"/>
      <c r="G39" s="211"/>
      <c r="H39" s="211"/>
      <c r="I39" s="211"/>
      <c r="J39" s="211"/>
      <c r="K39" s="211"/>
      <c r="L39" s="171"/>
      <c r="M39" s="171"/>
      <c r="N39" s="171"/>
      <c r="O39" s="171"/>
      <c r="P39" s="171"/>
      <c r="Q39" s="171"/>
      <c r="R39" s="171"/>
      <c r="S39" s="171"/>
      <c r="X39" s="175" t="s">
        <v>69</v>
      </c>
    </row>
    <row r="40" spans="1:25">
      <c r="A40" s="176"/>
      <c r="B40" s="177"/>
      <c r="C40" s="177"/>
      <c r="D40" s="177"/>
      <c r="E40" s="177"/>
      <c r="F40" s="177"/>
      <c r="G40" s="177"/>
      <c r="H40" s="177"/>
      <c r="I40" s="177"/>
    </row>
    <row r="42" spans="1:25">
      <c r="D42" s="196"/>
      <c r="E42" s="196"/>
      <c r="F42" s="196"/>
    </row>
    <row r="44" spans="1:25">
      <c r="A44" s="178"/>
    </row>
    <row r="45" spans="1:25">
      <c r="A45" s="178"/>
    </row>
    <row r="46" spans="1:25">
      <c r="A46" s="178"/>
    </row>
    <row r="47" spans="1:25">
      <c r="A47" s="178"/>
      <c r="Q47" s="1" t="s">
        <v>70</v>
      </c>
    </row>
  </sheetData>
  <mergeCells count="27">
    <mergeCell ref="D42:F42"/>
    <mergeCell ref="A13:A27"/>
    <mergeCell ref="B22:C22"/>
    <mergeCell ref="B29:C29"/>
    <mergeCell ref="B31:C31"/>
    <mergeCell ref="B32:C32"/>
    <mergeCell ref="B33:C33"/>
    <mergeCell ref="B34:C34"/>
    <mergeCell ref="B35:C35"/>
    <mergeCell ref="B36:C36"/>
    <mergeCell ref="B38:S38"/>
    <mergeCell ref="B39:K39"/>
    <mergeCell ref="X1:Y1"/>
    <mergeCell ref="A8:A12"/>
    <mergeCell ref="P3:Q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  <mergeCell ref="B6:C6"/>
    <mergeCell ref="B7:C7"/>
  </mergeCells>
  <phoneticPr fontId="4"/>
  <dataValidations count="1">
    <dataValidation type="list" allowBlank="1" showInputMessage="1" showErrorMessage="1" sqref="R3">
      <formula1>$AI$4:$AI$17</formula1>
    </dataValidation>
  </dataValidations>
  <printOptions horizontalCentered="1"/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カラー版</vt:lpstr>
      <vt:lpstr>カラー版!Print_Area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2019-05-08T05:17:13Z</cp:lastPrinted>
  <dcterms:created xsi:type="dcterms:W3CDTF">2019-04-08T04:52:38Z</dcterms:created>
  <dcterms:modified xsi:type="dcterms:W3CDTF">2021-05-13T05:41:02Z</dcterms:modified>
</cp:coreProperties>
</file>