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03健康安全課\平成30年度（2018年度）以降\大分類「健康安全」\０５　健康管理\⑧　健康管理手帳所持者健康診断綴(契約含)\健診用品\HP用\"/>
    </mc:Choice>
  </mc:AlternateContent>
  <xr:revisionPtr revIDLastSave="0" documentId="13_ncr:1_{0AE53E30-575D-4954-AC3C-6EDAB157CE7C}" xr6:coauthVersionLast="47" xr6:coauthVersionMax="47" xr10:uidLastSave="{00000000-0000-0000-0000-000000000000}"/>
  <bookViews>
    <workbookView xWindow="-120" yWindow="-120" windowWidth="29040" windowHeight="15720" xr2:uid="{00000000-000D-0000-FFFF-FFFF00000000}"/>
  </bookViews>
  <sheets>
    <sheet name="内訳書" sheetId="1" r:id="rId1"/>
    <sheet name="内訳書作成例" sheetId="3" r:id="rId2"/>
    <sheet name="データ" sheetId="2" r:id="rId3"/>
  </sheets>
  <definedNames>
    <definedName name="_xlnm.Print_Area" localSheetId="0">内訳書!$A$1:$K$27</definedName>
    <definedName name="_xlnm.Print_Area" localSheetId="1">内訳書作成例!$A$1:$K$27</definedName>
    <definedName name="_xlnm.Print_Titles" localSheetId="2">データ!$1:$2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20" i="3" l="1"/>
  <c r="F18" i="3"/>
  <c r="F17" i="3"/>
  <c r="F16" i="3"/>
  <c r="F15" i="3"/>
  <c r="F14" i="3"/>
  <c r="F13" i="3"/>
  <c r="F11" i="3"/>
  <c r="F19" i="3" l="1"/>
  <c r="F23" i="3" s="1"/>
  <c r="G7" i="3" s="1"/>
  <c r="F20" i="1"/>
  <c r="F11" i="1"/>
  <c r="F14" i="1"/>
  <c r="F15" i="1"/>
  <c r="F16" i="1"/>
  <c r="F17" i="1"/>
  <c r="F18" i="1"/>
  <c r="F13" i="1"/>
  <c r="F12" i="1"/>
  <c r="F19" i="1" l="1"/>
  <c r="F23" i="1" s="1"/>
  <c r="G7" i="1" s="1"/>
</calcChain>
</file>

<file path=xl/sharedStrings.xml><?xml version="1.0" encoding="utf-8"?>
<sst xmlns="http://schemas.openxmlformats.org/spreadsheetml/2006/main" count="169" uniqueCount="90">
  <si>
    <t>様式第２号</t>
    <rPh sb="0" eb="2">
      <t>ヨウシキ</t>
    </rPh>
    <rPh sb="2" eb="3">
      <t>ダイ</t>
    </rPh>
    <rPh sb="4" eb="5">
      <t>ゴウ</t>
    </rPh>
    <phoneticPr fontId="2"/>
  </si>
  <si>
    <t>健康管理手帳所持者に対する健康診断費請求内訳書</t>
    <rPh sb="0" eb="2">
      <t>ケンコウ</t>
    </rPh>
    <rPh sb="2" eb="4">
      <t>カンリ</t>
    </rPh>
    <rPh sb="4" eb="6">
      <t>テチョウ</t>
    </rPh>
    <rPh sb="6" eb="9">
      <t>ショジシャ</t>
    </rPh>
    <rPh sb="10" eb="11">
      <t>タイ</t>
    </rPh>
    <rPh sb="13" eb="15">
      <t>ケンコウ</t>
    </rPh>
    <rPh sb="15" eb="17">
      <t>シンダン</t>
    </rPh>
    <rPh sb="17" eb="18">
      <t>ヒ</t>
    </rPh>
    <rPh sb="18" eb="20">
      <t>セイキュウ</t>
    </rPh>
    <rPh sb="20" eb="23">
      <t>ウチワケショ</t>
    </rPh>
    <phoneticPr fontId="2"/>
  </si>
  <si>
    <t>委託医療
機関の番号</t>
    <rPh sb="0" eb="2">
      <t>イタク</t>
    </rPh>
    <rPh sb="2" eb="4">
      <t>イリョウ</t>
    </rPh>
    <rPh sb="5" eb="7">
      <t>キカン</t>
    </rPh>
    <rPh sb="8" eb="10">
      <t>バンゴウ</t>
    </rPh>
    <phoneticPr fontId="2"/>
  </si>
  <si>
    <t>支払者名</t>
    <rPh sb="0" eb="2">
      <t>シハライ</t>
    </rPh>
    <rPh sb="2" eb="3">
      <t>シャ</t>
    </rPh>
    <rPh sb="3" eb="4">
      <t>メイ</t>
    </rPh>
    <phoneticPr fontId="2"/>
  </si>
  <si>
    <t>健康診断実施者氏名</t>
    <rPh sb="0" eb="2">
      <t>ケンコウ</t>
    </rPh>
    <rPh sb="2" eb="4">
      <t>シンダン</t>
    </rPh>
    <rPh sb="4" eb="7">
      <t>ジッシシャ</t>
    </rPh>
    <rPh sb="7" eb="9">
      <t>シメイ</t>
    </rPh>
    <phoneticPr fontId="2"/>
  </si>
  <si>
    <t>健康診断の内容</t>
    <rPh sb="0" eb="2">
      <t>ケンコウ</t>
    </rPh>
    <rPh sb="2" eb="4">
      <t>シンダン</t>
    </rPh>
    <rPh sb="5" eb="7">
      <t>ナイヨウ</t>
    </rPh>
    <phoneticPr fontId="2"/>
  </si>
  <si>
    <t>検査項目</t>
    <rPh sb="0" eb="2">
      <t>ケンサ</t>
    </rPh>
    <rPh sb="2" eb="4">
      <t>コウモク</t>
    </rPh>
    <phoneticPr fontId="2"/>
  </si>
  <si>
    <t>その他</t>
    <rPh sb="2" eb="3">
      <t>タ</t>
    </rPh>
    <phoneticPr fontId="2"/>
  </si>
  <si>
    <t>第　　　　　　号</t>
    <rPh sb="0" eb="1">
      <t>ダイ</t>
    </rPh>
    <rPh sb="7" eb="8">
      <t>ゴウ</t>
    </rPh>
    <phoneticPr fontId="2"/>
  </si>
  <si>
    <t>委託医療
機関の名称</t>
    <rPh sb="0" eb="2">
      <t>イタク</t>
    </rPh>
    <rPh sb="2" eb="4">
      <t>イリョウ</t>
    </rPh>
    <rPh sb="5" eb="7">
      <t>キカン</t>
    </rPh>
    <rPh sb="8" eb="10">
      <t>メイショウ</t>
    </rPh>
    <phoneticPr fontId="2"/>
  </si>
  <si>
    <t>健康診断
実施年月日</t>
    <rPh sb="0" eb="2">
      <t>ケンコウ</t>
    </rPh>
    <rPh sb="2" eb="4">
      <t>シンダン</t>
    </rPh>
    <rPh sb="5" eb="7">
      <t>ジッシ</t>
    </rPh>
    <rPh sb="7" eb="10">
      <t>ネンガッピ</t>
    </rPh>
    <phoneticPr fontId="2"/>
  </si>
  <si>
    <t>支払額</t>
    <rPh sb="0" eb="2">
      <t>シハライ</t>
    </rPh>
    <rPh sb="2" eb="3">
      <t>ガク</t>
    </rPh>
    <phoneticPr fontId="2"/>
  </si>
  <si>
    <t>健康管理手帳
交付局名</t>
    <rPh sb="0" eb="2">
      <t>ケンコウ</t>
    </rPh>
    <rPh sb="2" eb="4">
      <t>カンリ</t>
    </rPh>
    <rPh sb="4" eb="6">
      <t>テチョウ</t>
    </rPh>
    <rPh sb="7" eb="9">
      <t>コウフ</t>
    </rPh>
    <rPh sb="9" eb="10">
      <t>キョク</t>
    </rPh>
    <rPh sb="10" eb="11">
      <t>メイ</t>
    </rPh>
    <phoneticPr fontId="2"/>
  </si>
  <si>
    <t>円</t>
    <rPh sb="0" eb="1">
      <t>エン</t>
    </rPh>
    <phoneticPr fontId="2"/>
  </si>
  <si>
    <t>合　　計</t>
    <rPh sb="0" eb="1">
      <t>ゴウ</t>
    </rPh>
    <rPh sb="3" eb="4">
      <t>ケイ</t>
    </rPh>
    <phoneticPr fontId="2"/>
  </si>
  <si>
    <t>摘　要</t>
    <rPh sb="0" eb="1">
      <t>テキ</t>
    </rPh>
    <rPh sb="2" eb="3">
      <t>ヨウ</t>
    </rPh>
    <phoneticPr fontId="2"/>
  </si>
  <si>
    <t>金　額</t>
    <rPh sb="0" eb="1">
      <t>カネ</t>
    </rPh>
    <rPh sb="2" eb="3">
      <t>ガク</t>
    </rPh>
    <phoneticPr fontId="2"/>
  </si>
  <si>
    <t>（　　　　才）</t>
    <rPh sb="5" eb="6">
      <t>サイ</t>
    </rPh>
    <phoneticPr fontId="2"/>
  </si>
  <si>
    <t>（種類　　）の欄には、ベンジジン、ベーターナフチルアミン、じん肺、クロム酸等、砒素、コールタール、ビス（クロロメチル）エーテル、ベリリウム、ベンゾトリクロリド、塩化ビニル、石綿、ジアニシジン、１，２－ジクロロプロパン若しくはオルトートルイジン又は船員じん肺若しくは船員石綿の別を記入すること。</t>
    <rPh sb="1" eb="3">
      <t>シュルイ</t>
    </rPh>
    <rPh sb="7" eb="8">
      <t>ラン</t>
    </rPh>
    <rPh sb="31" eb="32">
      <t>パイ</t>
    </rPh>
    <rPh sb="36" eb="37">
      <t>サン</t>
    </rPh>
    <rPh sb="37" eb="38">
      <t>トウ</t>
    </rPh>
    <rPh sb="39" eb="41">
      <t>ヒソ</t>
    </rPh>
    <rPh sb="80" eb="82">
      <t>エンカ</t>
    </rPh>
    <rPh sb="86" eb="88">
      <t>イシワタ</t>
    </rPh>
    <rPh sb="108" eb="109">
      <t>モ</t>
    </rPh>
    <rPh sb="121" eb="122">
      <t>マタ</t>
    </rPh>
    <rPh sb="123" eb="125">
      <t>センイン</t>
    </rPh>
    <rPh sb="127" eb="128">
      <t>パイ</t>
    </rPh>
    <rPh sb="128" eb="129">
      <t>モ</t>
    </rPh>
    <rPh sb="132" eb="134">
      <t>センイン</t>
    </rPh>
    <rPh sb="134" eb="136">
      <t>イシワタ</t>
    </rPh>
    <rPh sb="137" eb="138">
      <t>ベツ</t>
    </rPh>
    <rPh sb="139" eb="141">
      <t>キニュウ</t>
    </rPh>
    <phoneticPr fontId="2"/>
  </si>
  <si>
    <t>（種類</t>
    <rPh sb="1" eb="3">
      <t>シュルイ</t>
    </rPh>
    <phoneticPr fontId="2"/>
  </si>
  <si>
    <t>消費税</t>
    <rPh sb="0" eb="3">
      <t>ショウヒゼイ</t>
    </rPh>
    <phoneticPr fontId="2"/>
  </si>
  <si>
    <t>事務手数料</t>
    <rPh sb="0" eb="2">
      <t>ジム</t>
    </rPh>
    <rPh sb="2" eb="5">
      <t>テスウリョウ</t>
    </rPh>
    <phoneticPr fontId="2"/>
  </si>
  <si>
    <t>種類</t>
    <rPh sb="0" eb="2">
      <t>シュルイ</t>
    </rPh>
    <phoneticPr fontId="2"/>
  </si>
  <si>
    <t>ベンジジン</t>
    <phoneticPr fontId="2"/>
  </si>
  <si>
    <t>ベーターナフチルアミン</t>
    <phoneticPr fontId="2"/>
  </si>
  <si>
    <t>じん肺</t>
    <rPh sb="2" eb="3">
      <t>パイ</t>
    </rPh>
    <phoneticPr fontId="2"/>
  </si>
  <si>
    <t>クロム酸等</t>
    <rPh sb="3" eb="4">
      <t>サン</t>
    </rPh>
    <rPh sb="4" eb="5">
      <t>トウ</t>
    </rPh>
    <phoneticPr fontId="2"/>
  </si>
  <si>
    <t>砒素</t>
    <rPh sb="0" eb="2">
      <t>ヒソ</t>
    </rPh>
    <phoneticPr fontId="2"/>
  </si>
  <si>
    <t>コールタール</t>
    <phoneticPr fontId="2"/>
  </si>
  <si>
    <t>ビス（クロロメチル）エーテル</t>
    <phoneticPr fontId="2"/>
  </si>
  <si>
    <t>ベリリウム</t>
    <phoneticPr fontId="2"/>
  </si>
  <si>
    <t>ベンゾトリクロリド</t>
    <phoneticPr fontId="2"/>
  </si>
  <si>
    <t>塩化ビニル</t>
    <rPh sb="0" eb="2">
      <t>エンカ</t>
    </rPh>
    <phoneticPr fontId="2"/>
  </si>
  <si>
    <t>石綿</t>
    <rPh sb="0" eb="2">
      <t>イシワタ</t>
    </rPh>
    <phoneticPr fontId="2"/>
  </si>
  <si>
    <t>ジアニシジン</t>
    <phoneticPr fontId="2"/>
  </si>
  <si>
    <t>1,２－ジクロロプロパン</t>
    <phoneticPr fontId="2"/>
  </si>
  <si>
    <t>オルトートルイジン</t>
    <phoneticPr fontId="2"/>
  </si>
  <si>
    <t>船員じん肺</t>
    <rPh sb="0" eb="2">
      <t>センイン</t>
    </rPh>
    <rPh sb="4" eb="5">
      <t>パイ</t>
    </rPh>
    <phoneticPr fontId="2"/>
  </si>
  <si>
    <t>船員石綿</t>
    <rPh sb="0" eb="2">
      <t>センイン</t>
    </rPh>
    <rPh sb="2" eb="4">
      <t>イシワタ</t>
    </rPh>
    <phoneticPr fontId="2"/>
  </si>
  <si>
    <t>問診及びエックス線写真の検査</t>
    <rPh sb="0" eb="2">
      <t>モンシン</t>
    </rPh>
    <rPh sb="2" eb="3">
      <t>オヨ</t>
    </rPh>
    <rPh sb="8" eb="9">
      <t>セン</t>
    </rPh>
    <rPh sb="9" eb="11">
      <t>シャシン</t>
    </rPh>
    <rPh sb="12" eb="14">
      <t>ケンサ</t>
    </rPh>
    <phoneticPr fontId="2"/>
  </si>
  <si>
    <t>コンピュータ断層撮影</t>
    <rPh sb="6" eb="8">
      <t>ダンソウ</t>
    </rPh>
    <rPh sb="8" eb="10">
      <t>サツエイ</t>
    </rPh>
    <phoneticPr fontId="2"/>
  </si>
  <si>
    <t>喀痰細胞診</t>
    <rPh sb="0" eb="2">
      <t>カクタン</t>
    </rPh>
    <rPh sb="2" eb="5">
      <t>サイボウシン</t>
    </rPh>
    <phoneticPr fontId="2"/>
  </si>
  <si>
    <t>気管支ファイバースコピー検査</t>
    <rPh sb="0" eb="3">
      <t>キカンシ</t>
    </rPh>
    <rPh sb="12" eb="14">
      <t>ケンサ</t>
    </rPh>
    <phoneticPr fontId="2"/>
  </si>
  <si>
    <t>気管支鏡検査</t>
    <rPh sb="0" eb="4">
      <t>キカンシキョウ</t>
    </rPh>
    <rPh sb="4" eb="6">
      <t>ケンサ</t>
    </rPh>
    <phoneticPr fontId="2"/>
  </si>
  <si>
    <t>スパイロメトリー及びフローボリューム（第一次検査）</t>
    <rPh sb="8" eb="9">
      <t>オヨ</t>
    </rPh>
    <rPh sb="19" eb="20">
      <t>ダイ</t>
    </rPh>
    <rPh sb="20" eb="22">
      <t>イチジ</t>
    </rPh>
    <rPh sb="22" eb="24">
      <t>ケンサ</t>
    </rPh>
    <phoneticPr fontId="2"/>
  </si>
  <si>
    <t>動脈血ガス分析検査（第二次検査）</t>
    <rPh sb="0" eb="3">
      <t>ドウミャクケツ</t>
    </rPh>
    <rPh sb="5" eb="7">
      <t>ブンセキ</t>
    </rPh>
    <rPh sb="7" eb="9">
      <t>ケンサ</t>
    </rPh>
    <rPh sb="10" eb="11">
      <t>ダイ</t>
    </rPh>
    <rPh sb="11" eb="13">
      <t>ニジ</t>
    </rPh>
    <rPh sb="13" eb="15">
      <t>ケンサ</t>
    </rPh>
    <phoneticPr fontId="2"/>
  </si>
  <si>
    <t>結核菌検査</t>
    <rPh sb="0" eb="3">
      <t>ケッカクキン</t>
    </rPh>
    <rPh sb="3" eb="5">
      <t>ケンサ</t>
    </rPh>
    <phoneticPr fontId="2"/>
  </si>
  <si>
    <t>蛍光抗体法による細菌顕微鏡検査</t>
    <rPh sb="0" eb="2">
      <t>ケイコウ</t>
    </rPh>
    <rPh sb="2" eb="4">
      <t>コウタイ</t>
    </rPh>
    <rPh sb="4" eb="5">
      <t>ホウ</t>
    </rPh>
    <rPh sb="8" eb="10">
      <t>サイキン</t>
    </rPh>
    <rPh sb="10" eb="13">
      <t>ケンビキョウ</t>
    </rPh>
    <rPh sb="13" eb="15">
      <t>ケンサ</t>
    </rPh>
    <phoneticPr fontId="2"/>
  </si>
  <si>
    <t>コンピュータ断層撮影以外の断層撮影</t>
    <rPh sb="6" eb="8">
      <t>ダンソウ</t>
    </rPh>
    <rPh sb="8" eb="10">
      <t>サツエイ</t>
    </rPh>
    <rPh sb="10" eb="12">
      <t>イガイ</t>
    </rPh>
    <rPh sb="13" eb="15">
      <t>ダンソウ</t>
    </rPh>
    <rPh sb="15" eb="17">
      <t>サツエイ</t>
    </rPh>
    <phoneticPr fontId="2"/>
  </si>
  <si>
    <t>赤血球沈降速度検査</t>
    <rPh sb="0" eb="3">
      <t>セッケッキュウ</t>
    </rPh>
    <rPh sb="3" eb="7">
      <t>チンコウソクド</t>
    </rPh>
    <rPh sb="7" eb="9">
      <t>ケンサ</t>
    </rPh>
    <phoneticPr fontId="2"/>
  </si>
  <si>
    <t>ツベルクリン反応検査</t>
    <rPh sb="6" eb="8">
      <t>ハンノウ</t>
    </rPh>
    <rPh sb="8" eb="10">
      <t>ケンサ</t>
    </rPh>
    <phoneticPr fontId="2"/>
  </si>
  <si>
    <t>気管支造影</t>
    <rPh sb="0" eb="3">
      <t>キカンシ</t>
    </rPh>
    <rPh sb="3" eb="5">
      <t>ゾウエイ</t>
    </rPh>
    <phoneticPr fontId="2"/>
  </si>
  <si>
    <t>問診のみ</t>
    <rPh sb="0" eb="2">
      <t>モンシン</t>
    </rPh>
    <phoneticPr fontId="2"/>
  </si>
  <si>
    <t>)</t>
    <phoneticPr fontId="2"/>
  </si>
  <si>
    <t>佐賀労働局</t>
    <rPh sb="0" eb="2">
      <t>サガ</t>
    </rPh>
    <rPh sb="2" eb="4">
      <t>ロウドウ</t>
    </rPh>
    <rPh sb="4" eb="5">
      <t>キョク</t>
    </rPh>
    <phoneticPr fontId="2"/>
  </si>
  <si>
    <t>健康管理手帳の番号</t>
    <rPh sb="0" eb="2">
      <t>ケンコウ</t>
    </rPh>
    <rPh sb="2" eb="4">
      <t>カンリ</t>
    </rPh>
    <rPh sb="4" eb="6">
      <t>テチョウ</t>
    </rPh>
    <rPh sb="7" eb="9">
      <t>バンゴウ</t>
    </rPh>
    <phoneticPr fontId="2"/>
  </si>
  <si>
    <t>プルダウンメニューで選択</t>
    <rPh sb="10" eb="12">
      <t>センタク</t>
    </rPh>
    <phoneticPr fontId="2"/>
  </si>
  <si>
    <t>石綿</t>
    <rPh sb="0" eb="2">
      <t>イシワタ</t>
    </rPh>
    <phoneticPr fontId="2"/>
  </si>
  <si>
    <t>じん肺</t>
    <rPh sb="2" eb="3">
      <t>パイ</t>
    </rPh>
    <phoneticPr fontId="2"/>
  </si>
  <si>
    <t>ベンジジン等</t>
    <rPh sb="5" eb="6">
      <t>トウ</t>
    </rPh>
    <phoneticPr fontId="2"/>
  </si>
  <si>
    <t>コールタール</t>
    <phoneticPr fontId="2"/>
  </si>
  <si>
    <t>〇</t>
    <phoneticPr fontId="2"/>
  </si>
  <si>
    <t>特殊撮影によるＸ線検査のうちで側面像の単純撮影</t>
  </si>
  <si>
    <t>特殊撮影によるＸ線検査のうちで斜面像の単純撮影</t>
    <rPh sb="15" eb="16">
      <t>シャ</t>
    </rPh>
    <phoneticPr fontId="2"/>
  </si>
  <si>
    <t>生検及び病理学的検査</t>
    <rPh sb="0" eb="2">
      <t>セイケン</t>
    </rPh>
    <rPh sb="2" eb="3">
      <t>オヨ</t>
    </rPh>
    <rPh sb="4" eb="8">
      <t>ビョウリガクテキ</t>
    </rPh>
    <rPh sb="8" eb="10">
      <t>ケンサ</t>
    </rPh>
    <phoneticPr fontId="2"/>
  </si>
  <si>
    <t>医師が必要と認めた場合</t>
    <rPh sb="0" eb="2">
      <t>イシ</t>
    </rPh>
    <rPh sb="3" eb="5">
      <t>ヒツヨウ</t>
    </rPh>
    <rPh sb="6" eb="7">
      <t>ミト</t>
    </rPh>
    <rPh sb="9" eb="11">
      <t>バアイ</t>
    </rPh>
    <phoneticPr fontId="2"/>
  </si>
  <si>
    <t>皮膚の病理学的検査</t>
    <rPh sb="0" eb="2">
      <t>ヒフ</t>
    </rPh>
    <rPh sb="3" eb="7">
      <t>ビョウリガクテキ</t>
    </rPh>
    <rPh sb="7" eb="9">
      <t>ケンサ</t>
    </rPh>
    <phoneticPr fontId="2"/>
  </si>
  <si>
    <t>血小板数の検査</t>
    <rPh sb="0" eb="3">
      <t>ケッショウバン</t>
    </rPh>
    <rPh sb="3" eb="4">
      <t>スウ</t>
    </rPh>
    <rPh sb="5" eb="7">
      <t>ケンサ</t>
    </rPh>
    <phoneticPr fontId="2"/>
  </si>
  <si>
    <t>γ-ＧＴＰ</t>
    <phoneticPr fontId="2"/>
  </si>
  <si>
    <t>ＺＴＴ</t>
    <phoneticPr fontId="2"/>
  </si>
  <si>
    <t>ＩＣＧ</t>
    <phoneticPr fontId="2"/>
  </si>
  <si>
    <t>ＬＤＨ</t>
    <phoneticPr fontId="2"/>
  </si>
  <si>
    <t>血清脂質</t>
    <rPh sb="0" eb="2">
      <t>ケッセイ</t>
    </rPh>
    <rPh sb="2" eb="4">
      <t>シシツ</t>
    </rPh>
    <phoneticPr fontId="2"/>
  </si>
  <si>
    <t>肝又は脾のシンチグラム検査</t>
    <rPh sb="0" eb="1">
      <t>キモ</t>
    </rPh>
    <rPh sb="1" eb="2">
      <t>マタ</t>
    </rPh>
    <rPh sb="3" eb="4">
      <t>ヒ</t>
    </rPh>
    <rPh sb="11" eb="13">
      <t>ケンサ</t>
    </rPh>
    <phoneticPr fontId="2"/>
  </si>
  <si>
    <t>中枢神経系の神経医学的検査</t>
    <rPh sb="0" eb="5">
      <t>チュウスウシンケイケイ</t>
    </rPh>
    <rPh sb="6" eb="8">
      <t>シンケイ</t>
    </rPh>
    <rPh sb="8" eb="11">
      <t>イガクテキ</t>
    </rPh>
    <rPh sb="11" eb="13">
      <t>ケンサ</t>
    </rPh>
    <phoneticPr fontId="2"/>
  </si>
  <si>
    <t>検査する可能性がある項目</t>
    <rPh sb="0" eb="2">
      <t>ケンサ</t>
    </rPh>
    <rPh sb="4" eb="7">
      <t>カノウセイ</t>
    </rPh>
    <rPh sb="10" eb="12">
      <t>コウモク</t>
    </rPh>
    <phoneticPr fontId="2"/>
  </si>
  <si>
    <t>問診、尿中の潜血検査及び尿沈渣検鏡の検査</t>
    <rPh sb="0" eb="2">
      <t>モンシン</t>
    </rPh>
    <rPh sb="3" eb="4">
      <t>ニョウ</t>
    </rPh>
    <rPh sb="4" eb="5">
      <t>チュウ</t>
    </rPh>
    <rPh sb="6" eb="8">
      <t>センケツ</t>
    </rPh>
    <rPh sb="8" eb="10">
      <t>ケンサ</t>
    </rPh>
    <rPh sb="10" eb="11">
      <t>オヨ</t>
    </rPh>
    <rPh sb="12" eb="13">
      <t>ニョウ</t>
    </rPh>
    <rPh sb="13" eb="15">
      <t>チンサ</t>
    </rPh>
    <rPh sb="15" eb="16">
      <t>ケン</t>
    </rPh>
    <rPh sb="16" eb="17">
      <t>キョウ</t>
    </rPh>
    <rPh sb="18" eb="20">
      <t>ケンサ</t>
    </rPh>
    <phoneticPr fontId="2"/>
  </si>
  <si>
    <t>尿沈渣のパパニコラ法による細胞診</t>
    <rPh sb="0" eb="1">
      <t>ニョウ</t>
    </rPh>
    <rPh sb="1" eb="3">
      <t>チンサ</t>
    </rPh>
    <rPh sb="9" eb="10">
      <t>ホウ</t>
    </rPh>
    <rPh sb="13" eb="16">
      <t>サイボウシン</t>
    </rPh>
    <phoneticPr fontId="2"/>
  </si>
  <si>
    <t>膀胱鏡検査</t>
    <rPh sb="0" eb="2">
      <t>ボウコウ</t>
    </rPh>
    <rPh sb="2" eb="3">
      <t>キョウ</t>
    </rPh>
    <rPh sb="3" eb="5">
      <t>ケンサ</t>
    </rPh>
    <phoneticPr fontId="2"/>
  </si>
  <si>
    <t>腹部の超音波による検査</t>
    <rPh sb="0" eb="2">
      <t>フクブ</t>
    </rPh>
    <rPh sb="3" eb="6">
      <t>チョウオンパ</t>
    </rPh>
    <rPh sb="9" eb="11">
      <t>ケンサ</t>
    </rPh>
    <phoneticPr fontId="2"/>
  </si>
  <si>
    <t>尿路造影検査</t>
    <rPh sb="0" eb="2">
      <t>ニョウロ</t>
    </rPh>
    <rPh sb="2" eb="4">
      <t>ゾウエイ</t>
    </rPh>
    <rPh sb="4" eb="6">
      <t>ケンサ</t>
    </rPh>
    <phoneticPr fontId="2"/>
  </si>
  <si>
    <t>問診、胸部エックス線写真及び血液検査</t>
    <rPh sb="0" eb="2">
      <t>モンシン</t>
    </rPh>
    <rPh sb="3" eb="5">
      <t>キョウブ</t>
    </rPh>
    <rPh sb="9" eb="10">
      <t>セン</t>
    </rPh>
    <rPh sb="10" eb="12">
      <t>シャシン</t>
    </rPh>
    <rPh sb="12" eb="13">
      <t>オヨ</t>
    </rPh>
    <rPh sb="14" eb="16">
      <t>ケツエキ</t>
    </rPh>
    <rPh sb="16" eb="18">
      <t>ケンサ</t>
    </rPh>
    <phoneticPr fontId="2"/>
  </si>
  <si>
    <t>〇(血清ビリルビン、ＧＯＴ、ＧＰＴ、及びＡＬＰ）</t>
    <phoneticPr fontId="2"/>
  </si>
  <si>
    <t>塩化
ビニル</t>
    <rPh sb="0" eb="2">
      <t>エンカ</t>
    </rPh>
    <phoneticPr fontId="2"/>
  </si>
  <si>
    <t>単価</t>
    <rPh sb="0" eb="2">
      <t>タンカ</t>
    </rPh>
    <phoneticPr fontId="2"/>
  </si>
  <si>
    <t>事務手数料は問診のみの場合は0になります</t>
    <rPh sb="0" eb="5">
      <t>ジムテスウリョウ</t>
    </rPh>
    <rPh sb="6" eb="8">
      <t>モンシン</t>
    </rPh>
    <rPh sb="11" eb="13">
      <t>バアイ</t>
    </rPh>
    <phoneticPr fontId="2"/>
  </si>
  <si>
    <t>〇</t>
    <phoneticPr fontId="2"/>
  </si>
  <si>
    <t>自動表示</t>
    <rPh sb="0" eb="2">
      <t>ジドウ</t>
    </rPh>
    <rPh sb="2" eb="4">
      <t>ヒョウジ</t>
    </rPh>
    <phoneticPr fontId="2"/>
  </si>
  <si>
    <t>（種類　　）の欄には、ベンジジン、ベーターナフチルアミン、じん肺、クロム酸等、砒素、コールタール、ビス（クロロメチル）エーテル、ベリリウム、ベンゾトリクロリド、塩化ビニル、石綿、ジアニシジン、１，２－ジクロロプロパン、オルト―トルイジン、若しくは３、３’―ジクロロ―４、４’―ジアミノジフェニルメタン又は船員じん肺若しくは船員石綿の別を記入すること。</t>
    <phoneticPr fontId="2"/>
  </si>
  <si>
    <t>令和8年6月1日基発0601第4号</t>
    <rPh sb="0" eb="2">
      <t>レイワ</t>
    </rPh>
    <rPh sb="3" eb="4">
      <t>ネン</t>
    </rPh>
    <rPh sb="5" eb="6">
      <t>ガツ</t>
    </rPh>
    <rPh sb="7" eb="8">
      <t>ニチ</t>
    </rPh>
    <rPh sb="8" eb="9">
      <t>キ</t>
    </rPh>
    <rPh sb="9" eb="10">
      <t>ハツ</t>
    </rPh>
    <rPh sb="14" eb="15">
      <t>ダイ</t>
    </rPh>
    <rPh sb="16" eb="1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</si>
</sst>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quot;第&quot;######&quot;号&quot;"/>
  </numFmts>
  <fonts count="8">
    <font>
      <sz val="11"/>
      <color theme="1"/>
      <name val="MS P ゴシック"/>
      <family val="2"/>
      <charset val="128"/>
    </font>
    <font>
      <sz val="11"/>
      <color theme="1"/>
      <name val="MS P ゴシック"/>
      <family val="2"/>
      <charset val="128"/>
    </font>
    <font>
      <sz val="6"/>
      <name val="MS P ゴシック"/>
      <family val="2"/>
      <charset val="128"/>
    </font>
    <font>
      <sz val="11"/>
      <color theme="1"/>
      <name val="游明朝"/>
      <family val="1"/>
      <charset val="128"/>
    </font>
    <font>
      <sz val="12"/>
      <color theme="1"/>
      <name val="游明朝"/>
      <family val="1"/>
      <charset val="128"/>
    </font>
    <font>
      <sz val="14"/>
      <color theme="1"/>
      <name val="游明朝"/>
      <family val="1"/>
      <charset val="128"/>
    </font>
    <font>
      <sz val="8"/>
      <color theme="1"/>
      <name val="游明朝"/>
      <family val="1"/>
      <charset val="128"/>
    </font>
    <font>
      <sz val="6"/>
      <color theme="1"/>
      <name val="游明朝"/>
      <family val="1"/>
      <charset val="128"/>
    </font>
  </fonts>
  <fills count="4">
    <fill>
      <patternFill patternType="none"/>
    </fill>
    <fill>
      <patternFill patternType="gray125"/>
    </fill>
    <fill>
      <patternFill patternType="solid">
        <fgColor rgb="FFCCFF66"/>
        <bgColor indexed="64"/>
      </patternFill>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 xfId="0" applyFont="1" applyBorder="1" applyAlignment="1">
      <alignment horizontal="center" vertical="center" wrapText="1"/>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12" xfId="0" applyFont="1" applyBorder="1" applyAlignment="1">
      <alignment horizontal="right" vertical="top"/>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xf numFmtId="0" fontId="3" fillId="0" borderId="0" xfId="0" applyFont="1" applyBorder="1" applyAlignment="1">
      <alignment horizontal="right" vertical="top"/>
    </xf>
    <xf numFmtId="38" fontId="3" fillId="0" borderId="0" xfId="1" applyFont="1">
      <alignment vertical="center"/>
    </xf>
    <xf numFmtId="0" fontId="3" fillId="0" borderId="2" xfId="0" applyFont="1" applyBorder="1" applyAlignment="1">
      <alignment vertical="center"/>
    </xf>
    <xf numFmtId="38" fontId="3" fillId="0" borderId="0" xfId="1" applyFont="1" applyFill="1" applyBorder="1" applyAlignment="1">
      <alignment horizontal="right" vertical="center"/>
    </xf>
    <xf numFmtId="176" fontId="3" fillId="0" borderId="1"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vertical="center"/>
    </xf>
    <xf numFmtId="38" fontId="4" fillId="0" borderId="0" xfId="1" applyFont="1">
      <alignment vertical="center"/>
    </xf>
    <xf numFmtId="38" fontId="4" fillId="0" borderId="6" xfId="1" applyFont="1" applyBorder="1">
      <alignment vertical="center"/>
    </xf>
    <xf numFmtId="38" fontId="4" fillId="0" borderId="8" xfId="1" applyFont="1" applyBorder="1" applyAlignment="1">
      <alignment horizontal="right" vertical="center"/>
    </xf>
    <xf numFmtId="38" fontId="4" fillId="0" borderId="8" xfId="1" applyFont="1" applyBorder="1">
      <alignment vertical="center"/>
    </xf>
    <xf numFmtId="38" fontId="4" fillId="0" borderId="10" xfId="1" applyFont="1" applyBorder="1">
      <alignment vertical="center"/>
    </xf>
    <xf numFmtId="38" fontId="4" fillId="0" borderId="2" xfId="1"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0" xfId="0" applyFont="1" applyFill="1" applyAlignment="1">
      <alignment horizontal="center" vertical="center"/>
    </xf>
    <xf numFmtId="38" fontId="4" fillId="3" borderId="0" xfId="1" applyFont="1" applyFill="1">
      <alignment vertical="center"/>
    </xf>
    <xf numFmtId="38" fontId="4" fillId="3" borderId="6" xfId="1" applyFont="1" applyFill="1" applyBorder="1">
      <alignment vertical="center"/>
    </xf>
    <xf numFmtId="38" fontId="4" fillId="3" borderId="8" xfId="1" applyFont="1" applyFill="1" applyBorder="1" applyAlignment="1">
      <alignment horizontal="right" vertical="center"/>
    </xf>
    <xf numFmtId="38" fontId="4" fillId="3" borderId="2" xfId="1" applyFont="1" applyFill="1" applyBorder="1">
      <alignment vertical="center"/>
    </xf>
    <xf numFmtId="0" fontId="3" fillId="3" borderId="9" xfId="0" applyFont="1" applyFill="1" applyBorder="1">
      <alignment vertical="center"/>
    </xf>
    <xf numFmtId="0" fontId="6" fillId="2" borderId="9"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8" fontId="3" fillId="0" borderId="1" xfId="1" applyFont="1" applyBorder="1" applyAlignment="1">
      <alignment horizontal="center" vertical="center"/>
    </xf>
    <xf numFmtId="0" fontId="3" fillId="0" borderId="1" xfId="0" applyFont="1" applyBorder="1">
      <alignment vertical="center"/>
    </xf>
    <xf numFmtId="38" fontId="3" fillId="0" borderId="1" xfId="1" applyFont="1" applyBorder="1">
      <alignment vertical="center"/>
    </xf>
    <xf numFmtId="0" fontId="7" fillId="0" borderId="1" xfId="0" applyFont="1" applyBorder="1" applyAlignment="1">
      <alignment horizontal="center" vertical="center" wrapText="1"/>
    </xf>
    <xf numFmtId="0" fontId="3" fillId="0" borderId="1" xfId="0" applyFont="1" applyBorder="1" applyAlignment="1">
      <alignment vertical="center" shrinkToFit="1"/>
    </xf>
    <xf numFmtId="0" fontId="7" fillId="0" borderId="1" xfId="0" applyFont="1" applyBorder="1" applyAlignment="1">
      <alignment horizontal="center" vertical="center" wrapText="1" shrinkToFit="1"/>
    </xf>
    <xf numFmtId="0" fontId="4" fillId="0" borderId="12" xfId="0" applyFont="1" applyBorder="1" applyAlignment="1">
      <alignment horizontal="left" wrapText="1"/>
    </xf>
    <xf numFmtId="0" fontId="4" fillId="0" borderId="0" xfId="0" applyFont="1" applyAlignment="1">
      <alignment horizontal="left" wrapText="1"/>
    </xf>
    <xf numFmtId="0" fontId="5" fillId="0" borderId="0" xfId="0" applyFont="1" applyAlignment="1">
      <alignment horizontal="center"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78" fontId="3" fillId="0" borderId="1" xfId="0" applyNumberFormat="1" applyFont="1" applyBorder="1" applyAlignment="1">
      <alignment horizontal="center" vertical="center"/>
    </xf>
    <xf numFmtId="0" fontId="3" fillId="0" borderId="1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 xfId="0" applyFont="1" applyBorder="1" applyAlignment="1">
      <alignment horizontal="center" vertical="center" wrapText="1"/>
    </xf>
    <xf numFmtId="177" fontId="4" fillId="0" borderId="1" xfId="0" applyNumberFormat="1" applyFont="1" applyBorder="1" applyAlignment="1">
      <alignment horizontal="right"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177" fontId="4" fillId="3" borderId="1" xfId="0" applyNumberFormat="1" applyFont="1" applyFill="1" applyBorder="1" applyAlignment="1">
      <alignment horizontal="right" vertical="center"/>
    </xf>
    <xf numFmtId="0" fontId="3" fillId="2" borderId="6"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K26"/>
  <sheetViews>
    <sheetView tabSelected="1" workbookViewId="0">
      <selection activeCell="C14" sqref="C14:E14"/>
    </sheetView>
  </sheetViews>
  <sheetFormatPr defaultRowHeight="18"/>
  <cols>
    <col min="1" max="1" width="3.375" style="1" customWidth="1"/>
    <col min="2" max="2" width="4.25" style="1" customWidth="1"/>
    <col min="3" max="4" width="9" style="1"/>
    <col min="5" max="5" width="11.625" style="1" customWidth="1"/>
    <col min="6" max="6" width="18.375" style="1" customWidth="1"/>
    <col min="7" max="7" width="3" style="1" customWidth="1"/>
    <col min="8" max="8" width="5" style="1" customWidth="1"/>
    <col min="9" max="9" width="7.75" style="1" customWidth="1"/>
    <col min="10" max="10" width="13.125" style="1" customWidth="1"/>
    <col min="11" max="11" width="4" style="1" customWidth="1"/>
    <col min="12" max="16384" width="9" style="1"/>
  </cols>
  <sheetData>
    <row r="1" spans="1:11" ht="54.75" customHeight="1">
      <c r="A1" s="20" t="s">
        <v>0</v>
      </c>
    </row>
    <row r="2" spans="1:11" ht="36" customHeight="1">
      <c r="A2" s="56" t="s">
        <v>1</v>
      </c>
      <c r="B2" s="56"/>
      <c r="C2" s="56"/>
      <c r="D2" s="56"/>
      <c r="E2" s="56"/>
      <c r="F2" s="56"/>
      <c r="G2" s="56"/>
      <c r="H2" s="56"/>
      <c r="I2" s="56"/>
      <c r="J2" s="56"/>
      <c r="K2" s="56"/>
    </row>
    <row r="3" spans="1:11" ht="31.5" customHeight="1">
      <c r="E3" s="1" t="s">
        <v>19</v>
      </c>
      <c r="F3" s="2" t="s">
        <v>25</v>
      </c>
      <c r="G3" s="29"/>
      <c r="H3" s="1" t="s">
        <v>53</v>
      </c>
    </row>
    <row r="5" spans="1:11" ht="44.25" customHeight="1">
      <c r="B5" s="80" t="s">
        <v>2</v>
      </c>
      <c r="C5" s="80"/>
      <c r="D5" s="72" t="s">
        <v>8</v>
      </c>
      <c r="E5" s="72"/>
      <c r="F5" s="6" t="s">
        <v>9</v>
      </c>
      <c r="G5" s="72"/>
      <c r="H5" s="72"/>
      <c r="I5" s="72"/>
      <c r="J5" s="72"/>
    </row>
    <row r="6" spans="1:11" ht="36">
      <c r="B6" s="72" t="s">
        <v>3</v>
      </c>
      <c r="C6" s="72"/>
      <c r="D6" s="80" t="s">
        <v>55</v>
      </c>
      <c r="E6" s="72"/>
      <c r="F6" s="6" t="s">
        <v>10</v>
      </c>
      <c r="G6" s="72" t="s">
        <v>11</v>
      </c>
      <c r="H6" s="72"/>
      <c r="I6" s="72"/>
      <c r="J6" s="6" t="s">
        <v>12</v>
      </c>
    </row>
    <row r="7" spans="1:11" ht="26.25" customHeight="1">
      <c r="B7" s="72" t="s">
        <v>54</v>
      </c>
      <c r="C7" s="72"/>
      <c r="D7" s="76" t="s">
        <v>8</v>
      </c>
      <c r="E7" s="76"/>
      <c r="F7" s="25">
        <v>46174</v>
      </c>
      <c r="G7" s="81">
        <f>F23</f>
        <v>37080</v>
      </c>
      <c r="H7" s="81"/>
      <c r="I7" s="81"/>
      <c r="J7" s="36" t="s">
        <v>54</v>
      </c>
    </row>
    <row r="8" spans="1:11" ht="29.25" customHeight="1">
      <c r="B8" s="3" t="s">
        <v>4</v>
      </c>
      <c r="C8" s="4"/>
      <c r="D8" s="4"/>
      <c r="E8" s="73"/>
      <c r="F8" s="73"/>
      <c r="G8" s="4"/>
      <c r="H8" s="4"/>
      <c r="I8" s="73" t="s">
        <v>17</v>
      </c>
      <c r="J8" s="74"/>
    </row>
    <row r="10" spans="1:11" ht="25.5" customHeight="1">
      <c r="B10" s="23"/>
      <c r="C10" s="73" t="s">
        <v>5</v>
      </c>
      <c r="D10" s="73"/>
      <c r="E10" s="74"/>
      <c r="F10" s="72" t="s">
        <v>16</v>
      </c>
      <c r="G10" s="72"/>
      <c r="H10" s="72"/>
      <c r="I10" s="72" t="s">
        <v>15</v>
      </c>
      <c r="J10" s="72"/>
    </row>
    <row r="11" spans="1:11" ht="24.95" customHeight="1">
      <c r="B11" s="82" t="s">
        <v>6</v>
      </c>
      <c r="C11" s="66" t="s">
        <v>39</v>
      </c>
      <c r="D11" s="67"/>
      <c r="E11" s="68"/>
      <c r="F11" s="30">
        <f>IFERROR(VLOOKUP(C11,データ!$C$3:$D$5,2,0),"  ")</f>
        <v>8000</v>
      </c>
      <c r="G11" s="16" t="s">
        <v>13</v>
      </c>
      <c r="H11" s="17"/>
      <c r="I11" s="7"/>
      <c r="J11" s="8"/>
    </row>
    <row r="12" spans="1:11" ht="24.95" customHeight="1">
      <c r="B12" s="83"/>
      <c r="C12" s="69" t="s">
        <v>40</v>
      </c>
      <c r="D12" s="70"/>
      <c r="E12" s="71"/>
      <c r="F12" s="30">
        <f>IFERROR(VLOOKUP(C12,データ!$C$3:$D$50,2,0),"  ")</f>
        <v>20100</v>
      </c>
      <c r="G12" s="21"/>
      <c r="H12" s="18"/>
      <c r="I12" s="9"/>
      <c r="J12" s="10"/>
    </row>
    <row r="13" spans="1:11" ht="24.95" customHeight="1">
      <c r="B13" s="83"/>
      <c r="C13" s="69" t="s">
        <v>41</v>
      </c>
      <c r="D13" s="70"/>
      <c r="E13" s="71"/>
      <c r="F13" s="30">
        <f>IFERROR(VLOOKUP(C13,データ!$C$3:$D$50,2,0),"  ")</f>
        <v>4700</v>
      </c>
      <c r="G13" s="14"/>
      <c r="H13" s="18"/>
      <c r="I13" s="9"/>
      <c r="J13" s="10"/>
    </row>
    <row r="14" spans="1:11" ht="24.95" customHeight="1">
      <c r="B14" s="83"/>
      <c r="C14" s="69"/>
      <c r="D14" s="70"/>
      <c r="E14" s="71"/>
      <c r="F14" s="30" t="str">
        <f>IFERROR(VLOOKUP(C14,データ!$C$3:$D$50,2,0),"  ")</f>
        <v xml:space="preserve">  </v>
      </c>
      <c r="G14" s="14"/>
      <c r="H14" s="18"/>
      <c r="I14" s="9"/>
      <c r="J14" s="10"/>
    </row>
    <row r="15" spans="1:11" ht="24.95" customHeight="1">
      <c r="B15" s="83"/>
      <c r="C15" s="69"/>
      <c r="D15" s="70"/>
      <c r="E15" s="71"/>
      <c r="F15" s="30" t="str">
        <f>IFERROR(VLOOKUP(C15,データ!$C$3:$D$50,2,0),"  ")</f>
        <v xml:space="preserve">  </v>
      </c>
      <c r="G15" s="14"/>
      <c r="H15" s="18"/>
      <c r="I15" s="9"/>
      <c r="J15" s="10"/>
    </row>
    <row r="16" spans="1:11" ht="24.95" customHeight="1">
      <c r="B16" s="83"/>
      <c r="C16" s="69"/>
      <c r="D16" s="70"/>
      <c r="E16" s="71"/>
      <c r="F16" s="30" t="str">
        <f>IFERROR(VLOOKUP(C16,データ!$C$3:$D$50,2,0),"  ")</f>
        <v xml:space="preserve">  </v>
      </c>
      <c r="G16" s="14"/>
      <c r="H16" s="18"/>
      <c r="I16" s="9"/>
      <c r="J16" s="10"/>
    </row>
    <row r="17" spans="2:10" ht="24.95" customHeight="1">
      <c r="B17" s="83"/>
      <c r="C17" s="69"/>
      <c r="D17" s="70"/>
      <c r="E17" s="71"/>
      <c r="F17" s="30" t="str">
        <f>IFERROR(VLOOKUP(C17,データ!$C$3:$D$50,2,0),"  ")</f>
        <v xml:space="preserve">  </v>
      </c>
      <c r="G17" s="14"/>
      <c r="H17" s="18"/>
      <c r="I17" s="9"/>
      <c r="J17" s="10"/>
    </row>
    <row r="18" spans="2:10" ht="24.95" customHeight="1">
      <c r="B18" s="84"/>
      <c r="C18" s="77"/>
      <c r="D18" s="78"/>
      <c r="E18" s="79"/>
      <c r="F18" s="30" t="str">
        <f>IFERROR(VLOOKUP(C18,データ!$C$3:$D$50,2,0),"  ")</f>
        <v xml:space="preserve">  </v>
      </c>
      <c r="G18" s="14"/>
      <c r="H18" s="18"/>
      <c r="I18" s="11"/>
      <c r="J18" s="12"/>
    </row>
    <row r="19" spans="2:10" ht="24.95" customHeight="1">
      <c r="B19" s="82" t="s">
        <v>7</v>
      </c>
      <c r="C19" s="57" t="s">
        <v>20</v>
      </c>
      <c r="D19" s="58"/>
      <c r="E19" s="59"/>
      <c r="F19" s="31">
        <f>SUM(F11:F18)*0.1</f>
        <v>3280</v>
      </c>
      <c r="G19" s="13"/>
      <c r="H19" s="17"/>
      <c r="I19" s="7"/>
      <c r="J19" s="8"/>
    </row>
    <row r="20" spans="2:10" ht="24.95" customHeight="1">
      <c r="B20" s="83"/>
      <c r="C20" s="60" t="s">
        <v>21</v>
      </c>
      <c r="D20" s="61"/>
      <c r="E20" s="62"/>
      <c r="F20" s="32" t="str">
        <f>IF(C11="問診のみ","0","1,000")</f>
        <v>1,000</v>
      </c>
      <c r="G20" s="14"/>
      <c r="H20" s="18"/>
      <c r="I20" s="9"/>
      <c r="J20" s="10"/>
    </row>
    <row r="21" spans="2:10" ht="24.95" customHeight="1">
      <c r="B21" s="83"/>
      <c r="C21" s="60"/>
      <c r="D21" s="61"/>
      <c r="E21" s="62"/>
      <c r="F21" s="33"/>
      <c r="G21" s="14"/>
      <c r="H21" s="18"/>
      <c r="I21" s="9"/>
      <c r="J21" s="10"/>
    </row>
    <row r="22" spans="2:10" ht="24.95" customHeight="1">
      <c r="B22" s="83"/>
      <c r="C22" s="63"/>
      <c r="D22" s="64"/>
      <c r="E22" s="65"/>
      <c r="F22" s="34"/>
      <c r="G22" s="15"/>
      <c r="H22" s="19"/>
      <c r="I22" s="11"/>
      <c r="J22" s="12"/>
    </row>
    <row r="23" spans="2:10" ht="27" customHeight="1">
      <c r="B23" s="75" t="s">
        <v>14</v>
      </c>
      <c r="C23" s="73"/>
      <c r="D23" s="73"/>
      <c r="E23" s="74"/>
      <c r="F23" s="35">
        <f>SUM(F11:F18)+F19+F20</f>
        <v>37080</v>
      </c>
      <c r="G23" s="5"/>
      <c r="H23" s="19"/>
      <c r="I23" s="3"/>
      <c r="J23" s="5"/>
    </row>
    <row r="24" spans="2:10" ht="66" customHeight="1">
      <c r="B24" s="54" t="s">
        <v>88</v>
      </c>
      <c r="C24" s="54"/>
      <c r="D24" s="54"/>
      <c r="E24" s="54"/>
      <c r="F24" s="54"/>
      <c r="G24" s="54"/>
      <c r="H24" s="54"/>
      <c r="I24" s="54"/>
      <c r="J24" s="54"/>
    </row>
    <row r="25" spans="2:10" ht="39.75" customHeight="1">
      <c r="B25" s="55"/>
      <c r="C25" s="55"/>
      <c r="D25" s="55"/>
      <c r="E25" s="55"/>
      <c r="F25" s="55"/>
      <c r="G25" s="55"/>
      <c r="H25" s="55"/>
      <c r="I25" s="55"/>
      <c r="J25" s="55"/>
    </row>
    <row r="26" spans="2:10" ht="26.25" customHeight="1">
      <c r="B26" s="55"/>
      <c r="C26" s="55"/>
      <c r="D26" s="55"/>
      <c r="E26" s="55"/>
      <c r="F26" s="55"/>
      <c r="G26" s="55"/>
      <c r="H26" s="55"/>
      <c r="I26" s="55"/>
      <c r="J26" s="55"/>
    </row>
  </sheetData>
  <mergeCells count="31">
    <mergeCell ref="G6:I6"/>
    <mergeCell ref="G7:I7"/>
    <mergeCell ref="B19:B22"/>
    <mergeCell ref="G5:J5"/>
    <mergeCell ref="E8:F8"/>
    <mergeCell ref="I8:J8"/>
    <mergeCell ref="B6:C6"/>
    <mergeCell ref="B7:C7"/>
    <mergeCell ref="D5:E5"/>
    <mergeCell ref="D6:E6"/>
    <mergeCell ref="C13:E13"/>
    <mergeCell ref="B11:B18"/>
    <mergeCell ref="C14:E14"/>
    <mergeCell ref="C15:E15"/>
    <mergeCell ref="C16:E16"/>
    <mergeCell ref="B24:J26"/>
    <mergeCell ref="A2:K2"/>
    <mergeCell ref="C19:E19"/>
    <mergeCell ref="C20:E20"/>
    <mergeCell ref="C21:E21"/>
    <mergeCell ref="C22:E22"/>
    <mergeCell ref="C11:E11"/>
    <mergeCell ref="C12:E12"/>
    <mergeCell ref="F10:H10"/>
    <mergeCell ref="C10:E10"/>
    <mergeCell ref="B23:E23"/>
    <mergeCell ref="I10:J10"/>
    <mergeCell ref="D7:E7"/>
    <mergeCell ref="C17:E17"/>
    <mergeCell ref="C18:E18"/>
    <mergeCell ref="B5:C5"/>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データ!$A$3:$A$18</xm:f>
          </x14:formula1>
          <xm:sqref>F3</xm:sqref>
        </x14:dataValidation>
        <x14:dataValidation type="list" allowBlank="1" showInputMessage="1" showErrorMessage="1" xr:uid="{00000000-0002-0000-0000-000001000000}">
          <x14:formula1>
            <xm:f>データ!$C$3:$C$16</xm:f>
          </x14:formula1>
          <xm:sqref>C18:E18</xm:sqref>
        </x14:dataValidation>
        <x14:dataValidation type="list" allowBlank="1" showInputMessage="1" showErrorMessage="1" xr:uid="{00000000-0002-0000-0000-000002000000}">
          <x14:formula1>
            <xm:f>データ!$C$3:$C5</xm:f>
          </x14:formula1>
          <xm:sqref>C11:E11</xm:sqref>
        </x14:dataValidation>
        <x14:dataValidation type="list" allowBlank="1" showInputMessage="1" showErrorMessage="1" xr:uid="{00000000-0002-0000-0000-000003000000}">
          <x14:formula1>
            <xm:f>データ!$C$3:$C$40</xm:f>
          </x14:formula1>
          <xm:sqref>C12:E17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workbookViewId="0">
      <selection activeCell="L5" sqref="L5"/>
    </sheetView>
  </sheetViews>
  <sheetFormatPr defaultRowHeight="18"/>
  <cols>
    <col min="1" max="1" width="3.375" style="1" customWidth="1"/>
    <col min="2" max="2" width="4.25" style="1" customWidth="1"/>
    <col min="3" max="4" width="9" style="1"/>
    <col min="5" max="5" width="11.625" style="1" customWidth="1"/>
    <col min="6" max="6" width="18.375" style="1" customWidth="1"/>
    <col min="7" max="7" width="3" style="1" customWidth="1"/>
    <col min="8" max="8" width="5" style="1" customWidth="1"/>
    <col min="9" max="9" width="7.75" style="1" customWidth="1"/>
    <col min="10" max="10" width="13.125" style="1" customWidth="1"/>
    <col min="11" max="11" width="4" style="1" customWidth="1"/>
    <col min="12" max="16384" width="9" style="1"/>
  </cols>
  <sheetData>
    <row r="1" spans="1:11" ht="54.75" customHeight="1">
      <c r="A1" s="20" t="s">
        <v>0</v>
      </c>
    </row>
    <row r="2" spans="1:11" ht="36" customHeight="1">
      <c r="A2" s="56" t="s">
        <v>1</v>
      </c>
      <c r="B2" s="56"/>
      <c r="C2" s="56"/>
      <c r="D2" s="56"/>
      <c r="E2" s="56"/>
      <c r="F2" s="56"/>
      <c r="G2" s="56"/>
      <c r="H2" s="56"/>
      <c r="I2" s="56"/>
      <c r="J2" s="56"/>
      <c r="K2" s="56"/>
    </row>
    <row r="3" spans="1:11" ht="31.5" customHeight="1">
      <c r="E3" s="1" t="s">
        <v>19</v>
      </c>
      <c r="F3" s="39" t="s">
        <v>33</v>
      </c>
      <c r="G3" s="29"/>
      <c r="H3" s="1" t="s">
        <v>53</v>
      </c>
    </row>
    <row r="5" spans="1:11" ht="44.25" customHeight="1">
      <c r="B5" s="80" t="s">
        <v>2</v>
      </c>
      <c r="C5" s="80"/>
      <c r="D5" s="72" t="s">
        <v>8</v>
      </c>
      <c r="E5" s="72"/>
      <c r="F5" s="38" t="s">
        <v>9</v>
      </c>
      <c r="G5" s="72"/>
      <c r="H5" s="72"/>
      <c r="I5" s="72"/>
      <c r="J5" s="72"/>
    </row>
    <row r="6" spans="1:11" ht="36">
      <c r="B6" s="72" t="s">
        <v>3</v>
      </c>
      <c r="C6" s="72"/>
      <c r="D6" s="80" t="s">
        <v>55</v>
      </c>
      <c r="E6" s="72"/>
      <c r="F6" s="38" t="s">
        <v>10</v>
      </c>
      <c r="G6" s="72" t="s">
        <v>11</v>
      </c>
      <c r="H6" s="72"/>
      <c r="I6" s="72"/>
      <c r="J6" s="38" t="s">
        <v>12</v>
      </c>
    </row>
    <row r="7" spans="1:11" ht="26.25" customHeight="1">
      <c r="B7" s="72" t="s">
        <v>54</v>
      </c>
      <c r="C7" s="72"/>
      <c r="D7" s="76" t="s">
        <v>8</v>
      </c>
      <c r="E7" s="76"/>
      <c r="F7" s="25">
        <v>44104</v>
      </c>
      <c r="G7" s="85">
        <f>F23</f>
        <v>28050</v>
      </c>
      <c r="H7" s="85"/>
      <c r="I7" s="85"/>
      <c r="J7" s="37" t="s">
        <v>54</v>
      </c>
    </row>
    <row r="8" spans="1:11" ht="29.25" customHeight="1">
      <c r="B8" s="3" t="s">
        <v>4</v>
      </c>
      <c r="C8" s="4"/>
      <c r="D8" s="4"/>
      <c r="E8" s="73"/>
      <c r="F8" s="73"/>
      <c r="G8" s="4"/>
      <c r="H8" s="4"/>
      <c r="I8" s="73" t="s">
        <v>17</v>
      </c>
      <c r="J8" s="74"/>
    </row>
    <row r="10" spans="1:11" ht="25.5" customHeight="1">
      <c r="B10" s="23"/>
      <c r="C10" s="73" t="s">
        <v>5</v>
      </c>
      <c r="D10" s="73"/>
      <c r="E10" s="74"/>
      <c r="F10" s="72" t="s">
        <v>16</v>
      </c>
      <c r="G10" s="72"/>
      <c r="H10" s="72"/>
      <c r="I10" s="72" t="s">
        <v>15</v>
      </c>
      <c r="J10" s="72"/>
    </row>
    <row r="11" spans="1:11" ht="24.95" customHeight="1">
      <c r="B11" s="82" t="s">
        <v>6</v>
      </c>
      <c r="C11" s="86" t="s">
        <v>52</v>
      </c>
      <c r="D11" s="87"/>
      <c r="E11" s="88"/>
      <c r="F11" s="40">
        <f>IFERROR(VLOOKUP(C11,データ!$C$3:$D$5,2,0),"  ")</f>
        <v>5400</v>
      </c>
      <c r="G11" s="16" t="s">
        <v>13</v>
      </c>
      <c r="H11" s="17"/>
      <c r="I11" s="7"/>
      <c r="J11" s="8"/>
    </row>
    <row r="12" spans="1:11" ht="24.95" customHeight="1">
      <c r="B12" s="83"/>
      <c r="C12" s="89" t="s">
        <v>40</v>
      </c>
      <c r="D12" s="90"/>
      <c r="E12" s="91"/>
      <c r="F12" s="40">
        <f>IFERROR(VLOOKUP(C12,データ!$C$3:$D$60,2,0),"  ")</f>
        <v>20100</v>
      </c>
      <c r="G12" s="21"/>
      <c r="H12" s="18"/>
      <c r="I12" s="9"/>
      <c r="J12" s="45" t="s">
        <v>56</v>
      </c>
    </row>
    <row r="13" spans="1:11" ht="24.95" customHeight="1">
      <c r="B13" s="83"/>
      <c r="C13" s="89"/>
      <c r="D13" s="90"/>
      <c r="E13" s="91"/>
      <c r="F13" s="40" t="str">
        <f>IFERROR(VLOOKUP(C13,データ!$C$3:$D$50,2,0),"  ")</f>
        <v xml:space="preserve">  </v>
      </c>
      <c r="G13" s="14"/>
      <c r="H13" s="18"/>
      <c r="I13" s="9"/>
      <c r="J13" s="44" t="s">
        <v>87</v>
      </c>
    </row>
    <row r="14" spans="1:11" ht="24.95" customHeight="1">
      <c r="B14" s="83"/>
      <c r="C14" s="89"/>
      <c r="D14" s="90"/>
      <c r="E14" s="91"/>
      <c r="F14" s="40" t="str">
        <f>IFERROR(VLOOKUP(C14,データ!$C$3:$D$50,2,0),"  ")</f>
        <v xml:space="preserve">  </v>
      </c>
      <c r="G14" s="14"/>
      <c r="H14" s="18"/>
      <c r="I14" s="9"/>
      <c r="J14" s="10"/>
    </row>
    <row r="15" spans="1:11" ht="24.95" customHeight="1">
      <c r="B15" s="83"/>
      <c r="C15" s="89"/>
      <c r="D15" s="90"/>
      <c r="E15" s="91"/>
      <c r="F15" s="40" t="str">
        <f>IFERROR(VLOOKUP(C15,データ!$C$3:$D$50,2,0),"  ")</f>
        <v xml:space="preserve">  </v>
      </c>
      <c r="G15" s="14"/>
      <c r="H15" s="18"/>
      <c r="I15" s="9"/>
      <c r="J15" s="10"/>
    </row>
    <row r="16" spans="1:11" ht="24.95" customHeight="1">
      <c r="B16" s="83"/>
      <c r="C16" s="89"/>
      <c r="D16" s="90"/>
      <c r="E16" s="91"/>
      <c r="F16" s="40" t="str">
        <f>IFERROR(VLOOKUP(C16,データ!$C$3:$D$50,2,0),"  ")</f>
        <v xml:space="preserve">  </v>
      </c>
      <c r="G16" s="14"/>
      <c r="H16" s="18"/>
      <c r="I16" s="9"/>
      <c r="J16" s="10"/>
    </row>
    <row r="17" spans="2:10" ht="24.95" customHeight="1">
      <c r="B17" s="83"/>
      <c r="C17" s="89"/>
      <c r="D17" s="90"/>
      <c r="E17" s="91"/>
      <c r="F17" s="40" t="str">
        <f>IFERROR(VLOOKUP(C17,データ!$C$3:$D$50,2,0),"  ")</f>
        <v xml:space="preserve">  </v>
      </c>
      <c r="G17" s="14"/>
      <c r="H17" s="18"/>
      <c r="I17" s="9"/>
      <c r="J17" s="10"/>
    </row>
    <row r="18" spans="2:10" ht="24.95" customHeight="1">
      <c r="B18" s="84"/>
      <c r="C18" s="92"/>
      <c r="D18" s="93"/>
      <c r="E18" s="94"/>
      <c r="F18" s="40" t="str">
        <f>IFERROR(VLOOKUP(C18,データ!$C$3:$D$50,2,0),"  ")</f>
        <v xml:space="preserve">  </v>
      </c>
      <c r="G18" s="14"/>
      <c r="H18" s="18"/>
      <c r="I18" s="11"/>
      <c r="J18" s="12"/>
    </row>
    <row r="19" spans="2:10" ht="24.95" customHeight="1">
      <c r="B19" s="82" t="s">
        <v>7</v>
      </c>
      <c r="C19" s="57" t="s">
        <v>20</v>
      </c>
      <c r="D19" s="58"/>
      <c r="E19" s="59"/>
      <c r="F19" s="41">
        <f>SUM(F11:F18)*0.1</f>
        <v>2550</v>
      </c>
      <c r="G19" s="13"/>
      <c r="H19" s="17"/>
      <c r="I19" s="7"/>
      <c r="J19" s="8"/>
    </row>
    <row r="20" spans="2:10" ht="24.95" customHeight="1">
      <c r="B20" s="83"/>
      <c r="C20" s="60" t="s">
        <v>21</v>
      </c>
      <c r="D20" s="61"/>
      <c r="E20" s="62"/>
      <c r="F20" s="42" t="str">
        <f>IF(C11="問診のみ","0","1,000")</f>
        <v>0</v>
      </c>
      <c r="G20" s="14"/>
      <c r="H20" s="18"/>
      <c r="I20" s="9"/>
      <c r="J20" s="95" t="s">
        <v>85</v>
      </c>
    </row>
    <row r="21" spans="2:10" ht="24.95" customHeight="1">
      <c r="B21" s="83"/>
      <c r="C21" s="60"/>
      <c r="D21" s="61"/>
      <c r="E21" s="62"/>
      <c r="F21" s="33"/>
      <c r="G21" s="14"/>
      <c r="H21" s="18"/>
      <c r="I21" s="9"/>
      <c r="J21" s="95"/>
    </row>
    <row r="22" spans="2:10" ht="24.95" customHeight="1">
      <c r="B22" s="83"/>
      <c r="C22" s="63"/>
      <c r="D22" s="64"/>
      <c r="E22" s="65"/>
      <c r="F22" s="34"/>
      <c r="G22" s="15"/>
      <c r="H22" s="19"/>
      <c r="I22" s="11"/>
      <c r="J22" s="96"/>
    </row>
    <row r="23" spans="2:10" ht="27" customHeight="1">
      <c r="B23" s="75" t="s">
        <v>14</v>
      </c>
      <c r="C23" s="73"/>
      <c r="D23" s="73"/>
      <c r="E23" s="74"/>
      <c r="F23" s="43">
        <f>SUM(F11:F18)+F19+F20</f>
        <v>28050</v>
      </c>
      <c r="G23" s="5"/>
      <c r="H23" s="19"/>
      <c r="I23" s="3"/>
      <c r="J23" s="5"/>
    </row>
    <row r="24" spans="2:10" ht="66" customHeight="1">
      <c r="B24" s="54" t="s">
        <v>18</v>
      </c>
      <c r="C24" s="54"/>
      <c r="D24" s="54"/>
      <c r="E24" s="54"/>
      <c r="F24" s="54"/>
      <c r="G24" s="54"/>
      <c r="H24" s="54"/>
      <c r="I24" s="54"/>
      <c r="J24" s="54"/>
    </row>
    <row r="25" spans="2:10" ht="39.75" customHeight="1">
      <c r="B25" s="55"/>
      <c r="C25" s="55"/>
      <c r="D25" s="55"/>
      <c r="E25" s="55"/>
      <c r="F25" s="55"/>
      <c r="G25" s="55"/>
      <c r="H25" s="55"/>
      <c r="I25" s="55"/>
      <c r="J25" s="55"/>
    </row>
    <row r="26" spans="2:10" ht="26.25" customHeight="1">
      <c r="B26" s="55"/>
      <c r="C26" s="55"/>
      <c r="D26" s="55"/>
      <c r="E26" s="55"/>
      <c r="F26" s="55"/>
      <c r="G26" s="55"/>
      <c r="H26" s="55"/>
      <c r="I26" s="55"/>
      <c r="J26" s="55"/>
    </row>
  </sheetData>
  <mergeCells count="32">
    <mergeCell ref="B24:J26"/>
    <mergeCell ref="B19:B22"/>
    <mergeCell ref="C19:E19"/>
    <mergeCell ref="C20:E20"/>
    <mergeCell ref="C21:E21"/>
    <mergeCell ref="C22:E22"/>
    <mergeCell ref="B23:E23"/>
    <mergeCell ref="J20:J22"/>
    <mergeCell ref="B11:B18"/>
    <mergeCell ref="C11:E11"/>
    <mergeCell ref="C12:E12"/>
    <mergeCell ref="C13:E13"/>
    <mergeCell ref="C14:E14"/>
    <mergeCell ref="C15:E15"/>
    <mergeCell ref="C16:E16"/>
    <mergeCell ref="C17:E17"/>
    <mergeCell ref="C18:E18"/>
    <mergeCell ref="C10:E10"/>
    <mergeCell ref="F10:H10"/>
    <mergeCell ref="I10:J10"/>
    <mergeCell ref="A2:K2"/>
    <mergeCell ref="B5:C5"/>
    <mergeCell ref="D5:E5"/>
    <mergeCell ref="G5:J5"/>
    <mergeCell ref="B6:C6"/>
    <mergeCell ref="D6:E6"/>
    <mergeCell ref="G6:I6"/>
    <mergeCell ref="B7:C7"/>
    <mergeCell ref="D7:E7"/>
    <mergeCell ref="G7:I7"/>
    <mergeCell ref="E8:F8"/>
    <mergeCell ref="I8:J8"/>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データ!$C$3:$C$50</xm:f>
          </x14:formula1>
          <xm:sqref>C12:E18</xm:sqref>
        </x14:dataValidation>
        <x14:dataValidation type="list" allowBlank="1" showInputMessage="1" showErrorMessage="1" xr:uid="{00000000-0002-0000-0100-000001000000}">
          <x14:formula1>
            <xm:f>データ!$A$3:$A$18</xm:f>
          </x14:formula1>
          <xm:sqref>F3</xm:sqref>
        </x14:dataValidation>
        <x14:dataValidation type="list" allowBlank="1" showInputMessage="1" showErrorMessage="1" xr:uid="{00000000-0002-0000-0100-000002000000}">
          <x14:formula1>
            <xm:f>データ!$C$3:$C5</xm:f>
          </x14:formula1>
          <xm:sqref>C11:E11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selection activeCell="C2" sqref="C2"/>
    </sheetView>
  </sheetViews>
  <sheetFormatPr defaultRowHeight="18"/>
  <cols>
    <col min="1" max="1" width="29.625" style="2" bestFit="1" customWidth="1"/>
    <col min="2" max="2" width="4.625" style="1" customWidth="1"/>
    <col min="3" max="3" width="52.375" style="1" bestFit="1" customWidth="1"/>
    <col min="4" max="4" width="9.875" style="22" bestFit="1" customWidth="1"/>
    <col min="5" max="9" width="8.25" style="2" customWidth="1"/>
    <col min="10" max="16384" width="9" style="1"/>
  </cols>
  <sheetData>
    <row r="1" spans="1:9" ht="18.75" thickBot="1">
      <c r="C1" s="1" t="s">
        <v>89</v>
      </c>
      <c r="E1" s="75" t="s">
        <v>75</v>
      </c>
      <c r="F1" s="73"/>
      <c r="G1" s="73"/>
      <c r="H1" s="73"/>
      <c r="I1" s="74"/>
    </row>
    <row r="2" spans="1:9" ht="39" customHeight="1" thickBot="1">
      <c r="A2" s="26" t="s">
        <v>22</v>
      </c>
      <c r="C2" s="46" t="s">
        <v>5</v>
      </c>
      <c r="D2" s="48" t="s">
        <v>84</v>
      </c>
      <c r="E2" s="46" t="s">
        <v>57</v>
      </c>
      <c r="F2" s="46" t="s">
        <v>58</v>
      </c>
      <c r="G2" s="47" t="s">
        <v>60</v>
      </c>
      <c r="H2" s="47" t="s">
        <v>59</v>
      </c>
      <c r="I2" s="47" t="s">
        <v>83</v>
      </c>
    </row>
    <row r="3" spans="1:9">
      <c r="A3" s="27" t="s">
        <v>23</v>
      </c>
      <c r="C3" s="49" t="s">
        <v>39</v>
      </c>
      <c r="D3" s="50">
        <v>8000</v>
      </c>
      <c r="E3" s="46" t="s">
        <v>61</v>
      </c>
      <c r="F3" s="46" t="s">
        <v>61</v>
      </c>
      <c r="G3" s="46" t="s">
        <v>61</v>
      </c>
      <c r="H3" s="46"/>
      <c r="I3" s="46"/>
    </row>
    <row r="4" spans="1:9">
      <c r="A4" s="27" t="s">
        <v>24</v>
      </c>
      <c r="C4" s="49" t="s">
        <v>52</v>
      </c>
      <c r="D4" s="50">
        <v>5400</v>
      </c>
      <c r="E4" s="46" t="s">
        <v>61</v>
      </c>
      <c r="F4" s="46" t="s">
        <v>61</v>
      </c>
      <c r="G4" s="46" t="s">
        <v>61</v>
      </c>
      <c r="H4" s="46"/>
      <c r="I4" s="46"/>
    </row>
    <row r="5" spans="1:9">
      <c r="A5" s="27" t="s">
        <v>25</v>
      </c>
      <c r="C5" s="49"/>
      <c r="D5" s="50"/>
      <c r="E5" s="46"/>
      <c r="F5" s="46"/>
      <c r="G5" s="46"/>
      <c r="H5" s="46"/>
      <c r="I5" s="46"/>
    </row>
    <row r="6" spans="1:9">
      <c r="A6" s="27" t="s">
        <v>26</v>
      </c>
      <c r="C6" s="49" t="s">
        <v>40</v>
      </c>
      <c r="D6" s="50">
        <v>20100</v>
      </c>
      <c r="E6" s="46" t="s">
        <v>61</v>
      </c>
      <c r="F6" s="46" t="s">
        <v>61</v>
      </c>
      <c r="G6" s="46" t="s">
        <v>61</v>
      </c>
      <c r="H6" s="46"/>
      <c r="I6" s="46" t="s">
        <v>61</v>
      </c>
    </row>
    <row r="7" spans="1:9">
      <c r="A7" s="27" t="s">
        <v>27</v>
      </c>
      <c r="C7" s="49" t="s">
        <v>41</v>
      </c>
      <c r="D7" s="50">
        <v>4700</v>
      </c>
      <c r="E7" s="46" t="s">
        <v>61</v>
      </c>
      <c r="F7" s="46" t="s">
        <v>61</v>
      </c>
      <c r="G7" s="46" t="s">
        <v>61</v>
      </c>
      <c r="H7" s="46"/>
      <c r="I7" s="46"/>
    </row>
    <row r="8" spans="1:9">
      <c r="A8" s="27" t="s">
        <v>28</v>
      </c>
      <c r="C8" s="49" t="s">
        <v>42</v>
      </c>
      <c r="D8" s="50">
        <v>30000</v>
      </c>
      <c r="E8" s="46" t="s">
        <v>61</v>
      </c>
      <c r="F8" s="46"/>
      <c r="G8" s="46" t="s">
        <v>61</v>
      </c>
      <c r="H8" s="46"/>
      <c r="I8" s="46"/>
    </row>
    <row r="9" spans="1:9">
      <c r="A9" s="27" t="s">
        <v>29</v>
      </c>
      <c r="C9" s="49" t="s">
        <v>43</v>
      </c>
      <c r="D9" s="50">
        <v>6000</v>
      </c>
      <c r="E9" s="46" t="s">
        <v>61</v>
      </c>
      <c r="F9" s="46"/>
      <c r="G9" s="46" t="s">
        <v>61</v>
      </c>
      <c r="H9" s="46"/>
      <c r="I9" s="46"/>
    </row>
    <row r="10" spans="1:9">
      <c r="A10" s="27" t="s">
        <v>30</v>
      </c>
      <c r="C10" s="49" t="s">
        <v>44</v>
      </c>
      <c r="D10" s="50">
        <v>4000</v>
      </c>
      <c r="E10" s="46"/>
      <c r="F10" s="46" t="s">
        <v>61</v>
      </c>
      <c r="G10" s="46"/>
      <c r="H10" s="46"/>
      <c r="I10" s="46"/>
    </row>
    <row r="11" spans="1:9">
      <c r="A11" s="27" t="s">
        <v>31</v>
      </c>
      <c r="C11" s="49" t="s">
        <v>45</v>
      </c>
      <c r="D11" s="50">
        <v>4500</v>
      </c>
      <c r="E11" s="46"/>
      <c r="F11" s="46" t="s">
        <v>61</v>
      </c>
      <c r="G11" s="46"/>
      <c r="H11" s="46"/>
      <c r="I11" s="46"/>
    </row>
    <row r="12" spans="1:9">
      <c r="A12" s="27" t="s">
        <v>32</v>
      </c>
      <c r="C12" s="49" t="s">
        <v>46</v>
      </c>
      <c r="D12" s="50">
        <v>5600</v>
      </c>
      <c r="E12" s="46"/>
      <c r="F12" s="46" t="s">
        <v>61</v>
      </c>
      <c r="G12" s="46"/>
      <c r="H12" s="46"/>
      <c r="I12" s="46"/>
    </row>
    <row r="13" spans="1:9">
      <c r="A13" s="27" t="s">
        <v>33</v>
      </c>
      <c r="C13" s="49" t="s">
        <v>47</v>
      </c>
      <c r="D13" s="50">
        <v>800</v>
      </c>
      <c r="E13" s="46"/>
      <c r="F13" s="46" t="s">
        <v>61</v>
      </c>
      <c r="G13" s="46"/>
      <c r="H13" s="46"/>
      <c r="I13" s="46"/>
    </row>
    <row r="14" spans="1:9">
      <c r="A14" s="27" t="s">
        <v>34</v>
      </c>
      <c r="C14" s="49" t="s">
        <v>48</v>
      </c>
      <c r="D14" s="50">
        <v>5700</v>
      </c>
      <c r="E14" s="46" t="s">
        <v>61</v>
      </c>
      <c r="F14" s="46" t="s">
        <v>61</v>
      </c>
      <c r="G14" s="46" t="s">
        <v>61</v>
      </c>
      <c r="H14" s="46"/>
      <c r="I14" s="46" t="s">
        <v>86</v>
      </c>
    </row>
    <row r="15" spans="1:9">
      <c r="A15" s="27" t="s">
        <v>35</v>
      </c>
      <c r="C15" s="49" t="s">
        <v>49</v>
      </c>
      <c r="D15" s="50">
        <v>2100</v>
      </c>
      <c r="E15" s="46"/>
      <c r="F15" s="46" t="s">
        <v>61</v>
      </c>
      <c r="G15" s="46"/>
      <c r="H15" s="46"/>
      <c r="I15" s="46"/>
    </row>
    <row r="16" spans="1:9">
      <c r="A16" s="27" t="s">
        <v>36</v>
      </c>
      <c r="C16" s="49" t="s">
        <v>50</v>
      </c>
      <c r="D16" s="50">
        <v>5700</v>
      </c>
      <c r="E16" s="46"/>
      <c r="F16" s="46" t="s">
        <v>61</v>
      </c>
      <c r="G16" s="46"/>
      <c r="H16" s="46"/>
      <c r="I16" s="46"/>
    </row>
    <row r="17" spans="1:9">
      <c r="A17" s="27" t="s">
        <v>37</v>
      </c>
      <c r="C17" s="49" t="s">
        <v>51</v>
      </c>
      <c r="D17" s="50">
        <v>9500</v>
      </c>
      <c r="E17" s="46"/>
      <c r="F17" s="46" t="s">
        <v>61</v>
      </c>
      <c r="G17" s="46"/>
      <c r="H17" s="46"/>
      <c r="I17" s="46"/>
    </row>
    <row r="18" spans="1:9" ht="18.75" thickBot="1">
      <c r="A18" s="28" t="s">
        <v>38</v>
      </c>
      <c r="C18" s="49" t="s">
        <v>62</v>
      </c>
      <c r="D18" s="50">
        <v>5100</v>
      </c>
      <c r="E18" s="46"/>
      <c r="F18" s="46" t="s">
        <v>61</v>
      </c>
      <c r="G18" s="46"/>
      <c r="H18" s="46"/>
      <c r="I18" s="46"/>
    </row>
    <row r="19" spans="1:9" ht="21" customHeight="1">
      <c r="C19" s="49" t="s">
        <v>63</v>
      </c>
      <c r="D19" s="50">
        <v>5100</v>
      </c>
      <c r="E19" s="46"/>
      <c r="F19" s="46" t="s">
        <v>61</v>
      </c>
      <c r="G19" s="46"/>
      <c r="H19" s="46"/>
      <c r="I19" s="46"/>
    </row>
    <row r="20" spans="1:9" ht="21" customHeight="1">
      <c r="C20" s="49" t="s">
        <v>64</v>
      </c>
      <c r="D20" s="50">
        <v>16600</v>
      </c>
      <c r="E20" s="53" t="s">
        <v>65</v>
      </c>
      <c r="F20" s="46"/>
      <c r="G20" s="51" t="s">
        <v>65</v>
      </c>
      <c r="H20" s="46"/>
      <c r="I20" s="46"/>
    </row>
    <row r="21" spans="1:9" ht="21" customHeight="1">
      <c r="C21" s="49" t="s">
        <v>66</v>
      </c>
      <c r="D21" s="50">
        <v>22600</v>
      </c>
      <c r="E21" s="46"/>
      <c r="F21" s="46"/>
      <c r="G21" s="46" t="s">
        <v>61</v>
      </c>
      <c r="H21" s="46"/>
      <c r="I21" s="46"/>
    </row>
    <row r="22" spans="1:9" ht="21" customHeight="1">
      <c r="C22" s="49"/>
      <c r="D22" s="50"/>
      <c r="E22" s="46"/>
      <c r="F22" s="46"/>
      <c r="G22" s="46"/>
      <c r="H22" s="46"/>
      <c r="I22" s="46"/>
    </row>
    <row r="23" spans="1:9" ht="21" customHeight="1">
      <c r="C23" s="49" t="s">
        <v>76</v>
      </c>
      <c r="D23" s="50">
        <v>6500</v>
      </c>
      <c r="E23" s="46"/>
      <c r="F23" s="46"/>
      <c r="G23" s="46"/>
      <c r="H23" s="46" t="s">
        <v>61</v>
      </c>
      <c r="I23" s="46"/>
    </row>
    <row r="24" spans="1:9" ht="21" customHeight="1">
      <c r="C24" s="49" t="s">
        <v>77</v>
      </c>
      <c r="D24" s="50">
        <v>4800</v>
      </c>
      <c r="E24" s="46"/>
      <c r="F24" s="46"/>
      <c r="G24" s="46"/>
      <c r="H24" s="46" t="s">
        <v>61</v>
      </c>
      <c r="I24" s="46"/>
    </row>
    <row r="25" spans="1:9" ht="21" customHeight="1">
      <c r="C25" s="49" t="s">
        <v>78</v>
      </c>
      <c r="D25" s="50">
        <v>10700</v>
      </c>
      <c r="E25" s="46"/>
      <c r="F25" s="46"/>
      <c r="G25" s="46"/>
      <c r="H25" s="46" t="s">
        <v>61</v>
      </c>
      <c r="I25" s="46"/>
    </row>
    <row r="26" spans="1:9" ht="21" customHeight="1">
      <c r="C26" s="49" t="s">
        <v>79</v>
      </c>
      <c r="D26" s="50">
        <v>6400</v>
      </c>
      <c r="E26" s="46"/>
      <c r="F26" s="46"/>
      <c r="G26" s="46"/>
      <c r="H26" s="46" t="s">
        <v>61</v>
      </c>
      <c r="I26" s="46"/>
    </row>
    <row r="27" spans="1:9" ht="21" customHeight="1">
      <c r="C27" s="49" t="s">
        <v>80</v>
      </c>
      <c r="D27" s="50">
        <v>12300</v>
      </c>
      <c r="E27" s="46"/>
      <c r="F27" s="46"/>
      <c r="G27" s="46"/>
      <c r="H27" s="46" t="s">
        <v>61</v>
      </c>
      <c r="I27" s="46"/>
    </row>
    <row r="28" spans="1:9" ht="21" customHeight="1">
      <c r="C28" s="49"/>
      <c r="D28" s="50"/>
      <c r="E28" s="46"/>
      <c r="F28" s="46"/>
      <c r="G28" s="46"/>
      <c r="H28" s="46"/>
      <c r="I28" s="46"/>
    </row>
    <row r="29" spans="1:9" ht="48" customHeight="1">
      <c r="C29" s="52" t="s">
        <v>81</v>
      </c>
      <c r="D29" s="50">
        <v>10800</v>
      </c>
      <c r="E29" s="46"/>
      <c r="F29" s="46"/>
      <c r="G29" s="46"/>
      <c r="H29" s="46"/>
      <c r="I29" s="53" t="s">
        <v>82</v>
      </c>
    </row>
    <row r="30" spans="1:9" ht="21" customHeight="1">
      <c r="C30" s="49" t="s">
        <v>67</v>
      </c>
      <c r="D30" s="50">
        <v>400</v>
      </c>
      <c r="E30" s="46"/>
      <c r="F30" s="46"/>
      <c r="G30" s="46"/>
      <c r="H30" s="46"/>
      <c r="I30" s="46" t="s">
        <v>61</v>
      </c>
    </row>
    <row r="31" spans="1:9" ht="21" customHeight="1">
      <c r="C31" s="49" t="s">
        <v>68</v>
      </c>
      <c r="D31" s="50">
        <v>200</v>
      </c>
      <c r="E31" s="46"/>
      <c r="F31" s="46"/>
      <c r="G31" s="46"/>
      <c r="H31" s="46"/>
      <c r="I31" s="46" t="s">
        <v>61</v>
      </c>
    </row>
    <row r="32" spans="1:9" ht="21" customHeight="1">
      <c r="C32" s="49" t="s">
        <v>69</v>
      </c>
      <c r="D32" s="50">
        <v>200</v>
      </c>
      <c r="E32" s="46"/>
      <c r="F32" s="46"/>
      <c r="G32" s="46"/>
      <c r="H32" s="46"/>
      <c r="I32" s="46" t="s">
        <v>61</v>
      </c>
    </row>
    <row r="33" spans="3:9" ht="21" customHeight="1">
      <c r="C33" s="49" t="s">
        <v>70</v>
      </c>
      <c r="D33" s="50">
        <v>1200</v>
      </c>
      <c r="E33" s="46"/>
      <c r="F33" s="46"/>
      <c r="G33" s="46"/>
      <c r="H33" s="46"/>
      <c r="I33" s="46" t="s">
        <v>61</v>
      </c>
    </row>
    <row r="34" spans="3:9" ht="21" customHeight="1">
      <c r="C34" s="49" t="s">
        <v>71</v>
      </c>
      <c r="D34" s="50">
        <v>200</v>
      </c>
      <c r="E34" s="46"/>
      <c r="F34" s="46"/>
      <c r="G34" s="46"/>
      <c r="H34" s="46"/>
      <c r="I34" s="46" t="s">
        <v>61</v>
      </c>
    </row>
    <row r="35" spans="3:9" ht="21" customHeight="1">
      <c r="C35" s="49" t="s">
        <v>72</v>
      </c>
      <c r="D35" s="50">
        <v>1000</v>
      </c>
      <c r="E35" s="46"/>
      <c r="F35" s="46"/>
      <c r="G35" s="46"/>
      <c r="H35" s="46"/>
      <c r="I35" s="46" t="s">
        <v>61</v>
      </c>
    </row>
    <row r="36" spans="3:9" ht="21" customHeight="1">
      <c r="C36" s="49" t="s">
        <v>73</v>
      </c>
      <c r="D36" s="50">
        <v>17100</v>
      </c>
      <c r="E36" s="46"/>
      <c r="F36" s="46"/>
      <c r="G36" s="46"/>
      <c r="H36" s="46"/>
      <c r="I36" s="46" t="s">
        <v>61</v>
      </c>
    </row>
    <row r="37" spans="3:9" ht="21" customHeight="1">
      <c r="C37" s="49" t="s">
        <v>74</v>
      </c>
      <c r="D37" s="50">
        <v>6000</v>
      </c>
      <c r="E37" s="46"/>
      <c r="F37" s="46"/>
      <c r="G37" s="46"/>
      <c r="H37" s="46"/>
      <c r="I37" s="46" t="s">
        <v>61</v>
      </c>
    </row>
    <row r="38" spans="3:9" ht="21" customHeight="1">
      <c r="C38" s="49"/>
      <c r="D38" s="50"/>
      <c r="E38" s="46"/>
      <c r="F38" s="46"/>
      <c r="G38" s="46"/>
      <c r="H38" s="46"/>
      <c r="I38" s="46"/>
    </row>
    <row r="39" spans="3:9" ht="21" customHeight="1">
      <c r="C39" s="49"/>
      <c r="D39" s="50"/>
      <c r="E39" s="46"/>
      <c r="F39" s="46"/>
      <c r="G39" s="46"/>
      <c r="H39" s="46"/>
      <c r="I39" s="46"/>
    </row>
    <row r="40" spans="3:9" ht="21" customHeight="1">
      <c r="C40" s="49"/>
      <c r="D40" s="50"/>
      <c r="E40" s="46"/>
      <c r="F40" s="46"/>
      <c r="G40" s="46"/>
      <c r="H40" s="46"/>
      <c r="I40" s="46"/>
    </row>
    <row r="41" spans="3:9" ht="21" customHeight="1">
      <c r="C41" s="49"/>
      <c r="D41" s="50"/>
      <c r="E41" s="46"/>
      <c r="F41" s="46"/>
      <c r="G41" s="46"/>
      <c r="H41" s="46"/>
      <c r="I41" s="46"/>
    </row>
    <row r="42" spans="3:9" ht="21" customHeight="1">
      <c r="C42" s="49"/>
      <c r="D42" s="50"/>
      <c r="E42" s="46"/>
      <c r="F42" s="46"/>
      <c r="G42" s="46"/>
      <c r="H42" s="46"/>
      <c r="I42" s="46"/>
    </row>
    <row r="43" spans="3:9" ht="21" customHeight="1">
      <c r="C43" s="49"/>
      <c r="D43" s="50"/>
      <c r="E43" s="46"/>
      <c r="F43" s="46"/>
      <c r="G43" s="46"/>
      <c r="H43" s="46"/>
      <c r="I43" s="46"/>
    </row>
    <row r="44" spans="3:9" ht="21" customHeight="1">
      <c r="C44" s="49"/>
      <c r="D44" s="50"/>
      <c r="E44" s="46"/>
      <c r="F44" s="46"/>
      <c r="G44" s="46"/>
      <c r="H44" s="46"/>
      <c r="I44" s="46"/>
    </row>
    <row r="45" spans="3:9" ht="21" customHeight="1">
      <c r="C45" s="49"/>
      <c r="D45" s="50"/>
      <c r="E45" s="46"/>
      <c r="F45" s="46"/>
      <c r="G45" s="46"/>
      <c r="H45" s="46"/>
      <c r="I45" s="46"/>
    </row>
    <row r="46" spans="3:9" ht="21" customHeight="1">
      <c r="C46" s="49"/>
      <c r="D46" s="50"/>
      <c r="E46" s="46"/>
      <c r="F46" s="46"/>
      <c r="G46" s="46"/>
      <c r="H46" s="46"/>
      <c r="I46" s="46"/>
    </row>
    <row r="47" spans="3:9" ht="21" customHeight="1">
      <c r="C47" s="49"/>
      <c r="D47" s="50"/>
      <c r="E47" s="46"/>
      <c r="F47" s="46"/>
      <c r="G47" s="46"/>
      <c r="H47" s="46"/>
      <c r="I47" s="46"/>
    </row>
    <row r="48" spans="3:9" ht="21" customHeight="1">
      <c r="C48" s="49"/>
      <c r="D48" s="50"/>
      <c r="E48" s="46"/>
      <c r="F48" s="46"/>
      <c r="G48" s="46"/>
      <c r="H48" s="46"/>
      <c r="I48" s="46"/>
    </row>
    <row r="49" spans="3:9" ht="21" customHeight="1">
      <c r="C49" s="49"/>
      <c r="D49" s="50"/>
      <c r="E49" s="46"/>
      <c r="F49" s="46"/>
      <c r="G49" s="46"/>
      <c r="H49" s="46"/>
      <c r="I49" s="46"/>
    </row>
    <row r="50" spans="3:9">
      <c r="C50" s="49"/>
      <c r="D50" s="50"/>
      <c r="E50" s="46"/>
      <c r="F50" s="46"/>
      <c r="G50" s="46"/>
      <c r="H50" s="46"/>
      <c r="I50" s="46"/>
    </row>
    <row r="54" spans="3:9">
      <c r="D54" s="24"/>
    </row>
    <row r="55" spans="3:9">
      <c r="D55" s="24"/>
    </row>
    <row r="56" spans="3:9">
      <c r="D56" s="24"/>
    </row>
  </sheetData>
  <sheetProtection algorithmName="SHA-512" hashValue="w9/H1n+0FVRBbaHJk65Z1ZlH2lcSbJKLXkEV74UmT1a9/5GMTKJoe85vdOK4kAjgh1Co0CBFQAyoGZoU+7JxUg==" saltValue="wv0ejTAwoW+X6tBSOOow5Q==" spinCount="100000" sheet="1" objects="1" scenarios="1"/>
  <mergeCells count="1">
    <mergeCell ref="E1:I1"/>
  </mergeCells>
  <phoneticPr fontId="2"/>
  <pageMargins left="0.51181102362204722"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内訳書</vt:lpstr>
      <vt:lpstr>内訳書作成例</vt:lpstr>
      <vt:lpstr>データ</vt:lpstr>
      <vt:lpstr>内訳書!Print_Area</vt:lpstr>
      <vt:lpstr>内訳書作成例!Print_Area</vt:lpstr>
      <vt:lpstr>データ!Print_Titles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