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F5A6095C-1365-4AC7-A205-6E53B0EA7E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伊万里署" sheetId="8" r:id="rId1"/>
    <sheet name="佐賀所" sheetId="9" r:id="rId2"/>
    <sheet name="唐津所" sheetId="10" r:id="rId3"/>
    <sheet name="伊万里所" sheetId="11" r:id="rId4"/>
    <sheet name="鳥栖所" sheetId="12" r:id="rId5"/>
  </sheets>
  <definedNames>
    <definedName name="_xlnm.Print_Area" localSheetId="0">伊万里署!$A$1:$O$27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0" l="1"/>
  <c r="L14" i="10"/>
  <c r="L15" i="10"/>
  <c r="L16" i="10"/>
  <c r="L17" i="10"/>
  <c r="L18" i="10"/>
  <c r="L19" i="10"/>
  <c r="L20" i="10"/>
  <c r="L21" i="10"/>
  <c r="L22" i="10"/>
  <c r="L23" i="10"/>
  <c r="L13" i="11"/>
  <c r="L14" i="11"/>
  <c r="L15" i="11"/>
  <c r="L16" i="11"/>
  <c r="L17" i="11"/>
  <c r="L18" i="11"/>
  <c r="L19" i="11"/>
  <c r="L20" i="11"/>
  <c r="L21" i="11"/>
  <c r="L22" i="11"/>
  <c r="L23" i="11"/>
  <c r="L13" i="12"/>
  <c r="L14" i="12"/>
  <c r="L15" i="12"/>
  <c r="L16" i="12"/>
  <c r="L17" i="12"/>
  <c r="L18" i="12"/>
  <c r="L19" i="12"/>
  <c r="L20" i="12"/>
  <c r="L21" i="12"/>
  <c r="L22" i="12"/>
  <c r="L23" i="12"/>
  <c r="L13" i="9"/>
  <c r="L14" i="9"/>
  <c r="L15" i="9"/>
  <c r="M15" i="9" s="1"/>
  <c r="L16" i="9"/>
  <c r="L17" i="9"/>
  <c r="L18" i="9"/>
  <c r="L19" i="9"/>
  <c r="L20" i="9"/>
  <c r="L21" i="9"/>
  <c r="L22" i="9"/>
  <c r="L23" i="9"/>
  <c r="L12" i="10"/>
  <c r="L12" i="11"/>
  <c r="L24" i="11" s="1"/>
  <c r="L12" i="12"/>
  <c r="L12" i="9"/>
  <c r="G13" i="10"/>
  <c r="G14" i="10"/>
  <c r="G15" i="10"/>
  <c r="G16" i="10"/>
  <c r="G17" i="10"/>
  <c r="G18" i="10"/>
  <c r="G19" i="10"/>
  <c r="G20" i="10"/>
  <c r="M20" i="10" s="1"/>
  <c r="G21" i="10"/>
  <c r="M21" i="10" s="1"/>
  <c r="G22" i="10"/>
  <c r="M22" i="10" s="1"/>
  <c r="G23" i="10"/>
  <c r="M23" i="10" s="1"/>
  <c r="G13" i="11"/>
  <c r="G14" i="11"/>
  <c r="G15" i="11"/>
  <c r="G16" i="11"/>
  <c r="M16" i="11" s="1"/>
  <c r="G17" i="11"/>
  <c r="G18" i="11"/>
  <c r="G19" i="11"/>
  <c r="G20" i="11"/>
  <c r="G21" i="11"/>
  <c r="G22" i="11"/>
  <c r="M22" i="11" s="1"/>
  <c r="G23" i="11"/>
  <c r="M23" i="11" s="1"/>
  <c r="G13" i="12"/>
  <c r="G14" i="12"/>
  <c r="M14" i="12" s="1"/>
  <c r="G15" i="12"/>
  <c r="G16" i="12"/>
  <c r="M16" i="12" s="1"/>
  <c r="G17" i="12"/>
  <c r="M17" i="12" s="1"/>
  <c r="G18" i="12"/>
  <c r="G19" i="12"/>
  <c r="G20" i="12"/>
  <c r="G21" i="12"/>
  <c r="M21" i="12" s="1"/>
  <c r="G22" i="12"/>
  <c r="M22" i="12" s="1"/>
  <c r="G23" i="12"/>
  <c r="M23" i="12" s="1"/>
  <c r="G13" i="9"/>
  <c r="G14" i="9"/>
  <c r="G15" i="9"/>
  <c r="G16" i="9"/>
  <c r="G17" i="9"/>
  <c r="G18" i="9"/>
  <c r="G19" i="9"/>
  <c r="M19" i="9" s="1"/>
  <c r="G20" i="9"/>
  <c r="M20" i="9" s="1"/>
  <c r="G21" i="9"/>
  <c r="M21" i="9" s="1"/>
  <c r="G22" i="9"/>
  <c r="M22" i="9" s="1"/>
  <c r="G23" i="9"/>
  <c r="M23" i="9" s="1"/>
  <c r="G12" i="10"/>
  <c r="G12" i="11"/>
  <c r="M12" i="11" s="1"/>
  <c r="G12" i="12"/>
  <c r="G12" i="9"/>
  <c r="L13" i="8"/>
  <c r="L14" i="8"/>
  <c r="L15" i="8"/>
  <c r="M15" i="8" s="1"/>
  <c r="L16" i="8"/>
  <c r="M16" i="8" s="1"/>
  <c r="L17" i="8"/>
  <c r="M17" i="8" s="1"/>
  <c r="L18" i="8"/>
  <c r="L19" i="8"/>
  <c r="L20" i="8"/>
  <c r="L21" i="8"/>
  <c r="L22" i="8"/>
  <c r="L23" i="8"/>
  <c r="M23" i="8" s="1"/>
  <c r="L12" i="8"/>
  <c r="G13" i="8"/>
  <c r="G24" i="8" s="1"/>
  <c r="G14" i="8"/>
  <c r="G15" i="8"/>
  <c r="G16" i="8"/>
  <c r="G17" i="8"/>
  <c r="G18" i="8"/>
  <c r="G19" i="8"/>
  <c r="G20" i="8"/>
  <c r="G21" i="8"/>
  <c r="G22" i="8"/>
  <c r="G23" i="8"/>
  <c r="G12" i="8"/>
  <c r="J24" i="12"/>
  <c r="H24" i="12"/>
  <c r="J24" i="11"/>
  <c r="H24" i="11"/>
  <c r="J24" i="10"/>
  <c r="H24" i="10"/>
  <c r="J24" i="9"/>
  <c r="H24" i="9"/>
  <c r="J24" i="8"/>
  <c r="H24" i="8"/>
  <c r="M18" i="12" l="1"/>
  <c r="M15" i="12"/>
  <c r="L24" i="12"/>
  <c r="M20" i="11"/>
  <c r="M18" i="11"/>
  <c r="M19" i="11"/>
  <c r="M15" i="11"/>
  <c r="M14" i="11"/>
  <c r="M13" i="11"/>
  <c r="L24" i="10"/>
  <c r="M15" i="10"/>
  <c r="M12" i="10"/>
  <c r="M14" i="10"/>
  <c r="L24" i="9"/>
  <c r="M14" i="9"/>
  <c r="M12" i="9"/>
  <c r="M12" i="8"/>
  <c r="M19" i="12"/>
  <c r="G24" i="10"/>
  <c r="M24" i="10" s="1"/>
  <c r="M26" i="10" s="1"/>
  <c r="M16" i="9"/>
  <c r="G24" i="9"/>
  <c r="M24" i="9" s="1"/>
  <c r="M26" i="9" s="1"/>
  <c r="G24" i="12"/>
  <c r="M24" i="12" s="1"/>
  <c r="M26" i="12" s="1"/>
  <c r="M22" i="8"/>
  <c r="M14" i="8"/>
  <c r="M13" i="9"/>
  <c r="M21" i="11"/>
  <c r="M16" i="10"/>
  <c r="M20" i="8"/>
  <c r="M19" i="10"/>
  <c r="M13" i="10"/>
  <c r="M13" i="8"/>
  <c r="M19" i="8"/>
  <c r="M18" i="9"/>
  <c r="M18" i="10"/>
  <c r="G24" i="11"/>
  <c r="M24" i="11" s="1"/>
  <c r="M26" i="11" s="1"/>
  <c r="M21" i="8"/>
  <c r="M18" i="8"/>
  <c r="M17" i="9"/>
  <c r="M20" i="12"/>
  <c r="M13" i="12"/>
  <c r="M17" i="11"/>
  <c r="M17" i="10"/>
  <c r="M12" i="12"/>
  <c r="L24" i="8"/>
  <c r="M24" i="8" s="1"/>
  <c r="M26" i="8" s="1"/>
</calcChain>
</file>

<file path=xl/sharedStrings.xml><?xml version="1.0" encoding="utf-8"?>
<sst xmlns="http://schemas.openxmlformats.org/spreadsheetml/2006/main" count="285" uniqueCount="66">
  <si>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</si>
  <si>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</si>
  <si>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</si>
  <si>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</si>
  <si>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</si>
  <si>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</si>
  <si>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</si>
  <si>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</si>
  <si>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契約電力</t>
    <rPh sb="0" eb="2">
      <t>ケイヤク</t>
    </rPh>
    <rPh sb="2" eb="4">
      <t>デンリョク</t>
    </rPh>
    <phoneticPr fontId="2"/>
  </si>
  <si>
    <t>単価</t>
    <rPh sb="0" eb="2">
      <t>タンカ</t>
    </rPh>
    <phoneticPr fontId="2"/>
  </si>
  <si>
    <t>（円）</t>
    <rPh sb="1" eb="2">
      <t>エン</t>
    </rPh>
    <phoneticPr fontId="2"/>
  </si>
  <si>
    <t>力率</t>
    <rPh sb="0" eb="1">
      <t>リキ</t>
    </rPh>
    <rPh sb="1" eb="2">
      <t>リツ</t>
    </rPh>
    <phoneticPr fontId="2"/>
  </si>
  <si>
    <t>計（円）</t>
    <rPh sb="0" eb="1">
      <t>ケイ</t>
    </rPh>
    <rPh sb="2" eb="3">
      <t>エン</t>
    </rPh>
    <phoneticPr fontId="2"/>
  </si>
  <si>
    <t>④＝①×②×（185-③）/100</t>
    <phoneticPr fontId="2"/>
  </si>
  <si>
    <t>（ｋｗ）</t>
    <phoneticPr fontId="2"/>
  </si>
  <si>
    <t>（％）</t>
    <phoneticPr fontId="2"/>
  </si>
  <si>
    <t>①</t>
    <phoneticPr fontId="2"/>
  </si>
  <si>
    <t>②</t>
    <phoneticPr fontId="2"/>
  </si>
  <si>
    <t>③</t>
    <phoneticPr fontId="2"/>
  </si>
  <si>
    <t>電力量</t>
    <rPh sb="0" eb="2">
      <t>デンリョク</t>
    </rPh>
    <rPh sb="2" eb="3">
      <t>リョウ</t>
    </rPh>
    <phoneticPr fontId="2"/>
  </si>
  <si>
    <t>（ｋｗｈ）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</si>
  <si>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</si>
  <si>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</si>
  <si>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</si>
  <si>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</si>
  <si>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⑨＝⑤×⑥+⑦×⑧</t>
    <phoneticPr fontId="2"/>
  </si>
  <si>
    <t>基本料金</t>
    <rPh sb="0" eb="2">
      <t>キホン</t>
    </rPh>
    <rPh sb="2" eb="4">
      <t>リョウキン</t>
    </rPh>
    <phoneticPr fontId="2"/>
  </si>
  <si>
    <t>夏季</t>
    <rPh sb="0" eb="2">
      <t>カキ</t>
    </rPh>
    <phoneticPr fontId="2"/>
  </si>
  <si>
    <t>その他</t>
    <rPh sb="2" eb="3">
      <t>タ</t>
    </rPh>
    <phoneticPr fontId="2"/>
  </si>
  <si>
    <t>電力量料金</t>
    <rPh sb="0" eb="2">
      <t>デンリョク</t>
    </rPh>
    <rPh sb="2" eb="3">
      <t>リョウ</t>
    </rPh>
    <rPh sb="3" eb="5">
      <t>リョウキン</t>
    </rPh>
    <phoneticPr fontId="2"/>
  </si>
  <si>
    <t>合計（円）</t>
    <rPh sb="0" eb="2">
      <t>ゴウケイ</t>
    </rPh>
    <rPh sb="3" eb="4">
      <t>エン</t>
    </rPh>
    <phoneticPr fontId="2"/>
  </si>
  <si>
    <t>（税込）</t>
    <rPh sb="1" eb="3">
      <t>ゼイコミ</t>
    </rPh>
    <phoneticPr fontId="2"/>
  </si>
  <si>
    <t>使用月</t>
    <rPh sb="0" eb="2">
      <t>シヨウ</t>
    </rPh>
    <rPh sb="2" eb="3">
      <t>ツキ</t>
    </rPh>
    <phoneticPr fontId="2"/>
  </si>
  <si>
    <t>合計</t>
    <rPh sb="0" eb="2">
      <t>ゴウケイ</t>
    </rPh>
    <phoneticPr fontId="2"/>
  </si>
  <si>
    <t>件名：伊万里労働基準監督署で使用する電気</t>
    <rPh sb="0" eb="2">
      <t>ケンメイ</t>
    </rPh>
    <rPh sb="3" eb="6">
      <t>イマリ</t>
    </rPh>
    <rPh sb="6" eb="8">
      <t>ロウドウ</t>
    </rPh>
    <rPh sb="8" eb="10">
      <t>キジュン</t>
    </rPh>
    <rPh sb="10" eb="12">
      <t>カントク</t>
    </rPh>
    <rPh sb="12" eb="13">
      <t>ショ</t>
    </rPh>
    <rPh sb="14" eb="16">
      <t>シヨウ</t>
    </rPh>
    <rPh sb="18" eb="20">
      <t>デンキ</t>
    </rPh>
    <phoneticPr fontId="2"/>
  </si>
  <si>
    <t>（ｋｗ）</t>
    <phoneticPr fontId="2"/>
  </si>
  <si>
    <t>①</t>
    <phoneticPr fontId="2"/>
  </si>
  <si>
    <t>②</t>
    <phoneticPr fontId="2"/>
  </si>
  <si>
    <t>③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</si>
  <si>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</si>
  <si>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</si>
  <si>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</si>
  <si>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</si>
  <si>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（％）</t>
    <phoneticPr fontId="2"/>
  </si>
  <si>
    <t>④＝①×②×（185-③）/100</t>
    <phoneticPr fontId="2"/>
  </si>
  <si>
    <t>（ｋｗｈ）</t>
    <phoneticPr fontId="2"/>
  </si>
  <si>
    <t>⑨＝⑤×⑥+⑦×⑧</t>
    <phoneticPr fontId="2"/>
  </si>
  <si>
    <t>件名：佐賀公共職業安定所で使用する電気</t>
    <rPh sb="0" eb="2">
      <t>ケンメイ</t>
    </rPh>
    <rPh sb="3" eb="5">
      <t>サガ</t>
    </rPh>
    <rPh sb="5" eb="7">
      <t>コウキョウ</t>
    </rPh>
    <rPh sb="7" eb="9">
      <t>ショクギョウ</t>
    </rPh>
    <rPh sb="9" eb="11">
      <t>アンテイ</t>
    </rPh>
    <rPh sb="11" eb="12">
      <t>ショ</t>
    </rPh>
    <rPh sb="13" eb="15">
      <t>シヨウ</t>
    </rPh>
    <rPh sb="17" eb="19">
      <t>デンキ</t>
    </rPh>
    <phoneticPr fontId="2"/>
  </si>
  <si>
    <t>件名：唐津公共職業安定所で使用する電気</t>
    <rPh sb="0" eb="2">
      <t>ケンメイ</t>
    </rPh>
    <rPh sb="3" eb="5">
      <t>カラツ</t>
    </rPh>
    <rPh sb="5" eb="7">
      <t>コウキョウ</t>
    </rPh>
    <rPh sb="7" eb="9">
      <t>ショクギョウ</t>
    </rPh>
    <rPh sb="9" eb="11">
      <t>アンテイ</t>
    </rPh>
    <rPh sb="11" eb="12">
      <t>ショ</t>
    </rPh>
    <rPh sb="13" eb="15">
      <t>シヨウ</t>
    </rPh>
    <rPh sb="17" eb="19">
      <t>デンキ</t>
    </rPh>
    <phoneticPr fontId="2"/>
  </si>
  <si>
    <t>件名：伊万里公共職業安定所で使用する電気</t>
    <rPh sb="0" eb="2">
      <t>ケンメイ</t>
    </rPh>
    <rPh sb="3" eb="6">
      <t>イマリ</t>
    </rPh>
    <rPh sb="6" eb="8">
      <t>コウキョウ</t>
    </rPh>
    <rPh sb="8" eb="10">
      <t>ショクギョウ</t>
    </rPh>
    <rPh sb="10" eb="12">
      <t>アンテイ</t>
    </rPh>
    <rPh sb="12" eb="13">
      <t>ショ</t>
    </rPh>
    <rPh sb="14" eb="16">
      <t>シヨウ</t>
    </rPh>
    <rPh sb="18" eb="20">
      <t>デンキ</t>
    </rPh>
    <phoneticPr fontId="2"/>
  </si>
  <si>
    <t>件名：鳥栖公共職業安定所で使用する電気</t>
    <rPh sb="0" eb="2">
      <t>ケンメイ</t>
    </rPh>
    <rPh sb="3" eb="5">
      <t>トス</t>
    </rPh>
    <rPh sb="5" eb="7">
      <t>コウキョウ</t>
    </rPh>
    <rPh sb="7" eb="9">
      <t>ショクギョウ</t>
    </rPh>
    <rPh sb="9" eb="11">
      <t>アンテイ</t>
    </rPh>
    <rPh sb="11" eb="12">
      <t>ショ</t>
    </rPh>
    <rPh sb="13" eb="15">
      <t>シヨウ</t>
    </rPh>
    <rPh sb="17" eb="19">
      <t>デンキ</t>
    </rPh>
    <phoneticPr fontId="2"/>
  </si>
  <si>
    <t>４月</t>
    <rPh sb="1" eb="2">
      <t>ガツ</t>
    </rPh>
    <phoneticPr fontId="2"/>
  </si>
  <si>
    <t>５月</t>
    <phoneticPr fontId="2"/>
  </si>
  <si>
    <t>６月</t>
  </si>
  <si>
    <t>３月</t>
    <phoneticPr fontId="2"/>
  </si>
  <si>
    <t>入　札　金　額　内　訳　書</t>
    <rPh sb="0" eb="1">
      <t>イリ</t>
    </rPh>
    <rPh sb="2" eb="3">
      <t>サツ</t>
    </rPh>
    <rPh sb="4" eb="5">
      <t>キン</t>
    </rPh>
    <rPh sb="6" eb="7">
      <t>ガク</t>
    </rPh>
    <rPh sb="8" eb="9">
      <t>ナイ</t>
    </rPh>
    <rPh sb="10" eb="11">
      <t>ヤク</t>
    </rPh>
    <rPh sb="12" eb="13">
      <t>ショ</t>
    </rPh>
    <phoneticPr fontId="2"/>
  </si>
  <si>
    <t>※入札金額（税抜）</t>
    <rPh sb="1" eb="3">
      <t>ニュウサツ</t>
    </rPh>
    <rPh sb="3" eb="5">
      <t>キンガク</t>
    </rPh>
    <rPh sb="6" eb="7">
      <t>ゼイ</t>
    </rPh>
    <rPh sb="7" eb="8">
      <t>ヌ</t>
    </rPh>
    <phoneticPr fontId="2"/>
  </si>
  <si>
    <t>－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</si>
  <si>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</si>
  <si>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※合計金額の110分の100（1円未満切り上げ）にて算出すること。</t>
    <phoneticPr fontId="2"/>
  </si>
  <si>
    <t>⑩＝④+⑨</t>
    <phoneticPr fontId="2"/>
  </si>
  <si>
    <t>別紙４－２</t>
    <rPh sb="0" eb="2">
      <t>ベッシ</t>
    </rPh>
    <phoneticPr fontId="2"/>
  </si>
  <si>
    <t>別紙４－３</t>
    <rPh sb="0" eb="2">
      <t>ベッシ</t>
    </rPh>
    <phoneticPr fontId="2"/>
  </si>
  <si>
    <t>別紙４－４</t>
    <rPh sb="0" eb="2">
      <t>ベッシ</t>
    </rPh>
    <phoneticPr fontId="2"/>
  </si>
  <si>
    <t>別紙４－５</t>
    <rPh sb="0" eb="2">
      <t>ベッシ</t>
    </rPh>
    <phoneticPr fontId="2"/>
  </si>
  <si>
    <t>別紙４－６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</si>
</sst>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);[Red]\(#,##0.00\)"/>
    <numFmt numFmtId="177" formatCode="0.00_);[Red]\(0.00\)"/>
    <numFmt numFmtId="178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1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8" fontId="3" fillId="0" borderId="1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38" fontId="3" fillId="0" borderId="0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40" fontId="3" fillId="0" borderId="1" xfId="1" applyNumberFormat="1" applyFont="1" applyFill="1" applyBorder="1" applyAlignment="1">
      <alignment horizontal="center" vertical="center"/>
    </xf>
    <xf numFmtId="40" fontId="3" fillId="0" borderId="10" xfId="1" applyNumberFormat="1" applyFont="1" applyFill="1" applyBorder="1" applyAlignment="1">
      <alignment horizontal="center" vertical="center"/>
    </xf>
    <xf numFmtId="40" fontId="3" fillId="0" borderId="11" xfId="1" applyNumberFormat="1" applyFont="1" applyFill="1" applyBorder="1" applyAlignment="1">
      <alignment horizontal="center" vertical="center"/>
    </xf>
    <xf numFmtId="40" fontId="3" fillId="0" borderId="9" xfId="1" applyNumberFormat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center" vertical="center"/>
    </xf>
    <xf numFmtId="176" fontId="3" fillId="0" borderId="10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176" fontId="3" fillId="0" borderId="11" xfId="1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177" fontId="3" fillId="0" borderId="9" xfId="1" applyNumberFormat="1" applyFont="1" applyFill="1" applyBorder="1" applyAlignment="1">
      <alignment horizontal="center" vertical="center"/>
    </xf>
    <xf numFmtId="177" fontId="3" fillId="0" borderId="10" xfId="1" applyNumberFormat="1" applyFont="1" applyFill="1" applyBorder="1" applyAlignment="1">
      <alignment horizontal="center" vertical="center"/>
    </xf>
    <xf numFmtId="38" fontId="3" fillId="0" borderId="2" xfId="1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center" vertical="center"/>
    </xf>
    <xf numFmtId="38" fontId="3" fillId="0" borderId="10" xfId="1" applyNumberFormat="1" applyFont="1" applyFill="1" applyBorder="1" applyAlignment="1">
      <alignment horizontal="center" vertical="center"/>
    </xf>
    <xf numFmtId="38" fontId="3" fillId="0" borderId="3" xfId="1" applyNumberFormat="1" applyFont="1" applyFill="1" applyBorder="1" applyAlignment="1">
      <alignment horizontal="center" vertical="center"/>
    </xf>
    <xf numFmtId="38" fontId="3" fillId="0" borderId="2" xfId="0" applyNumberFormat="1" applyFont="1" applyFill="1" applyBorder="1" applyAlignment="1">
      <alignment horizontal="center" vertical="center"/>
    </xf>
    <xf numFmtId="38" fontId="3" fillId="0" borderId="11" xfId="1" applyNumberFormat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horizontal="center" vertical="center"/>
    </xf>
    <xf numFmtId="178" fontId="3" fillId="0" borderId="10" xfId="1" applyNumberFormat="1" applyFont="1" applyFill="1" applyBorder="1" applyAlignment="1">
      <alignment horizontal="center" vertical="center"/>
    </xf>
    <xf numFmtId="178" fontId="3" fillId="0" borderId="11" xfId="1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8" fontId="3" fillId="0" borderId="2" xfId="1" applyNumberFormat="1" applyFont="1" applyFill="1" applyBorder="1" applyAlignment="1">
      <alignment horizontal="center" vertical="center"/>
    </xf>
    <xf numFmtId="178" fontId="3" fillId="0" borderId="3" xfId="1" applyNumberFormat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showZeros="0" tabSelected="1" zoomScaleNormal="100" zoomScaleSheetLayoutView="85" workbookViewId="0">
      <selection activeCell="C7" sqref="C7:C11"/>
    </sheetView>
  </sheetViews>
  <sheetFormatPr defaultRowHeight="13.5" x14ac:dyDescent="0.15"/>
  <cols>
    <col min="1" max="1" width="9" style="2"/>
    <col min="3" max="3" width="7.125" style="1" customWidth="1"/>
    <col min="4" max="4" width="9.625" style="2" customWidth="1"/>
    <col min="5" max="6" width="9.625" style="1" customWidth="1"/>
    <col min="7" max="7" width="14.625" style="2" customWidth="1"/>
    <col min="8" max="11" width="9.625" style="1" customWidth="1"/>
    <col min="12" max="13" width="14.625" style="2" customWidth="1"/>
    <col min="14" max="15" width="9" style="2"/>
  </cols>
  <sheetData>
    <row r="1" spans="3:13" x14ac:dyDescent="0.15">
      <c r="M1" s="13" t="s">
        <v>61</v>
      </c>
    </row>
    <row r="2" spans="3:13" ht="18" customHeight="1" x14ac:dyDescent="0.15">
      <c r="C2" s="64" t="s">
        <v>55</v>
      </c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3:13" ht="18" customHeight="1" x14ac:dyDescent="0.15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3:13" ht="18" customHeight="1" x14ac:dyDescent="0.15"/>
    <row r="5" spans="3:13" ht="18" customHeight="1" x14ac:dyDescent="0.15">
      <c r="C5" s="5" t="s">
        <v>34</v>
      </c>
      <c r="K5" s="21" t="s">
        <v>58</v>
      </c>
      <c r="L5" s="22"/>
      <c r="M5" s="27"/>
    </row>
    <row r="6" spans="3:13" ht="18" customHeight="1" x14ac:dyDescent="0.15"/>
    <row r="7" spans="3:13" ht="21.95" customHeight="1" x14ac:dyDescent="0.15">
      <c r="C7" s="62" t="s">
        <v>32</v>
      </c>
      <c r="D7" s="62" t="s">
        <v>26</v>
      </c>
      <c r="E7" s="62"/>
      <c r="F7" s="62"/>
      <c r="G7" s="62"/>
      <c r="H7" s="62" t="s">
        <v>29</v>
      </c>
      <c r="I7" s="62"/>
      <c r="J7" s="62"/>
      <c r="K7" s="62"/>
      <c r="L7" s="62"/>
      <c r="M7" s="62" t="s">
        <v>30</v>
      </c>
    </row>
    <row r="8" spans="3:13" ht="21.95" customHeight="1" x14ac:dyDescent="0.15">
      <c r="C8" s="62"/>
      <c r="D8" s="62" t="s">
        <v>8</v>
      </c>
      <c r="E8" s="62" t="s">
        <v>9</v>
      </c>
      <c r="F8" s="62" t="s">
        <v>11</v>
      </c>
      <c r="G8" s="60" t="s">
        <v>12</v>
      </c>
      <c r="H8" s="62" t="s">
        <v>27</v>
      </c>
      <c r="I8" s="62"/>
      <c r="J8" s="62" t="s">
        <v>28</v>
      </c>
      <c r="K8" s="62"/>
      <c r="L8" s="62" t="s">
        <v>12</v>
      </c>
      <c r="M8" s="62"/>
    </row>
    <row r="9" spans="3:13" ht="21.95" customHeight="1" x14ac:dyDescent="0.15">
      <c r="C9" s="62"/>
      <c r="D9" s="60"/>
      <c r="E9" s="60"/>
      <c r="F9" s="60"/>
      <c r="G9" s="61"/>
      <c r="H9" s="10" t="s">
        <v>19</v>
      </c>
      <c r="I9" s="10" t="s">
        <v>9</v>
      </c>
      <c r="J9" s="10" t="s">
        <v>19</v>
      </c>
      <c r="K9" s="10" t="s">
        <v>9</v>
      </c>
      <c r="L9" s="60"/>
      <c r="M9" s="60"/>
    </row>
    <row r="10" spans="3:13" ht="21.95" customHeight="1" x14ac:dyDescent="0.15">
      <c r="C10" s="62"/>
      <c r="D10" s="11" t="s">
        <v>35</v>
      </c>
      <c r="E10" s="11" t="s">
        <v>10</v>
      </c>
      <c r="F10" s="11" t="s">
        <v>43</v>
      </c>
      <c r="G10" s="65" t="s">
        <v>44</v>
      </c>
      <c r="H10" s="11" t="s">
        <v>45</v>
      </c>
      <c r="I10" s="11" t="s">
        <v>10</v>
      </c>
      <c r="J10" s="11" t="s">
        <v>45</v>
      </c>
      <c r="K10" s="11" t="s">
        <v>10</v>
      </c>
      <c r="L10" s="65" t="s">
        <v>46</v>
      </c>
      <c r="M10" s="11" t="s">
        <v>31</v>
      </c>
    </row>
    <row r="11" spans="3:13" ht="21.95" customHeight="1" thickBot="1" x14ac:dyDescent="0.2">
      <c r="C11" s="63"/>
      <c r="D11" s="12" t="s">
        <v>36</v>
      </c>
      <c r="E11" s="12" t="s">
        <v>37</v>
      </c>
      <c r="F11" s="12" t="s">
        <v>38</v>
      </c>
      <c r="G11" s="66"/>
      <c r="H11" s="12" t="s">
        <v>39</v>
      </c>
      <c r="I11" s="12" t="s">
        <v>40</v>
      </c>
      <c r="J11" s="12" t="s">
        <v>41</v>
      </c>
      <c r="K11" s="12" t="s">
        <v>42</v>
      </c>
      <c r="L11" s="66"/>
      <c r="M11" s="12" t="s">
        <v>60</v>
      </c>
    </row>
    <row r="12" spans="3:13" ht="21.95" customHeight="1" thickTop="1" x14ac:dyDescent="0.15">
      <c r="C12" s="6" t="s">
        <v>51</v>
      </c>
      <c r="D12" s="6">
        <v>24</v>
      </c>
      <c r="E12" s="6"/>
      <c r="F12" s="6">
        <v>100</v>
      </c>
      <c r="G12" s="7">
        <f>D12*E12*(185-F12)/100</f>
        <v>0</v>
      </c>
      <c r="H12" s="39"/>
      <c r="I12" s="23"/>
      <c r="J12" s="41">
        <v>1649</v>
      </c>
      <c r="K12" s="6"/>
      <c r="L12" s="7">
        <f>H12*I12+J12*K12</f>
        <v>0</v>
      </c>
      <c r="M12" s="7">
        <f>G12+L12</f>
        <v>0</v>
      </c>
    </row>
    <row r="13" spans="3:13" ht="21.95" customHeight="1" x14ac:dyDescent="0.15">
      <c r="C13" s="3" t="s">
        <v>52</v>
      </c>
      <c r="D13" s="6">
        <v>24</v>
      </c>
      <c r="E13" s="3"/>
      <c r="F13" s="3">
        <v>100</v>
      </c>
      <c r="G13" s="4">
        <f t="shared" ref="G13:G23" si="0">D13*E13*(185-F13)/100</f>
        <v>0</v>
      </c>
      <c r="H13" s="40"/>
      <c r="I13" s="24"/>
      <c r="J13" s="42">
        <v>1586</v>
      </c>
      <c r="K13" s="3"/>
      <c r="L13" s="4">
        <f t="shared" ref="L13:L23" si="1">H13*I13+J13*K13</f>
        <v>0</v>
      </c>
      <c r="M13" s="4">
        <f t="shared" ref="M13:M23" si="2">G13+L13</f>
        <v>0</v>
      </c>
    </row>
    <row r="14" spans="3:13" ht="21.95" customHeight="1" x14ac:dyDescent="0.15">
      <c r="C14" s="3" t="s">
        <v>53</v>
      </c>
      <c r="D14" s="6">
        <v>24</v>
      </c>
      <c r="E14" s="3"/>
      <c r="F14" s="3">
        <v>100</v>
      </c>
      <c r="G14" s="4">
        <f t="shared" si="0"/>
        <v>0</v>
      </c>
      <c r="H14" s="40"/>
      <c r="I14" s="24"/>
      <c r="J14" s="42">
        <v>2339</v>
      </c>
      <c r="K14" s="3"/>
      <c r="L14" s="4">
        <f t="shared" si="1"/>
        <v>0</v>
      </c>
      <c r="M14" s="4">
        <f t="shared" si="2"/>
        <v>0</v>
      </c>
    </row>
    <row r="15" spans="3:13" ht="21.95" customHeight="1" x14ac:dyDescent="0.15">
      <c r="C15" s="3" t="s">
        <v>0</v>
      </c>
      <c r="D15" s="6">
        <v>24</v>
      </c>
      <c r="E15" s="3"/>
      <c r="F15" s="3">
        <v>100</v>
      </c>
      <c r="G15" s="4">
        <f t="shared" si="0"/>
        <v>0</v>
      </c>
      <c r="H15" s="15">
        <v>5974</v>
      </c>
      <c r="I15" s="15"/>
      <c r="J15" s="43"/>
      <c r="K15" s="25"/>
      <c r="L15" s="4">
        <f t="shared" si="1"/>
        <v>0</v>
      </c>
      <c r="M15" s="4">
        <f t="shared" si="2"/>
        <v>0</v>
      </c>
    </row>
    <row r="16" spans="3:13" ht="21.95" customHeight="1" x14ac:dyDescent="0.15">
      <c r="C16" s="3" t="s">
        <v>1</v>
      </c>
      <c r="D16" s="6">
        <v>24</v>
      </c>
      <c r="E16" s="3"/>
      <c r="F16" s="3">
        <v>100</v>
      </c>
      <c r="G16" s="4">
        <f t="shared" si="0"/>
        <v>0</v>
      </c>
      <c r="H16" s="15">
        <v>6220</v>
      </c>
      <c r="I16" s="15"/>
      <c r="J16" s="43"/>
      <c r="K16" s="25"/>
      <c r="L16" s="4">
        <f t="shared" si="1"/>
        <v>0</v>
      </c>
      <c r="M16" s="4">
        <f t="shared" si="2"/>
        <v>0</v>
      </c>
    </row>
    <row r="17" spans="3:15" ht="21.95" customHeight="1" x14ac:dyDescent="0.15">
      <c r="C17" s="3" t="s">
        <v>2</v>
      </c>
      <c r="D17" s="6">
        <v>24</v>
      </c>
      <c r="E17" s="3"/>
      <c r="F17" s="3">
        <v>100</v>
      </c>
      <c r="G17" s="4">
        <f t="shared" si="0"/>
        <v>0</v>
      </c>
      <c r="H17" s="15">
        <v>4435</v>
      </c>
      <c r="I17" s="15"/>
      <c r="J17" s="43"/>
      <c r="K17" s="25"/>
      <c r="L17" s="4">
        <f t="shared" si="1"/>
        <v>0</v>
      </c>
      <c r="M17" s="4">
        <f t="shared" si="2"/>
        <v>0</v>
      </c>
    </row>
    <row r="18" spans="3:15" ht="21.95" customHeight="1" x14ac:dyDescent="0.15">
      <c r="C18" s="3" t="s">
        <v>3</v>
      </c>
      <c r="D18" s="6">
        <v>24</v>
      </c>
      <c r="E18" s="3"/>
      <c r="F18" s="3">
        <v>100</v>
      </c>
      <c r="G18" s="4">
        <f t="shared" si="0"/>
        <v>0</v>
      </c>
      <c r="H18" s="24"/>
      <c r="I18" s="24"/>
      <c r="J18" s="42">
        <v>1700</v>
      </c>
      <c r="K18" s="3"/>
      <c r="L18" s="4">
        <f t="shared" si="1"/>
        <v>0</v>
      </c>
      <c r="M18" s="4">
        <f t="shared" si="2"/>
        <v>0</v>
      </c>
    </row>
    <row r="19" spans="3:15" ht="21.95" customHeight="1" x14ac:dyDescent="0.15">
      <c r="C19" s="3" t="s">
        <v>4</v>
      </c>
      <c r="D19" s="6">
        <v>24</v>
      </c>
      <c r="E19" s="3"/>
      <c r="F19" s="3">
        <v>100</v>
      </c>
      <c r="G19" s="4">
        <f t="shared" si="0"/>
        <v>0</v>
      </c>
      <c r="H19" s="24"/>
      <c r="I19" s="24"/>
      <c r="J19" s="42">
        <v>2254</v>
      </c>
      <c r="K19" s="3"/>
      <c r="L19" s="4">
        <f t="shared" si="1"/>
        <v>0</v>
      </c>
      <c r="M19" s="4">
        <f t="shared" si="2"/>
        <v>0</v>
      </c>
    </row>
    <row r="20" spans="3:15" ht="21.95" customHeight="1" x14ac:dyDescent="0.15">
      <c r="C20" s="3" t="s">
        <v>5</v>
      </c>
      <c r="D20" s="6">
        <v>24</v>
      </c>
      <c r="E20" s="3"/>
      <c r="F20" s="3">
        <v>100</v>
      </c>
      <c r="G20" s="4">
        <f t="shared" si="0"/>
        <v>0</v>
      </c>
      <c r="H20" s="24"/>
      <c r="I20" s="24"/>
      <c r="J20" s="42">
        <v>3444</v>
      </c>
      <c r="K20" s="3"/>
      <c r="L20" s="4">
        <f t="shared" si="1"/>
        <v>0</v>
      </c>
      <c r="M20" s="4">
        <f t="shared" si="2"/>
        <v>0</v>
      </c>
    </row>
    <row r="21" spans="3:15" ht="21.95" customHeight="1" x14ac:dyDescent="0.15">
      <c r="C21" s="3" t="s">
        <v>6</v>
      </c>
      <c r="D21" s="6">
        <v>24</v>
      </c>
      <c r="E21" s="3"/>
      <c r="F21" s="3">
        <v>100</v>
      </c>
      <c r="G21" s="4">
        <f t="shared" si="0"/>
        <v>0</v>
      </c>
      <c r="H21" s="24"/>
      <c r="I21" s="24"/>
      <c r="J21" s="42">
        <v>3538</v>
      </c>
      <c r="K21" s="3"/>
      <c r="L21" s="4">
        <f t="shared" si="1"/>
        <v>0</v>
      </c>
      <c r="M21" s="4">
        <f t="shared" si="2"/>
        <v>0</v>
      </c>
    </row>
    <row r="22" spans="3:15" ht="21.95" customHeight="1" x14ac:dyDescent="0.15">
      <c r="C22" s="3" t="s">
        <v>7</v>
      </c>
      <c r="D22" s="6">
        <v>24</v>
      </c>
      <c r="E22" s="3"/>
      <c r="F22" s="3">
        <v>100</v>
      </c>
      <c r="G22" s="4">
        <f t="shared" si="0"/>
        <v>0</v>
      </c>
      <c r="H22" s="24"/>
      <c r="I22" s="24"/>
      <c r="J22" s="42">
        <v>3362</v>
      </c>
      <c r="K22" s="3"/>
      <c r="L22" s="4">
        <f t="shared" si="1"/>
        <v>0</v>
      </c>
      <c r="M22" s="4">
        <f t="shared" si="2"/>
        <v>0</v>
      </c>
    </row>
    <row r="23" spans="3:15" ht="21.95" customHeight="1" thickBot="1" x14ac:dyDescent="0.2">
      <c r="C23" s="8" t="s">
        <v>54</v>
      </c>
      <c r="D23" s="57">
        <v>24</v>
      </c>
      <c r="E23" s="8"/>
      <c r="F23" s="8">
        <v>100</v>
      </c>
      <c r="G23" s="9">
        <f t="shared" si="0"/>
        <v>0</v>
      </c>
      <c r="H23" s="26"/>
      <c r="I23" s="26"/>
      <c r="J23" s="44">
        <v>3161</v>
      </c>
      <c r="K23" s="8"/>
      <c r="L23" s="9">
        <f t="shared" si="1"/>
        <v>0</v>
      </c>
      <c r="M23" s="9">
        <f t="shared" si="2"/>
        <v>0</v>
      </c>
    </row>
    <row r="24" spans="3:15" ht="27" customHeight="1" thickTop="1" x14ac:dyDescent="0.15">
      <c r="C24" s="6" t="s">
        <v>33</v>
      </c>
      <c r="D24" s="6" t="s">
        <v>57</v>
      </c>
      <c r="E24" s="6" t="s">
        <v>57</v>
      </c>
      <c r="F24" s="6" t="s">
        <v>57</v>
      </c>
      <c r="G24" s="7">
        <f>SUM(G12:G23)</f>
        <v>0</v>
      </c>
      <c r="H24" s="53">
        <f>SUM(H12:H23)</f>
        <v>16629</v>
      </c>
      <c r="I24" s="6" t="s">
        <v>57</v>
      </c>
      <c r="J24" s="45">
        <f>SUM(J12:J23)</f>
        <v>23033</v>
      </c>
      <c r="K24" s="6" t="s">
        <v>57</v>
      </c>
      <c r="L24" s="7">
        <f>SUM(L12:L23)</f>
        <v>0</v>
      </c>
      <c r="M24" s="7">
        <f>G24+L24</f>
        <v>0</v>
      </c>
    </row>
    <row r="25" spans="3:15" ht="21.95" customHeight="1" thickBot="1" x14ac:dyDescent="0.2">
      <c r="C25" s="16"/>
      <c r="D25" s="16"/>
      <c r="E25" s="16"/>
      <c r="F25" s="16"/>
      <c r="G25" s="17"/>
      <c r="H25" s="18"/>
      <c r="I25" s="16"/>
      <c r="J25" s="18"/>
      <c r="K25" s="16"/>
      <c r="L25" s="17"/>
      <c r="M25" s="17"/>
    </row>
    <row r="26" spans="3:15" ht="27" customHeight="1" thickBot="1" x14ac:dyDescent="0.2">
      <c r="L26" s="19" t="s">
        <v>56</v>
      </c>
      <c r="M26" s="37">
        <f>ROUNDUP(M24/1.1,0)</f>
        <v>0</v>
      </c>
      <c r="O26"/>
    </row>
    <row r="27" spans="3:15" ht="21.95" customHeight="1" x14ac:dyDescent="0.15">
      <c r="C27" s="14"/>
      <c r="I27" s="58" t="s">
        <v>59</v>
      </c>
      <c r="J27" s="59"/>
      <c r="K27" s="59"/>
      <c r="L27" s="59"/>
      <c r="M27" s="59"/>
    </row>
    <row r="28" spans="3:15" ht="20.100000000000001" customHeight="1" x14ac:dyDescent="0.15"/>
    <row r="29" spans="3:15" ht="20.100000000000001" customHeight="1" x14ac:dyDescent="0.15"/>
    <row r="30" spans="3:15" ht="20.100000000000001" customHeight="1" x14ac:dyDescent="0.15"/>
    <row r="31" spans="3:15" ht="20.100000000000001" customHeight="1" x14ac:dyDescent="0.15"/>
    <row r="32" spans="3:1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18" customHeight="1" x14ac:dyDescent="0.15"/>
    <row r="45" ht="18" customHeight="1" x14ac:dyDescent="0.15"/>
    <row r="46" ht="18" customHeight="1" x14ac:dyDescent="0.15"/>
  </sheetData>
  <mergeCells count="15">
    <mergeCell ref="I27:M27"/>
    <mergeCell ref="G8:G9"/>
    <mergeCell ref="C7:C11"/>
    <mergeCell ref="C2:M3"/>
    <mergeCell ref="L8:L9"/>
    <mergeCell ref="J8:K8"/>
    <mergeCell ref="H7:L7"/>
    <mergeCell ref="D8:D9"/>
    <mergeCell ref="L10:L11"/>
    <mergeCell ref="D7:G7"/>
    <mergeCell ref="G10:G11"/>
    <mergeCell ref="H8:I8"/>
    <mergeCell ref="M7:M9"/>
    <mergeCell ref="E8:E9"/>
    <mergeCell ref="F8:F9"/>
  </mergeCells>
  <phoneticPr fontId="2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6"/>
  <sheetViews>
    <sheetView showZeros="0" topLeftCell="A2" zoomScaleNormal="100" workbookViewId="0">
      <selection activeCell="J18" sqref="J18:J23"/>
    </sheetView>
  </sheetViews>
  <sheetFormatPr defaultRowHeight="13.5" x14ac:dyDescent="0.15"/>
  <cols>
    <col min="1" max="1" width="9" style="2"/>
    <col min="3" max="3" width="7.125" style="1" customWidth="1"/>
    <col min="4" max="4" width="9.625" style="2" customWidth="1"/>
    <col min="5" max="6" width="9.625" style="1" customWidth="1"/>
    <col min="7" max="7" width="14.625" style="2" customWidth="1"/>
    <col min="8" max="11" width="9.625" style="1" customWidth="1"/>
    <col min="12" max="13" width="14.625" style="2" customWidth="1"/>
    <col min="14" max="15" width="9" style="2"/>
  </cols>
  <sheetData>
    <row r="1" spans="3:13" x14ac:dyDescent="0.15">
      <c r="M1" s="13" t="s">
        <v>62</v>
      </c>
    </row>
    <row r="2" spans="3:13" ht="18" customHeight="1" x14ac:dyDescent="0.15">
      <c r="C2" s="64" t="s">
        <v>55</v>
      </c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3:13" ht="18" customHeight="1" x14ac:dyDescent="0.15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3:13" ht="18" customHeight="1" x14ac:dyDescent="0.15"/>
    <row r="5" spans="3:13" ht="18" customHeight="1" x14ac:dyDescent="0.15">
      <c r="C5" s="20" t="s">
        <v>47</v>
      </c>
      <c r="K5" s="21" t="s">
        <v>58</v>
      </c>
      <c r="L5" s="22"/>
      <c r="M5" s="27"/>
    </row>
    <row r="6" spans="3:13" ht="18" customHeight="1" x14ac:dyDescent="0.15"/>
    <row r="7" spans="3:13" ht="21.95" customHeight="1" x14ac:dyDescent="0.15">
      <c r="C7" s="62" t="s">
        <v>32</v>
      </c>
      <c r="D7" s="62" t="s">
        <v>26</v>
      </c>
      <c r="E7" s="62"/>
      <c r="F7" s="62"/>
      <c r="G7" s="62"/>
      <c r="H7" s="62" t="s">
        <v>29</v>
      </c>
      <c r="I7" s="62"/>
      <c r="J7" s="62"/>
      <c r="K7" s="62"/>
      <c r="L7" s="62"/>
      <c r="M7" s="62" t="s">
        <v>30</v>
      </c>
    </row>
    <row r="8" spans="3:13" ht="21.95" customHeight="1" x14ac:dyDescent="0.15">
      <c r="C8" s="62"/>
      <c r="D8" s="62" t="s">
        <v>8</v>
      </c>
      <c r="E8" s="62" t="s">
        <v>9</v>
      </c>
      <c r="F8" s="62" t="s">
        <v>11</v>
      </c>
      <c r="G8" s="60" t="s">
        <v>12</v>
      </c>
      <c r="H8" s="62" t="s">
        <v>27</v>
      </c>
      <c r="I8" s="62"/>
      <c r="J8" s="62" t="s">
        <v>28</v>
      </c>
      <c r="K8" s="62"/>
      <c r="L8" s="62" t="s">
        <v>12</v>
      </c>
      <c r="M8" s="62"/>
    </row>
    <row r="9" spans="3:13" ht="21.95" customHeight="1" x14ac:dyDescent="0.15">
      <c r="C9" s="62"/>
      <c r="D9" s="60"/>
      <c r="E9" s="60"/>
      <c r="F9" s="60"/>
      <c r="G9" s="61"/>
      <c r="H9" s="10" t="s">
        <v>19</v>
      </c>
      <c r="I9" s="10" t="s">
        <v>9</v>
      </c>
      <c r="J9" s="10" t="s">
        <v>19</v>
      </c>
      <c r="K9" s="10" t="s">
        <v>9</v>
      </c>
      <c r="L9" s="60"/>
      <c r="M9" s="60"/>
    </row>
    <row r="10" spans="3:13" ht="21.95" customHeight="1" x14ac:dyDescent="0.15">
      <c r="C10" s="62"/>
      <c r="D10" s="11" t="s">
        <v>14</v>
      </c>
      <c r="E10" s="11" t="s">
        <v>10</v>
      </c>
      <c r="F10" s="11" t="s">
        <v>15</v>
      </c>
      <c r="G10" s="65" t="s">
        <v>13</v>
      </c>
      <c r="H10" s="11" t="s">
        <v>20</v>
      </c>
      <c r="I10" s="11" t="s">
        <v>10</v>
      </c>
      <c r="J10" s="11" t="s">
        <v>20</v>
      </c>
      <c r="K10" s="11" t="s">
        <v>10</v>
      </c>
      <c r="L10" s="65" t="s">
        <v>25</v>
      </c>
      <c r="M10" s="11" t="s">
        <v>31</v>
      </c>
    </row>
    <row r="11" spans="3:13" ht="21.95" customHeight="1" thickBot="1" x14ac:dyDescent="0.2">
      <c r="C11" s="63"/>
      <c r="D11" s="12" t="s">
        <v>16</v>
      </c>
      <c r="E11" s="12" t="s">
        <v>17</v>
      </c>
      <c r="F11" s="12" t="s">
        <v>18</v>
      </c>
      <c r="G11" s="66"/>
      <c r="H11" s="12" t="s">
        <v>21</v>
      </c>
      <c r="I11" s="12" t="s">
        <v>22</v>
      </c>
      <c r="J11" s="12" t="s">
        <v>23</v>
      </c>
      <c r="K11" s="12" t="s">
        <v>24</v>
      </c>
      <c r="L11" s="66"/>
      <c r="M11" s="12" t="s">
        <v>60</v>
      </c>
    </row>
    <row r="12" spans="3:13" ht="21.95" customHeight="1" thickTop="1" x14ac:dyDescent="0.15">
      <c r="C12" s="6" t="s">
        <v>51</v>
      </c>
      <c r="D12" s="6">
        <v>148</v>
      </c>
      <c r="E12" s="6"/>
      <c r="F12" s="6">
        <v>100</v>
      </c>
      <c r="G12" s="7">
        <f>D12*E12*(185-F12)/100</f>
        <v>0</v>
      </c>
      <c r="H12" s="23"/>
      <c r="I12" s="23"/>
      <c r="J12" s="51">
        <v>9263</v>
      </c>
      <c r="K12" s="6"/>
      <c r="L12" s="55">
        <f>H12*I12+J12*K12</f>
        <v>0</v>
      </c>
      <c r="M12" s="7">
        <f>G12+L12</f>
        <v>0</v>
      </c>
    </row>
    <row r="13" spans="3:13" ht="21.95" customHeight="1" x14ac:dyDescent="0.15">
      <c r="C13" s="3" t="s">
        <v>52</v>
      </c>
      <c r="D13" s="6">
        <v>148</v>
      </c>
      <c r="E13" s="3"/>
      <c r="F13" s="3">
        <v>100</v>
      </c>
      <c r="G13" s="7">
        <f t="shared" ref="G13:G23" si="0">D13*E13*(185-F13)/100</f>
        <v>0</v>
      </c>
      <c r="H13" s="24"/>
      <c r="I13" s="24"/>
      <c r="J13" s="47">
        <v>12671</v>
      </c>
      <c r="K13" s="3"/>
      <c r="L13" s="7">
        <f t="shared" ref="L13:L23" si="1">H13*I13+J13*K13</f>
        <v>0</v>
      </c>
      <c r="M13" s="7">
        <f t="shared" ref="M13:M24" si="2">G13+L13</f>
        <v>0</v>
      </c>
    </row>
    <row r="14" spans="3:13" ht="21.95" customHeight="1" x14ac:dyDescent="0.15">
      <c r="C14" s="3" t="s">
        <v>53</v>
      </c>
      <c r="D14" s="6">
        <v>148</v>
      </c>
      <c r="E14" s="3"/>
      <c r="F14" s="3">
        <v>100</v>
      </c>
      <c r="G14" s="7">
        <f t="shared" si="0"/>
        <v>0</v>
      </c>
      <c r="H14" s="24"/>
      <c r="I14" s="24"/>
      <c r="J14" s="47">
        <v>19452</v>
      </c>
      <c r="K14" s="3"/>
      <c r="L14" s="7">
        <f t="shared" si="1"/>
        <v>0</v>
      </c>
      <c r="M14" s="7">
        <f t="shared" si="2"/>
        <v>0</v>
      </c>
    </row>
    <row r="15" spans="3:13" ht="21.95" customHeight="1" x14ac:dyDescent="0.15">
      <c r="C15" s="3" t="s">
        <v>0</v>
      </c>
      <c r="D15" s="6">
        <v>148</v>
      </c>
      <c r="E15" s="3"/>
      <c r="F15" s="3">
        <v>100</v>
      </c>
      <c r="G15" s="7">
        <f t="shared" si="0"/>
        <v>0</v>
      </c>
      <c r="H15" s="42">
        <v>26668</v>
      </c>
      <c r="I15" s="28"/>
      <c r="J15" s="48"/>
      <c r="K15" s="25"/>
      <c r="L15" s="7">
        <f t="shared" si="1"/>
        <v>0</v>
      </c>
      <c r="M15" s="7">
        <f t="shared" si="2"/>
        <v>0</v>
      </c>
    </row>
    <row r="16" spans="3:13" ht="21.95" customHeight="1" x14ac:dyDescent="0.15">
      <c r="C16" s="3" t="s">
        <v>1</v>
      </c>
      <c r="D16" s="6">
        <v>148</v>
      </c>
      <c r="E16" s="3"/>
      <c r="F16" s="3">
        <v>100</v>
      </c>
      <c r="G16" s="7">
        <f t="shared" si="0"/>
        <v>0</v>
      </c>
      <c r="H16" s="42">
        <v>30644</v>
      </c>
      <c r="I16" s="28"/>
      <c r="J16" s="48"/>
      <c r="K16" s="25"/>
      <c r="L16" s="7">
        <f t="shared" si="1"/>
        <v>0</v>
      </c>
      <c r="M16" s="7">
        <f t="shared" si="2"/>
        <v>0</v>
      </c>
    </row>
    <row r="17" spans="3:13" ht="21.95" customHeight="1" x14ac:dyDescent="0.15">
      <c r="C17" s="3" t="s">
        <v>2</v>
      </c>
      <c r="D17" s="6">
        <v>148</v>
      </c>
      <c r="E17" s="3"/>
      <c r="F17" s="3">
        <v>100</v>
      </c>
      <c r="G17" s="7">
        <f t="shared" si="0"/>
        <v>0</v>
      </c>
      <c r="H17" s="42">
        <v>23182</v>
      </c>
      <c r="I17" s="28"/>
      <c r="J17" s="48"/>
      <c r="K17" s="25"/>
      <c r="L17" s="7">
        <f t="shared" si="1"/>
        <v>0</v>
      </c>
      <c r="M17" s="7">
        <f t="shared" si="2"/>
        <v>0</v>
      </c>
    </row>
    <row r="18" spans="3:13" ht="21.95" customHeight="1" x14ac:dyDescent="0.15">
      <c r="C18" s="3" t="s">
        <v>3</v>
      </c>
      <c r="D18" s="6">
        <v>148</v>
      </c>
      <c r="E18" s="3"/>
      <c r="F18" s="3">
        <v>100</v>
      </c>
      <c r="G18" s="7">
        <f t="shared" si="0"/>
        <v>0</v>
      </c>
      <c r="H18" s="29"/>
      <c r="I18" s="24"/>
      <c r="J18" s="47">
        <v>12220</v>
      </c>
      <c r="K18" s="3"/>
      <c r="L18" s="7">
        <f t="shared" si="1"/>
        <v>0</v>
      </c>
      <c r="M18" s="7">
        <f t="shared" si="2"/>
        <v>0</v>
      </c>
    </row>
    <row r="19" spans="3:13" ht="21.95" customHeight="1" x14ac:dyDescent="0.15">
      <c r="C19" s="3" t="s">
        <v>4</v>
      </c>
      <c r="D19" s="6">
        <v>148</v>
      </c>
      <c r="E19" s="3"/>
      <c r="F19" s="3">
        <v>100</v>
      </c>
      <c r="G19" s="7">
        <f t="shared" si="0"/>
        <v>0</v>
      </c>
      <c r="H19" s="29"/>
      <c r="I19" s="24"/>
      <c r="J19" s="47">
        <v>9580</v>
      </c>
      <c r="K19" s="3"/>
      <c r="L19" s="7">
        <f t="shared" si="1"/>
        <v>0</v>
      </c>
      <c r="M19" s="7">
        <f t="shared" si="2"/>
        <v>0</v>
      </c>
    </row>
    <row r="20" spans="3:13" ht="21.95" customHeight="1" x14ac:dyDescent="0.15">
      <c r="C20" s="3" t="s">
        <v>5</v>
      </c>
      <c r="D20" s="6">
        <v>148</v>
      </c>
      <c r="E20" s="3"/>
      <c r="F20" s="3">
        <v>100</v>
      </c>
      <c r="G20" s="7">
        <f t="shared" si="0"/>
        <v>0</v>
      </c>
      <c r="H20" s="29"/>
      <c r="I20" s="24"/>
      <c r="J20" s="47">
        <v>17054</v>
      </c>
      <c r="K20" s="3"/>
      <c r="L20" s="7">
        <f t="shared" si="1"/>
        <v>0</v>
      </c>
      <c r="M20" s="7">
        <f t="shared" si="2"/>
        <v>0</v>
      </c>
    </row>
    <row r="21" spans="3:13" ht="21.95" customHeight="1" x14ac:dyDescent="0.15">
      <c r="C21" s="3" t="s">
        <v>6</v>
      </c>
      <c r="D21" s="6">
        <v>148</v>
      </c>
      <c r="E21" s="3"/>
      <c r="F21" s="3">
        <v>100</v>
      </c>
      <c r="G21" s="7">
        <f t="shared" si="0"/>
        <v>0</v>
      </c>
      <c r="H21" s="29"/>
      <c r="I21" s="24"/>
      <c r="J21" s="47">
        <v>18422</v>
      </c>
      <c r="K21" s="3"/>
      <c r="L21" s="7">
        <f t="shared" si="1"/>
        <v>0</v>
      </c>
      <c r="M21" s="7">
        <f t="shared" si="2"/>
        <v>0</v>
      </c>
    </row>
    <row r="22" spans="3:13" ht="21.95" customHeight="1" x14ac:dyDescent="0.15">
      <c r="C22" s="3" t="s">
        <v>7</v>
      </c>
      <c r="D22" s="6">
        <v>148</v>
      </c>
      <c r="E22" s="3"/>
      <c r="F22" s="3">
        <v>100</v>
      </c>
      <c r="G22" s="7">
        <f t="shared" si="0"/>
        <v>0</v>
      </c>
      <c r="H22" s="29"/>
      <c r="I22" s="24"/>
      <c r="J22" s="47">
        <v>14653</v>
      </c>
      <c r="K22" s="3"/>
      <c r="L22" s="7">
        <f t="shared" si="1"/>
        <v>0</v>
      </c>
      <c r="M22" s="7">
        <f t="shared" si="2"/>
        <v>0</v>
      </c>
    </row>
    <row r="23" spans="3:13" ht="21.95" customHeight="1" thickBot="1" x14ac:dyDescent="0.2">
      <c r="C23" s="8" t="s">
        <v>54</v>
      </c>
      <c r="D23" s="57">
        <v>148</v>
      </c>
      <c r="E23" s="8"/>
      <c r="F23" s="8">
        <v>100</v>
      </c>
      <c r="G23" s="54">
        <f t="shared" si="0"/>
        <v>0</v>
      </c>
      <c r="H23" s="30"/>
      <c r="I23" s="26"/>
      <c r="J23" s="52">
        <v>12472</v>
      </c>
      <c r="K23" s="8"/>
      <c r="L23" s="56">
        <f t="shared" si="1"/>
        <v>0</v>
      </c>
      <c r="M23" s="9">
        <f t="shared" si="2"/>
        <v>0</v>
      </c>
    </row>
    <row r="24" spans="3:13" ht="27" customHeight="1" thickTop="1" x14ac:dyDescent="0.15">
      <c r="C24" s="6" t="s">
        <v>33</v>
      </c>
      <c r="D24" s="6" t="s">
        <v>57</v>
      </c>
      <c r="E24" s="6" t="s">
        <v>57</v>
      </c>
      <c r="F24" s="6" t="s">
        <v>57</v>
      </c>
      <c r="G24" s="55">
        <f>SUM(G12:G23)</f>
        <v>0</v>
      </c>
      <c r="H24" s="45">
        <f>SUM(H12:H23)</f>
        <v>80494</v>
      </c>
      <c r="I24" s="6" t="s">
        <v>57</v>
      </c>
      <c r="J24" s="45">
        <f>SUM(J12:J23)</f>
        <v>125787</v>
      </c>
      <c r="K24" s="6" t="s">
        <v>57</v>
      </c>
      <c r="L24" s="55">
        <f>SUM(L12:L23)</f>
        <v>0</v>
      </c>
      <c r="M24" s="7">
        <f t="shared" si="2"/>
        <v>0</v>
      </c>
    </row>
    <row r="25" spans="3:13" ht="21.95" customHeight="1" thickBot="1" x14ac:dyDescent="0.2">
      <c r="C25" s="16"/>
      <c r="D25" s="16"/>
      <c r="E25" s="16"/>
      <c r="F25" s="16"/>
      <c r="G25" s="17"/>
      <c r="H25" s="18"/>
      <c r="I25" s="16"/>
      <c r="J25" s="18"/>
      <c r="K25" s="16"/>
      <c r="L25" s="17"/>
      <c r="M25" s="17"/>
    </row>
    <row r="26" spans="3:13" ht="27" customHeight="1" thickBot="1" x14ac:dyDescent="0.2">
      <c r="L26" s="19" t="s">
        <v>56</v>
      </c>
      <c r="M26" s="38">
        <f>ROUNDUP(M24/1.1,0)</f>
        <v>0</v>
      </c>
    </row>
    <row r="27" spans="3:13" ht="21.95" customHeight="1" x14ac:dyDescent="0.15">
      <c r="C27" s="14"/>
      <c r="I27" s="58" t="s">
        <v>59</v>
      </c>
      <c r="J27" s="59"/>
      <c r="K27" s="59"/>
      <c r="L27" s="59"/>
      <c r="M27" s="59"/>
    </row>
    <row r="28" spans="3:13" ht="20.100000000000001" customHeight="1" x14ac:dyDescent="0.15"/>
    <row r="29" spans="3:13" ht="20.100000000000001" customHeight="1" x14ac:dyDescent="0.15"/>
    <row r="30" spans="3:13" ht="20.100000000000001" customHeight="1" x14ac:dyDescent="0.15"/>
    <row r="31" spans="3:13" ht="20.100000000000001" customHeight="1" x14ac:dyDescent="0.15"/>
    <row r="32" spans="3:13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18" customHeight="1" x14ac:dyDescent="0.15"/>
    <row r="45" ht="18" customHeight="1" x14ac:dyDescent="0.15"/>
    <row r="46" ht="18" customHeight="1" x14ac:dyDescent="0.15"/>
  </sheetData>
  <mergeCells count="15">
    <mergeCell ref="I27:M27"/>
    <mergeCell ref="C2:M3"/>
    <mergeCell ref="C7:C11"/>
    <mergeCell ref="D7:G7"/>
    <mergeCell ref="H7:L7"/>
    <mergeCell ref="M7:M9"/>
    <mergeCell ref="D8:D9"/>
    <mergeCell ref="E8:E9"/>
    <mergeCell ref="F8:F9"/>
    <mergeCell ref="G8:G9"/>
    <mergeCell ref="H8:I8"/>
    <mergeCell ref="J8:K8"/>
    <mergeCell ref="L8:L9"/>
    <mergeCell ref="G10:G11"/>
    <mergeCell ref="L10:L11"/>
  </mergeCells>
  <phoneticPr fontId="2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6"/>
  <sheetViews>
    <sheetView showZeros="0" zoomScaleNormal="100" workbookViewId="0">
      <selection activeCell="J18" sqref="J18:J23"/>
    </sheetView>
  </sheetViews>
  <sheetFormatPr defaultRowHeight="13.5" x14ac:dyDescent="0.15"/>
  <cols>
    <col min="1" max="1" width="9" style="2"/>
    <col min="3" max="3" width="7.125" style="1" customWidth="1"/>
    <col min="4" max="4" width="9.625" style="2" customWidth="1"/>
    <col min="5" max="6" width="9.625" style="1" customWidth="1"/>
    <col min="7" max="7" width="14.625" style="2" customWidth="1"/>
    <col min="8" max="11" width="9.625" style="1" customWidth="1"/>
    <col min="12" max="13" width="14.625" style="2" customWidth="1"/>
    <col min="14" max="15" width="9" style="2"/>
  </cols>
  <sheetData>
    <row r="1" spans="3:13" x14ac:dyDescent="0.15">
      <c r="M1" s="13" t="s">
        <v>63</v>
      </c>
    </row>
    <row r="2" spans="3:13" ht="18" customHeight="1" x14ac:dyDescent="0.15">
      <c r="C2" s="64" t="s">
        <v>55</v>
      </c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3:13" ht="18" customHeight="1" x14ac:dyDescent="0.15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3:13" ht="18" customHeight="1" x14ac:dyDescent="0.15"/>
    <row r="5" spans="3:13" ht="18" customHeight="1" x14ac:dyDescent="0.15">
      <c r="C5" s="20" t="s">
        <v>48</v>
      </c>
      <c r="K5" s="21" t="s">
        <v>58</v>
      </c>
      <c r="L5" s="22"/>
      <c r="M5" s="27"/>
    </row>
    <row r="6" spans="3:13" ht="18" customHeight="1" x14ac:dyDescent="0.15"/>
    <row r="7" spans="3:13" ht="21.95" customHeight="1" x14ac:dyDescent="0.15">
      <c r="C7" s="62" t="s">
        <v>32</v>
      </c>
      <c r="D7" s="62" t="s">
        <v>26</v>
      </c>
      <c r="E7" s="62"/>
      <c r="F7" s="62"/>
      <c r="G7" s="62"/>
      <c r="H7" s="62" t="s">
        <v>29</v>
      </c>
      <c r="I7" s="62"/>
      <c r="J7" s="62"/>
      <c r="K7" s="62"/>
      <c r="L7" s="62"/>
      <c r="M7" s="62" t="s">
        <v>30</v>
      </c>
    </row>
    <row r="8" spans="3:13" ht="21.95" customHeight="1" x14ac:dyDescent="0.15">
      <c r="C8" s="62"/>
      <c r="D8" s="62" t="s">
        <v>8</v>
      </c>
      <c r="E8" s="62" t="s">
        <v>9</v>
      </c>
      <c r="F8" s="62" t="s">
        <v>11</v>
      </c>
      <c r="G8" s="60" t="s">
        <v>12</v>
      </c>
      <c r="H8" s="62" t="s">
        <v>27</v>
      </c>
      <c r="I8" s="62"/>
      <c r="J8" s="62" t="s">
        <v>28</v>
      </c>
      <c r="K8" s="62"/>
      <c r="L8" s="62" t="s">
        <v>12</v>
      </c>
      <c r="M8" s="62"/>
    </row>
    <row r="9" spans="3:13" ht="21.95" customHeight="1" x14ac:dyDescent="0.15">
      <c r="C9" s="62"/>
      <c r="D9" s="60"/>
      <c r="E9" s="60"/>
      <c r="F9" s="60"/>
      <c r="G9" s="61"/>
      <c r="H9" s="10" t="s">
        <v>19</v>
      </c>
      <c r="I9" s="10" t="s">
        <v>9</v>
      </c>
      <c r="J9" s="10" t="s">
        <v>19</v>
      </c>
      <c r="K9" s="10" t="s">
        <v>9</v>
      </c>
      <c r="L9" s="60"/>
      <c r="M9" s="60"/>
    </row>
    <row r="10" spans="3:13" ht="21.95" customHeight="1" x14ac:dyDescent="0.15">
      <c r="C10" s="62"/>
      <c r="D10" s="11" t="s">
        <v>14</v>
      </c>
      <c r="E10" s="11" t="s">
        <v>10</v>
      </c>
      <c r="F10" s="11" t="s">
        <v>15</v>
      </c>
      <c r="G10" s="65" t="s">
        <v>13</v>
      </c>
      <c r="H10" s="11" t="s">
        <v>20</v>
      </c>
      <c r="I10" s="11" t="s">
        <v>10</v>
      </c>
      <c r="J10" s="11" t="s">
        <v>20</v>
      </c>
      <c r="K10" s="11" t="s">
        <v>10</v>
      </c>
      <c r="L10" s="65" t="s">
        <v>25</v>
      </c>
      <c r="M10" s="10" t="s">
        <v>31</v>
      </c>
    </row>
    <row r="11" spans="3:13" ht="21.95" customHeight="1" thickBot="1" x14ac:dyDescent="0.2">
      <c r="C11" s="63"/>
      <c r="D11" s="12" t="s">
        <v>16</v>
      </c>
      <c r="E11" s="12" t="s">
        <v>17</v>
      </c>
      <c r="F11" s="12" t="s">
        <v>18</v>
      </c>
      <c r="G11" s="66"/>
      <c r="H11" s="12" t="s">
        <v>21</v>
      </c>
      <c r="I11" s="12" t="s">
        <v>22</v>
      </c>
      <c r="J11" s="12" t="s">
        <v>23</v>
      </c>
      <c r="K11" s="12" t="s">
        <v>24</v>
      </c>
      <c r="L11" s="66"/>
      <c r="M11" s="12" t="s">
        <v>60</v>
      </c>
    </row>
    <row r="12" spans="3:13" ht="21.95" customHeight="1" thickTop="1" x14ac:dyDescent="0.15">
      <c r="C12" s="6" t="s">
        <v>51</v>
      </c>
      <c r="D12" s="6">
        <v>41</v>
      </c>
      <c r="E12" s="6"/>
      <c r="F12" s="6">
        <v>100</v>
      </c>
      <c r="G12" s="7">
        <f>D12*E12*(185-F12)/100</f>
        <v>0</v>
      </c>
      <c r="H12" s="31"/>
      <c r="I12" s="23"/>
      <c r="J12" s="41">
        <v>3233</v>
      </c>
      <c r="K12" s="6"/>
      <c r="L12" s="55">
        <f>H12*I12+J12*K12</f>
        <v>0</v>
      </c>
      <c r="M12" s="7">
        <f>G12+L12</f>
        <v>0</v>
      </c>
    </row>
    <row r="13" spans="3:13" ht="21.95" customHeight="1" x14ac:dyDescent="0.15">
      <c r="C13" s="3" t="s">
        <v>52</v>
      </c>
      <c r="D13" s="6">
        <v>41</v>
      </c>
      <c r="E13" s="3"/>
      <c r="F13" s="3">
        <v>100</v>
      </c>
      <c r="G13" s="7">
        <f t="shared" ref="G13:G23" si="0">D13*E13*(185-F13)/100</f>
        <v>0</v>
      </c>
      <c r="H13" s="29"/>
      <c r="I13" s="24"/>
      <c r="J13" s="42">
        <v>4193</v>
      </c>
      <c r="K13" s="3"/>
      <c r="L13" s="7">
        <f t="shared" ref="L13:L23" si="1">H13*I13+J13*K13</f>
        <v>0</v>
      </c>
      <c r="M13" s="7">
        <f t="shared" ref="M13:M24" si="2">G13+L13</f>
        <v>0</v>
      </c>
    </row>
    <row r="14" spans="3:13" ht="21.95" customHeight="1" x14ac:dyDescent="0.15">
      <c r="C14" s="3" t="s">
        <v>53</v>
      </c>
      <c r="D14" s="6">
        <v>41</v>
      </c>
      <c r="E14" s="3"/>
      <c r="F14" s="3">
        <v>100</v>
      </c>
      <c r="G14" s="7">
        <f t="shared" si="0"/>
        <v>0</v>
      </c>
      <c r="H14" s="29"/>
      <c r="I14" s="24"/>
      <c r="J14" s="42">
        <v>7503</v>
      </c>
      <c r="K14" s="3"/>
      <c r="L14" s="7">
        <f t="shared" si="1"/>
        <v>0</v>
      </c>
      <c r="M14" s="7">
        <f t="shared" si="2"/>
        <v>0</v>
      </c>
    </row>
    <row r="15" spans="3:13" ht="21.95" customHeight="1" x14ac:dyDescent="0.15">
      <c r="C15" s="3" t="s">
        <v>0</v>
      </c>
      <c r="D15" s="6">
        <v>41</v>
      </c>
      <c r="E15" s="3"/>
      <c r="F15" s="3">
        <v>100</v>
      </c>
      <c r="G15" s="7">
        <f t="shared" si="0"/>
        <v>0</v>
      </c>
      <c r="H15" s="42">
        <v>9820</v>
      </c>
      <c r="I15" s="15"/>
      <c r="J15" s="43"/>
      <c r="K15" s="25"/>
      <c r="L15" s="7">
        <f t="shared" si="1"/>
        <v>0</v>
      </c>
      <c r="M15" s="7">
        <f t="shared" si="2"/>
        <v>0</v>
      </c>
    </row>
    <row r="16" spans="3:13" ht="21.95" customHeight="1" x14ac:dyDescent="0.15">
      <c r="C16" s="3" t="s">
        <v>1</v>
      </c>
      <c r="D16" s="6">
        <v>41</v>
      </c>
      <c r="E16" s="3"/>
      <c r="F16" s="3">
        <v>100</v>
      </c>
      <c r="G16" s="7">
        <f t="shared" si="0"/>
        <v>0</v>
      </c>
      <c r="H16" s="42">
        <v>9342</v>
      </c>
      <c r="I16" s="15"/>
      <c r="J16" s="43"/>
      <c r="K16" s="25"/>
      <c r="L16" s="7">
        <f t="shared" si="1"/>
        <v>0</v>
      </c>
      <c r="M16" s="7">
        <f t="shared" si="2"/>
        <v>0</v>
      </c>
    </row>
    <row r="17" spans="3:13" ht="21.95" customHeight="1" x14ac:dyDescent="0.15">
      <c r="C17" s="3" t="s">
        <v>2</v>
      </c>
      <c r="D17" s="6">
        <v>41</v>
      </c>
      <c r="E17" s="3"/>
      <c r="F17" s="3">
        <v>100</v>
      </c>
      <c r="G17" s="7">
        <f t="shared" si="0"/>
        <v>0</v>
      </c>
      <c r="H17" s="42">
        <v>8890</v>
      </c>
      <c r="I17" s="15"/>
      <c r="J17" s="43"/>
      <c r="K17" s="25"/>
      <c r="L17" s="7">
        <f t="shared" si="1"/>
        <v>0</v>
      </c>
      <c r="M17" s="7">
        <f t="shared" si="2"/>
        <v>0</v>
      </c>
    </row>
    <row r="18" spans="3:13" ht="21.95" customHeight="1" x14ac:dyDescent="0.15">
      <c r="C18" s="3" t="s">
        <v>3</v>
      </c>
      <c r="D18" s="6">
        <v>41</v>
      </c>
      <c r="E18" s="3"/>
      <c r="F18" s="3">
        <v>100</v>
      </c>
      <c r="G18" s="7">
        <f t="shared" si="0"/>
        <v>0</v>
      </c>
      <c r="H18" s="43"/>
      <c r="I18" s="24"/>
      <c r="J18" s="42">
        <v>3386</v>
      </c>
      <c r="K18" s="3"/>
      <c r="L18" s="7">
        <f t="shared" si="1"/>
        <v>0</v>
      </c>
      <c r="M18" s="7">
        <f t="shared" si="2"/>
        <v>0</v>
      </c>
    </row>
    <row r="19" spans="3:13" ht="21.95" customHeight="1" x14ac:dyDescent="0.15">
      <c r="C19" s="3" t="s">
        <v>4</v>
      </c>
      <c r="D19" s="6">
        <v>41</v>
      </c>
      <c r="E19" s="3"/>
      <c r="F19" s="3">
        <v>100</v>
      </c>
      <c r="G19" s="7">
        <f t="shared" si="0"/>
        <v>0</v>
      </c>
      <c r="H19" s="43"/>
      <c r="I19" s="24"/>
      <c r="J19" s="42">
        <v>4984</v>
      </c>
      <c r="K19" s="3"/>
      <c r="L19" s="7">
        <f t="shared" si="1"/>
        <v>0</v>
      </c>
      <c r="M19" s="7">
        <f t="shared" si="2"/>
        <v>0</v>
      </c>
    </row>
    <row r="20" spans="3:13" ht="21.95" customHeight="1" x14ac:dyDescent="0.15">
      <c r="C20" s="3" t="s">
        <v>5</v>
      </c>
      <c r="D20" s="6">
        <v>41</v>
      </c>
      <c r="E20" s="3"/>
      <c r="F20" s="3">
        <v>100</v>
      </c>
      <c r="G20" s="7">
        <f t="shared" si="0"/>
        <v>0</v>
      </c>
      <c r="H20" s="43"/>
      <c r="I20" s="24"/>
      <c r="J20" s="42">
        <v>6789</v>
      </c>
      <c r="K20" s="3"/>
      <c r="L20" s="7">
        <f t="shared" si="1"/>
        <v>0</v>
      </c>
      <c r="M20" s="7">
        <f t="shared" si="2"/>
        <v>0</v>
      </c>
    </row>
    <row r="21" spans="3:13" ht="21.95" customHeight="1" x14ac:dyDescent="0.15">
      <c r="C21" s="3" t="s">
        <v>6</v>
      </c>
      <c r="D21" s="6">
        <v>41</v>
      </c>
      <c r="E21" s="3"/>
      <c r="F21" s="3">
        <v>100</v>
      </c>
      <c r="G21" s="7">
        <f t="shared" si="0"/>
        <v>0</v>
      </c>
      <c r="H21" s="43"/>
      <c r="I21" s="24"/>
      <c r="J21" s="42">
        <v>7031</v>
      </c>
      <c r="K21" s="3"/>
      <c r="L21" s="7">
        <f t="shared" si="1"/>
        <v>0</v>
      </c>
      <c r="M21" s="7">
        <f t="shared" si="2"/>
        <v>0</v>
      </c>
    </row>
    <row r="22" spans="3:13" ht="21.95" customHeight="1" x14ac:dyDescent="0.15">
      <c r="C22" s="3" t="s">
        <v>7</v>
      </c>
      <c r="D22" s="6">
        <v>41</v>
      </c>
      <c r="E22" s="3"/>
      <c r="F22" s="3">
        <v>100</v>
      </c>
      <c r="G22" s="7">
        <f t="shared" si="0"/>
        <v>0</v>
      </c>
      <c r="H22" s="43"/>
      <c r="I22" s="24"/>
      <c r="J22" s="42">
        <v>7042</v>
      </c>
      <c r="K22" s="3"/>
      <c r="L22" s="7">
        <f t="shared" si="1"/>
        <v>0</v>
      </c>
      <c r="M22" s="7">
        <f t="shared" si="2"/>
        <v>0</v>
      </c>
    </row>
    <row r="23" spans="3:13" ht="21.95" customHeight="1" thickBot="1" x14ac:dyDescent="0.2">
      <c r="C23" s="8" t="s">
        <v>54</v>
      </c>
      <c r="D23" s="57">
        <v>41</v>
      </c>
      <c r="E23" s="8"/>
      <c r="F23" s="8">
        <v>100</v>
      </c>
      <c r="G23" s="54">
        <f t="shared" si="0"/>
        <v>0</v>
      </c>
      <c r="H23" s="46"/>
      <c r="I23" s="26"/>
      <c r="J23" s="44">
        <v>6772</v>
      </c>
      <c r="K23" s="8"/>
      <c r="L23" s="56">
        <f t="shared" si="1"/>
        <v>0</v>
      </c>
      <c r="M23" s="9">
        <f t="shared" si="2"/>
        <v>0</v>
      </c>
    </row>
    <row r="24" spans="3:13" ht="27" customHeight="1" thickTop="1" x14ac:dyDescent="0.15">
      <c r="C24" s="6" t="s">
        <v>33</v>
      </c>
      <c r="D24" s="6" t="s">
        <v>57</v>
      </c>
      <c r="E24" s="6" t="s">
        <v>57</v>
      </c>
      <c r="F24" s="6" t="s">
        <v>57</v>
      </c>
      <c r="G24" s="55">
        <f>SUM(G12:G23)</f>
        <v>0</v>
      </c>
      <c r="H24" s="45">
        <f>SUM(H12:H23)</f>
        <v>28052</v>
      </c>
      <c r="I24" s="6" t="s">
        <v>57</v>
      </c>
      <c r="J24" s="45">
        <f>SUM(J12:J23)</f>
        <v>50933</v>
      </c>
      <c r="K24" s="6" t="s">
        <v>57</v>
      </c>
      <c r="L24" s="55">
        <f>SUM(L12:L23)</f>
        <v>0</v>
      </c>
      <c r="M24" s="7">
        <f t="shared" si="2"/>
        <v>0</v>
      </c>
    </row>
    <row r="25" spans="3:13" ht="21.95" customHeight="1" thickBot="1" x14ac:dyDescent="0.2">
      <c r="C25" s="16"/>
      <c r="D25" s="16"/>
      <c r="E25" s="16"/>
      <c r="F25" s="16"/>
      <c r="G25" s="17"/>
      <c r="H25" s="18"/>
      <c r="I25" s="16"/>
      <c r="J25" s="18"/>
      <c r="K25" s="16"/>
      <c r="L25" s="17"/>
      <c r="M25" s="17"/>
    </row>
    <row r="26" spans="3:13" ht="27" customHeight="1" thickBot="1" x14ac:dyDescent="0.2">
      <c r="L26" s="19" t="s">
        <v>56</v>
      </c>
      <c r="M26" s="38">
        <f>ROUNDUP(M24/1.1,0)</f>
        <v>0</v>
      </c>
    </row>
    <row r="27" spans="3:13" ht="21.95" customHeight="1" x14ac:dyDescent="0.15">
      <c r="C27" s="14"/>
      <c r="I27" s="58" t="s">
        <v>59</v>
      </c>
      <c r="J27" s="59"/>
      <c r="K27" s="59"/>
      <c r="L27" s="59"/>
      <c r="M27" s="59"/>
    </row>
    <row r="28" spans="3:13" ht="20.100000000000001" customHeight="1" x14ac:dyDescent="0.15"/>
    <row r="29" spans="3:13" ht="20.100000000000001" customHeight="1" x14ac:dyDescent="0.15"/>
    <row r="30" spans="3:13" ht="20.100000000000001" customHeight="1" x14ac:dyDescent="0.15"/>
    <row r="31" spans="3:13" ht="20.100000000000001" customHeight="1" x14ac:dyDescent="0.15"/>
    <row r="32" spans="3:13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18" customHeight="1" x14ac:dyDescent="0.15"/>
    <row r="45" ht="18" customHeight="1" x14ac:dyDescent="0.15"/>
    <row r="46" ht="18" customHeight="1" x14ac:dyDescent="0.15"/>
  </sheetData>
  <mergeCells count="15">
    <mergeCell ref="I27:M27"/>
    <mergeCell ref="C2:M3"/>
    <mergeCell ref="C7:C11"/>
    <mergeCell ref="D7:G7"/>
    <mergeCell ref="H7:L7"/>
    <mergeCell ref="M7:M9"/>
    <mergeCell ref="D8:D9"/>
    <mergeCell ref="E8:E9"/>
    <mergeCell ref="F8:F9"/>
    <mergeCell ref="G8:G9"/>
    <mergeCell ref="H8:I8"/>
    <mergeCell ref="J8:K8"/>
    <mergeCell ref="L8:L9"/>
    <mergeCell ref="G10:G11"/>
    <mergeCell ref="L10:L11"/>
  </mergeCells>
  <phoneticPr fontId="2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6"/>
  <sheetViews>
    <sheetView showZeros="0" zoomScaleNormal="100" workbookViewId="0">
      <selection activeCell="J18" sqref="J18:J23"/>
    </sheetView>
  </sheetViews>
  <sheetFormatPr defaultRowHeight="13.5" x14ac:dyDescent="0.15"/>
  <cols>
    <col min="1" max="1" width="9" style="2"/>
    <col min="3" max="3" width="7.125" style="1" customWidth="1"/>
    <col min="4" max="4" width="9.625" style="2" customWidth="1"/>
    <col min="5" max="6" width="9.625" style="1" customWidth="1"/>
    <col min="7" max="7" width="14.625" style="2" customWidth="1"/>
    <col min="8" max="11" width="9.625" style="1" customWidth="1"/>
    <col min="12" max="13" width="14.625" style="2" customWidth="1"/>
    <col min="14" max="15" width="9" style="2"/>
  </cols>
  <sheetData>
    <row r="1" spans="3:13" x14ac:dyDescent="0.15">
      <c r="M1" s="13" t="s">
        <v>64</v>
      </c>
    </row>
    <row r="2" spans="3:13" ht="18" customHeight="1" x14ac:dyDescent="0.15">
      <c r="C2" s="64" t="s">
        <v>55</v>
      </c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3:13" ht="18" customHeight="1" x14ac:dyDescent="0.15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3:13" ht="18" customHeight="1" x14ac:dyDescent="0.15"/>
    <row r="5" spans="3:13" ht="18" customHeight="1" x14ac:dyDescent="0.15">
      <c r="C5" s="20" t="s">
        <v>49</v>
      </c>
      <c r="K5" s="21" t="s">
        <v>58</v>
      </c>
      <c r="L5" s="22"/>
      <c r="M5" s="27"/>
    </row>
    <row r="6" spans="3:13" ht="18" customHeight="1" x14ac:dyDescent="0.15"/>
    <row r="7" spans="3:13" ht="21.95" customHeight="1" x14ac:dyDescent="0.15">
      <c r="C7" s="62" t="s">
        <v>32</v>
      </c>
      <c r="D7" s="62" t="s">
        <v>26</v>
      </c>
      <c r="E7" s="62"/>
      <c r="F7" s="62"/>
      <c r="G7" s="62"/>
      <c r="H7" s="62" t="s">
        <v>29</v>
      </c>
      <c r="I7" s="62"/>
      <c r="J7" s="62"/>
      <c r="K7" s="62"/>
      <c r="L7" s="62"/>
      <c r="M7" s="62" t="s">
        <v>30</v>
      </c>
    </row>
    <row r="8" spans="3:13" ht="21.95" customHeight="1" x14ac:dyDescent="0.15">
      <c r="C8" s="62"/>
      <c r="D8" s="62" t="s">
        <v>8</v>
      </c>
      <c r="E8" s="62" t="s">
        <v>9</v>
      </c>
      <c r="F8" s="62" t="s">
        <v>11</v>
      </c>
      <c r="G8" s="60" t="s">
        <v>12</v>
      </c>
      <c r="H8" s="62" t="s">
        <v>27</v>
      </c>
      <c r="I8" s="62"/>
      <c r="J8" s="62" t="s">
        <v>28</v>
      </c>
      <c r="K8" s="62"/>
      <c r="L8" s="62" t="s">
        <v>12</v>
      </c>
      <c r="M8" s="62"/>
    </row>
    <row r="9" spans="3:13" ht="21.95" customHeight="1" x14ac:dyDescent="0.15">
      <c r="C9" s="62"/>
      <c r="D9" s="60"/>
      <c r="E9" s="60"/>
      <c r="F9" s="60"/>
      <c r="G9" s="61"/>
      <c r="H9" s="10" t="s">
        <v>19</v>
      </c>
      <c r="I9" s="10" t="s">
        <v>9</v>
      </c>
      <c r="J9" s="10" t="s">
        <v>19</v>
      </c>
      <c r="K9" s="10" t="s">
        <v>9</v>
      </c>
      <c r="L9" s="60"/>
      <c r="M9" s="60"/>
    </row>
    <row r="10" spans="3:13" ht="21.95" customHeight="1" x14ac:dyDescent="0.15">
      <c r="C10" s="62"/>
      <c r="D10" s="11" t="s">
        <v>14</v>
      </c>
      <c r="E10" s="11" t="s">
        <v>10</v>
      </c>
      <c r="F10" s="11" t="s">
        <v>15</v>
      </c>
      <c r="G10" s="65" t="s">
        <v>13</v>
      </c>
      <c r="H10" s="11" t="s">
        <v>20</v>
      </c>
      <c r="I10" s="11" t="s">
        <v>10</v>
      </c>
      <c r="J10" s="11" t="s">
        <v>20</v>
      </c>
      <c r="K10" s="11" t="s">
        <v>10</v>
      </c>
      <c r="L10" s="65" t="s">
        <v>25</v>
      </c>
      <c r="M10" s="11" t="s">
        <v>31</v>
      </c>
    </row>
    <row r="11" spans="3:13" ht="21.95" customHeight="1" thickBot="1" x14ac:dyDescent="0.2">
      <c r="C11" s="63"/>
      <c r="D11" s="12" t="s">
        <v>16</v>
      </c>
      <c r="E11" s="12" t="s">
        <v>17</v>
      </c>
      <c r="F11" s="12" t="s">
        <v>18</v>
      </c>
      <c r="G11" s="66"/>
      <c r="H11" s="12" t="s">
        <v>21</v>
      </c>
      <c r="I11" s="12" t="s">
        <v>22</v>
      </c>
      <c r="J11" s="12" t="s">
        <v>23</v>
      </c>
      <c r="K11" s="12" t="s">
        <v>24</v>
      </c>
      <c r="L11" s="66"/>
      <c r="M11" s="12" t="s">
        <v>60</v>
      </c>
    </row>
    <row r="12" spans="3:13" ht="21.95" customHeight="1" thickTop="1" x14ac:dyDescent="0.15">
      <c r="C12" s="6" t="s">
        <v>51</v>
      </c>
      <c r="D12" s="6">
        <v>43</v>
      </c>
      <c r="E12" s="6"/>
      <c r="F12" s="6">
        <v>100</v>
      </c>
      <c r="G12" s="7">
        <f>D12*E12*(185-F12)/100</f>
        <v>0</v>
      </c>
      <c r="H12" s="31"/>
      <c r="I12" s="31"/>
      <c r="J12" s="41">
        <v>2395</v>
      </c>
      <c r="K12" s="6"/>
      <c r="L12" s="55">
        <f>H12*I12+J12*K12</f>
        <v>0</v>
      </c>
      <c r="M12" s="7">
        <f>G12+L12</f>
        <v>0</v>
      </c>
    </row>
    <row r="13" spans="3:13" ht="21.95" customHeight="1" x14ac:dyDescent="0.15">
      <c r="C13" s="3" t="s">
        <v>52</v>
      </c>
      <c r="D13" s="6">
        <v>43</v>
      </c>
      <c r="E13" s="3"/>
      <c r="F13" s="3">
        <v>100</v>
      </c>
      <c r="G13" s="7">
        <f t="shared" ref="G13:G23" si="0">D13*E13*(185-F13)/100</f>
        <v>0</v>
      </c>
      <c r="H13" s="29"/>
      <c r="I13" s="29"/>
      <c r="J13" s="42">
        <v>2492</v>
      </c>
      <c r="K13" s="3"/>
      <c r="L13" s="7">
        <f t="shared" ref="L13:L23" si="1">H13*I13+J13*K13</f>
        <v>0</v>
      </c>
      <c r="M13" s="7">
        <f t="shared" ref="M13:M24" si="2">G13+L13</f>
        <v>0</v>
      </c>
    </row>
    <row r="14" spans="3:13" ht="21.95" customHeight="1" x14ac:dyDescent="0.15">
      <c r="C14" s="3" t="s">
        <v>53</v>
      </c>
      <c r="D14" s="6">
        <v>43</v>
      </c>
      <c r="E14" s="3"/>
      <c r="F14" s="3">
        <v>100</v>
      </c>
      <c r="G14" s="7">
        <f t="shared" si="0"/>
        <v>0</v>
      </c>
      <c r="H14" s="29"/>
      <c r="I14" s="29"/>
      <c r="J14" s="42">
        <v>2995</v>
      </c>
      <c r="K14" s="3"/>
      <c r="L14" s="7">
        <f t="shared" si="1"/>
        <v>0</v>
      </c>
      <c r="M14" s="7">
        <f t="shared" si="2"/>
        <v>0</v>
      </c>
    </row>
    <row r="15" spans="3:13" ht="21.95" customHeight="1" x14ac:dyDescent="0.15">
      <c r="C15" s="3" t="s">
        <v>0</v>
      </c>
      <c r="D15" s="6">
        <v>43</v>
      </c>
      <c r="E15" s="3"/>
      <c r="F15" s="3">
        <v>100</v>
      </c>
      <c r="G15" s="7">
        <f t="shared" si="0"/>
        <v>0</v>
      </c>
      <c r="H15" s="42">
        <v>5361</v>
      </c>
      <c r="I15" s="28"/>
      <c r="J15" s="43"/>
      <c r="K15" s="25"/>
      <c r="L15" s="7">
        <f t="shared" si="1"/>
        <v>0</v>
      </c>
      <c r="M15" s="7">
        <f t="shared" si="2"/>
        <v>0</v>
      </c>
    </row>
    <row r="16" spans="3:13" ht="21.95" customHeight="1" x14ac:dyDescent="0.15">
      <c r="C16" s="3" t="s">
        <v>1</v>
      </c>
      <c r="D16" s="6">
        <v>43</v>
      </c>
      <c r="E16" s="3"/>
      <c r="F16" s="3">
        <v>100</v>
      </c>
      <c r="G16" s="7">
        <f t="shared" si="0"/>
        <v>0</v>
      </c>
      <c r="H16" s="42">
        <v>6098</v>
      </c>
      <c r="I16" s="28"/>
      <c r="J16" s="43"/>
      <c r="K16" s="25"/>
      <c r="L16" s="7">
        <f t="shared" si="1"/>
        <v>0</v>
      </c>
      <c r="M16" s="7">
        <f t="shared" si="2"/>
        <v>0</v>
      </c>
    </row>
    <row r="17" spans="3:13" ht="21.95" customHeight="1" x14ac:dyDescent="0.15">
      <c r="C17" s="3" t="s">
        <v>2</v>
      </c>
      <c r="D17" s="6">
        <v>43</v>
      </c>
      <c r="E17" s="3"/>
      <c r="F17" s="3">
        <v>100</v>
      </c>
      <c r="G17" s="7">
        <f t="shared" si="0"/>
        <v>0</v>
      </c>
      <c r="H17" s="42">
        <v>3915</v>
      </c>
      <c r="I17" s="28"/>
      <c r="J17" s="43"/>
      <c r="K17" s="25"/>
      <c r="L17" s="7">
        <f t="shared" si="1"/>
        <v>0</v>
      </c>
      <c r="M17" s="7">
        <f t="shared" si="2"/>
        <v>0</v>
      </c>
    </row>
    <row r="18" spans="3:13" ht="21.95" customHeight="1" x14ac:dyDescent="0.15">
      <c r="C18" s="3" t="s">
        <v>3</v>
      </c>
      <c r="D18" s="6">
        <v>43</v>
      </c>
      <c r="E18" s="3"/>
      <c r="F18" s="3">
        <v>100</v>
      </c>
      <c r="G18" s="7">
        <f t="shared" si="0"/>
        <v>0</v>
      </c>
      <c r="H18" s="43"/>
      <c r="I18" s="29"/>
      <c r="J18" s="42">
        <v>2470</v>
      </c>
      <c r="K18" s="3"/>
      <c r="L18" s="7">
        <f t="shared" si="1"/>
        <v>0</v>
      </c>
      <c r="M18" s="7">
        <f t="shared" si="2"/>
        <v>0</v>
      </c>
    </row>
    <row r="19" spans="3:13" ht="21.95" customHeight="1" x14ac:dyDescent="0.15">
      <c r="C19" s="3" t="s">
        <v>4</v>
      </c>
      <c r="D19" s="6">
        <v>43</v>
      </c>
      <c r="E19" s="3"/>
      <c r="F19" s="3">
        <v>100</v>
      </c>
      <c r="G19" s="7">
        <f t="shared" si="0"/>
        <v>0</v>
      </c>
      <c r="H19" s="43"/>
      <c r="I19" s="29"/>
      <c r="J19" s="42">
        <v>2856</v>
      </c>
      <c r="K19" s="3"/>
      <c r="L19" s="7">
        <f t="shared" si="1"/>
        <v>0</v>
      </c>
      <c r="M19" s="7">
        <f t="shared" si="2"/>
        <v>0</v>
      </c>
    </row>
    <row r="20" spans="3:13" ht="21.95" customHeight="1" x14ac:dyDescent="0.15">
      <c r="C20" s="3" t="s">
        <v>5</v>
      </c>
      <c r="D20" s="6">
        <v>43</v>
      </c>
      <c r="E20" s="3"/>
      <c r="F20" s="3">
        <v>100</v>
      </c>
      <c r="G20" s="7">
        <f t="shared" si="0"/>
        <v>0</v>
      </c>
      <c r="H20" s="43"/>
      <c r="I20" s="29"/>
      <c r="J20" s="42">
        <v>3748</v>
      </c>
      <c r="K20" s="3"/>
      <c r="L20" s="7">
        <f t="shared" si="1"/>
        <v>0</v>
      </c>
      <c r="M20" s="7">
        <f t="shared" si="2"/>
        <v>0</v>
      </c>
    </row>
    <row r="21" spans="3:13" ht="21.95" customHeight="1" x14ac:dyDescent="0.15">
      <c r="C21" s="3" t="s">
        <v>6</v>
      </c>
      <c r="D21" s="6">
        <v>43</v>
      </c>
      <c r="E21" s="3"/>
      <c r="F21" s="3">
        <v>100</v>
      </c>
      <c r="G21" s="7">
        <f t="shared" si="0"/>
        <v>0</v>
      </c>
      <c r="H21" s="43"/>
      <c r="I21" s="29"/>
      <c r="J21" s="42">
        <v>4161</v>
      </c>
      <c r="K21" s="3"/>
      <c r="L21" s="7">
        <f t="shared" si="1"/>
        <v>0</v>
      </c>
      <c r="M21" s="7">
        <f t="shared" si="2"/>
        <v>0</v>
      </c>
    </row>
    <row r="22" spans="3:13" ht="21.95" customHeight="1" x14ac:dyDescent="0.15">
      <c r="C22" s="3" t="s">
        <v>7</v>
      </c>
      <c r="D22" s="6">
        <v>43</v>
      </c>
      <c r="E22" s="3"/>
      <c r="F22" s="3">
        <v>100</v>
      </c>
      <c r="G22" s="7">
        <f t="shared" si="0"/>
        <v>0</v>
      </c>
      <c r="H22" s="43"/>
      <c r="I22" s="29"/>
      <c r="J22" s="42">
        <v>3431</v>
      </c>
      <c r="K22" s="3"/>
      <c r="L22" s="7">
        <f t="shared" si="1"/>
        <v>0</v>
      </c>
      <c r="M22" s="7">
        <f t="shared" si="2"/>
        <v>0</v>
      </c>
    </row>
    <row r="23" spans="3:13" ht="21.95" customHeight="1" thickBot="1" x14ac:dyDescent="0.2">
      <c r="C23" s="8" t="s">
        <v>54</v>
      </c>
      <c r="D23" s="57">
        <v>43</v>
      </c>
      <c r="E23" s="8"/>
      <c r="F23" s="8">
        <v>100</v>
      </c>
      <c r="G23" s="54">
        <f t="shared" si="0"/>
        <v>0</v>
      </c>
      <c r="H23" s="46"/>
      <c r="I23" s="30"/>
      <c r="J23" s="44">
        <v>3380</v>
      </c>
      <c r="K23" s="8"/>
      <c r="L23" s="56">
        <f t="shared" si="1"/>
        <v>0</v>
      </c>
      <c r="M23" s="9">
        <f t="shared" si="2"/>
        <v>0</v>
      </c>
    </row>
    <row r="24" spans="3:13" ht="27" customHeight="1" thickTop="1" x14ac:dyDescent="0.15">
      <c r="C24" s="6" t="s">
        <v>33</v>
      </c>
      <c r="D24" s="6" t="s">
        <v>57</v>
      </c>
      <c r="E24" s="6" t="s">
        <v>57</v>
      </c>
      <c r="F24" s="6" t="s">
        <v>57</v>
      </c>
      <c r="G24" s="55">
        <f>SUM(G12:G23)</f>
        <v>0</v>
      </c>
      <c r="H24" s="45">
        <f>SUM(H12:H23)</f>
        <v>15374</v>
      </c>
      <c r="I24" s="6" t="s">
        <v>57</v>
      </c>
      <c r="J24" s="45">
        <f>SUM(J12:J23)</f>
        <v>27928</v>
      </c>
      <c r="K24" s="6" t="s">
        <v>57</v>
      </c>
      <c r="L24" s="55">
        <f>SUM(L12:L23)</f>
        <v>0</v>
      </c>
      <c r="M24" s="7">
        <f t="shared" si="2"/>
        <v>0</v>
      </c>
    </row>
    <row r="25" spans="3:13" ht="21.95" customHeight="1" thickBot="1" x14ac:dyDescent="0.2">
      <c r="C25" s="16"/>
      <c r="D25" s="16"/>
      <c r="E25" s="16"/>
      <c r="F25" s="16"/>
      <c r="G25" s="17"/>
      <c r="H25" s="18"/>
      <c r="I25" s="16"/>
      <c r="J25" s="18"/>
      <c r="K25" s="16"/>
      <c r="L25" s="17"/>
      <c r="M25" s="17"/>
    </row>
    <row r="26" spans="3:13" ht="27" customHeight="1" thickBot="1" x14ac:dyDescent="0.2">
      <c r="L26" s="19" t="s">
        <v>56</v>
      </c>
      <c r="M26" s="38">
        <f>ROUNDUP(M24/1.1,0)</f>
        <v>0</v>
      </c>
    </row>
    <row r="27" spans="3:13" ht="21.95" customHeight="1" x14ac:dyDescent="0.15">
      <c r="C27" s="14"/>
      <c r="I27" s="58" t="s">
        <v>59</v>
      </c>
      <c r="J27" s="59"/>
      <c r="K27" s="59"/>
      <c r="L27" s="59"/>
      <c r="M27" s="59"/>
    </row>
    <row r="28" spans="3:13" ht="20.100000000000001" customHeight="1" x14ac:dyDescent="0.15"/>
    <row r="29" spans="3:13" ht="20.100000000000001" customHeight="1" x14ac:dyDescent="0.15"/>
    <row r="30" spans="3:13" ht="20.100000000000001" customHeight="1" x14ac:dyDescent="0.15"/>
    <row r="31" spans="3:13" ht="20.100000000000001" customHeight="1" x14ac:dyDescent="0.15"/>
    <row r="32" spans="3:13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18" customHeight="1" x14ac:dyDescent="0.15"/>
    <row r="45" ht="18" customHeight="1" x14ac:dyDescent="0.15"/>
    <row r="46" ht="18" customHeight="1" x14ac:dyDescent="0.15"/>
  </sheetData>
  <mergeCells count="15">
    <mergeCell ref="I27:M27"/>
    <mergeCell ref="C2:M3"/>
    <mergeCell ref="C7:C11"/>
    <mergeCell ref="D7:G7"/>
    <mergeCell ref="H7:L7"/>
    <mergeCell ref="M7:M9"/>
    <mergeCell ref="D8:D9"/>
    <mergeCell ref="E8:E9"/>
    <mergeCell ref="F8:F9"/>
    <mergeCell ref="G8:G9"/>
    <mergeCell ref="H8:I8"/>
    <mergeCell ref="J8:K8"/>
    <mergeCell ref="L8:L9"/>
    <mergeCell ref="G10:G11"/>
    <mergeCell ref="L10:L11"/>
  </mergeCells>
  <phoneticPr fontId="2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6"/>
  <sheetViews>
    <sheetView showZeros="0" zoomScaleNormal="100" workbookViewId="0">
      <selection activeCell="M17" sqref="M17"/>
    </sheetView>
  </sheetViews>
  <sheetFormatPr defaultRowHeight="13.5" x14ac:dyDescent="0.15"/>
  <cols>
    <col min="1" max="1" width="9" style="2"/>
    <col min="3" max="3" width="7.125" style="1" customWidth="1"/>
    <col min="4" max="4" width="9.625" style="2" customWidth="1"/>
    <col min="5" max="6" width="9.625" style="1" customWidth="1"/>
    <col min="7" max="7" width="14.625" style="2" customWidth="1"/>
    <col min="8" max="11" width="9.625" style="1" customWidth="1"/>
    <col min="12" max="13" width="14.625" style="2" customWidth="1"/>
    <col min="14" max="15" width="9" style="2"/>
  </cols>
  <sheetData>
    <row r="1" spans="3:13" x14ac:dyDescent="0.15">
      <c r="M1" s="13" t="s">
        <v>65</v>
      </c>
    </row>
    <row r="2" spans="3:13" ht="18" customHeight="1" x14ac:dyDescent="0.15">
      <c r="C2" s="64" t="s">
        <v>55</v>
      </c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3:13" ht="18" customHeight="1" x14ac:dyDescent="0.15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3:13" ht="18" customHeight="1" x14ac:dyDescent="0.15"/>
    <row r="5" spans="3:13" ht="18" customHeight="1" x14ac:dyDescent="0.15">
      <c r="C5" s="20" t="s">
        <v>50</v>
      </c>
      <c r="K5" s="21" t="s">
        <v>58</v>
      </c>
      <c r="L5" s="22"/>
      <c r="M5" s="27"/>
    </row>
    <row r="6" spans="3:13" ht="18" customHeight="1" x14ac:dyDescent="0.15"/>
    <row r="7" spans="3:13" ht="21.95" customHeight="1" x14ac:dyDescent="0.15">
      <c r="C7" s="62" t="s">
        <v>32</v>
      </c>
      <c r="D7" s="62" t="s">
        <v>26</v>
      </c>
      <c r="E7" s="62"/>
      <c r="F7" s="62"/>
      <c r="G7" s="62"/>
      <c r="H7" s="62" t="s">
        <v>29</v>
      </c>
      <c r="I7" s="62"/>
      <c r="J7" s="62"/>
      <c r="K7" s="62"/>
      <c r="L7" s="62"/>
      <c r="M7" s="62" t="s">
        <v>30</v>
      </c>
    </row>
    <row r="8" spans="3:13" ht="21.95" customHeight="1" x14ac:dyDescent="0.15">
      <c r="C8" s="62"/>
      <c r="D8" s="62" t="s">
        <v>8</v>
      </c>
      <c r="E8" s="62" t="s">
        <v>9</v>
      </c>
      <c r="F8" s="62" t="s">
        <v>11</v>
      </c>
      <c r="G8" s="60" t="s">
        <v>12</v>
      </c>
      <c r="H8" s="62" t="s">
        <v>27</v>
      </c>
      <c r="I8" s="62"/>
      <c r="J8" s="62" t="s">
        <v>28</v>
      </c>
      <c r="K8" s="62"/>
      <c r="L8" s="62" t="s">
        <v>12</v>
      </c>
      <c r="M8" s="62"/>
    </row>
    <row r="9" spans="3:13" ht="21.95" customHeight="1" x14ac:dyDescent="0.15">
      <c r="C9" s="62"/>
      <c r="D9" s="60"/>
      <c r="E9" s="60"/>
      <c r="F9" s="60"/>
      <c r="G9" s="61"/>
      <c r="H9" s="10" t="s">
        <v>19</v>
      </c>
      <c r="I9" s="10" t="s">
        <v>9</v>
      </c>
      <c r="J9" s="10" t="s">
        <v>19</v>
      </c>
      <c r="K9" s="10" t="s">
        <v>9</v>
      </c>
      <c r="L9" s="60"/>
      <c r="M9" s="60"/>
    </row>
    <row r="10" spans="3:13" ht="21.95" customHeight="1" x14ac:dyDescent="0.15">
      <c r="C10" s="62"/>
      <c r="D10" s="11" t="s">
        <v>14</v>
      </c>
      <c r="E10" s="11" t="s">
        <v>10</v>
      </c>
      <c r="F10" s="11" t="s">
        <v>15</v>
      </c>
      <c r="G10" s="65" t="s">
        <v>13</v>
      </c>
      <c r="H10" s="11" t="s">
        <v>20</v>
      </c>
      <c r="I10" s="11" t="s">
        <v>10</v>
      </c>
      <c r="J10" s="11" t="s">
        <v>20</v>
      </c>
      <c r="K10" s="11" t="s">
        <v>10</v>
      </c>
      <c r="L10" s="65" t="s">
        <v>25</v>
      </c>
      <c r="M10" s="11" t="s">
        <v>31</v>
      </c>
    </row>
    <row r="11" spans="3:13" ht="21.95" customHeight="1" thickBot="1" x14ac:dyDescent="0.2">
      <c r="C11" s="63"/>
      <c r="D11" s="12" t="s">
        <v>16</v>
      </c>
      <c r="E11" s="12" t="s">
        <v>17</v>
      </c>
      <c r="F11" s="12" t="s">
        <v>18</v>
      </c>
      <c r="G11" s="66"/>
      <c r="H11" s="12" t="s">
        <v>21</v>
      </c>
      <c r="I11" s="12" t="s">
        <v>22</v>
      </c>
      <c r="J11" s="12" t="s">
        <v>23</v>
      </c>
      <c r="K11" s="12" t="s">
        <v>24</v>
      </c>
      <c r="L11" s="66"/>
      <c r="M11" s="12" t="s">
        <v>60</v>
      </c>
    </row>
    <row r="12" spans="3:13" ht="21.95" customHeight="1" thickTop="1" x14ac:dyDescent="0.15">
      <c r="C12" s="6" t="s">
        <v>51</v>
      </c>
      <c r="D12" s="6">
        <v>35</v>
      </c>
      <c r="E12" s="6"/>
      <c r="F12" s="6">
        <v>100</v>
      </c>
      <c r="G12" s="7">
        <f>D12*E12*(185-F12)/100</f>
        <v>0</v>
      </c>
      <c r="H12" s="32"/>
      <c r="I12" s="32"/>
      <c r="J12" s="51">
        <v>5266</v>
      </c>
      <c r="K12" s="6"/>
      <c r="L12" s="55">
        <f>H12*I12+J12*K12</f>
        <v>0</v>
      </c>
      <c r="M12" s="7">
        <f>G12+L12</f>
        <v>0</v>
      </c>
    </row>
    <row r="13" spans="3:13" ht="21.95" customHeight="1" x14ac:dyDescent="0.15">
      <c r="C13" s="3" t="s">
        <v>52</v>
      </c>
      <c r="D13" s="6">
        <v>35</v>
      </c>
      <c r="E13" s="3"/>
      <c r="F13" s="3">
        <v>100</v>
      </c>
      <c r="G13" s="7">
        <f t="shared" ref="G13:G23" si="0">D13*E13*(185-F13)/100</f>
        <v>0</v>
      </c>
      <c r="H13" s="33"/>
      <c r="I13" s="33"/>
      <c r="J13" s="47">
        <v>5818</v>
      </c>
      <c r="K13" s="3"/>
      <c r="L13" s="7">
        <f t="shared" ref="L13:L23" si="1">H13*I13+J13*K13</f>
        <v>0</v>
      </c>
      <c r="M13" s="7">
        <f t="shared" ref="M13:M24" si="2">G13+L13</f>
        <v>0</v>
      </c>
    </row>
    <row r="14" spans="3:13" ht="21.95" customHeight="1" x14ac:dyDescent="0.15">
      <c r="C14" s="3" t="s">
        <v>53</v>
      </c>
      <c r="D14" s="6">
        <v>35</v>
      </c>
      <c r="E14" s="3"/>
      <c r="F14" s="3">
        <v>100</v>
      </c>
      <c r="G14" s="7">
        <f t="shared" si="0"/>
        <v>0</v>
      </c>
      <c r="H14" s="33"/>
      <c r="I14" s="33"/>
      <c r="J14" s="47">
        <v>7091</v>
      </c>
      <c r="K14" s="3"/>
      <c r="L14" s="7">
        <f t="shared" si="1"/>
        <v>0</v>
      </c>
      <c r="M14" s="7">
        <f t="shared" si="2"/>
        <v>0</v>
      </c>
    </row>
    <row r="15" spans="3:13" ht="21.95" customHeight="1" x14ac:dyDescent="0.15">
      <c r="C15" s="3" t="s">
        <v>0</v>
      </c>
      <c r="D15" s="6">
        <v>35</v>
      </c>
      <c r="E15" s="3"/>
      <c r="F15" s="3">
        <v>100</v>
      </c>
      <c r="G15" s="7">
        <f t="shared" si="0"/>
        <v>0</v>
      </c>
      <c r="H15" s="47">
        <v>8242</v>
      </c>
      <c r="I15" s="34"/>
      <c r="J15" s="48"/>
      <c r="K15" s="25"/>
      <c r="L15" s="7">
        <f t="shared" si="1"/>
        <v>0</v>
      </c>
      <c r="M15" s="7">
        <f t="shared" si="2"/>
        <v>0</v>
      </c>
    </row>
    <row r="16" spans="3:13" ht="21.95" customHeight="1" x14ac:dyDescent="0.15">
      <c r="C16" s="3" t="s">
        <v>1</v>
      </c>
      <c r="D16" s="6">
        <v>35</v>
      </c>
      <c r="E16" s="3"/>
      <c r="F16" s="3">
        <v>100</v>
      </c>
      <c r="G16" s="7">
        <f t="shared" si="0"/>
        <v>0</v>
      </c>
      <c r="H16" s="47">
        <v>7737</v>
      </c>
      <c r="I16" s="34"/>
      <c r="J16" s="48"/>
      <c r="K16" s="25"/>
      <c r="L16" s="7">
        <f t="shared" si="1"/>
        <v>0</v>
      </c>
      <c r="M16" s="7">
        <f t="shared" si="2"/>
        <v>0</v>
      </c>
    </row>
    <row r="17" spans="3:13" ht="21.95" customHeight="1" x14ac:dyDescent="0.15">
      <c r="C17" s="3" t="s">
        <v>2</v>
      </c>
      <c r="D17" s="6">
        <v>35</v>
      </c>
      <c r="E17" s="3"/>
      <c r="F17" s="3">
        <v>100</v>
      </c>
      <c r="G17" s="7">
        <f t="shared" si="0"/>
        <v>0</v>
      </c>
      <c r="H17" s="47">
        <v>7867</v>
      </c>
      <c r="I17" s="34"/>
      <c r="J17" s="48"/>
      <c r="K17" s="25"/>
      <c r="L17" s="7">
        <f t="shared" si="1"/>
        <v>0</v>
      </c>
      <c r="M17" s="7">
        <f t="shared" si="2"/>
        <v>0</v>
      </c>
    </row>
    <row r="18" spans="3:13" ht="21.95" customHeight="1" x14ac:dyDescent="0.15">
      <c r="C18" s="3" t="s">
        <v>3</v>
      </c>
      <c r="D18" s="6">
        <v>35</v>
      </c>
      <c r="E18" s="3"/>
      <c r="F18" s="3">
        <v>100</v>
      </c>
      <c r="G18" s="7">
        <f t="shared" si="0"/>
        <v>0</v>
      </c>
      <c r="H18" s="48"/>
      <c r="I18" s="33"/>
      <c r="J18" s="47">
        <v>5274</v>
      </c>
      <c r="K18" s="3"/>
      <c r="L18" s="7">
        <f t="shared" si="1"/>
        <v>0</v>
      </c>
      <c r="M18" s="7">
        <f t="shared" si="2"/>
        <v>0</v>
      </c>
    </row>
    <row r="19" spans="3:13" ht="21.95" customHeight="1" x14ac:dyDescent="0.15">
      <c r="C19" s="3" t="s">
        <v>4</v>
      </c>
      <c r="D19" s="6">
        <v>35</v>
      </c>
      <c r="E19" s="3"/>
      <c r="F19" s="3">
        <v>100</v>
      </c>
      <c r="G19" s="7">
        <f t="shared" si="0"/>
        <v>0</v>
      </c>
      <c r="H19" s="48"/>
      <c r="I19" s="33"/>
      <c r="J19" s="47">
        <v>4756</v>
      </c>
      <c r="K19" s="3"/>
      <c r="L19" s="7">
        <f t="shared" si="1"/>
        <v>0</v>
      </c>
      <c r="M19" s="7">
        <f t="shared" si="2"/>
        <v>0</v>
      </c>
    </row>
    <row r="20" spans="3:13" ht="21.95" customHeight="1" x14ac:dyDescent="0.15">
      <c r="C20" s="3" t="s">
        <v>5</v>
      </c>
      <c r="D20" s="6">
        <v>35</v>
      </c>
      <c r="E20" s="3"/>
      <c r="F20" s="3">
        <v>100</v>
      </c>
      <c r="G20" s="7">
        <f t="shared" si="0"/>
        <v>0</v>
      </c>
      <c r="H20" s="48"/>
      <c r="I20" s="33"/>
      <c r="J20" s="47">
        <v>6007</v>
      </c>
      <c r="K20" s="3"/>
      <c r="L20" s="7">
        <f t="shared" si="1"/>
        <v>0</v>
      </c>
      <c r="M20" s="7">
        <f t="shared" si="2"/>
        <v>0</v>
      </c>
    </row>
    <row r="21" spans="3:13" ht="21.95" customHeight="1" x14ac:dyDescent="0.15">
      <c r="C21" s="3" t="s">
        <v>6</v>
      </c>
      <c r="D21" s="6">
        <v>35</v>
      </c>
      <c r="E21" s="3"/>
      <c r="F21" s="3">
        <v>100</v>
      </c>
      <c r="G21" s="7">
        <f t="shared" si="0"/>
        <v>0</v>
      </c>
      <c r="H21" s="48"/>
      <c r="I21" s="33"/>
      <c r="J21" s="47">
        <v>6379</v>
      </c>
      <c r="K21" s="3"/>
      <c r="L21" s="7">
        <f t="shared" si="1"/>
        <v>0</v>
      </c>
      <c r="M21" s="7">
        <f t="shared" si="2"/>
        <v>0</v>
      </c>
    </row>
    <row r="22" spans="3:13" ht="21.95" customHeight="1" x14ac:dyDescent="0.15">
      <c r="C22" s="3" t="s">
        <v>7</v>
      </c>
      <c r="D22" s="6">
        <v>35</v>
      </c>
      <c r="E22" s="3"/>
      <c r="F22" s="3">
        <v>100</v>
      </c>
      <c r="G22" s="7">
        <f t="shared" si="0"/>
        <v>0</v>
      </c>
      <c r="H22" s="48"/>
      <c r="I22" s="33"/>
      <c r="J22" s="47">
        <v>6158</v>
      </c>
      <c r="K22" s="3"/>
      <c r="L22" s="7">
        <f t="shared" si="1"/>
        <v>0</v>
      </c>
      <c r="M22" s="7">
        <f t="shared" si="2"/>
        <v>0</v>
      </c>
    </row>
    <row r="23" spans="3:13" ht="21.95" customHeight="1" thickBot="1" x14ac:dyDescent="0.2">
      <c r="C23" s="8" t="s">
        <v>54</v>
      </c>
      <c r="D23" s="57">
        <v>35</v>
      </c>
      <c r="E23" s="8"/>
      <c r="F23" s="8">
        <v>100</v>
      </c>
      <c r="G23" s="54">
        <f t="shared" si="0"/>
        <v>0</v>
      </c>
      <c r="H23" s="49"/>
      <c r="I23" s="35"/>
      <c r="J23" s="52">
        <v>5772</v>
      </c>
      <c r="K23" s="8"/>
      <c r="L23" s="56">
        <f t="shared" si="1"/>
        <v>0</v>
      </c>
      <c r="M23" s="9">
        <f t="shared" si="2"/>
        <v>0</v>
      </c>
    </row>
    <row r="24" spans="3:13" ht="27" customHeight="1" thickTop="1" x14ac:dyDescent="0.15">
      <c r="C24" s="6" t="s">
        <v>33</v>
      </c>
      <c r="D24" s="6" t="s">
        <v>57</v>
      </c>
      <c r="E24" s="6" t="s">
        <v>57</v>
      </c>
      <c r="F24" s="6" t="s">
        <v>57</v>
      </c>
      <c r="G24" s="55">
        <f>SUM(G12:G23)</f>
        <v>0</v>
      </c>
      <c r="H24" s="50">
        <f>SUM(H12:H23)</f>
        <v>23846</v>
      </c>
      <c r="I24" s="36" t="s">
        <v>57</v>
      </c>
      <c r="J24" s="50">
        <f>SUM(J12:J23)</f>
        <v>52521</v>
      </c>
      <c r="K24" s="6" t="s">
        <v>57</v>
      </c>
      <c r="L24" s="55">
        <f>SUM(L12:L23)</f>
        <v>0</v>
      </c>
      <c r="M24" s="7">
        <f t="shared" si="2"/>
        <v>0</v>
      </c>
    </row>
    <row r="25" spans="3:13" ht="21.95" customHeight="1" thickBot="1" x14ac:dyDescent="0.2">
      <c r="C25" s="16"/>
      <c r="D25" s="16"/>
      <c r="E25" s="16"/>
      <c r="F25" s="16"/>
      <c r="G25" s="17"/>
      <c r="H25" s="18"/>
      <c r="I25" s="16"/>
      <c r="J25" s="18"/>
      <c r="K25" s="16"/>
      <c r="L25" s="17"/>
      <c r="M25" s="17"/>
    </row>
    <row r="26" spans="3:13" ht="27" customHeight="1" thickBot="1" x14ac:dyDescent="0.2">
      <c r="L26" s="19" t="s">
        <v>56</v>
      </c>
      <c r="M26" s="38">
        <f>ROUNDUP(M24/1.1,0)</f>
        <v>0</v>
      </c>
    </row>
    <row r="27" spans="3:13" ht="21.95" customHeight="1" x14ac:dyDescent="0.15">
      <c r="C27" s="14"/>
      <c r="I27" s="58" t="s">
        <v>59</v>
      </c>
      <c r="J27" s="59"/>
      <c r="K27" s="59"/>
      <c r="L27" s="59"/>
      <c r="M27" s="59"/>
    </row>
    <row r="28" spans="3:13" ht="20.100000000000001" customHeight="1" x14ac:dyDescent="0.15"/>
    <row r="29" spans="3:13" ht="20.100000000000001" customHeight="1" x14ac:dyDescent="0.15"/>
    <row r="30" spans="3:13" ht="20.100000000000001" customHeight="1" x14ac:dyDescent="0.15"/>
    <row r="31" spans="3:13" ht="20.100000000000001" customHeight="1" x14ac:dyDescent="0.15"/>
    <row r="32" spans="3:13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18" customHeight="1" x14ac:dyDescent="0.15"/>
    <row r="45" ht="18" customHeight="1" x14ac:dyDescent="0.15"/>
    <row r="46" ht="18" customHeight="1" x14ac:dyDescent="0.15"/>
  </sheetData>
  <mergeCells count="15">
    <mergeCell ref="I27:M27"/>
    <mergeCell ref="D8:D9"/>
    <mergeCell ref="E8:E9"/>
    <mergeCell ref="F8:F9"/>
    <mergeCell ref="G8:G9"/>
    <mergeCell ref="H8:I8"/>
    <mergeCell ref="C2:M3"/>
    <mergeCell ref="C7:C11"/>
    <mergeCell ref="D7:G7"/>
    <mergeCell ref="H7:L7"/>
    <mergeCell ref="M7:M9"/>
    <mergeCell ref="J8:K8"/>
    <mergeCell ref="L8:L9"/>
    <mergeCell ref="G10:G11"/>
    <mergeCell ref="L10:L11"/>
  </mergeCells>
  <phoneticPr fontId="2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伊万里署</vt:lpstr>
      <vt:lpstr>佐賀所</vt:lpstr>
      <vt:lpstr>唐津所</vt:lpstr>
      <vt:lpstr>伊万里所</vt:lpstr>
      <vt:lpstr>鳥栖所</vt:lpstr>
      <vt:lpstr>伊万里署!Print_Area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2024-11-27T00:57:54Z</dcterms:created>
  <dcterms:modified xsi:type="dcterms:W3CDTF">2024-11-27T00:57:59Z</dcterms:modified>
</cp:coreProperties>
</file>