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76" windowHeight="12216"/>
  </bookViews>
  <sheets>
    <sheet name="様式第2号(1)支給申請書" sheetId="2" r:id="rId1"/>
    <sheet name="様式第2号(2)算定書_" sheetId="1" r:id="rId2"/>
    <sheet name="様式第2号(2)算定書_ (2)" sheetId="3" r:id="rId3"/>
  </sheets>
  <definedNames>
    <definedName name="_xlnm.Print_Area" localSheetId="0">'様式第2号(1)支給申請書'!$A$1:$AH$77</definedName>
    <definedName name="_xlnm.Print_Area" localSheetId="1">'様式第2号(2)算定書_'!$A$1:$Q$32</definedName>
    <definedName name="_xlnm.Print_Area" localSheetId="2">'様式第2号(2)算定書_ (2)'!$A$1:$Q$32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3" l="1"/>
  <c r="U19" i="3"/>
  <c r="U18" i="3"/>
  <c r="U17" i="3"/>
  <c r="U16" i="3"/>
  <c r="F16" i="3"/>
  <c r="F20" i="3"/>
  <c r="F7" i="3"/>
  <c r="M33" i="2" l="1"/>
  <c r="F7" i="1" l="1"/>
  <c r="F9" i="1" s="1"/>
  <c r="F16" i="1"/>
  <c r="M34" i="2" l="1"/>
  <c r="I29" i="2"/>
  <c r="W33" i="2" s="1"/>
  <c r="U18" i="1"/>
  <c r="U17" i="1"/>
  <c r="U19" i="1" l="1"/>
  <c r="U16" i="1"/>
  <c r="F18" i="1" l="1"/>
  <c r="F11" i="1"/>
  <c r="F20" i="1" s="1"/>
  <c r="M36" i="2" l="1"/>
</calcChain>
</file>

<file path=xl/sharedStrings.xml><?xml version="1.0" encoding="utf-8"?>
<sst xmlns="http://schemas.openxmlformats.org/spreadsheetml/2006/main" count="273" uniqueCount="188">
  <si>
    <t>緊急雇用安定助成金 助成額算定書</t>
  </si>
  <si>
    <t>（事業所名）</t>
  </si>
  <si>
    <t>円</t>
  </si>
  <si>
    <t>日</t>
  </si>
  <si>
    <t>※基本手当日額の最高額を超える時は当該最高額。</t>
  </si>
  <si>
    <t>人・日</t>
  </si>
  <si>
    <t>【記入要領】</t>
  </si>
  <si>
    <t>１　（１）欄には、判定基礎期間のうち対象期間中に対象労働者に支払われた休業手当総額を記入して下さい。</t>
  </si>
  <si>
    <t>円</t>
    <phoneticPr fontId="2"/>
  </si>
  <si>
    <t>（１）判定基礎期間のうち対象期間中に支払われた休業手当総額</t>
    <phoneticPr fontId="2"/>
  </si>
  <si>
    <t>2/3</t>
    <phoneticPr fontId="2"/>
  </si>
  <si>
    <t>9/10</t>
    <phoneticPr fontId="2"/>
  </si>
  <si>
    <t>大企業</t>
    <rPh sb="0" eb="3">
      <t>ダイキギョウ</t>
    </rPh>
    <phoneticPr fontId="2"/>
  </si>
  <si>
    <t>中小企業</t>
    <rPh sb="0" eb="2">
      <t>チュウショウ</t>
    </rPh>
    <rPh sb="2" eb="4">
      <t>キギョウ</t>
    </rPh>
    <phoneticPr fontId="2"/>
  </si>
  <si>
    <t>大企業（雇用維持条件を満たす）</t>
    <rPh sb="0" eb="3">
      <t>ダイキギョウ</t>
    </rPh>
    <rPh sb="4" eb="6">
      <t>コヨウ</t>
    </rPh>
    <rPh sb="6" eb="8">
      <t>イジ</t>
    </rPh>
    <rPh sb="8" eb="10">
      <t>ジョウケン</t>
    </rPh>
    <rPh sb="11" eb="12">
      <t>ミ</t>
    </rPh>
    <phoneticPr fontId="2"/>
  </si>
  <si>
    <t>中小企業（雇用維持条件を満たす）</t>
    <rPh sb="0" eb="2">
      <t>チュウショウ</t>
    </rPh>
    <rPh sb="2" eb="4">
      <t>キギョウ</t>
    </rPh>
    <rPh sb="5" eb="7">
      <t>コヨウ</t>
    </rPh>
    <rPh sb="7" eb="9">
      <t>イジ</t>
    </rPh>
    <rPh sb="9" eb="11">
      <t>ジョウケン</t>
    </rPh>
    <rPh sb="12" eb="13">
      <t>ミ</t>
    </rPh>
    <phoneticPr fontId="2"/>
  </si>
  <si>
    <t>）］</t>
    <phoneticPr fontId="2"/>
  </si>
  <si>
    <t>緊急雇用安定助成金支給申請書</t>
  </si>
  <si>
    <t>事業主の住所、名称及び氏名の記入（押印不要）をして下さい。申請者が社会保険労務士法</t>
  </si>
  <si>
    <t>施行規則第16条第2項に規定する提出代行者又は同令第16条の3に規定する事務代理者の</t>
  </si>
  <si>
    <t>場合、上欄に事業主の記名押印等を、下欄に申請者の押印等をして下さい。</t>
  </si>
  <si>
    <t>(1)名　　　称</t>
  </si>
  <si>
    <t>(2)所 在 地</t>
  </si>
  <si>
    <t xml:space="preserve">〒  </t>
  </si>
  <si>
    <t>※大・中小</t>
  </si>
  <si>
    <t>事業所番号</t>
  </si>
  <si>
    <t>労働保険番号</t>
  </si>
  <si>
    <t>(3) 事務担当者職氏名</t>
  </si>
  <si>
    <t>(4) 事業の種類</t>
  </si>
  <si>
    <t>(5) 賃金締切日　　　</t>
  </si>
  <si>
    <t>(6) 対象労働者数（裏面記入要領２参照）</t>
  </si>
  <si>
    <t>人</t>
  </si>
  <si>
    <t>産業分類（中分類）</t>
  </si>
  <si>
    <t>③助成額の算定</t>
  </si>
  <si>
    <t>国庫金振込（取引金融機関店舗名：</t>
  </si>
  <si>
    <t>／支店名</t>
  </si>
  <si>
    <t>）</t>
  </si>
  <si>
    <t>口座名義（フリガナ）</t>
  </si>
  <si>
    <t>口座の種類</t>
  </si>
  <si>
    <t>口座番号</t>
  </si>
  <si>
    <t>◆判定基礎期間</t>
  </si>
  <si>
    <t>※労働局処理欄</t>
  </si>
  <si>
    <t>[G]労働保険料の滞納状況　　　　　　　　　　[安定所]　　　　　[局]</t>
  </si>
  <si>
    <t>（助成金システムから確認）</t>
  </si>
  <si>
    <t>（確定保険料申告書から確認）</t>
  </si>
  <si>
    <t>[H]過去の不正受給</t>
  </si>
  <si>
    <t>[I]労働関係法令違反の有無</t>
  </si>
  <si>
    <t>●助成金支給番号</t>
  </si>
  <si>
    <t>●支給決定年月日</t>
  </si>
  <si>
    <t>労働局決裁欄</t>
  </si>
  <si>
    <t>　※安定所処理欄</t>
  </si>
  <si>
    <t>区　　　　　　分</t>
  </si>
  <si>
    <t>[Ｃ]　[Ａ]／[Ｂ]</t>
  </si>
  <si>
    <t>休業等助成金</t>
  </si>
  <si>
    <t>安定所決裁欄</t>
  </si>
  <si>
    <t>注意事項</t>
  </si>
  <si>
    <t>１　本様式は一つの判定基礎期間ごとに別葉にして記入して下さい。</t>
  </si>
  <si>
    <t>４　②(2)欄には、対象労働者の判定基礎期間における所定労働日の数の合計を記入して下さい。</t>
  </si>
  <si>
    <t>６　④欄には、振込先を記入してください。なお、変更の無い場合は、２回目以降の申請の際は記入の必要はありません。</t>
  </si>
  <si>
    <t>【支給申請にあたっての注意事項】</t>
  </si>
  <si>
    <t>２　休業を実施した事業所（以下「休業実施事業所」という。）ごとに提出して下さい。</t>
  </si>
  <si>
    <t>５　代理人が申請する場合にあっては、委任状（原本）を添付して下さい。</t>
  </si>
  <si>
    <t>【受給にあたっての注意事項】</t>
  </si>
  <si>
    <t>１　本支給申請の対象となる休業について他の助成金等の支給を受けている場合は支給対象とならない場合があります。</t>
  </si>
  <si>
    <t>住　所　〒</t>
  </si>
  <si>
    <t>名　称</t>
    <phoneticPr fontId="2"/>
  </si>
  <si>
    <t>代理人</t>
    <phoneticPr fontId="2"/>
  </si>
  <si>
    <t>印</t>
    <phoneticPr fontId="2"/>
  </si>
  <si>
    <t>氏　名</t>
    <phoneticPr fontId="2"/>
  </si>
  <si>
    <t>申請者が代理人の場合、上欄に代理人の記名押印等をし、委任状を添付して下さい。下欄に</t>
    <phoneticPr fontId="2"/>
  </si>
  <si>
    <t>事業主</t>
  </si>
  <si>
    <t>労働局長　殿</t>
    <phoneticPr fontId="2"/>
  </si>
  <si>
    <t>（　　　　　　　　　公共職業安定所経由）</t>
    <phoneticPr fontId="2"/>
  </si>
  <si>
    <t xml:space="preserve"> (提出代行者・事務代理者)</t>
  </si>
  <si>
    <t>社会保険労務士</t>
    <phoneticPr fontId="2"/>
  </si>
  <si>
    <t>電話番号</t>
    <phoneticPr fontId="2"/>
  </si>
  <si>
    <t xml:space="preserve"> )</t>
    <phoneticPr fontId="2"/>
  </si>
  <si>
    <t>・</t>
    <phoneticPr fontId="2"/>
  </si>
  <si>
    <t>)日</t>
    <phoneticPr fontId="2"/>
  </si>
  <si>
    <t>　a毎月(</t>
    <phoneticPr fontId="2"/>
  </si>
  <si>
    <t xml:space="preserve">ｂその他( </t>
    <phoneticPr fontId="2"/>
  </si>
  <si>
    <t>④支払
　方法</t>
    <phoneticPr fontId="2"/>
  </si>
  <si>
    <t>（　　　　　）</t>
    <phoneticPr fontId="2"/>
  </si>
  <si>
    <t>（局長）</t>
    <phoneticPr fontId="2"/>
  </si>
  <si>
    <t>（部長・　　）</t>
    <phoneticPr fontId="2"/>
  </si>
  <si>
    <t>（課長・　　）</t>
    <phoneticPr fontId="2"/>
  </si>
  <si>
    <t>（補佐・　　）</t>
    <phoneticPr fontId="2"/>
  </si>
  <si>
    <t>（係長・　　）</t>
    <phoneticPr fontId="2"/>
  </si>
  <si>
    <t>人</t>
    <rPh sb="0" eb="1">
      <t>ニン</t>
    </rPh>
    <phoneticPr fontId="2"/>
  </si>
  <si>
    <t>日</t>
    <rPh sb="0" eb="1">
      <t>ニチ</t>
    </rPh>
    <phoneticPr fontId="2"/>
  </si>
  <si>
    <t>[Ｄ]前判定基礎期
間後残日数</t>
    <phoneticPr fontId="2"/>
  </si>
  <si>
    <t>[F]支給判定金額</t>
    <phoneticPr fontId="2"/>
  </si>
  <si>
    <t>（休業）</t>
    <phoneticPr fontId="2"/>
  </si>
  <si>
    <t>（担当）</t>
  </si>
  <si>
    <t>（所長）</t>
  </si>
  <si>
    <t>（部長・次長）</t>
  </si>
  <si>
    <t>（課長・統括）</t>
  </si>
  <si>
    <t>（上席・係長）</t>
  </si>
  <si>
    <t>（職業指導官）</t>
  </si>
  <si>
    <t>受付番号</t>
    <rPh sb="0" eb="2">
      <t>ウケツケ</t>
    </rPh>
    <rPh sb="2" eb="4">
      <t>バンゴウ</t>
    </rPh>
    <phoneticPr fontId="2"/>
  </si>
  <si>
    <t>事業主</t>
    <phoneticPr fontId="2"/>
  </si>
  <si>
    <t>又は</t>
    <phoneticPr fontId="2"/>
  </si>
  <si>
    <t>２　偽りその他不正の行為により本来受けることのできない助成金の支給を受け又は受けようとしたことが判明した場合には、
　不正行為により本来受けることのできない助成金を受け又は受けようとした最初の判定基礎期間以降に支給したすべての助成
　金を返還していただくとともに、当該期間以降に受けようとした助成金については不支給とさせていただきます。</t>
    <phoneticPr fontId="2"/>
  </si>
  <si>
    <t>２　①(6)欄には、判定基礎期間内の暦月の末日時点の「対象労働者」（※）の数を記入して下さい。なお、判定基礎期間内
　に暦月の末日がない場合は、当該判定基礎期間の末日時点の数を記入して下さい。また、２つの判定基礎期間を通算した
　期間を一の判定基礎期間として申請する事業所において当該一の判定基礎期間内に暦月の末日が２つある場合、いずれか
　遅い方の暦月の末日時点の数を記入して下さい。</t>
    <phoneticPr fontId="2"/>
  </si>
  <si>
    <t>５　③(1)欄には、様式第２号(2)の(７)③欄と④欄の日数の計を記入して下さい。③(2)欄には、同様式の(8)⑤欄の額を、ま
　た③(③)欄には、同様式の(8)⑥欄の額を記入して下さい。</t>
    <phoneticPr fontId="2"/>
  </si>
  <si>
    <t>１　既に様式第１号(1)「休業実施計画（変更）届」を提出した事業主が、休業を実施し、当該休業に係る手当（労働基準
　法第26条の規定に違反していない場合）を休業等協定どおりに支払った場合に提出して下さい。</t>
    <phoneticPr fontId="2"/>
  </si>
  <si>
    <t>３　様式第１号(1)によって事前に届け出ている、一つの判定基礎期間又は二つの判定基礎期間（支給対象期間）と同一の
　期間分について提出して下さい。</t>
    <phoneticPr fontId="2"/>
  </si>
  <si>
    <t>４　支給対象期間の末日の翌日から起算して２箇月以内に（ただし、天災その他その期間内に申請しなかったことについて
　やむを得ない理由があるときは、当該理由のやんだ後１か月が経過する日までにその理由を記入した書面を添えて）提出
　して下さい。</t>
    <phoneticPr fontId="2"/>
  </si>
  <si>
    <t>４　労働基準法第２６条の規定に違反して支払った手当について助成金の支給を受けた場合には、助成金のうち当該違反して支
　払った手当に係る部分の額を返還していただきます。</t>
    <phoneticPr fontId="2"/>
  </si>
  <si>
    <t>３　３によらず、助成金の支給すべき額を超えて助成金の支給を受けた場合には、その支給すべき額を超えて支払われた部分の
　額を返還していただきます。</t>
    <phoneticPr fontId="2"/>
  </si>
  <si>
    <t>５　助成金の受給に当たっては、リーフレット等に記載されているもののほか、各種要件がありますので、本支給申請前に都道
　府県労働局又は公共職業安定所に確認して下さい。</t>
    <phoneticPr fontId="2"/>
  </si>
  <si>
    <t>4/5</t>
    <phoneticPr fontId="2"/>
  </si>
  <si>
    <t>3/4</t>
    <phoneticPr fontId="2"/>
  </si>
  <si>
    <t>全日のみ</t>
    <rPh sb="0" eb="2">
      <t>ゼンジツ</t>
    </rPh>
    <phoneticPr fontId="2"/>
  </si>
  <si>
    <t>短時間のみ</t>
    <rPh sb="0" eb="3">
      <t>タンジカン</t>
    </rPh>
    <phoneticPr fontId="2"/>
  </si>
  <si>
    <t>両方</t>
    <rPh sb="0" eb="2">
      <t>リョウホウ</t>
    </rPh>
    <phoneticPr fontId="2"/>
  </si>
  <si>
    <t>人・日</t>
    <rPh sb="0" eb="1">
      <t>ニン</t>
    </rPh>
    <rPh sb="2" eb="3">
      <t>ニチ</t>
    </rPh>
    <phoneticPr fontId="2"/>
  </si>
  <si>
    <t>円</t>
    <rPh sb="0" eb="1">
      <t>エン</t>
    </rPh>
    <phoneticPr fontId="2"/>
  </si>
  <si>
    <t>時間</t>
    <rPh sb="0" eb="2">
      <t>ジカン</t>
    </rPh>
    <phoneticPr fontId="2"/>
  </si>
  <si>
    <t>※（３）～（５）欄は小数点以下の端数を切り上げた値を記入して下さい。</t>
    <phoneticPr fontId="2"/>
  </si>
  <si>
    <t>（２）対象労働者の休業総時間数</t>
    <rPh sb="14" eb="15">
      <t>スウ</t>
    </rPh>
    <phoneticPr fontId="2"/>
  </si>
  <si>
    <t>（４）平均休業手当日額
　　　［((1)/(2))×(3)］</t>
    <rPh sb="9" eb="10">
      <t>ニチ</t>
    </rPh>
    <phoneticPr fontId="2"/>
  </si>
  <si>
    <t>［(4)×助成率（</t>
    <phoneticPr fontId="2"/>
  </si>
  <si>
    <t>２　（２）欄には、対象労働者の休業総時間数を記入して下さい。</t>
    <phoneticPr fontId="2"/>
  </si>
  <si>
    <t>３　（３）欄には、１日当たりの所定労働時間数を記入して下さい。</t>
    <phoneticPr fontId="2"/>
  </si>
  <si>
    <t>４　（４）欄には、（（１）／（２））/（３）の値（小数点以下切り上げ）を記入して下さい。</t>
    <phoneticPr fontId="2"/>
  </si>
  <si>
    <t>８　本様式については、支給審査を妨げないものであって、かつ、所定の事項が記載されていれば、任意の様式を用いたり、算定内容を別紙としても差し支えありません。</t>
    <phoneticPr fontId="2"/>
  </si>
  <si>
    <t>円</t>
    <rPh sb="0" eb="1">
      <t>エン</t>
    </rPh>
    <phoneticPr fontId="2"/>
  </si>
  <si>
    <t>令和</t>
    <rPh sb="0" eb="2">
      <t>レイワ</t>
    </rPh>
    <phoneticPr fontId="2"/>
  </si>
  <si>
    <t>年</t>
    <rPh sb="0" eb="1">
      <t>ネン</t>
    </rPh>
    <phoneticPr fontId="2"/>
  </si>
  <si>
    <t>月</t>
    <rPh sb="0" eb="1">
      <t>ガツ</t>
    </rPh>
    <phoneticPr fontId="2"/>
  </si>
  <si>
    <t>日</t>
    <rPh sb="0" eb="1">
      <t>ニチ</t>
    </rPh>
    <phoneticPr fontId="2"/>
  </si>
  <si>
    <t>①休業実施事業所</t>
    <phoneticPr fontId="2"/>
  </si>
  <si>
    <t>様式第2号(1)（R2.4.○）</t>
    <phoneticPr fontId="2"/>
  </si>
  <si>
    <t>　助成金の支給を受けたいので、裏面記載の注意事項を了解し、次のとおり申請します。
　なお、この申請書の記載事項に係る確認を安定所（労働局）が行う場合には協力します。</t>
    <phoneticPr fontId="2"/>
  </si>
  <si>
    <t>公共職業安定所経由）</t>
    <rPh sb="0" eb="2">
      <t>コウキョウ</t>
    </rPh>
    <rPh sb="2" eb="4">
      <t>ショクギョウ</t>
    </rPh>
    <rPh sb="4" eb="7">
      <t>アンテイジョ</t>
    </rPh>
    <rPh sb="7" eb="9">
      <t>ケイユ</t>
    </rPh>
    <phoneticPr fontId="2"/>
  </si>
  <si>
    <t>②休業の規模</t>
    <phoneticPr fontId="2"/>
  </si>
  <si>
    <t>（５）１人１日当たり助成額単価</t>
    <phoneticPr fontId="2"/>
  </si>
  <si>
    <t>（６）対象労働者の休業延日数</t>
    <rPh sb="11" eb="12">
      <t>ノベ</t>
    </rPh>
    <phoneticPr fontId="2"/>
  </si>
  <si>
    <t>（７）支給を受けようとする助成額</t>
    <phoneticPr fontId="2"/>
  </si>
  <si>
    <t>（事業所番号）
※ない場合には労災保険適用番号</t>
    <rPh sb="11" eb="13">
      <t>バアイ</t>
    </rPh>
    <rPh sb="15" eb="17">
      <t>ロウサイ</t>
    </rPh>
    <rPh sb="17" eb="19">
      <t>ホケン</t>
    </rPh>
    <rPh sb="19" eb="21">
      <t>テキヨウ</t>
    </rPh>
    <rPh sb="21" eb="23">
      <t>バンゴウ</t>
    </rPh>
    <phoneticPr fontId="2"/>
  </si>
  <si>
    <t>　　　［休業　（１）×助成率］</t>
    <rPh sb="11" eb="13">
      <t>ジョセイ</t>
    </rPh>
    <rPh sb="13" eb="14">
      <t>リツ</t>
    </rPh>
    <phoneticPr fontId="2"/>
  </si>
  <si>
    <t>　　　［休業　（５）×（６）］</t>
    <phoneticPr fontId="2"/>
  </si>
  <si>
    <t>５　（５）欄には、(４)×企業規模に応じた助成率（中小企業：４／５（雇用維持要件を満たす場合には９／10）、大企業：２／３（雇用維持要件を満たす場合には３／４））の値を記入してください。</t>
    <phoneticPr fontId="2"/>
  </si>
  <si>
    <t>６　（６）欄には、対象労働者の全日休業日数及び短時間休業時間数に応じた休業日数を記入して下さい。</t>
    <rPh sb="32" eb="33">
      <t>オウ</t>
    </rPh>
    <rPh sb="35" eb="37">
      <t>キュウギョウ</t>
    </rPh>
    <rPh sb="37" eb="39">
      <t>ニッスウ</t>
    </rPh>
    <phoneticPr fontId="2"/>
  </si>
  <si>
    <t>様式第2号(2)（R2.4.○）</t>
    <phoneticPr fontId="2"/>
  </si>
  <si>
    <r>
      <rPr>
        <sz val="12"/>
        <color theme="1"/>
        <rFont val="ＭＳ ゴシック"/>
        <family val="3"/>
        <charset val="128"/>
      </rPr>
      <t>(3) 月間平均所定労働日数 [ (2)／①(6) ]</t>
    </r>
    <r>
      <rPr>
        <sz val="11"/>
        <color theme="1"/>
        <rFont val="ＭＳ ゴシック"/>
        <family val="3"/>
        <charset val="128"/>
      </rPr>
      <t xml:space="preserve">
   （小数点第2位以下切り捨て）</t>
    </r>
    <phoneticPr fontId="2"/>
  </si>
  <si>
    <r>
      <rPr>
        <sz val="14"/>
        <color theme="1"/>
        <rFont val="ＭＳ ゴシック"/>
        <family val="3"/>
        <charset val="128"/>
      </rPr>
      <t>(6) 休業規模　[ (1)／(2)×100 ]</t>
    </r>
    <r>
      <rPr>
        <sz val="11"/>
        <color theme="1"/>
        <rFont val="ＭＳ ゴシック"/>
        <family val="3"/>
        <charset val="128"/>
      </rPr>
      <t xml:space="preserve">
    （小数点第2位以下切り捨て）</t>
    </r>
    <phoneticPr fontId="2"/>
  </si>
  <si>
    <r>
      <rPr>
        <sz val="14"/>
        <color theme="1"/>
        <rFont val="ＭＳ ゴシック"/>
        <family val="3"/>
        <charset val="128"/>
      </rPr>
      <t>[Ａ]判定基礎期間</t>
    </r>
    <r>
      <rPr>
        <sz val="11"/>
        <color theme="1"/>
        <rFont val="ＭＳ ゴシック"/>
        <family val="3"/>
        <charset val="128"/>
      </rPr>
      <t xml:space="preserve">
助成対象休業等延日数</t>
    </r>
    <phoneticPr fontId="2"/>
  </si>
  <si>
    <r>
      <rPr>
        <sz val="14"/>
        <color theme="1"/>
        <rFont val="ＭＳ ゴシック"/>
        <family val="3"/>
        <charset val="128"/>
      </rPr>
      <t>[Ｂ]判定基礎期間</t>
    </r>
    <r>
      <rPr>
        <sz val="11"/>
        <color theme="1"/>
        <rFont val="ＭＳ ゴシック"/>
        <family val="3"/>
        <charset val="128"/>
      </rPr>
      <t xml:space="preserve">
暦月末日対象労働者数</t>
    </r>
    <phoneticPr fontId="2"/>
  </si>
  <si>
    <r>
      <rPr>
        <sz val="14"/>
        <color theme="1"/>
        <rFont val="ＭＳ ゴシック"/>
        <family val="3"/>
        <charset val="128"/>
      </rPr>
      <t>[Ｅ]残日数</t>
    </r>
    <r>
      <rPr>
        <sz val="11"/>
        <color theme="1"/>
        <rFont val="ＭＳ ゴシック"/>
        <family val="3"/>
        <charset val="128"/>
      </rPr>
      <t xml:space="preserve">
[Ｄ]－[Ｃ]</t>
    </r>
    <phoneticPr fontId="2"/>
  </si>
  <si>
    <t>全日
※様式第１号（３）⑩欄より転記</t>
    <rPh sb="0" eb="2">
      <t>ゼンニチ</t>
    </rPh>
    <rPh sb="4" eb="6">
      <t>ヨウシキ</t>
    </rPh>
    <rPh sb="6" eb="7">
      <t>ダイ</t>
    </rPh>
    <rPh sb="8" eb="9">
      <t>ゴウ</t>
    </rPh>
    <rPh sb="13" eb="14">
      <t>ラン</t>
    </rPh>
    <rPh sb="16" eb="18">
      <t>テンキ</t>
    </rPh>
    <phoneticPr fontId="2"/>
  </si>
  <si>
    <t>（３）１日当たりの所定労働時間数
　様式第１号（３）の⑧欄より転記</t>
    <rPh sb="15" eb="16">
      <t>スウ</t>
    </rPh>
    <rPh sb="18" eb="20">
      <t>ヨウシキ</t>
    </rPh>
    <rPh sb="20" eb="21">
      <t>ダイ</t>
    </rPh>
    <rPh sb="22" eb="23">
      <t>ゴウ</t>
    </rPh>
    <rPh sb="28" eb="29">
      <t>ラン</t>
    </rPh>
    <rPh sb="31" eb="33">
      <t>テンキ</t>
    </rPh>
    <phoneticPr fontId="2"/>
  </si>
  <si>
    <t>全日
※様式第1号（３）⑥合計欄より転記</t>
    <rPh sb="0" eb="2">
      <t>ゼンニチ</t>
    </rPh>
    <rPh sb="4" eb="6">
      <t>ヨウシキ</t>
    </rPh>
    <rPh sb="6" eb="7">
      <t>ダイ</t>
    </rPh>
    <rPh sb="7" eb="9">
      <t>イチゴウ</t>
    </rPh>
    <rPh sb="13" eb="15">
      <t>ゴウケイ</t>
    </rPh>
    <rPh sb="15" eb="16">
      <t>ラン</t>
    </rPh>
    <rPh sb="18" eb="20">
      <t>テンキ</t>
    </rPh>
    <phoneticPr fontId="2"/>
  </si>
  <si>
    <t>短時間
※様式第１号（３）⑨欄より転記</t>
    <rPh sb="0" eb="3">
      <t>タンジカン</t>
    </rPh>
    <rPh sb="5" eb="7">
      <t>ヨウシキ</t>
    </rPh>
    <rPh sb="7" eb="8">
      <t>ダイ</t>
    </rPh>
    <rPh sb="9" eb="10">
      <t>ゴウ</t>
    </rPh>
    <rPh sb="14" eb="15">
      <t>ラン</t>
    </rPh>
    <rPh sb="17" eb="19">
      <t>テンキ</t>
    </rPh>
    <phoneticPr fontId="2"/>
  </si>
  <si>
    <t>令和</t>
    <rPh sb="0" eb="2">
      <t>レイワ</t>
    </rPh>
    <phoneticPr fontId="2"/>
  </si>
  <si>
    <t>年</t>
    <rPh sb="0" eb="1">
      <t>ネン</t>
    </rPh>
    <phoneticPr fontId="2"/>
  </si>
  <si>
    <t>月</t>
    <rPh sb="0" eb="1">
      <t>ガツ</t>
    </rPh>
    <phoneticPr fontId="2"/>
  </si>
  <si>
    <t>日</t>
    <rPh sb="0" eb="1">
      <t>ニチ</t>
    </rPh>
    <phoneticPr fontId="2"/>
  </si>
  <si>
    <t>～</t>
    <phoneticPr fontId="2"/>
  </si>
  <si>
    <r>
      <rPr>
        <sz val="14"/>
        <color theme="1"/>
        <rFont val="ＭＳ ゴシック"/>
        <family val="3"/>
        <charset val="128"/>
      </rPr>
      <t>(1) 月間休業延日数</t>
    </r>
    <r>
      <rPr>
        <sz val="11"/>
        <color theme="1"/>
        <rFont val="ＭＳ ゴシック"/>
        <family val="3"/>
        <charset val="128"/>
      </rPr>
      <t xml:space="preserve">
   </t>
    </r>
    <r>
      <rPr>
        <sz val="10"/>
        <color theme="1"/>
        <rFont val="ＭＳ ゴシック"/>
        <family val="3"/>
        <charset val="128"/>
      </rPr>
      <t>（様式第2号(2)の(６)の日数計）</t>
    </r>
    <phoneticPr fontId="2"/>
  </si>
  <si>
    <t>３　②(1)欄には、様式第２号(2)の(6)の日数を記入して下さい。</t>
    <phoneticPr fontId="2"/>
  </si>
  <si>
    <t>(2) 月間所定労働延日数
様式第１号(３)・様式第２号(３)の②の合計</t>
    <rPh sb="34" eb="36">
      <t>ゴウケイ</t>
    </rPh>
    <phoneticPr fontId="2"/>
  </si>
  <si>
    <r>
      <rPr>
        <sz val="14"/>
        <color theme="1"/>
        <rFont val="ＭＳ ゴシック"/>
        <family val="3"/>
        <charset val="128"/>
      </rPr>
      <t>(1) 助成対象となる月間休業延日数</t>
    </r>
    <r>
      <rPr>
        <sz val="11"/>
        <color theme="1"/>
        <rFont val="ＭＳ ゴシック"/>
        <family val="3"/>
        <charset val="128"/>
      </rPr>
      <t xml:space="preserve">
   （様式第2号(2)の(６)の日数計）</t>
    </r>
    <phoneticPr fontId="2"/>
  </si>
  <si>
    <r>
      <rPr>
        <sz val="14"/>
        <color theme="1"/>
        <rFont val="ＭＳ ゴシック"/>
        <family val="3"/>
        <charset val="128"/>
      </rPr>
      <t>(2) 支給を受けようとする助成金額</t>
    </r>
    <r>
      <rPr>
        <sz val="11"/>
        <color theme="1"/>
        <rFont val="ＭＳ ゴシック"/>
        <family val="3"/>
        <charset val="128"/>
      </rPr>
      <t xml:space="preserve">
   （様式第2号(2)の(７)A又はBの額）</t>
    </r>
    <rPh sb="36" eb="37">
      <t>マタ</t>
    </rPh>
    <phoneticPr fontId="2"/>
  </si>
  <si>
    <t>※(4)×助成率の値が8,330円以下の場合には（７）のＡ欄に（１）×助成率の値をご記入ください。この額が支給を受けようとする助成額となります。（６）は記載不要です。
※(4)×助成率の値が8,330円を超える場合には（６）をご記入の上、（７）のＢ欄に（５）×（６）の値をご記入ください。この額が支給を受けようとする助成金額になります。</t>
    <rPh sb="5" eb="8">
      <t>ジョセイリツ</t>
    </rPh>
    <rPh sb="29" eb="30">
      <t>ラン</t>
    </rPh>
    <rPh sb="35" eb="38">
      <t>ジョセイリツ</t>
    </rPh>
    <rPh sb="51" eb="52">
      <t>ガク</t>
    </rPh>
    <rPh sb="53" eb="55">
      <t>シキュウ</t>
    </rPh>
    <rPh sb="56" eb="57">
      <t>ウ</t>
    </rPh>
    <rPh sb="63" eb="66">
      <t>ジョセイガク</t>
    </rPh>
    <rPh sb="76" eb="78">
      <t>キサイ</t>
    </rPh>
    <rPh sb="78" eb="80">
      <t>フヨウ</t>
    </rPh>
    <rPh sb="115" eb="117">
      <t>キニュウ</t>
    </rPh>
    <rPh sb="118" eb="119">
      <t>ウエ</t>
    </rPh>
    <rPh sb="125" eb="126">
      <t>ラン</t>
    </rPh>
    <phoneticPr fontId="2"/>
  </si>
  <si>
    <r>
      <t>Ｂ.(4)×助成率の値が8,330円</t>
    </r>
    <r>
      <rPr>
        <u/>
        <sz val="12"/>
        <color theme="1"/>
        <rFont val="ＭＳ ゴシック"/>
        <family val="3"/>
        <charset val="128"/>
      </rPr>
      <t>を超える</t>
    </r>
    <r>
      <rPr>
        <sz val="12"/>
        <color theme="1"/>
        <rFont val="ＭＳ ゴシック"/>
        <family val="3"/>
        <charset val="128"/>
      </rPr>
      <t>場合</t>
    </r>
    <phoneticPr fontId="2"/>
  </si>
  <si>
    <r>
      <t>Ａ.(4)×助成率の値が8,330円</t>
    </r>
    <r>
      <rPr>
        <u/>
        <sz val="12"/>
        <color theme="1"/>
        <rFont val="ＭＳ ゴシック"/>
        <family val="3"/>
        <charset val="128"/>
      </rPr>
      <t>以下</t>
    </r>
    <r>
      <rPr>
        <sz val="12"/>
        <color theme="1"/>
        <rFont val="ＭＳ ゴシック"/>
        <family val="3"/>
        <charset val="128"/>
      </rPr>
      <t>の場合</t>
    </r>
    <phoneticPr fontId="2"/>
  </si>
  <si>
    <t>７　（７）欄には、(4)×助成率の値が8,330円以下の場合には（１）×助成金の値をご記入ください。(4)×助成率の値が8,330円を超える場合には（５）×（６）の値を記入して下さい。この額が支給を受けようとする助成金額になります。</t>
    <rPh sb="17" eb="18">
      <t>アタイ</t>
    </rPh>
    <rPh sb="25" eb="27">
      <t>イカ</t>
    </rPh>
    <rPh sb="36" eb="39">
      <t>ジョセイキン</t>
    </rPh>
    <rPh sb="40" eb="41">
      <t>アタイ</t>
    </rPh>
    <rPh sb="67" eb="68">
      <t>コ</t>
    </rPh>
    <rPh sb="82" eb="83">
      <t>アタイ</t>
    </rPh>
    <phoneticPr fontId="2"/>
  </si>
  <si>
    <t>○○株式会社</t>
    <rPh sb="2" eb="6">
      <t>カブシキガイシャ</t>
    </rPh>
    <phoneticPr fontId="2"/>
  </si>
  <si>
    <t>２７０１－１２３４５６－０</t>
    <phoneticPr fontId="2"/>
  </si>
  <si>
    <t>短時間
※様式第１号（３）⑦欄より転記</t>
    <rPh sb="0" eb="3">
      <t>タンジカン</t>
    </rPh>
    <rPh sb="5" eb="7">
      <t>ヨウシキ</t>
    </rPh>
    <rPh sb="7" eb="8">
      <t>ダイ</t>
    </rPh>
    <phoneticPr fontId="2"/>
  </si>
  <si>
    <t>５４０－１２３４</t>
    <phoneticPr fontId="2"/>
  </si>
  <si>
    <t>大阪市○○区○○１－２－３</t>
    <rPh sb="0" eb="3">
      <t>オオサカシ</t>
    </rPh>
    <rPh sb="5" eb="6">
      <t>ク</t>
    </rPh>
    <phoneticPr fontId="2"/>
  </si>
  <si>
    <t>０６－１２３４－５６７８</t>
    <phoneticPr fontId="2"/>
  </si>
  <si>
    <t>○○　○○</t>
    <phoneticPr fontId="2"/>
  </si>
  <si>
    <t>末</t>
    <rPh sb="0" eb="1">
      <t>マツ</t>
    </rPh>
    <phoneticPr fontId="2"/>
  </si>
  <si>
    <t>２７０１－１２３４５６－０</t>
    <phoneticPr fontId="2"/>
  </si>
  <si>
    <t>２７－１－０１－００００００－０００</t>
    <phoneticPr fontId="2"/>
  </si>
  <si>
    <t>○○業</t>
    <rPh sb="2" eb="3">
      <t>ギョウ</t>
    </rPh>
    <phoneticPr fontId="2"/>
  </si>
  <si>
    <t>○○銀行</t>
    <rPh sb="2" eb="4">
      <t>ギンコウ</t>
    </rPh>
    <phoneticPr fontId="2"/>
  </si>
  <si>
    <t>○○支店</t>
    <rPh sb="2" eb="4">
      <t>シテン</t>
    </rPh>
    <phoneticPr fontId="2"/>
  </si>
  <si>
    <t>○○カブシキガイシャ</t>
    <phoneticPr fontId="2"/>
  </si>
  <si>
    <t>普通</t>
    <rPh sb="0" eb="2">
      <t>フツウ</t>
    </rPh>
    <phoneticPr fontId="2"/>
  </si>
  <si>
    <t>540-1234　大阪市○○区○○１－２－３</t>
    <rPh sb="9" eb="15">
      <t>オオサカシマルマルク</t>
    </rPh>
    <phoneticPr fontId="2"/>
  </si>
  <si>
    <t>労働　花子</t>
    <rPh sb="0" eb="2">
      <t>ロウドウ</t>
    </rPh>
    <rPh sb="3" eb="5">
      <t>ハナコ</t>
    </rPh>
    <phoneticPr fontId="2"/>
  </si>
  <si>
    <t>＜記入例＞</t>
    <rPh sb="1" eb="3">
      <t>キニュウ</t>
    </rPh>
    <rPh sb="3" eb="4">
      <t>レイ</t>
    </rPh>
    <phoneticPr fontId="2"/>
  </si>
  <si>
    <t>大阪</t>
    <rPh sb="0" eb="2">
      <t>オオサカ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</si>
</sst>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color theme="1"/>
      <name val="ＭＳ ゴシック"/>
      <family val="3"/>
      <charset val="128"/>
    </font>
    <font>
      <sz val="18"/>
      <color theme="1"/>
      <name val="ＭＳ ゴシック"/>
      <family val="3"/>
      <charset val="128"/>
    </font>
    <font>
      <sz val="14"/>
      <color theme="1"/>
      <name val="ＭＳ ゴシック"/>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0"/>
      <color theme="1"/>
      <name val="ＭＳ ゴシック"/>
      <family val="3"/>
      <charset val="128"/>
    </font>
    <font>
      <u/>
      <sz val="11"/>
      <color theme="1"/>
      <name val="ＭＳ ゴシック"/>
      <family val="3"/>
      <charset val="128"/>
    </font>
    <font>
      <u/>
      <sz val="12"/>
      <color theme="1"/>
      <name val="ＭＳ ゴシック"/>
      <family val="3"/>
      <charset val="128"/>
    </font>
    <font>
      <sz val="14"/>
      <color theme="1"/>
      <name val="HGS創英角ﾎﾟｯﾌﾟ体"/>
      <family val="3"/>
      <charset val="128"/>
    </font>
    <font>
      <sz val="11"/>
      <color theme="1"/>
      <name val="HGS創英角ﾎﾟｯﾌﾟ体"/>
      <family val="3"/>
      <charset val="128"/>
    </font>
    <font>
      <sz val="16"/>
      <color theme="1"/>
      <name val="HGS創英角ﾎﾟｯﾌﾟ体"/>
      <family val="3"/>
      <charset val="128"/>
    </font>
    <font>
      <sz val="18"/>
      <color theme="1"/>
      <name val="HGS創英角ﾎﾟｯﾌﾟ体"/>
      <family val="3"/>
      <charset val="128"/>
    </font>
    <font>
      <sz val="28"/>
      <color theme="1"/>
      <name val="HGS創英角ﾎﾟｯﾌﾟ体"/>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ck">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bottom/>
      <diagonal/>
    </border>
    <border>
      <left/>
      <right style="thick">
        <color indexed="64"/>
      </right>
      <top style="hair">
        <color indexed="64"/>
      </top>
      <bottom style="hair">
        <color indexed="64"/>
      </bottom>
      <diagonal/>
    </border>
    <border>
      <left/>
      <right style="thick">
        <color indexed="64"/>
      </right>
      <top style="hair">
        <color indexed="64"/>
      </top>
      <bottom style="thin">
        <color indexed="64"/>
      </bottom>
      <diagonal/>
    </border>
    <border>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style="hair">
        <color indexed="64"/>
      </bottom>
      <diagonal/>
    </border>
    <border>
      <left style="hair">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6">
    <xf numFmtId="0" fontId="0" fillId="0" borderId="0" xfId="0">
      <alignment vertical="center"/>
    </xf>
    <xf numFmtId="0" fontId="0" fillId="0" borderId="0" xfId="0" applyAlignment="1">
      <alignment horizontal="right" vertical="center"/>
    </xf>
    <xf numFmtId="0" fontId="0" fillId="0" borderId="0" xfId="0" quotePrefix="1">
      <alignment vertical="center"/>
    </xf>
    <xf numFmtId="0" fontId="0" fillId="0" borderId="0" xfId="0" applyAlignment="1">
      <alignment vertical="center"/>
    </xf>
    <xf numFmtId="0" fontId="3" fillId="0" borderId="0" xfId="0" applyFont="1">
      <alignment vertical="center"/>
    </xf>
    <xf numFmtId="56" fontId="0" fillId="0" borderId="0" xfId="0" quotePrefix="1" applyNumberFormat="1">
      <alignment vertical="center"/>
    </xf>
    <xf numFmtId="0" fontId="4" fillId="0" borderId="0" xfId="0" applyFont="1">
      <alignment vertical="center"/>
    </xf>
    <xf numFmtId="0" fontId="4" fillId="0" borderId="0" xfId="0" applyFont="1" applyAlignment="1">
      <alignment horizontal="right" vertical="center"/>
    </xf>
    <xf numFmtId="0" fontId="6" fillId="0" borderId="1" xfId="0" applyFont="1" applyBorder="1">
      <alignment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3" borderId="0" xfId="0" applyFont="1" applyFill="1" applyBorder="1" applyAlignment="1">
      <alignment vertical="center" shrinkToFit="1"/>
    </xf>
    <xf numFmtId="0" fontId="4" fillId="0" borderId="12" xfId="0" applyFont="1" applyBorder="1" applyAlignment="1">
      <alignment vertical="center"/>
    </xf>
    <xf numFmtId="0" fontId="6" fillId="0" borderId="6" xfId="0" applyFont="1" applyBorder="1" applyAlignment="1">
      <alignment vertical="center"/>
    </xf>
    <xf numFmtId="0" fontId="9" fillId="0" borderId="1" xfId="0" applyFont="1" applyBorder="1">
      <alignment vertical="center"/>
    </xf>
    <xf numFmtId="0" fontId="6" fillId="0" borderId="1" xfId="0" applyFont="1" applyBorder="1" applyAlignment="1">
      <alignment horizontal="center" vertical="center"/>
    </xf>
    <xf numFmtId="0" fontId="7" fillId="0" borderId="0" xfId="0" applyFont="1">
      <alignment vertical="center"/>
    </xf>
    <xf numFmtId="0" fontId="9" fillId="0" borderId="0" xfId="0" applyFont="1">
      <alignment vertical="center"/>
    </xf>
    <xf numFmtId="0" fontId="9" fillId="2" borderId="0" xfId="0" applyFont="1" applyFill="1">
      <alignment vertical="center"/>
    </xf>
    <xf numFmtId="0" fontId="6" fillId="0" borderId="0" xfId="0" applyFont="1">
      <alignment vertical="center"/>
    </xf>
    <xf numFmtId="0" fontId="8" fillId="0" borderId="0" xfId="0" applyFont="1">
      <alignment vertical="center"/>
    </xf>
    <xf numFmtId="0" fontId="9" fillId="0" borderId="0" xfId="0" applyFont="1" applyAlignment="1">
      <alignment horizontal="right" vertical="center"/>
    </xf>
    <xf numFmtId="0" fontId="9" fillId="0" borderId="49" xfId="0" applyFont="1" applyBorder="1">
      <alignment vertical="center"/>
    </xf>
    <xf numFmtId="0" fontId="4" fillId="0" borderId="36" xfId="0" applyFont="1" applyBorder="1" applyAlignment="1">
      <alignment horizontal="right"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6" fillId="0" borderId="66" xfId="0" applyFont="1" applyBorder="1" applyAlignment="1">
      <alignment vertical="center"/>
    </xf>
    <xf numFmtId="0" fontId="4" fillId="0" borderId="2" xfId="0" applyFont="1" applyBorder="1">
      <alignment vertical="center"/>
    </xf>
    <xf numFmtId="0" fontId="6" fillId="0" borderId="0" xfId="0" applyFont="1" applyAlignment="1">
      <alignment vertical="center"/>
    </xf>
    <xf numFmtId="0" fontId="6" fillId="0" borderId="0" xfId="0" applyFont="1" applyAlignment="1">
      <alignment vertical="center" wrapText="1"/>
    </xf>
    <xf numFmtId="0" fontId="6" fillId="0" borderId="70" xfId="0" applyFont="1" applyBorder="1" applyAlignment="1">
      <alignment vertical="center"/>
    </xf>
    <xf numFmtId="0" fontId="6" fillId="0" borderId="17" xfId="0" applyFont="1" applyBorder="1" applyAlignment="1">
      <alignment vertical="center" wrapText="1"/>
    </xf>
    <xf numFmtId="0" fontId="6" fillId="0" borderId="71" xfId="0" applyFont="1" applyBorder="1" applyAlignment="1">
      <alignment vertical="center" wrapText="1"/>
    </xf>
    <xf numFmtId="0" fontId="4" fillId="0" borderId="0" xfId="0" applyFont="1" applyAlignment="1">
      <alignment vertical="center" wrapText="1"/>
    </xf>
    <xf numFmtId="0" fontId="6" fillId="0" borderId="66" xfId="0" applyFont="1" applyBorder="1">
      <alignment vertical="center"/>
    </xf>
    <xf numFmtId="0" fontId="6" fillId="0" borderId="67" xfId="0" applyFont="1" applyBorder="1">
      <alignment vertical="center"/>
    </xf>
    <xf numFmtId="0" fontId="6" fillId="2" borderId="66" xfId="0" applyFont="1" applyFill="1" applyBorder="1">
      <alignment vertical="center"/>
    </xf>
    <xf numFmtId="0" fontId="6" fillId="2" borderId="66" xfId="0" applyFont="1" applyFill="1" applyBorder="1" applyAlignment="1">
      <alignment vertical="center"/>
    </xf>
    <xf numFmtId="0" fontId="4" fillId="0" borderId="4" xfId="0" applyFont="1" applyBorder="1" applyAlignment="1">
      <alignment horizontal="center" vertical="center"/>
    </xf>
    <xf numFmtId="0" fontId="6" fillId="0" borderId="6"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12" xfId="0" applyFont="1" applyBorder="1" applyAlignment="1">
      <alignment vertical="center"/>
    </xf>
    <xf numFmtId="0" fontId="9" fillId="0" borderId="22" xfId="0" applyFont="1" applyBorder="1" applyAlignment="1">
      <alignment vertical="center"/>
    </xf>
    <xf numFmtId="0" fontId="9" fillId="0" borderId="15" xfId="0" applyFont="1" applyBorder="1" applyAlignment="1">
      <alignment vertical="center"/>
    </xf>
    <xf numFmtId="0" fontId="15" fillId="2" borderId="15" xfId="0" applyFont="1" applyFill="1" applyBorder="1" applyAlignment="1">
      <alignment horizontal="left"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9" xfId="0" applyFont="1" applyBorder="1" applyAlignment="1">
      <alignment horizontal="right" vertical="center"/>
    </xf>
    <xf numFmtId="0" fontId="9" fillId="0" borderId="30" xfId="0" applyFont="1" applyBorder="1" applyAlignment="1">
      <alignment horizontal="righ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4" fillId="0" borderId="45"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55" xfId="0" applyFont="1" applyBorder="1" applyAlignment="1">
      <alignment horizontal="center" vertical="center" textRotation="255"/>
    </xf>
    <xf numFmtId="0" fontId="9" fillId="0" borderId="50"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15" fillId="2" borderId="46"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15" fillId="2" borderId="35" xfId="0" applyFont="1" applyFill="1" applyBorder="1" applyAlignment="1">
      <alignment vertical="center"/>
    </xf>
    <xf numFmtId="0" fontId="15" fillId="2" borderId="36" xfId="0" applyFont="1" applyFill="1" applyBorder="1" applyAlignment="1">
      <alignment vertical="center"/>
    </xf>
    <xf numFmtId="0" fontId="15" fillId="2" borderId="37" xfId="0" applyFont="1" applyFill="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horizontal="center"/>
    </xf>
    <xf numFmtId="0" fontId="4" fillId="0" borderId="57" xfId="0" applyFont="1" applyBorder="1" applyAlignment="1">
      <alignment horizontal="center"/>
    </xf>
    <xf numFmtId="0" fontId="4" fillId="0" borderId="9" xfId="0" applyFont="1" applyBorder="1" applyAlignment="1">
      <alignment horizontal="center"/>
    </xf>
    <xf numFmtId="0" fontId="4" fillId="0" borderId="58" xfId="0" applyFont="1" applyBorder="1" applyAlignment="1">
      <alignment horizontal="center"/>
    </xf>
    <xf numFmtId="38" fontId="7" fillId="4" borderId="5" xfId="0" applyNumberFormat="1"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9"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38" fontId="7" fillId="2" borderId="35" xfId="1" applyFont="1" applyFill="1" applyBorder="1" applyAlignment="1">
      <alignment vertical="center"/>
    </xf>
    <xf numFmtId="38" fontId="7" fillId="2" borderId="36" xfId="1" applyFont="1" applyFill="1" applyBorder="1" applyAlignment="1">
      <alignment vertical="center"/>
    </xf>
    <xf numFmtId="38" fontId="7" fillId="2" borderId="41" xfId="1" applyFont="1" applyFill="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15" fillId="2" borderId="52" xfId="0" applyFont="1" applyFill="1" applyBorder="1" applyAlignment="1">
      <alignment vertical="center"/>
    </xf>
    <xf numFmtId="0" fontId="4" fillId="0" borderId="36" xfId="0" applyFont="1" applyBorder="1" applyAlignment="1">
      <alignment vertical="center"/>
    </xf>
    <xf numFmtId="0" fontId="4" fillId="2" borderId="36" xfId="0" applyFont="1" applyFill="1" applyBorder="1" applyAlignment="1">
      <alignment horizontal="center" vertical="center"/>
    </xf>
    <xf numFmtId="0" fontId="9" fillId="0" borderId="23" xfId="0" applyFont="1" applyBorder="1" applyAlignment="1">
      <alignment vertical="center"/>
    </xf>
    <xf numFmtId="0" fontId="9" fillId="0" borderId="24" xfId="0" applyFont="1" applyBorder="1" applyAlignment="1">
      <alignment vertical="center"/>
    </xf>
    <xf numFmtId="0" fontId="4" fillId="2" borderId="24" xfId="0" applyFont="1" applyFill="1" applyBorder="1" applyAlignment="1">
      <alignment vertical="center"/>
    </xf>
    <xf numFmtId="0" fontId="4" fillId="2" borderId="54" xfId="0" applyFont="1" applyFill="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35" xfId="0" applyFont="1" applyBorder="1" applyAlignment="1">
      <alignment vertical="center"/>
    </xf>
    <xf numFmtId="0" fontId="15" fillId="2" borderId="36" xfId="0" applyFont="1" applyFill="1" applyBorder="1" applyAlignment="1">
      <alignment horizontal="center" vertical="center"/>
    </xf>
    <xf numFmtId="0" fontId="15" fillId="2" borderId="53" xfId="0" applyFont="1" applyFill="1" applyBorder="1" applyAlignment="1">
      <alignmen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0" fontId="13" fillId="2" borderId="15" xfId="0" applyFont="1" applyFill="1" applyBorder="1" applyAlignment="1">
      <alignment vertical="center"/>
    </xf>
    <xf numFmtId="0" fontId="9" fillId="0" borderId="60" xfId="0" applyFont="1" applyBorder="1" applyAlignment="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38" fontId="7" fillId="4" borderId="6" xfId="0" applyNumberFormat="1" applyFont="1" applyFill="1" applyBorder="1" applyAlignment="1">
      <alignment horizontal="center" vertical="center"/>
    </xf>
    <xf numFmtId="38" fontId="7" fillId="4" borderId="8" xfId="0" applyNumberFormat="1" applyFont="1" applyFill="1" applyBorder="1" applyAlignment="1">
      <alignment horizontal="center" vertical="center"/>
    </xf>
    <xf numFmtId="38" fontId="7" fillId="4" borderId="9" xfId="0" applyNumberFormat="1" applyFont="1" applyFill="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4" xfId="0" applyFont="1" applyFill="1" applyBorder="1" applyAlignment="1">
      <alignment horizontal="center" vertical="center"/>
    </xf>
    <xf numFmtId="0" fontId="4" fillId="0" borderId="56" xfId="0" applyFont="1" applyBorder="1" applyAlignment="1">
      <alignment horizontal="center" vertical="center" textRotation="255"/>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44" xfId="0" applyFont="1" applyBorder="1" applyAlignment="1">
      <alignment vertical="center" wrapText="1"/>
    </xf>
    <xf numFmtId="0" fontId="4" fillId="0" borderId="57" xfId="0" applyFont="1" applyBorder="1" applyAlignment="1">
      <alignment vertical="center" wrapText="1"/>
    </xf>
    <xf numFmtId="0" fontId="4" fillId="0" borderId="59" xfId="0" applyFont="1" applyBorder="1" applyAlignment="1">
      <alignment vertical="center" wrapTex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53" xfId="0" applyFont="1" applyFill="1" applyBorder="1" applyAlignment="1">
      <alignment horizontal="center"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8" xfId="0" applyFont="1" applyBorder="1" applyAlignment="1">
      <alignment vertical="center"/>
    </xf>
    <xf numFmtId="0" fontId="4" fillId="0" borderId="56" xfId="0" applyFont="1" applyBorder="1" applyAlignment="1">
      <alignment horizontal="center" vertical="center" textRotation="255" wrapText="1"/>
    </xf>
    <xf numFmtId="0" fontId="4" fillId="0" borderId="69" xfId="0" applyFont="1" applyBorder="1" applyAlignment="1">
      <alignment horizontal="center" vertical="center" textRotation="255" wrapText="1"/>
    </xf>
    <xf numFmtId="0" fontId="9" fillId="0" borderId="2" xfId="0" applyFont="1" applyBorder="1" applyAlignment="1">
      <alignment vertical="center"/>
    </xf>
    <xf numFmtId="0" fontId="9" fillId="0" borderId="3" xfId="0" applyFont="1" applyBorder="1" applyAlignment="1">
      <alignment vertical="center"/>
    </xf>
    <xf numFmtId="0" fontId="9" fillId="0" borderId="14" xfId="0" applyFont="1" applyBorder="1" applyAlignment="1">
      <alignment vertical="center"/>
    </xf>
    <xf numFmtId="0" fontId="13" fillId="2" borderId="1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4" xfId="0" applyFont="1" applyFill="1" applyBorder="1" applyAlignment="1">
      <alignment horizontal="center"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0" fillId="0" borderId="3" xfId="0" applyFont="1" applyBorder="1" applyAlignment="1">
      <alignment vertical="center"/>
    </xf>
    <xf numFmtId="0" fontId="9" fillId="0" borderId="15" xfId="0" applyFont="1" applyBorder="1" applyAlignment="1">
      <alignment horizontal="center" vertical="center"/>
    </xf>
    <xf numFmtId="0" fontId="9" fillId="0" borderId="4" xfId="0" applyFont="1" applyBorder="1" applyAlignment="1">
      <alignment vertical="center"/>
    </xf>
    <xf numFmtId="0" fontId="4" fillId="0" borderId="1" xfId="0" applyFont="1" applyBorder="1" applyAlignment="1">
      <alignment horizontal="center" vertical="center" textRotation="255"/>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4" fillId="0" borderId="4" xfId="0" applyFont="1" applyBorder="1" applyAlignment="1">
      <alignment horizontal="center"/>
    </xf>
    <xf numFmtId="0" fontId="4" fillId="0" borderId="5"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4" fillId="0" borderId="37" xfId="0" applyFont="1" applyBorder="1" applyAlignment="1">
      <alignment vertical="center"/>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2" borderId="0" xfId="0" applyFont="1" applyFill="1" applyAlignment="1">
      <alignment horizontal="center" vertical="center"/>
    </xf>
    <xf numFmtId="0" fontId="9" fillId="0" borderId="0" xfId="0" applyFont="1" applyAlignment="1">
      <alignment horizontal="center" vertical="center"/>
    </xf>
    <xf numFmtId="0" fontId="6" fillId="0" borderId="72"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21"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0" xfId="0" applyFont="1" applyAlignment="1">
      <alignment vertical="center" wrapText="1"/>
    </xf>
    <xf numFmtId="0" fontId="4" fillId="0" borderId="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17" fillId="0" borderId="0" xfId="0" applyFont="1" applyAlignment="1">
      <alignment horizontal="center" vertical="center"/>
    </xf>
    <xf numFmtId="0" fontId="13" fillId="2" borderId="0" xfId="0" applyFont="1" applyFill="1" applyAlignment="1">
      <alignment horizontal="left" vertical="center"/>
    </xf>
    <xf numFmtId="0" fontId="9" fillId="0" borderId="0" xfId="0" applyFont="1" applyAlignment="1">
      <alignment horizontal="left" vertical="top" wrapText="1"/>
    </xf>
    <xf numFmtId="0" fontId="6" fillId="2" borderId="0" xfId="0" applyFont="1" applyFill="1" applyAlignment="1">
      <alignment horizontal="right" vertical="center"/>
    </xf>
    <xf numFmtId="0" fontId="6" fillId="2" borderId="0" xfId="0" applyFont="1" applyFill="1" applyAlignment="1">
      <alignment horizontal="center" vertical="center"/>
    </xf>
    <xf numFmtId="0" fontId="4" fillId="2" borderId="0" xfId="0" applyFont="1" applyFill="1" applyAlignment="1">
      <alignment horizontal="left" vertical="center"/>
    </xf>
    <xf numFmtId="0" fontId="4" fillId="0" borderId="0" xfId="0" applyFont="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38" fontId="7" fillId="4" borderId="5" xfId="1" applyFont="1" applyFill="1" applyBorder="1" applyAlignment="1">
      <alignment horizontal="center" vertical="center"/>
    </xf>
    <xf numFmtId="38" fontId="7" fillId="4" borderId="6" xfId="1" applyFont="1" applyFill="1" applyBorder="1" applyAlignment="1">
      <alignment horizontal="center" vertical="center"/>
    </xf>
    <xf numFmtId="38" fontId="7" fillId="4" borderId="8" xfId="1" applyFont="1" applyFill="1" applyBorder="1" applyAlignment="1">
      <alignment horizontal="center" vertical="center"/>
    </xf>
    <xf numFmtId="38" fontId="7" fillId="4" borderId="9" xfId="1" applyFont="1" applyFill="1" applyBorder="1" applyAlignment="1">
      <alignment horizontal="center" vertical="center"/>
    </xf>
    <xf numFmtId="38" fontId="7" fillId="4" borderId="11" xfId="1" applyFont="1" applyFill="1" applyBorder="1" applyAlignment="1">
      <alignment horizontal="center" vertical="center"/>
    </xf>
    <xf numFmtId="38" fontId="7" fillId="4" borderId="0" xfId="1" applyFont="1" applyFill="1" applyBorder="1" applyAlignment="1">
      <alignment horizontal="center" vertical="center"/>
    </xf>
    <xf numFmtId="0" fontId="4" fillId="0" borderId="12"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38" fontId="7" fillId="2" borderId="2" xfId="1" applyFont="1" applyFill="1" applyBorder="1" applyAlignment="1">
      <alignment horizontal="center" vertical="center"/>
    </xf>
    <xf numFmtId="38" fontId="7" fillId="2" borderId="3" xfId="1" applyFont="1" applyFill="1" applyBorder="1" applyAlignment="1">
      <alignment horizontal="center" vertical="center"/>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4" fillId="0" borderId="10" xfId="0" applyFont="1" applyBorder="1" applyAlignment="1">
      <alignment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4" fillId="0" borderId="1" xfId="0"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38" fontId="7" fillId="4" borderId="2" xfId="1" applyFont="1" applyFill="1" applyBorder="1" applyAlignment="1">
      <alignment horizontal="center" vertical="center"/>
    </xf>
    <xf numFmtId="38" fontId="7" fillId="4" borderId="3" xfId="1" applyFont="1" applyFill="1" applyBorder="1" applyAlignment="1">
      <alignment horizontal="center" vertical="center"/>
    </xf>
    <xf numFmtId="38" fontId="7" fillId="4" borderId="4"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38" fontId="7" fillId="0" borderId="4" xfId="1" applyFont="1" applyFill="1" applyBorder="1" applyAlignment="1">
      <alignment horizontal="center" vertical="center"/>
    </xf>
    <xf numFmtId="0" fontId="5" fillId="0" borderId="9" xfId="0" applyFont="1" applyBorder="1" applyAlignment="1">
      <alignment horizontal="center" vertical="center"/>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3" fillId="2" borderId="1" xfId="0" applyFont="1" applyFill="1" applyBorder="1" applyAlignment="1">
      <alignment horizontal="left" vertical="center"/>
    </xf>
    <xf numFmtId="38" fontId="7" fillId="2" borderId="14" xfId="1" applyFont="1" applyFill="1" applyBorder="1" applyAlignment="1">
      <alignment horizontal="center" vertical="center"/>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38" fontId="7" fillId="2" borderId="1" xfId="1" applyFont="1" applyFill="1" applyBorder="1" applyAlignment="1">
      <alignment horizontal="center" vertical="center"/>
    </xf>
    <xf numFmtId="38" fontId="4" fillId="0" borderId="1" xfId="1" applyFont="1" applyFill="1" applyBorder="1" applyAlignment="1">
      <alignment horizontal="center" vertical="center"/>
    </xf>
    <xf numFmtId="38" fontId="11" fillId="0" borderId="73" xfId="1" applyFont="1" applyFill="1" applyBorder="1" applyAlignment="1">
      <alignment horizontal="left" vertical="center" wrapText="1"/>
    </xf>
    <xf numFmtId="38" fontId="4" fillId="0" borderId="74" xfId="1" applyFont="1" applyFill="1" applyBorder="1" applyAlignment="1">
      <alignment horizontal="left" vertical="center" wrapText="1"/>
    </xf>
    <xf numFmtId="38" fontId="4" fillId="0" borderId="75" xfId="1" applyFont="1" applyFill="1" applyBorder="1" applyAlignment="1">
      <alignment horizontal="left" vertical="center" wrapText="1"/>
    </xf>
    <xf numFmtId="38" fontId="4" fillId="0" borderId="8" xfId="1" applyFont="1" applyFill="1" applyBorder="1" applyAlignment="1">
      <alignment horizontal="left" vertical="center" wrapText="1"/>
    </xf>
    <xf numFmtId="38" fontId="4" fillId="0" borderId="9" xfId="1" applyFont="1" applyFill="1" applyBorder="1" applyAlignment="1">
      <alignment horizontal="left" vertical="center" wrapText="1"/>
    </xf>
    <xf numFmtId="38" fontId="4" fillId="0" borderId="10" xfId="1" applyFont="1" applyFill="1" applyBorder="1" applyAlignment="1">
      <alignment horizontal="left" vertical="center" wrapText="1"/>
    </xf>
    <xf numFmtId="38" fontId="9" fillId="0" borderId="2" xfId="1" applyFont="1" applyFill="1" applyBorder="1" applyAlignment="1">
      <alignment horizontal="center" vertical="center" wrapText="1"/>
    </xf>
    <xf numFmtId="38" fontId="9" fillId="0" borderId="3" xfId="1" applyFont="1" applyFill="1" applyBorder="1" applyAlignment="1">
      <alignment horizontal="center" vertical="center"/>
    </xf>
    <xf numFmtId="38" fontId="9" fillId="0" borderId="4" xfId="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10</xdr:row>
      <xdr:rowOff>152400</xdr:rowOff>
    </xdr:from>
    <xdr:to>
      <xdr:col>33</xdr:col>
      <xdr:colOff>89646</xdr:colOff>
      <xdr:row>15</xdr:row>
      <xdr:rowOff>0</xdr:rowOff>
    </xdr:to>
    <xdr:sp macro="" textlink="">
      <xdr:nvSpPr>
        <xdr:cNvPr id="1034" name="AutoShape 10"/>
        <xdr:cNvSpPr>
          <a:spLocks noChangeArrowheads="1"/>
        </xdr:cNvSpPr>
      </xdr:nvSpPr>
      <xdr:spPr bwMode="auto">
        <a:xfrm>
          <a:off x="3724275" y="2584076"/>
          <a:ext cx="6887695" cy="73286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156883</xdr:colOff>
      <xdr:row>42</xdr:row>
      <xdr:rowOff>33617</xdr:rowOff>
    </xdr:from>
    <xdr:to>
      <xdr:col>28</xdr:col>
      <xdr:colOff>134471</xdr:colOff>
      <xdr:row>47</xdr:row>
      <xdr:rowOff>11205</xdr:rowOff>
    </xdr:to>
    <xdr:sp macro="" textlink="">
      <xdr:nvSpPr>
        <xdr:cNvPr id="3" name="正方形/長方形 2"/>
        <xdr:cNvSpPr/>
      </xdr:nvSpPr>
      <xdr:spPr>
        <a:xfrm>
          <a:off x="2207559" y="12449735"/>
          <a:ext cx="6880412" cy="1512794"/>
        </a:xfrm>
        <a:prstGeom prst="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chemeClr val="tx1"/>
              </a:solidFill>
              <a:latin typeface="ＤＦ特太ゴシック体" panose="020B0509000000000000" pitchFamily="49" charset="-128"/>
              <a:ea typeface="ＤＦ特太ゴシック体" panose="020B0509000000000000" pitchFamily="49" charset="-128"/>
            </a:rPr>
            <a:t>金融機関店舗名および支店名等、必ず記入してください。</a:t>
          </a:r>
        </a:p>
      </xdr:txBody>
    </xdr:sp>
    <xdr:clientData/>
  </xdr:twoCellAnchor>
  <xdr:twoCellAnchor>
    <xdr:from>
      <xdr:col>15</xdr:col>
      <xdr:colOff>179294</xdr:colOff>
      <xdr:row>39</xdr:row>
      <xdr:rowOff>11207</xdr:rowOff>
    </xdr:from>
    <xdr:to>
      <xdr:col>19</xdr:col>
      <xdr:colOff>112058</xdr:colOff>
      <xdr:row>41</xdr:row>
      <xdr:rowOff>168088</xdr:rowOff>
    </xdr:to>
    <xdr:sp macro="" textlink="">
      <xdr:nvSpPr>
        <xdr:cNvPr id="5" name="上矢印 4"/>
        <xdr:cNvSpPr/>
      </xdr:nvSpPr>
      <xdr:spPr>
        <a:xfrm>
          <a:off x="5053853" y="11687736"/>
          <a:ext cx="1187823" cy="717176"/>
        </a:xfrm>
        <a:prstGeom prst="up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470647</xdr:colOff>
      <xdr:row>37</xdr:row>
      <xdr:rowOff>0</xdr:rowOff>
    </xdr:from>
    <xdr:to>
      <xdr:col>33</xdr:col>
      <xdr:colOff>224117</xdr:colOff>
      <xdr:row>38</xdr:row>
      <xdr:rowOff>493059</xdr:rowOff>
    </xdr:to>
    <xdr:sp macro="" textlink="">
      <xdr:nvSpPr>
        <xdr:cNvPr id="7" name="正方形/長方形 6"/>
        <xdr:cNvSpPr/>
      </xdr:nvSpPr>
      <xdr:spPr>
        <a:xfrm>
          <a:off x="470647" y="10791265"/>
          <a:ext cx="10275794" cy="874059"/>
        </a:xfrm>
        <a:prstGeom prst="rect">
          <a:avLst/>
        </a:prstGeom>
        <a:noFill/>
        <a:ln w="762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180975</xdr:colOff>
      <xdr:row>0</xdr:row>
      <xdr:rowOff>38100</xdr:rowOff>
    </xdr:from>
    <xdr:to>
      <xdr:col>16</xdr:col>
      <xdr:colOff>247650</xdr:colOff>
      <xdr:row>2</xdr:row>
      <xdr:rowOff>76200</xdr:rowOff>
    </xdr:to>
    <xdr:sp macro="" textlink="">
      <xdr:nvSpPr>
        <xdr:cNvPr id="2" name="正方形/長方形 1"/>
        <xdr:cNvSpPr/>
      </xdr:nvSpPr>
      <xdr:spPr>
        <a:xfrm>
          <a:off x="6762750" y="38100"/>
          <a:ext cx="2705100" cy="542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latin typeface="HGP創英角ﾎﾟｯﾌﾟ体" panose="040B0A00000000000000" pitchFamily="50" charset="-128"/>
              <a:ea typeface="HGP創英角ﾎﾟｯﾌﾟ体" panose="040B0A00000000000000" pitchFamily="50" charset="-128"/>
            </a:rPr>
            <a:t>記入例パターン①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180975</xdr:colOff>
      <xdr:row>0</xdr:row>
      <xdr:rowOff>38100</xdr:rowOff>
    </xdr:from>
    <xdr:to>
      <xdr:col>16</xdr:col>
      <xdr:colOff>247650</xdr:colOff>
      <xdr:row>2</xdr:row>
      <xdr:rowOff>76200</xdr:rowOff>
    </xdr:to>
    <xdr:sp macro="" textlink="">
      <xdr:nvSpPr>
        <xdr:cNvPr id="2" name="正方形/長方形 1"/>
        <xdr:cNvSpPr/>
      </xdr:nvSpPr>
      <xdr:spPr>
        <a:xfrm>
          <a:off x="6762750" y="38100"/>
          <a:ext cx="2705100" cy="542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latin typeface="HGP創英角ﾎﾟｯﾌﾟ体" panose="040B0A00000000000000" pitchFamily="50" charset="-128"/>
              <a:ea typeface="HGP創英角ﾎﾟｯﾌﾟ体" panose="040B0A00000000000000" pitchFamily="50" charset="-128"/>
            </a:rPr>
            <a:t>記入例パターン②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H78"/>
  <sheetViews>
    <sheetView tabSelected="1" view="pageBreakPreview" topLeftCell="A13" zoomScale="85" zoomScaleNormal="100" zoomScaleSheetLayoutView="85" workbookViewId="0">
      <selection activeCell="K20" sqref="K20"/>
    </sheetView>
  </sheetViews>
  <sheetFormatPr defaultColWidth="9" defaultRowHeight="13.2" x14ac:dyDescent="0.45"/>
  <cols>
    <col min="1" max="1" width="6.3984375" style="6" customWidth="1"/>
    <col min="2" max="34" width="4.09765625" style="6" customWidth="1"/>
    <col min="35" max="35" width="4.59765625" style="6" customWidth="1"/>
    <col min="36" max="16384" width="9" style="6"/>
  </cols>
  <sheetData>
    <row r="1" spans="1:34" x14ac:dyDescent="0.45">
      <c r="A1" s="6" t="s">
        <v>133</v>
      </c>
      <c r="T1" s="225" t="s">
        <v>186</v>
      </c>
      <c r="U1" s="225"/>
      <c r="V1" s="225"/>
      <c r="W1" s="225"/>
      <c r="X1" s="225"/>
      <c r="Y1" s="225"/>
      <c r="Z1" s="225"/>
      <c r="AA1" s="225"/>
    </row>
    <row r="2" spans="1:34" x14ac:dyDescent="0.45">
      <c r="T2" s="225"/>
      <c r="U2" s="225"/>
      <c r="V2" s="225"/>
      <c r="W2" s="225"/>
      <c r="X2" s="225"/>
      <c r="Y2" s="225"/>
      <c r="Z2" s="225"/>
      <c r="AA2" s="225"/>
      <c r="AB2" s="182" t="s">
        <v>99</v>
      </c>
      <c r="AC2" s="183"/>
      <c r="AD2" s="183"/>
      <c r="AE2" s="183"/>
      <c r="AF2" s="183"/>
      <c r="AG2" s="183"/>
      <c r="AH2" s="184"/>
    </row>
    <row r="3" spans="1:34" x14ac:dyDescent="0.45">
      <c r="T3" s="225"/>
      <c r="U3" s="225"/>
      <c r="V3" s="225"/>
      <c r="W3" s="225"/>
      <c r="X3" s="225"/>
      <c r="Y3" s="225"/>
      <c r="Z3" s="225"/>
      <c r="AA3" s="225"/>
      <c r="AB3" s="182"/>
      <c r="AC3" s="183"/>
      <c r="AD3" s="183"/>
      <c r="AE3" s="183"/>
      <c r="AF3" s="183"/>
      <c r="AG3" s="183"/>
      <c r="AH3" s="184"/>
    </row>
    <row r="4" spans="1:34" ht="23.4" x14ac:dyDescent="0.45">
      <c r="L4" s="18" t="s">
        <v>17</v>
      </c>
      <c r="AB4" s="182"/>
      <c r="AC4" s="183"/>
      <c r="AD4" s="183"/>
      <c r="AE4" s="183"/>
      <c r="AF4" s="183"/>
      <c r="AG4" s="183"/>
      <c r="AH4" s="184"/>
    </row>
    <row r="5" spans="1:34" x14ac:dyDescent="0.45">
      <c r="AB5" s="182"/>
      <c r="AC5" s="183"/>
      <c r="AD5" s="183"/>
      <c r="AE5" s="183"/>
      <c r="AF5" s="183"/>
      <c r="AG5" s="183"/>
      <c r="AH5" s="184"/>
    </row>
    <row r="6" spans="1:34" ht="59.25" customHeight="1" x14ac:dyDescent="0.45">
      <c r="A6" s="227" t="s">
        <v>134</v>
      </c>
      <c r="B6" s="227"/>
      <c r="C6" s="227"/>
      <c r="D6" s="227"/>
      <c r="E6" s="227"/>
      <c r="F6" s="227"/>
      <c r="G6" s="227"/>
      <c r="H6" s="227"/>
      <c r="I6" s="227"/>
      <c r="J6" s="227"/>
      <c r="K6" s="227"/>
      <c r="L6" s="227"/>
      <c r="M6" s="227"/>
      <c r="N6" s="227"/>
      <c r="O6" s="227"/>
      <c r="P6" s="227"/>
      <c r="Q6" s="227"/>
      <c r="R6" s="227"/>
      <c r="S6" s="227"/>
      <c r="T6" s="227"/>
      <c r="U6" s="227"/>
      <c r="AB6" s="182"/>
      <c r="AC6" s="183"/>
      <c r="AD6" s="183"/>
      <c r="AE6" s="183"/>
      <c r="AF6" s="183"/>
      <c r="AG6" s="183"/>
      <c r="AH6" s="184"/>
    </row>
    <row r="8" spans="1:34" ht="16.2" x14ac:dyDescent="0.45">
      <c r="A8" s="19" t="s">
        <v>128</v>
      </c>
      <c r="B8" s="20"/>
      <c r="C8" s="19" t="s">
        <v>129</v>
      </c>
      <c r="D8" s="20"/>
      <c r="E8" s="19" t="s">
        <v>130</v>
      </c>
      <c r="F8" s="20"/>
      <c r="G8" s="19" t="s">
        <v>131</v>
      </c>
      <c r="H8" s="19"/>
      <c r="I8" s="19"/>
      <c r="J8" s="19"/>
      <c r="K8" s="214" t="s">
        <v>100</v>
      </c>
      <c r="L8" s="214"/>
      <c r="M8" s="6" t="s">
        <v>64</v>
      </c>
      <c r="P8" s="226" t="s">
        <v>184</v>
      </c>
      <c r="Q8" s="226"/>
      <c r="R8" s="226"/>
      <c r="S8" s="226"/>
      <c r="T8" s="226"/>
      <c r="U8" s="226"/>
      <c r="V8" s="226"/>
      <c r="W8" s="226"/>
      <c r="X8" s="226"/>
      <c r="Y8" s="226"/>
      <c r="Z8" s="226"/>
      <c r="AA8" s="226"/>
      <c r="AB8" s="226"/>
      <c r="AC8" s="226"/>
      <c r="AD8" s="226"/>
      <c r="AE8" s="226"/>
      <c r="AF8" s="226"/>
      <c r="AG8" s="226"/>
      <c r="AH8" s="226"/>
    </row>
    <row r="9" spans="1:34" ht="16.2" x14ac:dyDescent="0.45">
      <c r="A9" s="19"/>
      <c r="B9" s="19"/>
      <c r="C9" s="19"/>
      <c r="D9" s="19"/>
      <c r="E9" s="19"/>
      <c r="F9" s="19"/>
      <c r="G9" s="19"/>
      <c r="H9" s="19"/>
      <c r="I9" s="19"/>
      <c r="J9" s="19"/>
      <c r="K9" s="214" t="s">
        <v>101</v>
      </c>
      <c r="L9" s="214"/>
      <c r="M9" s="6" t="s">
        <v>65</v>
      </c>
      <c r="P9" s="226" t="s">
        <v>169</v>
      </c>
      <c r="Q9" s="226"/>
      <c r="R9" s="226"/>
      <c r="S9" s="226"/>
      <c r="T9" s="226"/>
      <c r="U9" s="226"/>
      <c r="V9" s="226"/>
      <c r="W9" s="226"/>
      <c r="X9" s="226"/>
      <c r="Y9" s="226"/>
      <c r="Z9" s="226"/>
      <c r="AA9" s="226"/>
      <c r="AB9" s="226"/>
      <c r="AC9" s="226"/>
      <c r="AD9" s="226"/>
      <c r="AE9" s="226"/>
      <c r="AF9" s="226"/>
      <c r="AG9" s="226"/>
      <c r="AH9" s="226"/>
    </row>
    <row r="10" spans="1:34" ht="16.2" x14ac:dyDescent="0.45">
      <c r="A10" s="19"/>
      <c r="B10" s="19"/>
      <c r="C10" s="19"/>
      <c r="D10" s="19"/>
      <c r="E10" s="19"/>
      <c r="F10" s="19"/>
      <c r="G10" s="19"/>
      <c r="H10" s="19"/>
      <c r="I10" s="19"/>
      <c r="J10" s="19"/>
      <c r="K10" s="214" t="s">
        <v>66</v>
      </c>
      <c r="L10" s="214"/>
      <c r="M10" s="6" t="s">
        <v>68</v>
      </c>
      <c r="P10" s="226" t="s">
        <v>185</v>
      </c>
      <c r="Q10" s="226"/>
      <c r="R10" s="226"/>
      <c r="S10" s="226"/>
      <c r="T10" s="226"/>
      <c r="U10" s="226"/>
      <c r="V10" s="226"/>
      <c r="W10" s="226"/>
      <c r="X10" s="226"/>
      <c r="Y10" s="226"/>
      <c r="Z10" s="226"/>
      <c r="AA10" s="226"/>
      <c r="AB10" s="226"/>
      <c r="AC10" s="226"/>
      <c r="AD10" s="226"/>
      <c r="AE10" s="226"/>
      <c r="AF10" s="226"/>
      <c r="AG10" s="226"/>
      <c r="AH10" s="6" t="s">
        <v>67</v>
      </c>
    </row>
    <row r="12" spans="1:34" ht="14.4" x14ac:dyDescent="0.45">
      <c r="M12" s="19" t="s">
        <v>69</v>
      </c>
    </row>
    <row r="13" spans="1:34" ht="14.4" x14ac:dyDescent="0.45">
      <c r="M13" s="19" t="s">
        <v>18</v>
      </c>
    </row>
    <row r="14" spans="1:34" ht="14.4" x14ac:dyDescent="0.45">
      <c r="M14" s="19" t="s">
        <v>19</v>
      </c>
    </row>
    <row r="15" spans="1:34" ht="14.4" x14ac:dyDescent="0.45">
      <c r="M15" s="19" t="s">
        <v>20</v>
      </c>
    </row>
    <row r="17" spans="1:34" ht="19.2" x14ac:dyDescent="0.45">
      <c r="A17" s="21"/>
      <c r="B17" s="228" t="s">
        <v>187</v>
      </c>
      <c r="C17" s="228"/>
      <c r="D17" s="228"/>
      <c r="E17" s="228"/>
      <c r="F17" s="22" t="s">
        <v>71</v>
      </c>
      <c r="G17" s="21"/>
      <c r="H17" s="21"/>
      <c r="P17" s="19" t="s">
        <v>70</v>
      </c>
      <c r="Q17" s="19"/>
      <c r="R17" s="19" t="s">
        <v>64</v>
      </c>
      <c r="U17" s="230"/>
      <c r="V17" s="230"/>
      <c r="W17" s="230"/>
      <c r="X17" s="230"/>
      <c r="Y17" s="230"/>
      <c r="Z17" s="230"/>
      <c r="AA17" s="230"/>
      <c r="AB17" s="230"/>
      <c r="AC17" s="230"/>
      <c r="AD17" s="230"/>
      <c r="AE17" s="230"/>
      <c r="AF17" s="230"/>
      <c r="AG17" s="230"/>
      <c r="AH17" s="230"/>
    </row>
    <row r="18" spans="1:34" ht="16.2" x14ac:dyDescent="0.45">
      <c r="A18" s="21" t="s">
        <v>72</v>
      </c>
      <c r="B18" s="229"/>
      <c r="C18" s="229"/>
      <c r="D18" s="229"/>
      <c r="E18" s="229"/>
      <c r="F18" s="19" t="s">
        <v>135</v>
      </c>
      <c r="G18" s="21"/>
      <c r="H18" s="21"/>
      <c r="P18" s="19"/>
      <c r="Q18" s="23" t="s">
        <v>73</v>
      </c>
      <c r="R18" s="19" t="s">
        <v>65</v>
      </c>
      <c r="U18" s="230"/>
      <c r="V18" s="230"/>
      <c r="W18" s="230"/>
      <c r="X18" s="230"/>
      <c r="Y18" s="230"/>
      <c r="Z18" s="230"/>
      <c r="AA18" s="230"/>
      <c r="AB18" s="230"/>
      <c r="AC18" s="230"/>
      <c r="AD18" s="230"/>
      <c r="AE18" s="230"/>
      <c r="AF18" s="230"/>
      <c r="AG18" s="230"/>
      <c r="AH18" s="230"/>
    </row>
    <row r="19" spans="1:34" ht="14.4" x14ac:dyDescent="0.45">
      <c r="P19" s="23" t="s">
        <v>74</v>
      </c>
      <c r="Q19" s="19"/>
      <c r="R19" s="19" t="s">
        <v>68</v>
      </c>
      <c r="U19" s="213"/>
      <c r="V19" s="213"/>
      <c r="W19" s="213"/>
      <c r="X19" s="213"/>
      <c r="Y19" s="213"/>
      <c r="Z19" s="213"/>
      <c r="AA19" s="213"/>
      <c r="AB19" s="213"/>
      <c r="AC19" s="213"/>
      <c r="AD19" s="213"/>
      <c r="AE19" s="213"/>
      <c r="AF19" s="213"/>
      <c r="AG19" s="213"/>
      <c r="AH19" s="6" t="s">
        <v>67</v>
      </c>
    </row>
    <row r="20" spans="1:34" ht="13.8" thickBot="1" x14ac:dyDescent="0.5"/>
    <row r="21" spans="1:34" ht="20.100000000000001" customHeight="1" thickTop="1" x14ac:dyDescent="0.45">
      <c r="A21" s="63" t="s">
        <v>132</v>
      </c>
      <c r="B21" s="53" t="s">
        <v>21</v>
      </c>
      <c r="C21" s="54"/>
      <c r="D21" s="54"/>
      <c r="E21" s="54"/>
      <c r="F21" s="314"/>
      <c r="G21" s="314"/>
      <c r="H21" s="314"/>
      <c r="I21" s="314"/>
      <c r="J21" s="314"/>
      <c r="K21" s="314"/>
      <c r="L21" s="314"/>
      <c r="M21" s="314"/>
      <c r="N21" s="314"/>
      <c r="O21" s="314"/>
      <c r="P21" s="315"/>
      <c r="Q21" s="55" t="s">
        <v>22</v>
      </c>
      <c r="R21" s="56"/>
      <c r="S21" s="56"/>
      <c r="T21" s="57"/>
      <c r="U21" s="24" t="s">
        <v>23</v>
      </c>
      <c r="V21" s="71" t="s">
        <v>172</v>
      </c>
      <c r="W21" s="72"/>
      <c r="X21" s="72"/>
      <c r="Y21" s="72"/>
      <c r="Z21" s="72"/>
      <c r="AA21" s="72"/>
      <c r="AB21" s="72"/>
      <c r="AC21" s="72"/>
      <c r="AD21" s="73"/>
      <c r="AE21" s="55" t="s">
        <v>24</v>
      </c>
      <c r="AF21" s="56"/>
      <c r="AG21" s="56"/>
      <c r="AH21" s="66"/>
    </row>
    <row r="22" spans="1:34" ht="30" customHeight="1" x14ac:dyDescent="0.45">
      <c r="A22" s="64"/>
      <c r="B22" s="48" t="s">
        <v>169</v>
      </c>
      <c r="C22" s="49"/>
      <c r="D22" s="49"/>
      <c r="E22" s="49"/>
      <c r="F22" s="49"/>
      <c r="G22" s="49"/>
      <c r="H22" s="49"/>
      <c r="I22" s="49"/>
      <c r="J22" s="49"/>
      <c r="K22" s="49"/>
      <c r="L22" s="49"/>
      <c r="M22" s="49"/>
      <c r="N22" s="49"/>
      <c r="O22" s="49"/>
      <c r="P22" s="50"/>
      <c r="Q22" s="74" t="s">
        <v>173</v>
      </c>
      <c r="R22" s="75"/>
      <c r="S22" s="75"/>
      <c r="T22" s="75"/>
      <c r="U22" s="75"/>
      <c r="V22" s="75"/>
      <c r="W22" s="75"/>
      <c r="X22" s="75"/>
      <c r="Y22" s="75"/>
      <c r="Z22" s="75"/>
      <c r="AA22" s="75"/>
      <c r="AB22" s="75"/>
      <c r="AC22" s="75"/>
      <c r="AD22" s="76"/>
      <c r="AE22" s="67"/>
      <c r="AF22" s="68"/>
      <c r="AG22" s="68"/>
      <c r="AH22" s="69"/>
    </row>
    <row r="23" spans="1:34" ht="30" customHeight="1" x14ac:dyDescent="0.45">
      <c r="A23" s="64"/>
      <c r="B23" s="48"/>
      <c r="C23" s="49"/>
      <c r="D23" s="49"/>
      <c r="E23" s="49"/>
      <c r="F23" s="49"/>
      <c r="G23" s="49"/>
      <c r="H23" s="49"/>
      <c r="I23" s="49"/>
      <c r="J23" s="49"/>
      <c r="K23" s="49"/>
      <c r="L23" s="49"/>
      <c r="M23" s="49"/>
      <c r="N23" s="49"/>
      <c r="O23" s="49"/>
      <c r="P23" s="50"/>
      <c r="Q23" s="74"/>
      <c r="R23" s="75"/>
      <c r="S23" s="75"/>
      <c r="T23" s="75"/>
      <c r="U23" s="75"/>
      <c r="V23" s="75"/>
      <c r="W23" s="75"/>
      <c r="X23" s="75"/>
      <c r="Y23" s="75"/>
      <c r="Z23" s="75"/>
      <c r="AA23" s="75"/>
      <c r="AB23" s="75"/>
      <c r="AC23" s="75"/>
      <c r="AD23" s="76"/>
      <c r="AE23" s="67"/>
      <c r="AF23" s="68"/>
      <c r="AG23" s="68"/>
      <c r="AH23" s="69"/>
    </row>
    <row r="24" spans="1:34" ht="30" customHeight="1" x14ac:dyDescent="0.45">
      <c r="A24" s="64"/>
      <c r="B24" s="58" t="s">
        <v>25</v>
      </c>
      <c r="C24" s="59"/>
      <c r="D24" s="59"/>
      <c r="E24" s="59"/>
      <c r="F24" s="59"/>
      <c r="G24" s="51" t="s">
        <v>177</v>
      </c>
      <c r="H24" s="51"/>
      <c r="I24" s="51"/>
      <c r="J24" s="51"/>
      <c r="K24" s="51"/>
      <c r="L24" s="51"/>
      <c r="M24" s="51"/>
      <c r="N24" s="51"/>
      <c r="O24" s="51"/>
      <c r="P24" s="52"/>
      <c r="Q24" s="74"/>
      <c r="R24" s="75"/>
      <c r="S24" s="75"/>
      <c r="T24" s="75"/>
      <c r="U24" s="75"/>
      <c r="V24" s="75"/>
      <c r="W24" s="75"/>
      <c r="X24" s="75"/>
      <c r="Y24" s="75"/>
      <c r="Z24" s="75"/>
      <c r="AA24" s="75"/>
      <c r="AB24" s="75"/>
      <c r="AC24" s="75"/>
      <c r="AD24" s="76"/>
      <c r="AE24" s="67"/>
      <c r="AF24" s="68"/>
      <c r="AG24" s="68"/>
      <c r="AH24" s="69"/>
    </row>
    <row r="25" spans="1:34" ht="30" customHeight="1" x14ac:dyDescent="0.45">
      <c r="A25" s="64"/>
      <c r="B25" s="119" t="s">
        <v>26</v>
      </c>
      <c r="C25" s="120"/>
      <c r="D25" s="120"/>
      <c r="E25" s="120"/>
      <c r="F25" s="120"/>
      <c r="G25" s="94" t="s">
        <v>178</v>
      </c>
      <c r="H25" s="94"/>
      <c r="I25" s="94"/>
      <c r="J25" s="94"/>
      <c r="K25" s="94"/>
      <c r="L25" s="94"/>
      <c r="M25" s="94"/>
      <c r="N25" s="94"/>
      <c r="O25" s="94"/>
      <c r="P25" s="95"/>
      <c r="Q25" s="60" t="s">
        <v>75</v>
      </c>
      <c r="R25" s="61"/>
      <c r="S25" s="61"/>
      <c r="T25" s="62"/>
      <c r="U25" s="77" t="s">
        <v>174</v>
      </c>
      <c r="V25" s="78"/>
      <c r="W25" s="78"/>
      <c r="X25" s="78"/>
      <c r="Y25" s="78"/>
      <c r="Z25" s="78"/>
      <c r="AA25" s="78"/>
      <c r="AB25" s="78"/>
      <c r="AC25" s="78"/>
      <c r="AD25" s="79"/>
      <c r="AE25" s="60"/>
      <c r="AF25" s="61"/>
      <c r="AG25" s="61"/>
      <c r="AH25" s="70"/>
    </row>
    <row r="26" spans="1:34" ht="30" customHeight="1" x14ac:dyDescent="0.45">
      <c r="A26" s="64"/>
      <c r="B26" s="45" t="s">
        <v>27</v>
      </c>
      <c r="C26" s="46"/>
      <c r="D26" s="46"/>
      <c r="E26" s="46"/>
      <c r="F26" s="46"/>
      <c r="G26" s="46"/>
      <c r="H26" s="47" t="s">
        <v>175</v>
      </c>
      <c r="I26" s="47"/>
      <c r="J26" s="47"/>
      <c r="K26" s="47"/>
      <c r="L26" s="47"/>
      <c r="M26" s="47"/>
      <c r="N26" s="47"/>
      <c r="O26" s="47"/>
      <c r="P26" s="47"/>
      <c r="Q26" s="47"/>
      <c r="R26" s="47"/>
      <c r="S26" s="47"/>
      <c r="T26" s="47"/>
      <c r="U26" s="47"/>
      <c r="V26" s="47"/>
      <c r="W26" s="107" t="s">
        <v>28</v>
      </c>
      <c r="X26" s="108"/>
      <c r="Y26" s="108"/>
      <c r="Z26" s="108"/>
      <c r="AA26" s="109"/>
      <c r="AB26" s="109"/>
      <c r="AC26" s="109"/>
      <c r="AD26" s="109"/>
      <c r="AE26" s="109"/>
      <c r="AF26" s="109"/>
      <c r="AG26" s="109"/>
      <c r="AH26" s="110"/>
    </row>
    <row r="27" spans="1:34" ht="30" customHeight="1" x14ac:dyDescent="0.45">
      <c r="A27" s="64"/>
      <c r="B27" s="111" t="s">
        <v>29</v>
      </c>
      <c r="C27" s="112"/>
      <c r="D27" s="112"/>
      <c r="E27" s="112"/>
      <c r="F27" s="112"/>
      <c r="G27" s="112"/>
      <c r="H27" s="312"/>
      <c r="I27" s="312"/>
      <c r="J27" s="312"/>
      <c r="K27" s="312"/>
      <c r="L27" s="313"/>
      <c r="M27" s="113" t="s">
        <v>30</v>
      </c>
      <c r="N27" s="114"/>
      <c r="O27" s="114"/>
      <c r="P27" s="114"/>
      <c r="Q27" s="114"/>
      <c r="R27" s="114"/>
      <c r="S27" s="114"/>
      <c r="T27" s="114"/>
      <c r="U27" s="114"/>
      <c r="V27" s="115"/>
      <c r="W27" s="74" t="s">
        <v>179</v>
      </c>
      <c r="X27" s="75"/>
      <c r="Y27" s="75"/>
      <c r="Z27" s="75"/>
      <c r="AA27" s="75"/>
      <c r="AB27" s="75"/>
      <c r="AC27" s="75"/>
      <c r="AD27" s="75"/>
      <c r="AE27" s="75"/>
      <c r="AF27" s="75"/>
      <c r="AG27" s="75"/>
      <c r="AH27" s="104"/>
    </row>
    <row r="28" spans="1:34" ht="30" customHeight="1" x14ac:dyDescent="0.45">
      <c r="A28" s="65"/>
      <c r="B28" s="116" t="s">
        <v>79</v>
      </c>
      <c r="C28" s="105"/>
      <c r="D28" s="117" t="s">
        <v>176</v>
      </c>
      <c r="E28" s="117"/>
      <c r="F28" s="25" t="s">
        <v>78</v>
      </c>
      <c r="G28" s="26" t="s">
        <v>77</v>
      </c>
      <c r="H28" s="105" t="s">
        <v>80</v>
      </c>
      <c r="I28" s="105"/>
      <c r="J28" s="106"/>
      <c r="K28" s="106"/>
      <c r="L28" s="27" t="s">
        <v>76</v>
      </c>
      <c r="M28" s="98">
        <v>5</v>
      </c>
      <c r="N28" s="99"/>
      <c r="O28" s="99"/>
      <c r="P28" s="99"/>
      <c r="Q28" s="99"/>
      <c r="R28" s="99"/>
      <c r="S28" s="99"/>
      <c r="T28" s="100"/>
      <c r="U28" s="96" t="s">
        <v>31</v>
      </c>
      <c r="V28" s="97"/>
      <c r="W28" s="101" t="s">
        <v>32</v>
      </c>
      <c r="X28" s="102"/>
      <c r="Y28" s="102"/>
      <c r="Z28" s="102"/>
      <c r="AA28" s="102"/>
      <c r="AB28" s="103"/>
      <c r="AC28" s="77">
        <v>75</v>
      </c>
      <c r="AD28" s="78"/>
      <c r="AE28" s="78"/>
      <c r="AF28" s="78"/>
      <c r="AG28" s="78"/>
      <c r="AH28" s="118"/>
    </row>
    <row r="29" spans="1:34" ht="30" customHeight="1" x14ac:dyDescent="0.45">
      <c r="A29" s="139" t="s">
        <v>136</v>
      </c>
      <c r="B29" s="80" t="s">
        <v>160</v>
      </c>
      <c r="C29" s="140"/>
      <c r="D29" s="140"/>
      <c r="E29" s="140"/>
      <c r="F29" s="140"/>
      <c r="G29" s="140"/>
      <c r="H29" s="141"/>
      <c r="I29" s="90">
        <f>IF('様式第2号(2)算定書_'!F16="","",'様式第2号(2)算定書_'!F16)</f>
        <v>22</v>
      </c>
      <c r="J29" s="91"/>
      <c r="K29" s="91"/>
      <c r="L29" s="91"/>
      <c r="M29" s="91"/>
      <c r="N29" s="91"/>
      <c r="O29" s="91"/>
      <c r="P29" s="91"/>
      <c r="Q29" s="91"/>
      <c r="R29" s="91"/>
      <c r="S29" s="91"/>
      <c r="T29" s="91"/>
      <c r="U29" s="91"/>
      <c r="V29" s="91"/>
      <c r="W29" s="91"/>
      <c r="X29" s="91"/>
      <c r="Y29" s="91"/>
      <c r="Z29" s="91"/>
      <c r="AA29" s="91"/>
      <c r="AB29" s="91"/>
      <c r="AC29" s="91"/>
      <c r="AD29" s="91"/>
      <c r="AE29" s="91"/>
      <c r="AF29" s="91"/>
      <c r="AG29" s="86" t="s">
        <v>5</v>
      </c>
      <c r="AH29" s="87"/>
    </row>
    <row r="30" spans="1:34" ht="30" customHeight="1" x14ac:dyDescent="0.45">
      <c r="A30" s="64"/>
      <c r="B30" s="142"/>
      <c r="C30" s="143"/>
      <c r="D30" s="143"/>
      <c r="E30" s="143"/>
      <c r="F30" s="143"/>
      <c r="G30" s="143"/>
      <c r="H30" s="144"/>
      <c r="I30" s="92"/>
      <c r="J30" s="93"/>
      <c r="K30" s="93"/>
      <c r="L30" s="93"/>
      <c r="M30" s="93"/>
      <c r="N30" s="93"/>
      <c r="O30" s="93"/>
      <c r="P30" s="93"/>
      <c r="Q30" s="93"/>
      <c r="R30" s="93"/>
      <c r="S30" s="93"/>
      <c r="T30" s="93"/>
      <c r="U30" s="93"/>
      <c r="V30" s="93"/>
      <c r="W30" s="93"/>
      <c r="X30" s="93"/>
      <c r="Y30" s="93"/>
      <c r="Z30" s="93"/>
      <c r="AA30" s="93"/>
      <c r="AB30" s="93"/>
      <c r="AC30" s="93"/>
      <c r="AD30" s="93"/>
      <c r="AE30" s="93"/>
      <c r="AF30" s="93"/>
      <c r="AG30" s="88"/>
      <c r="AH30" s="89"/>
    </row>
    <row r="31" spans="1:34" ht="18.75" customHeight="1" x14ac:dyDescent="0.45">
      <c r="A31" s="64"/>
      <c r="B31" s="80" t="s">
        <v>162</v>
      </c>
      <c r="C31" s="81"/>
      <c r="D31" s="81"/>
      <c r="E31" s="81"/>
      <c r="F31" s="81"/>
      <c r="G31" s="81"/>
      <c r="H31" s="81"/>
      <c r="I31" s="81"/>
      <c r="J31" s="81"/>
      <c r="K31" s="81"/>
      <c r="L31" s="82"/>
      <c r="M31" s="80" t="s">
        <v>146</v>
      </c>
      <c r="N31" s="140"/>
      <c r="O31" s="140"/>
      <c r="P31" s="140"/>
      <c r="Q31" s="140"/>
      <c r="R31" s="140"/>
      <c r="S31" s="140"/>
      <c r="T31" s="140"/>
      <c r="U31" s="140"/>
      <c r="V31" s="141"/>
      <c r="W31" s="80" t="s">
        <v>147</v>
      </c>
      <c r="X31" s="140"/>
      <c r="Y31" s="140"/>
      <c r="Z31" s="140"/>
      <c r="AA31" s="140"/>
      <c r="AB31" s="140"/>
      <c r="AC31" s="140"/>
      <c r="AD31" s="140"/>
      <c r="AE31" s="140"/>
      <c r="AF31" s="140"/>
      <c r="AG31" s="140"/>
      <c r="AH31" s="148"/>
    </row>
    <row r="32" spans="1:34" x14ac:dyDescent="0.45">
      <c r="A32" s="64"/>
      <c r="B32" s="83"/>
      <c r="C32" s="84"/>
      <c r="D32" s="84"/>
      <c r="E32" s="84"/>
      <c r="F32" s="84"/>
      <c r="G32" s="84"/>
      <c r="H32" s="84"/>
      <c r="I32" s="84"/>
      <c r="J32" s="84"/>
      <c r="K32" s="84"/>
      <c r="L32" s="85"/>
      <c r="M32" s="145"/>
      <c r="N32" s="146"/>
      <c r="O32" s="146"/>
      <c r="P32" s="146"/>
      <c r="Q32" s="146"/>
      <c r="R32" s="146"/>
      <c r="S32" s="146"/>
      <c r="T32" s="146"/>
      <c r="U32" s="146"/>
      <c r="V32" s="147"/>
      <c r="W32" s="145"/>
      <c r="X32" s="146"/>
      <c r="Y32" s="146"/>
      <c r="Z32" s="146"/>
      <c r="AA32" s="146"/>
      <c r="AB32" s="146"/>
      <c r="AC32" s="146"/>
      <c r="AD32" s="146"/>
      <c r="AE32" s="146"/>
      <c r="AF32" s="146"/>
      <c r="AG32" s="146"/>
      <c r="AH32" s="149"/>
    </row>
    <row r="33" spans="1:34" ht="39.9" customHeight="1" x14ac:dyDescent="0.45">
      <c r="A33" s="65"/>
      <c r="B33" s="150">
        <v>100</v>
      </c>
      <c r="C33" s="151"/>
      <c r="D33" s="151"/>
      <c r="E33" s="151"/>
      <c r="F33" s="151"/>
      <c r="G33" s="151"/>
      <c r="H33" s="151"/>
      <c r="I33" s="151"/>
      <c r="J33" s="151"/>
      <c r="K33" s="96" t="s">
        <v>5</v>
      </c>
      <c r="L33" s="97"/>
      <c r="M33" s="152">
        <f>IF(OR(B33="",M28="",M28=0),"",ROUNDDOWN(B33/M28,1))</f>
        <v>20</v>
      </c>
      <c r="N33" s="153"/>
      <c r="O33" s="153"/>
      <c r="P33" s="153"/>
      <c r="Q33" s="153"/>
      <c r="R33" s="153"/>
      <c r="S33" s="153"/>
      <c r="T33" s="153"/>
      <c r="U33" s="96" t="s">
        <v>3</v>
      </c>
      <c r="V33" s="97"/>
      <c r="W33" s="152">
        <f>IF(OR(B33="",B33=0),"",ROUNDDOWN(I29/B33*100,1))</f>
        <v>22</v>
      </c>
      <c r="X33" s="153"/>
      <c r="Y33" s="153"/>
      <c r="Z33" s="153"/>
      <c r="AA33" s="153"/>
      <c r="AB33" s="153"/>
      <c r="AC33" s="153"/>
      <c r="AD33" s="153"/>
      <c r="AE33" s="153"/>
      <c r="AF33" s="153"/>
      <c r="AG33" s="153"/>
      <c r="AH33" s="154"/>
    </row>
    <row r="34" spans="1:34" ht="30" customHeight="1" x14ac:dyDescent="0.45">
      <c r="A34" s="139" t="s">
        <v>33</v>
      </c>
      <c r="B34" s="80" t="s">
        <v>163</v>
      </c>
      <c r="C34" s="140"/>
      <c r="D34" s="140"/>
      <c r="E34" s="140"/>
      <c r="F34" s="140"/>
      <c r="G34" s="140"/>
      <c r="H34" s="140"/>
      <c r="I34" s="140"/>
      <c r="J34" s="140"/>
      <c r="K34" s="140"/>
      <c r="L34" s="141"/>
      <c r="M34" s="90">
        <f>IF('様式第2号(2)算定書_'!F16="","",'様式第2号(2)算定書_'!F16)</f>
        <v>22</v>
      </c>
      <c r="N34" s="91"/>
      <c r="O34" s="91"/>
      <c r="P34" s="91"/>
      <c r="Q34" s="91"/>
      <c r="R34" s="91"/>
      <c r="S34" s="91"/>
      <c r="T34" s="91"/>
      <c r="U34" s="91"/>
      <c r="V34" s="91"/>
      <c r="W34" s="91"/>
      <c r="X34" s="91"/>
      <c r="Y34" s="91"/>
      <c r="Z34" s="91"/>
      <c r="AA34" s="91"/>
      <c r="AB34" s="91"/>
      <c r="AC34" s="91"/>
      <c r="AD34" s="91"/>
      <c r="AE34" s="91"/>
      <c r="AF34" s="91"/>
      <c r="AG34" s="86" t="s">
        <v>5</v>
      </c>
      <c r="AH34" s="87"/>
    </row>
    <row r="35" spans="1:34" ht="30" customHeight="1" x14ac:dyDescent="0.45">
      <c r="A35" s="64"/>
      <c r="B35" s="142"/>
      <c r="C35" s="143"/>
      <c r="D35" s="143"/>
      <c r="E35" s="143"/>
      <c r="F35" s="143"/>
      <c r="G35" s="143"/>
      <c r="H35" s="143"/>
      <c r="I35" s="143"/>
      <c r="J35" s="143"/>
      <c r="K35" s="143"/>
      <c r="L35" s="144"/>
      <c r="M35" s="92"/>
      <c r="N35" s="93"/>
      <c r="O35" s="93"/>
      <c r="P35" s="93"/>
      <c r="Q35" s="93"/>
      <c r="R35" s="93"/>
      <c r="S35" s="93"/>
      <c r="T35" s="93"/>
      <c r="U35" s="93"/>
      <c r="V35" s="93"/>
      <c r="W35" s="93"/>
      <c r="X35" s="93"/>
      <c r="Y35" s="93"/>
      <c r="Z35" s="93"/>
      <c r="AA35" s="93"/>
      <c r="AB35" s="93"/>
      <c r="AC35" s="93"/>
      <c r="AD35" s="93"/>
      <c r="AE35" s="93"/>
      <c r="AF35" s="93"/>
      <c r="AG35" s="88"/>
      <c r="AH35" s="89"/>
    </row>
    <row r="36" spans="1:34" ht="39.9" customHeight="1" x14ac:dyDescent="0.45">
      <c r="A36" s="64"/>
      <c r="B36" s="123" t="s">
        <v>164</v>
      </c>
      <c r="C36" s="124"/>
      <c r="D36" s="124"/>
      <c r="E36" s="124"/>
      <c r="F36" s="124"/>
      <c r="G36" s="124"/>
      <c r="H36" s="124"/>
      <c r="I36" s="124"/>
      <c r="J36" s="124"/>
      <c r="K36" s="124"/>
      <c r="L36" s="125"/>
      <c r="M36" s="90">
        <f>IF(AND('様式第2号(2)算定書_'!F18="",'様式第2号(2)算定書_'!F20=""),"",IF('様式第2号(2)算定書_'!F18&lt;&gt;"",'様式第2号(2)算定書_'!F18,'様式第2号(2)算定書_'!F20))</f>
        <v>183260</v>
      </c>
      <c r="N36" s="129"/>
      <c r="O36" s="129"/>
      <c r="P36" s="129"/>
      <c r="Q36" s="129"/>
      <c r="R36" s="129"/>
      <c r="S36" s="129"/>
      <c r="T36" s="129"/>
      <c r="U36" s="129"/>
      <c r="V36" s="129"/>
      <c r="W36" s="129"/>
      <c r="X36" s="129"/>
      <c r="Y36" s="129"/>
      <c r="Z36" s="129"/>
      <c r="AA36" s="129"/>
      <c r="AB36" s="129"/>
      <c r="AC36" s="129"/>
      <c r="AD36" s="129"/>
      <c r="AE36" s="129"/>
      <c r="AF36" s="129"/>
      <c r="AG36" s="86" t="s">
        <v>2</v>
      </c>
      <c r="AH36" s="87"/>
    </row>
    <row r="37" spans="1:34" ht="39.9" customHeight="1" x14ac:dyDescent="0.45">
      <c r="A37" s="65"/>
      <c r="B37" s="126"/>
      <c r="C37" s="127"/>
      <c r="D37" s="127"/>
      <c r="E37" s="127"/>
      <c r="F37" s="127"/>
      <c r="G37" s="127"/>
      <c r="H37" s="127"/>
      <c r="I37" s="127"/>
      <c r="J37" s="127"/>
      <c r="K37" s="127"/>
      <c r="L37" s="128"/>
      <c r="M37" s="130"/>
      <c r="N37" s="131"/>
      <c r="O37" s="131"/>
      <c r="P37" s="131"/>
      <c r="Q37" s="131"/>
      <c r="R37" s="131"/>
      <c r="S37" s="131"/>
      <c r="T37" s="131"/>
      <c r="U37" s="131"/>
      <c r="V37" s="131"/>
      <c r="W37" s="131"/>
      <c r="X37" s="131"/>
      <c r="Y37" s="131"/>
      <c r="Z37" s="131"/>
      <c r="AA37" s="131"/>
      <c r="AB37" s="131"/>
      <c r="AC37" s="131"/>
      <c r="AD37" s="131"/>
      <c r="AE37" s="131"/>
      <c r="AF37" s="131"/>
      <c r="AG37" s="88"/>
      <c r="AH37" s="89"/>
    </row>
    <row r="38" spans="1:34" ht="30" customHeight="1" x14ac:dyDescent="0.45">
      <c r="A38" s="158" t="s">
        <v>81</v>
      </c>
      <c r="B38" s="160" t="s">
        <v>34</v>
      </c>
      <c r="C38" s="161"/>
      <c r="D38" s="161"/>
      <c r="E38" s="161"/>
      <c r="F38" s="161"/>
      <c r="G38" s="161"/>
      <c r="H38" s="161"/>
      <c r="I38" s="161"/>
      <c r="J38" s="161"/>
      <c r="K38" s="162"/>
      <c r="L38" s="163" t="s">
        <v>180</v>
      </c>
      <c r="M38" s="164"/>
      <c r="N38" s="164"/>
      <c r="O38" s="164"/>
      <c r="P38" s="164"/>
      <c r="Q38" s="165"/>
      <c r="R38" s="176" t="s">
        <v>35</v>
      </c>
      <c r="S38" s="176"/>
      <c r="T38" s="176"/>
      <c r="U38" s="121" t="s">
        <v>181</v>
      </c>
      <c r="V38" s="121"/>
      <c r="W38" s="121"/>
      <c r="X38" s="121"/>
      <c r="Y38" s="121"/>
      <c r="Z38" s="121"/>
      <c r="AA38" s="46" t="s">
        <v>36</v>
      </c>
      <c r="AB38" s="46"/>
      <c r="AC38" s="46"/>
      <c r="AD38" s="46"/>
      <c r="AE38" s="46"/>
      <c r="AF38" s="46"/>
      <c r="AG38" s="46"/>
      <c r="AH38" s="122"/>
    </row>
    <row r="39" spans="1:34" ht="39.9" customHeight="1" thickBot="1" x14ac:dyDescent="0.5">
      <c r="A39" s="159"/>
      <c r="B39" s="166" t="s">
        <v>37</v>
      </c>
      <c r="C39" s="167"/>
      <c r="D39" s="167"/>
      <c r="E39" s="167"/>
      <c r="F39" s="168"/>
      <c r="G39" s="135" t="s">
        <v>182</v>
      </c>
      <c r="H39" s="136"/>
      <c r="I39" s="136"/>
      <c r="J39" s="136"/>
      <c r="K39" s="136"/>
      <c r="L39" s="136"/>
      <c r="M39" s="136"/>
      <c r="N39" s="136"/>
      <c r="O39" s="136"/>
      <c r="P39" s="136"/>
      <c r="Q39" s="137"/>
      <c r="R39" s="132" t="s">
        <v>38</v>
      </c>
      <c r="S39" s="133"/>
      <c r="T39" s="134"/>
      <c r="U39" s="135" t="s">
        <v>183</v>
      </c>
      <c r="V39" s="136"/>
      <c r="W39" s="136"/>
      <c r="X39" s="137"/>
      <c r="Y39" s="132" t="s">
        <v>39</v>
      </c>
      <c r="Z39" s="133"/>
      <c r="AA39" s="134"/>
      <c r="AB39" s="135">
        <v>1234567</v>
      </c>
      <c r="AC39" s="136"/>
      <c r="AD39" s="136"/>
      <c r="AE39" s="136"/>
      <c r="AF39" s="136"/>
      <c r="AG39" s="136"/>
      <c r="AH39" s="138"/>
    </row>
    <row r="40" spans="1:34" ht="30" customHeight="1" thickTop="1" thickBot="1" x14ac:dyDescent="0.5">
      <c r="A40" s="155" t="s">
        <v>40</v>
      </c>
      <c r="B40" s="156"/>
      <c r="C40" s="156"/>
      <c r="D40" s="156"/>
      <c r="E40" s="157"/>
      <c r="F40" s="28" t="s">
        <v>155</v>
      </c>
      <c r="G40" s="28"/>
      <c r="H40" s="39"/>
      <c r="I40" s="28" t="s">
        <v>156</v>
      </c>
      <c r="J40" s="39"/>
      <c r="K40" s="28" t="s">
        <v>157</v>
      </c>
      <c r="L40" s="39"/>
      <c r="M40" s="28" t="s">
        <v>158</v>
      </c>
      <c r="N40" s="28" t="s">
        <v>159</v>
      </c>
      <c r="O40" s="28" t="s">
        <v>155</v>
      </c>
      <c r="P40" s="28"/>
      <c r="Q40" s="39"/>
      <c r="R40" s="36" t="s">
        <v>156</v>
      </c>
      <c r="S40" s="38"/>
      <c r="T40" s="36" t="s">
        <v>157</v>
      </c>
      <c r="U40" s="38"/>
      <c r="V40" s="37" t="s">
        <v>158</v>
      </c>
    </row>
    <row r="41" spans="1:34" ht="13.8" thickTop="1" x14ac:dyDescent="0.45"/>
    <row r="42" spans="1:34" ht="14.4" x14ac:dyDescent="0.45">
      <c r="A42" s="178" t="s">
        <v>41</v>
      </c>
      <c r="B42" s="160" t="s">
        <v>42</v>
      </c>
      <c r="C42" s="161"/>
      <c r="D42" s="161"/>
      <c r="E42" s="161"/>
      <c r="F42" s="161"/>
      <c r="G42" s="161"/>
      <c r="H42" s="161"/>
      <c r="I42" s="161"/>
      <c r="J42" s="161"/>
      <c r="K42" s="161"/>
      <c r="L42" s="161"/>
      <c r="M42" s="161"/>
      <c r="N42" s="161"/>
      <c r="O42" s="161"/>
      <c r="P42" s="161"/>
      <c r="Q42" s="161"/>
      <c r="R42" s="177"/>
      <c r="S42" s="179" t="s">
        <v>45</v>
      </c>
      <c r="T42" s="180"/>
      <c r="U42" s="180"/>
      <c r="V42" s="180"/>
      <c r="W42" s="180"/>
      <c r="X42" s="180"/>
      <c r="Y42" s="180"/>
      <c r="Z42" s="180"/>
      <c r="AA42" s="181"/>
      <c r="AB42" s="179" t="s">
        <v>46</v>
      </c>
      <c r="AC42" s="180"/>
      <c r="AD42" s="180"/>
      <c r="AE42" s="180"/>
      <c r="AF42" s="180"/>
      <c r="AG42" s="180"/>
      <c r="AH42" s="181"/>
    </row>
    <row r="43" spans="1:34" ht="30" customHeight="1" x14ac:dyDescent="0.45">
      <c r="A43" s="178"/>
      <c r="B43" s="169"/>
      <c r="C43" s="175" t="s">
        <v>43</v>
      </c>
      <c r="D43" s="175"/>
      <c r="E43" s="175"/>
      <c r="F43" s="175"/>
      <c r="G43" s="175"/>
      <c r="H43" s="175"/>
      <c r="I43" s="171"/>
      <c r="J43" s="171"/>
      <c r="K43" s="171"/>
      <c r="L43" s="171"/>
      <c r="M43" s="171"/>
      <c r="N43" s="171"/>
      <c r="O43" s="171"/>
      <c r="P43" s="171"/>
      <c r="Q43" s="171"/>
      <c r="R43" s="172"/>
      <c r="S43" s="169"/>
      <c r="T43" s="171"/>
      <c r="U43" s="171"/>
      <c r="V43" s="171"/>
      <c r="W43" s="171"/>
      <c r="X43" s="171"/>
      <c r="Y43" s="171"/>
      <c r="Z43" s="171"/>
      <c r="AA43" s="172"/>
      <c r="AB43" s="169"/>
      <c r="AC43" s="171"/>
      <c r="AD43" s="171"/>
      <c r="AE43" s="171"/>
      <c r="AF43" s="171"/>
      <c r="AG43" s="171"/>
      <c r="AH43" s="172"/>
    </row>
    <row r="44" spans="1:34" ht="30" customHeight="1" x14ac:dyDescent="0.45">
      <c r="A44" s="178"/>
      <c r="B44" s="170"/>
      <c r="C44" s="175" t="s">
        <v>44</v>
      </c>
      <c r="D44" s="175"/>
      <c r="E44" s="175"/>
      <c r="F44" s="175"/>
      <c r="G44" s="175"/>
      <c r="H44" s="175"/>
      <c r="I44" s="173"/>
      <c r="J44" s="173"/>
      <c r="K44" s="173"/>
      <c r="L44" s="173"/>
      <c r="M44" s="173"/>
      <c r="N44" s="173"/>
      <c r="O44" s="173"/>
      <c r="P44" s="173"/>
      <c r="Q44" s="173"/>
      <c r="R44" s="174"/>
      <c r="S44" s="170"/>
      <c r="T44" s="173"/>
      <c r="U44" s="173"/>
      <c r="V44" s="173"/>
      <c r="W44" s="173"/>
      <c r="X44" s="173"/>
      <c r="Y44" s="173"/>
      <c r="Z44" s="173"/>
      <c r="AA44" s="174"/>
      <c r="AB44" s="170"/>
      <c r="AC44" s="173"/>
      <c r="AD44" s="173"/>
      <c r="AE44" s="173"/>
      <c r="AF44" s="173"/>
      <c r="AG44" s="173"/>
      <c r="AH44" s="174"/>
    </row>
    <row r="45" spans="1:34" ht="16.2" x14ac:dyDescent="0.45">
      <c r="A45" s="178"/>
      <c r="B45" s="160" t="s">
        <v>47</v>
      </c>
      <c r="C45" s="161"/>
      <c r="D45" s="161"/>
      <c r="E45" s="161"/>
      <c r="F45" s="161"/>
      <c r="G45" s="185"/>
      <c r="H45" s="185"/>
      <c r="I45" s="185"/>
      <c r="J45" s="185"/>
      <c r="K45" s="185"/>
      <c r="L45" s="185"/>
      <c r="M45" s="185"/>
      <c r="N45" s="185"/>
      <c r="O45" s="185"/>
      <c r="P45" s="186"/>
      <c r="Q45" s="160" t="s">
        <v>48</v>
      </c>
      <c r="R45" s="161"/>
      <c r="S45" s="161"/>
      <c r="T45" s="161"/>
      <c r="U45" s="177"/>
      <c r="V45" s="182"/>
      <c r="W45" s="183"/>
      <c r="X45" s="183"/>
      <c r="Y45" s="183"/>
      <c r="Z45" s="183"/>
      <c r="AA45" s="183"/>
      <c r="AB45" s="183"/>
      <c r="AC45" s="183"/>
      <c r="AD45" s="183"/>
      <c r="AE45" s="183"/>
      <c r="AF45" s="183"/>
      <c r="AG45" s="183"/>
      <c r="AH45" s="184"/>
    </row>
    <row r="46" spans="1:34" x14ac:dyDescent="0.45">
      <c r="A46" s="178"/>
      <c r="B46" s="187" t="s">
        <v>49</v>
      </c>
      <c r="C46" s="188"/>
      <c r="D46" s="188"/>
      <c r="E46" s="188"/>
      <c r="F46" s="189"/>
      <c r="G46" s="182" t="s">
        <v>83</v>
      </c>
      <c r="H46" s="183"/>
      <c r="I46" s="183"/>
      <c r="J46" s="183"/>
      <c r="K46" s="183" t="s">
        <v>84</v>
      </c>
      <c r="L46" s="183"/>
      <c r="M46" s="183"/>
      <c r="N46" s="183"/>
      <c r="O46" s="183"/>
      <c r="P46" s="183" t="s">
        <v>85</v>
      </c>
      <c r="Q46" s="183"/>
      <c r="R46" s="183"/>
      <c r="S46" s="183"/>
      <c r="T46" s="183"/>
      <c r="U46" s="183" t="s">
        <v>86</v>
      </c>
      <c r="V46" s="183"/>
      <c r="W46" s="183"/>
      <c r="X46" s="183"/>
      <c r="Y46" s="183"/>
      <c r="Z46" s="183" t="s">
        <v>87</v>
      </c>
      <c r="AA46" s="183"/>
      <c r="AB46" s="183"/>
      <c r="AC46" s="183"/>
      <c r="AD46" s="183"/>
      <c r="AE46" s="183" t="s">
        <v>82</v>
      </c>
      <c r="AF46" s="183"/>
      <c r="AG46" s="183"/>
      <c r="AH46" s="184"/>
    </row>
    <row r="47" spans="1:34" ht="30" customHeight="1" x14ac:dyDescent="0.45">
      <c r="A47" s="178"/>
      <c r="B47" s="190"/>
      <c r="C47" s="191"/>
      <c r="D47" s="191"/>
      <c r="E47" s="191"/>
      <c r="F47" s="192"/>
      <c r="G47" s="182"/>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4"/>
    </row>
    <row r="48" spans="1:34" ht="39.9" customHeight="1" x14ac:dyDescent="0.45">
      <c r="A48" s="222" t="s">
        <v>50</v>
      </c>
      <c r="B48" s="197" t="s">
        <v>51</v>
      </c>
      <c r="C48" s="198"/>
      <c r="D48" s="198"/>
      <c r="E48" s="198"/>
      <c r="F48" s="199"/>
      <c r="G48" s="206" t="s">
        <v>148</v>
      </c>
      <c r="H48" s="183"/>
      <c r="I48" s="183"/>
      <c r="J48" s="183"/>
      <c r="K48" s="183"/>
      <c r="L48" s="183"/>
      <c r="M48" s="183"/>
      <c r="N48" s="184"/>
      <c r="O48" s="206" t="s">
        <v>149</v>
      </c>
      <c r="P48" s="183"/>
      <c r="Q48" s="183"/>
      <c r="R48" s="183"/>
      <c r="S48" s="183"/>
      <c r="T48" s="183"/>
      <c r="U48" s="183"/>
      <c r="V48" s="184"/>
      <c r="W48" s="179" t="s">
        <v>52</v>
      </c>
      <c r="X48" s="180"/>
      <c r="Y48" s="180"/>
      <c r="Z48" s="181"/>
      <c r="AA48" s="207" t="s">
        <v>90</v>
      </c>
      <c r="AB48" s="208"/>
      <c r="AC48" s="208"/>
      <c r="AD48" s="208"/>
      <c r="AE48" s="209"/>
      <c r="AF48" s="206" t="s">
        <v>150</v>
      </c>
      <c r="AG48" s="183"/>
      <c r="AH48" s="184"/>
    </row>
    <row r="49" spans="1:34" ht="30" customHeight="1" x14ac:dyDescent="0.45">
      <c r="A49" s="223"/>
      <c r="B49" s="202" t="s">
        <v>53</v>
      </c>
      <c r="C49" s="203"/>
      <c r="D49" s="203"/>
      <c r="E49" s="203"/>
      <c r="F49" s="204"/>
      <c r="G49" s="200"/>
      <c r="H49" s="201"/>
      <c r="I49" s="201"/>
      <c r="J49" s="201"/>
      <c r="K49" s="201"/>
      <c r="L49" s="201"/>
      <c r="M49" s="183" t="s">
        <v>5</v>
      </c>
      <c r="N49" s="184"/>
      <c r="O49" s="194"/>
      <c r="P49" s="81"/>
      <c r="Q49" s="81"/>
      <c r="R49" s="81"/>
      <c r="S49" s="81"/>
      <c r="T49" s="81"/>
      <c r="U49" s="81"/>
      <c r="V49" s="193" t="s">
        <v>88</v>
      </c>
      <c r="W49" s="194"/>
      <c r="X49" s="81"/>
      <c r="Y49" s="81"/>
      <c r="Z49" s="193" t="s">
        <v>89</v>
      </c>
      <c r="AA49" s="194"/>
      <c r="AB49" s="81"/>
      <c r="AC49" s="81"/>
      <c r="AD49" s="81"/>
      <c r="AE49" s="193" t="s">
        <v>3</v>
      </c>
      <c r="AF49" s="194"/>
      <c r="AG49" s="81"/>
      <c r="AH49" s="193" t="s">
        <v>3</v>
      </c>
    </row>
    <row r="50" spans="1:34" ht="30" customHeight="1" x14ac:dyDescent="0.45">
      <c r="A50" s="223"/>
      <c r="B50" s="116"/>
      <c r="C50" s="105"/>
      <c r="D50" s="105"/>
      <c r="E50" s="105"/>
      <c r="F50" s="205"/>
      <c r="G50" s="116"/>
      <c r="H50" s="105"/>
      <c r="I50" s="105"/>
      <c r="J50" s="105"/>
      <c r="K50" s="105"/>
      <c r="L50" s="105"/>
      <c r="M50" s="183" t="s">
        <v>5</v>
      </c>
      <c r="N50" s="184"/>
      <c r="O50" s="195"/>
      <c r="P50" s="196"/>
      <c r="Q50" s="196"/>
      <c r="R50" s="196"/>
      <c r="S50" s="196"/>
      <c r="T50" s="196"/>
      <c r="U50" s="196"/>
      <c r="V50" s="193"/>
      <c r="W50" s="195"/>
      <c r="X50" s="196"/>
      <c r="Y50" s="196"/>
      <c r="Z50" s="193"/>
      <c r="AA50" s="195"/>
      <c r="AB50" s="196"/>
      <c r="AC50" s="196"/>
      <c r="AD50" s="196"/>
      <c r="AE50" s="193"/>
      <c r="AF50" s="195"/>
      <c r="AG50" s="196"/>
      <c r="AH50" s="193"/>
    </row>
    <row r="51" spans="1:34" ht="30" customHeight="1" x14ac:dyDescent="0.45">
      <c r="A51" s="223"/>
      <c r="B51" s="29"/>
      <c r="C51" s="210" t="s">
        <v>91</v>
      </c>
      <c r="D51" s="210"/>
      <c r="E51" s="210"/>
      <c r="F51" s="211"/>
      <c r="G51" s="182" t="s">
        <v>92</v>
      </c>
      <c r="H51" s="183"/>
      <c r="I51" s="183"/>
      <c r="J51" s="183"/>
      <c r="K51" s="183"/>
      <c r="L51" s="183"/>
      <c r="M51" s="183"/>
      <c r="N51" s="183"/>
      <c r="O51" s="183"/>
      <c r="P51" s="183"/>
      <c r="Q51" s="183"/>
      <c r="R51" s="183"/>
      <c r="S51" s="183"/>
      <c r="T51" s="184"/>
      <c r="U51" s="182"/>
      <c r="V51" s="183"/>
      <c r="W51" s="183"/>
      <c r="X51" s="183"/>
      <c r="Y51" s="183"/>
      <c r="Z51" s="183"/>
      <c r="AA51" s="183"/>
      <c r="AB51" s="183"/>
      <c r="AC51" s="184"/>
      <c r="AD51" s="212" t="s">
        <v>8</v>
      </c>
      <c r="AE51" s="210"/>
      <c r="AF51" s="210"/>
      <c r="AG51" s="210"/>
      <c r="AH51" s="211"/>
    </row>
    <row r="52" spans="1:34" x14ac:dyDescent="0.45">
      <c r="A52" s="223"/>
      <c r="B52" s="188" t="s">
        <v>54</v>
      </c>
      <c r="C52" s="188"/>
      <c r="D52" s="188"/>
      <c r="E52" s="188"/>
      <c r="F52" s="189"/>
      <c r="G52" s="182" t="s">
        <v>94</v>
      </c>
      <c r="H52" s="183"/>
      <c r="I52" s="183"/>
      <c r="J52" s="184"/>
      <c r="K52" s="182" t="s">
        <v>95</v>
      </c>
      <c r="L52" s="183"/>
      <c r="M52" s="183"/>
      <c r="N52" s="183"/>
      <c r="O52" s="184"/>
      <c r="P52" s="182" t="s">
        <v>96</v>
      </c>
      <c r="Q52" s="183"/>
      <c r="R52" s="183"/>
      <c r="S52" s="183"/>
      <c r="T52" s="184"/>
      <c r="U52" s="182" t="s">
        <v>97</v>
      </c>
      <c r="V52" s="183"/>
      <c r="W52" s="183"/>
      <c r="X52" s="183"/>
      <c r="Y52" s="184"/>
      <c r="Z52" s="182" t="s">
        <v>98</v>
      </c>
      <c r="AA52" s="183"/>
      <c r="AB52" s="183"/>
      <c r="AC52" s="183"/>
      <c r="AD52" s="184"/>
      <c r="AE52" s="182" t="s">
        <v>93</v>
      </c>
      <c r="AF52" s="183"/>
      <c r="AG52" s="183"/>
      <c r="AH52" s="184"/>
    </row>
    <row r="53" spans="1:34" ht="30" customHeight="1" x14ac:dyDescent="0.45">
      <c r="A53" s="224"/>
      <c r="B53" s="191"/>
      <c r="C53" s="191"/>
      <c r="D53" s="191"/>
      <c r="E53" s="191"/>
      <c r="F53" s="192"/>
      <c r="G53" s="182"/>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4"/>
    </row>
    <row r="57" spans="1:34" ht="24" customHeight="1" x14ac:dyDescent="0.45">
      <c r="A57" s="30" t="s">
        <v>55</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row>
    <row r="58" spans="1:34" ht="24" customHeight="1" x14ac:dyDescent="0.45">
      <c r="A58" s="30" t="s">
        <v>6</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row>
    <row r="59" spans="1:34" ht="24" customHeight="1" x14ac:dyDescent="0.45">
      <c r="B59" s="221" t="s">
        <v>56</v>
      </c>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31"/>
    </row>
    <row r="60" spans="1:34" ht="90" customHeight="1" x14ac:dyDescent="0.45">
      <c r="B60" s="221" t="s">
        <v>103</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31"/>
    </row>
    <row r="61" spans="1:34" ht="24" customHeight="1" x14ac:dyDescent="0.45">
      <c r="B61" s="221" t="s">
        <v>161</v>
      </c>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31"/>
    </row>
    <row r="62" spans="1:34" ht="24" customHeight="1" x14ac:dyDescent="0.45">
      <c r="B62" s="221" t="s">
        <v>57</v>
      </c>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31"/>
    </row>
    <row r="63" spans="1:34" ht="39.9" customHeight="1" x14ac:dyDescent="0.45">
      <c r="B63" s="221" t="s">
        <v>104</v>
      </c>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31"/>
    </row>
    <row r="64" spans="1:34" ht="24" customHeight="1" x14ac:dyDescent="0.45">
      <c r="B64" s="221" t="s">
        <v>58</v>
      </c>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31"/>
    </row>
    <row r="65" spans="1:34" ht="24" customHeight="1" x14ac:dyDescent="0.45">
      <c r="A65" s="30" t="s">
        <v>59</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row>
    <row r="66" spans="1:34" ht="39.9" customHeight="1" x14ac:dyDescent="0.45">
      <c r="B66" s="221" t="s">
        <v>105</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31"/>
    </row>
    <row r="67" spans="1:34" ht="24" customHeight="1" x14ac:dyDescent="0.45">
      <c r="B67" s="221" t="s">
        <v>60</v>
      </c>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31"/>
    </row>
    <row r="68" spans="1:34" ht="39.9" customHeight="1" x14ac:dyDescent="0.45">
      <c r="B68" s="221" t="s">
        <v>106</v>
      </c>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31"/>
    </row>
    <row r="69" spans="1:34" ht="66" customHeight="1" x14ac:dyDescent="0.45">
      <c r="B69" s="221" t="s">
        <v>107</v>
      </c>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31"/>
    </row>
    <row r="70" spans="1:34" ht="24" customHeight="1" x14ac:dyDescent="0.45">
      <c r="B70" s="221" t="s">
        <v>61</v>
      </c>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31"/>
    </row>
    <row r="71" spans="1:34" ht="16.8" thickBot="1" x14ac:dyDescent="0.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row>
    <row r="72" spans="1:34" ht="34.5" customHeight="1" thickTop="1" x14ac:dyDescent="0.45">
      <c r="A72" s="32" t="s">
        <v>62</v>
      </c>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4"/>
      <c r="AH72" s="31"/>
    </row>
    <row r="73" spans="1:34" ht="24" customHeight="1" x14ac:dyDescent="0.45">
      <c r="A73" s="215" t="s">
        <v>63</v>
      </c>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7"/>
      <c r="AH73" s="31"/>
    </row>
    <row r="74" spans="1:34" ht="83.25" customHeight="1" x14ac:dyDescent="0.45">
      <c r="A74" s="215" t="s">
        <v>102</v>
      </c>
      <c r="B74" s="216"/>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7"/>
      <c r="AH74" s="31"/>
    </row>
    <row r="75" spans="1:34" s="35" customFormat="1" ht="50.1" customHeight="1" x14ac:dyDescent="0.45">
      <c r="A75" s="215" t="s">
        <v>109</v>
      </c>
      <c r="B75" s="216"/>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7"/>
    </row>
    <row r="76" spans="1:34" s="35" customFormat="1" ht="50.1" customHeight="1" x14ac:dyDescent="0.45">
      <c r="A76" s="215" t="s">
        <v>108</v>
      </c>
      <c r="B76" s="216"/>
      <c r="C76" s="216"/>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7"/>
    </row>
    <row r="77" spans="1:34" s="35" customFormat="1" ht="54.75" customHeight="1" thickBot="1" x14ac:dyDescent="0.5">
      <c r="A77" s="218" t="s">
        <v>110</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20"/>
    </row>
    <row r="78" spans="1:34" ht="13.8" thickTop="1" x14ac:dyDescent="0.45"/>
  </sheetData>
  <mergeCells count="159">
    <mergeCell ref="T1:AA3"/>
    <mergeCell ref="P8:AH8"/>
    <mergeCell ref="P9:AH9"/>
    <mergeCell ref="P10:AG10"/>
    <mergeCell ref="A6:U6"/>
    <mergeCell ref="B17:E17"/>
    <mergeCell ref="B18:E18"/>
    <mergeCell ref="U17:AH17"/>
    <mergeCell ref="U18:AH18"/>
    <mergeCell ref="AB4:AH6"/>
    <mergeCell ref="AB2:AH3"/>
    <mergeCell ref="K8:L8"/>
    <mergeCell ref="K9:L9"/>
    <mergeCell ref="U19:AG19"/>
    <mergeCell ref="K10:L10"/>
    <mergeCell ref="A74:AG74"/>
    <mergeCell ref="A75:AG75"/>
    <mergeCell ref="A76:AG76"/>
    <mergeCell ref="A77:AG77"/>
    <mergeCell ref="B61:AG61"/>
    <mergeCell ref="B62:AG62"/>
    <mergeCell ref="B63:AG63"/>
    <mergeCell ref="B64:AG64"/>
    <mergeCell ref="B66:AG66"/>
    <mergeCell ref="B67:AG67"/>
    <mergeCell ref="B68:AG68"/>
    <mergeCell ref="B69:AG69"/>
    <mergeCell ref="B70:AG70"/>
    <mergeCell ref="A73:AG73"/>
    <mergeCell ref="B60:AG60"/>
    <mergeCell ref="B59:AG59"/>
    <mergeCell ref="AE53:AH53"/>
    <mergeCell ref="B52:F53"/>
    <mergeCell ref="A48:A53"/>
    <mergeCell ref="Z52:AD52"/>
    <mergeCell ref="G53:J53"/>
    <mergeCell ref="K53:O53"/>
    <mergeCell ref="P53:T53"/>
    <mergeCell ref="U53:Y53"/>
    <mergeCell ref="Z53:AD53"/>
    <mergeCell ref="C51:F51"/>
    <mergeCell ref="AD51:AH51"/>
    <mergeCell ref="G51:T51"/>
    <mergeCell ref="U51:AC51"/>
    <mergeCell ref="G52:J52"/>
    <mergeCell ref="K52:O52"/>
    <mergeCell ref="P52:T52"/>
    <mergeCell ref="U52:Y52"/>
    <mergeCell ref="AE52:AH52"/>
    <mergeCell ref="V49:V50"/>
    <mergeCell ref="Z49:Z50"/>
    <mergeCell ref="AE49:AE50"/>
    <mergeCell ref="AH49:AH50"/>
    <mergeCell ref="O49:U50"/>
    <mergeCell ref="W49:Y50"/>
    <mergeCell ref="AA49:AD50"/>
    <mergeCell ref="AF49:AG50"/>
    <mergeCell ref="B48:F48"/>
    <mergeCell ref="M49:N49"/>
    <mergeCell ref="M50:N50"/>
    <mergeCell ref="G49:L49"/>
    <mergeCell ref="G50:L50"/>
    <mergeCell ref="B49:F49"/>
    <mergeCell ref="B50:F50"/>
    <mergeCell ref="G48:N48"/>
    <mergeCell ref="O48:V48"/>
    <mergeCell ref="W48:Z48"/>
    <mergeCell ref="AA48:AE48"/>
    <mergeCell ref="AF48:AH48"/>
    <mergeCell ref="Q45:U45"/>
    <mergeCell ref="A42:A47"/>
    <mergeCell ref="AB42:AH42"/>
    <mergeCell ref="S42:AA42"/>
    <mergeCell ref="B42:R42"/>
    <mergeCell ref="S43:AA44"/>
    <mergeCell ref="AB43:AH44"/>
    <mergeCell ref="V45:AH45"/>
    <mergeCell ref="B45:F45"/>
    <mergeCell ref="G45:P45"/>
    <mergeCell ref="B46:F47"/>
    <mergeCell ref="G46:J46"/>
    <mergeCell ref="K46:O46"/>
    <mergeCell ref="P46:T46"/>
    <mergeCell ref="U46:Y46"/>
    <mergeCell ref="Z46:AD46"/>
    <mergeCell ref="AE46:AH46"/>
    <mergeCell ref="G47:J47"/>
    <mergeCell ref="K47:O47"/>
    <mergeCell ref="P47:T47"/>
    <mergeCell ref="U47:Y47"/>
    <mergeCell ref="Z47:AD47"/>
    <mergeCell ref="AE47:AH47"/>
    <mergeCell ref="C43:H43"/>
    <mergeCell ref="A40:E40"/>
    <mergeCell ref="A38:A39"/>
    <mergeCell ref="B38:K38"/>
    <mergeCell ref="L38:Q38"/>
    <mergeCell ref="B39:F39"/>
    <mergeCell ref="G39:Q39"/>
    <mergeCell ref="R39:T39"/>
    <mergeCell ref="B43:B44"/>
    <mergeCell ref="I43:R43"/>
    <mergeCell ref="I44:R44"/>
    <mergeCell ref="C44:H44"/>
    <mergeCell ref="R38:T38"/>
    <mergeCell ref="U38:Z38"/>
    <mergeCell ref="AA38:AH38"/>
    <mergeCell ref="B36:L37"/>
    <mergeCell ref="M36:AF37"/>
    <mergeCell ref="AG36:AH37"/>
    <mergeCell ref="Y39:AA39"/>
    <mergeCell ref="U39:X39"/>
    <mergeCell ref="AB39:AH39"/>
    <mergeCell ref="A29:A33"/>
    <mergeCell ref="B29:H30"/>
    <mergeCell ref="M31:V32"/>
    <mergeCell ref="W31:AH32"/>
    <mergeCell ref="AG34:AH35"/>
    <mergeCell ref="B34:L35"/>
    <mergeCell ref="M34:AF35"/>
    <mergeCell ref="K33:L33"/>
    <mergeCell ref="B33:J33"/>
    <mergeCell ref="W33:AH33"/>
    <mergeCell ref="U33:V33"/>
    <mergeCell ref="M33:T33"/>
    <mergeCell ref="A34:A37"/>
    <mergeCell ref="A21:A28"/>
    <mergeCell ref="AE21:AH25"/>
    <mergeCell ref="V21:AD21"/>
    <mergeCell ref="Q22:AD24"/>
    <mergeCell ref="U25:AD25"/>
    <mergeCell ref="B31:L32"/>
    <mergeCell ref="AG29:AH30"/>
    <mergeCell ref="I29:AF30"/>
    <mergeCell ref="G25:P25"/>
    <mergeCell ref="U28:V28"/>
    <mergeCell ref="M28:T28"/>
    <mergeCell ref="W28:AB28"/>
    <mergeCell ref="W27:AH27"/>
    <mergeCell ref="H28:I28"/>
    <mergeCell ref="J28:K28"/>
    <mergeCell ref="W26:Z26"/>
    <mergeCell ref="AA26:AH26"/>
    <mergeCell ref="B27:G27"/>
    <mergeCell ref="H27:L27"/>
    <mergeCell ref="M27:V27"/>
    <mergeCell ref="B28:C28"/>
    <mergeCell ref="D28:E28"/>
    <mergeCell ref="AC28:AH28"/>
    <mergeCell ref="B25:F25"/>
    <mergeCell ref="B26:G26"/>
    <mergeCell ref="H26:V26"/>
    <mergeCell ref="B22:P23"/>
    <mergeCell ref="G24:P24"/>
    <mergeCell ref="B21:E21"/>
    <mergeCell ref="Q21:T21"/>
    <mergeCell ref="B24:F24"/>
    <mergeCell ref="F21:P21"/>
    <mergeCell ref="Q25:T25"/>
  </mergeCells>
  <phoneticPr fontId="2"/>
  <pageMargins left="0.7" right="0.7" top="0.75" bottom="0.75" header="0.3" footer="0.3"/>
  <pageSetup paperSize="9" scale="53" orientation="portrait" horizontalDpi="4294967294"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U33"/>
  <sheetViews>
    <sheetView view="pageBreakPreview" zoomScaleNormal="100" zoomScaleSheetLayoutView="100" workbookViewId="0">
      <selection activeCell="F4" sqref="F4:P4"/>
    </sheetView>
  </sheetViews>
  <sheetFormatPr defaultRowHeight="18" x14ac:dyDescent="0.45"/>
  <cols>
    <col min="1" max="2" width="3.59765625" customWidth="1"/>
    <col min="3" max="3" width="9" customWidth="1"/>
    <col min="4" max="4" width="23.09765625" customWidth="1"/>
    <col min="5" max="5" width="12.59765625" customWidth="1"/>
    <col min="6" max="6" width="3.69921875" customWidth="1"/>
    <col min="10" max="11" width="3.59765625" customWidth="1"/>
    <col min="12" max="12" width="3.69921875" customWidth="1"/>
    <col min="15" max="15" width="5.59765625" customWidth="1"/>
    <col min="16" max="16" width="3.59765625" customWidth="1"/>
    <col min="17" max="17" width="5.8984375" style="1" customWidth="1"/>
    <col min="18" max="21" width="0" hidden="1" customWidth="1"/>
  </cols>
  <sheetData>
    <row r="1" spans="1:21" x14ac:dyDescent="0.45">
      <c r="A1" s="6" t="s">
        <v>145</v>
      </c>
      <c r="B1" s="6"/>
      <c r="C1" s="6"/>
      <c r="D1" s="6"/>
      <c r="E1" s="6"/>
      <c r="F1" s="6"/>
      <c r="G1" s="6"/>
      <c r="H1" s="6"/>
      <c r="I1" s="6"/>
      <c r="J1" s="6"/>
      <c r="K1" s="6"/>
      <c r="L1" s="6"/>
      <c r="M1" s="6"/>
      <c r="N1" s="6"/>
      <c r="O1" s="6"/>
      <c r="P1" s="6"/>
      <c r="Q1" s="7"/>
    </row>
    <row r="2" spans="1:21" ht="21" x14ac:dyDescent="0.45">
      <c r="A2" s="279" t="s">
        <v>0</v>
      </c>
      <c r="B2" s="279"/>
      <c r="C2" s="279"/>
      <c r="D2" s="279"/>
      <c r="E2" s="279"/>
      <c r="F2" s="279"/>
      <c r="G2" s="279"/>
      <c r="H2" s="279"/>
      <c r="I2" s="279"/>
      <c r="J2" s="279"/>
      <c r="K2" s="279"/>
      <c r="L2" s="279"/>
      <c r="M2" s="279"/>
      <c r="N2" s="279"/>
      <c r="O2" s="279"/>
      <c r="P2" s="279"/>
      <c r="Q2" s="279"/>
    </row>
    <row r="3" spans="1:21" s="4" customFormat="1" ht="54" customHeight="1" x14ac:dyDescent="0.45">
      <c r="A3" s="8" t="s">
        <v>1</v>
      </c>
      <c r="B3" s="17"/>
      <c r="C3" s="16"/>
      <c r="D3" s="291" t="s">
        <v>169</v>
      </c>
      <c r="E3" s="291"/>
      <c r="F3" s="291"/>
      <c r="G3" s="291"/>
      <c r="H3" s="291"/>
      <c r="I3" s="298" t="s">
        <v>140</v>
      </c>
      <c r="J3" s="299"/>
      <c r="K3" s="300"/>
      <c r="L3" s="291" t="s">
        <v>170</v>
      </c>
      <c r="M3" s="291"/>
      <c r="N3" s="291"/>
      <c r="O3" s="291"/>
      <c r="P3" s="291"/>
      <c r="Q3" s="291"/>
    </row>
    <row r="4" spans="1:21" ht="60" customHeight="1" x14ac:dyDescent="0.45">
      <c r="A4" s="283" t="s">
        <v>9</v>
      </c>
      <c r="B4" s="284"/>
      <c r="C4" s="284"/>
      <c r="D4" s="284"/>
      <c r="E4" s="285"/>
      <c r="F4" s="248">
        <v>200000</v>
      </c>
      <c r="G4" s="249"/>
      <c r="H4" s="249"/>
      <c r="I4" s="249"/>
      <c r="J4" s="249"/>
      <c r="K4" s="249"/>
      <c r="L4" s="249"/>
      <c r="M4" s="249"/>
      <c r="N4" s="249"/>
      <c r="O4" s="249"/>
      <c r="P4" s="292"/>
      <c r="Q4" s="9" t="s">
        <v>2</v>
      </c>
    </row>
    <row r="5" spans="1:21" ht="38.25" customHeight="1" x14ac:dyDescent="0.45">
      <c r="A5" s="264" t="s">
        <v>120</v>
      </c>
      <c r="B5" s="265"/>
      <c r="C5" s="265"/>
      <c r="D5" s="265"/>
      <c r="E5" s="266"/>
      <c r="F5" s="286" t="s">
        <v>151</v>
      </c>
      <c r="G5" s="287"/>
      <c r="H5" s="287"/>
      <c r="I5" s="287"/>
      <c r="J5" s="287"/>
      <c r="K5" s="287"/>
      <c r="L5" s="288" t="s">
        <v>171</v>
      </c>
      <c r="M5" s="289"/>
      <c r="N5" s="289"/>
      <c r="O5" s="289"/>
      <c r="P5" s="289"/>
      <c r="Q5" s="290"/>
    </row>
    <row r="6" spans="1:21" ht="47.25" customHeight="1" x14ac:dyDescent="0.45">
      <c r="A6" s="267"/>
      <c r="B6" s="268"/>
      <c r="C6" s="268"/>
      <c r="D6" s="268"/>
      <c r="E6" s="269"/>
      <c r="F6" s="248">
        <v>144</v>
      </c>
      <c r="G6" s="249"/>
      <c r="H6" s="249"/>
      <c r="I6" s="249"/>
      <c r="J6" s="287" t="s">
        <v>118</v>
      </c>
      <c r="K6" s="287"/>
      <c r="L6" s="248">
        <v>28</v>
      </c>
      <c r="M6" s="249"/>
      <c r="N6" s="249"/>
      <c r="O6" s="249"/>
      <c r="P6" s="249"/>
      <c r="Q6" s="10" t="s">
        <v>118</v>
      </c>
    </row>
    <row r="7" spans="1:21" ht="60" customHeight="1" x14ac:dyDescent="0.45">
      <c r="A7" s="270"/>
      <c r="B7" s="271"/>
      <c r="C7" s="271"/>
      <c r="D7" s="271"/>
      <c r="E7" s="272"/>
      <c r="F7" s="273">
        <f>IF(AND(F6="",L6=""),"",F6+L6)</f>
        <v>172</v>
      </c>
      <c r="G7" s="274"/>
      <c r="H7" s="274"/>
      <c r="I7" s="274"/>
      <c r="J7" s="274"/>
      <c r="K7" s="274"/>
      <c r="L7" s="274"/>
      <c r="M7" s="274"/>
      <c r="N7" s="274"/>
      <c r="O7" s="274"/>
      <c r="P7" s="274"/>
      <c r="Q7" s="11" t="s">
        <v>118</v>
      </c>
    </row>
    <row r="8" spans="1:21" ht="66.75" customHeight="1" x14ac:dyDescent="0.45">
      <c r="A8" s="245" t="s">
        <v>152</v>
      </c>
      <c r="B8" s="246"/>
      <c r="C8" s="246"/>
      <c r="D8" s="246"/>
      <c r="E8" s="247"/>
      <c r="F8" s="248">
        <v>8</v>
      </c>
      <c r="G8" s="249"/>
      <c r="H8" s="249"/>
      <c r="I8" s="249"/>
      <c r="J8" s="249"/>
      <c r="K8" s="249"/>
      <c r="L8" s="249"/>
      <c r="M8" s="249"/>
      <c r="N8" s="249"/>
      <c r="O8" s="249"/>
      <c r="P8" s="249"/>
      <c r="Q8" s="11" t="s">
        <v>118</v>
      </c>
    </row>
    <row r="9" spans="1:21" ht="25.5" customHeight="1" x14ac:dyDescent="0.45">
      <c r="A9" s="250" t="s">
        <v>121</v>
      </c>
      <c r="B9" s="251"/>
      <c r="C9" s="251"/>
      <c r="D9" s="251"/>
      <c r="E9" s="252"/>
      <c r="F9" s="238">
        <f>IF(OR(F4="",AND(F15=0,L15=0),F8="",F7=""),"", ROUNDUP((F4/F7)*F8,0))</f>
        <v>9303</v>
      </c>
      <c r="G9" s="239"/>
      <c r="H9" s="239"/>
      <c r="I9" s="239"/>
      <c r="J9" s="239"/>
      <c r="K9" s="239"/>
      <c r="L9" s="239"/>
      <c r="M9" s="239"/>
      <c r="N9" s="239"/>
      <c r="O9" s="239"/>
      <c r="P9" s="239"/>
      <c r="Q9" s="172" t="s">
        <v>117</v>
      </c>
    </row>
    <row r="10" spans="1:21" ht="39.9" customHeight="1" x14ac:dyDescent="0.45">
      <c r="A10" s="293"/>
      <c r="B10" s="294"/>
      <c r="C10" s="294"/>
      <c r="D10" s="294"/>
      <c r="E10" s="295"/>
      <c r="F10" s="240"/>
      <c r="G10" s="241"/>
      <c r="H10" s="241"/>
      <c r="I10" s="241"/>
      <c r="J10" s="241"/>
      <c r="K10" s="241"/>
      <c r="L10" s="241"/>
      <c r="M10" s="241"/>
      <c r="N10" s="241"/>
      <c r="O10" s="241"/>
      <c r="P10" s="241"/>
      <c r="Q10" s="174"/>
    </row>
    <row r="11" spans="1:21" ht="47.25" customHeight="1" x14ac:dyDescent="0.45">
      <c r="A11" s="250" t="s">
        <v>137</v>
      </c>
      <c r="B11" s="251"/>
      <c r="C11" s="251"/>
      <c r="D11" s="251"/>
      <c r="E11" s="252"/>
      <c r="F11" s="238">
        <f>IF(F9="","",MIN($S$14,ROUNDUP(F9*VLOOKUP($D$12,$S$16:$U$19,3,FALSE),0)))</f>
        <v>8330</v>
      </c>
      <c r="G11" s="239"/>
      <c r="H11" s="239"/>
      <c r="I11" s="239"/>
      <c r="J11" s="239"/>
      <c r="K11" s="239"/>
      <c r="L11" s="239"/>
      <c r="M11" s="239"/>
      <c r="N11" s="239"/>
      <c r="O11" s="239"/>
      <c r="P11" s="239"/>
      <c r="Q11" s="12" t="s">
        <v>2</v>
      </c>
      <c r="S11" t="s">
        <v>113</v>
      </c>
    </row>
    <row r="12" spans="1:21" ht="60" customHeight="1" x14ac:dyDescent="0.45">
      <c r="A12" s="296" t="s">
        <v>122</v>
      </c>
      <c r="B12" s="297"/>
      <c r="C12" s="297"/>
      <c r="D12" s="13" t="s">
        <v>15</v>
      </c>
      <c r="E12" s="14" t="s">
        <v>16</v>
      </c>
      <c r="F12" s="303" t="s">
        <v>165</v>
      </c>
      <c r="G12" s="304"/>
      <c r="H12" s="304"/>
      <c r="I12" s="304"/>
      <c r="J12" s="304"/>
      <c r="K12" s="304"/>
      <c r="L12" s="304"/>
      <c r="M12" s="304"/>
      <c r="N12" s="304"/>
      <c r="O12" s="304"/>
      <c r="P12" s="304"/>
      <c r="Q12" s="305"/>
      <c r="S12" t="s">
        <v>114</v>
      </c>
    </row>
    <row r="13" spans="1:21" ht="60" customHeight="1" x14ac:dyDescent="0.45">
      <c r="A13" s="280" t="s">
        <v>4</v>
      </c>
      <c r="B13" s="281"/>
      <c r="C13" s="281"/>
      <c r="D13" s="281"/>
      <c r="E13" s="282"/>
      <c r="F13" s="306"/>
      <c r="G13" s="307"/>
      <c r="H13" s="307"/>
      <c r="I13" s="307"/>
      <c r="J13" s="307"/>
      <c r="K13" s="307"/>
      <c r="L13" s="307"/>
      <c r="M13" s="307"/>
      <c r="N13" s="307"/>
      <c r="O13" s="307"/>
      <c r="P13" s="307"/>
      <c r="Q13" s="308"/>
      <c r="S13" t="s">
        <v>115</v>
      </c>
    </row>
    <row r="14" spans="1:21" ht="39.9" customHeight="1" x14ac:dyDescent="0.45">
      <c r="A14" s="264" t="s">
        <v>138</v>
      </c>
      <c r="B14" s="265"/>
      <c r="C14" s="265"/>
      <c r="D14" s="265"/>
      <c r="E14" s="266"/>
      <c r="F14" s="309" t="s">
        <v>153</v>
      </c>
      <c r="G14" s="310"/>
      <c r="H14" s="310"/>
      <c r="I14" s="310"/>
      <c r="J14" s="310"/>
      <c r="K14" s="311"/>
      <c r="L14" s="253" t="s">
        <v>154</v>
      </c>
      <c r="M14" s="254"/>
      <c r="N14" s="254"/>
      <c r="O14" s="254"/>
      <c r="P14" s="254"/>
      <c r="Q14" s="255"/>
      <c r="S14">
        <v>8330</v>
      </c>
    </row>
    <row r="15" spans="1:21" ht="39.9" customHeight="1" x14ac:dyDescent="0.45">
      <c r="A15" s="267"/>
      <c r="B15" s="268"/>
      <c r="C15" s="268"/>
      <c r="D15" s="268"/>
      <c r="E15" s="269"/>
      <c r="F15" s="301">
        <v>18</v>
      </c>
      <c r="G15" s="301"/>
      <c r="H15" s="301"/>
      <c r="I15" s="301"/>
      <c r="J15" s="302" t="s">
        <v>116</v>
      </c>
      <c r="K15" s="302"/>
      <c r="L15" s="301">
        <v>4</v>
      </c>
      <c r="M15" s="301"/>
      <c r="N15" s="301"/>
      <c r="O15" s="301"/>
      <c r="P15" s="263" t="s">
        <v>116</v>
      </c>
      <c r="Q15" s="263"/>
    </row>
    <row r="16" spans="1:21" ht="39.9" customHeight="1" x14ac:dyDescent="0.45">
      <c r="A16" s="270"/>
      <c r="B16" s="271"/>
      <c r="C16" s="271"/>
      <c r="D16" s="271"/>
      <c r="E16" s="272"/>
      <c r="F16" s="273">
        <f>IF(OR(F8="",AND(F15="",L15="")),"",F15+L15)</f>
        <v>22</v>
      </c>
      <c r="G16" s="274"/>
      <c r="H16" s="274"/>
      <c r="I16" s="274"/>
      <c r="J16" s="274"/>
      <c r="K16" s="274"/>
      <c r="L16" s="274"/>
      <c r="M16" s="274"/>
      <c r="N16" s="274"/>
      <c r="O16" s="275"/>
      <c r="P16" s="263" t="s">
        <v>116</v>
      </c>
      <c r="Q16" s="263"/>
      <c r="S16" s="3" t="s">
        <v>12</v>
      </c>
      <c r="T16" s="2" t="s">
        <v>10</v>
      </c>
      <c r="U16">
        <f>2/3</f>
        <v>0.66666666666666663</v>
      </c>
    </row>
    <row r="17" spans="1:21" ht="43.5" customHeight="1" x14ac:dyDescent="0.45">
      <c r="A17" s="256" t="s">
        <v>139</v>
      </c>
      <c r="B17" s="257"/>
      <c r="C17" s="257"/>
      <c r="D17" s="257"/>
      <c r="E17" s="258"/>
      <c r="F17" s="276"/>
      <c r="G17" s="277"/>
      <c r="H17" s="277"/>
      <c r="I17" s="277"/>
      <c r="J17" s="277"/>
      <c r="K17" s="277"/>
      <c r="L17" s="277"/>
      <c r="M17" s="277"/>
      <c r="N17" s="277"/>
      <c r="O17" s="277"/>
      <c r="P17" s="277"/>
      <c r="Q17" s="278"/>
      <c r="S17" s="3" t="s">
        <v>13</v>
      </c>
      <c r="T17" s="5" t="s">
        <v>111</v>
      </c>
      <c r="U17">
        <f>4/5</f>
        <v>0.8</v>
      </c>
    </row>
    <row r="18" spans="1:21" ht="39.9" customHeight="1" x14ac:dyDescent="0.45">
      <c r="A18" s="260" t="s">
        <v>167</v>
      </c>
      <c r="B18" s="261"/>
      <c r="C18" s="261"/>
      <c r="D18" s="261"/>
      <c r="E18" s="262"/>
      <c r="F18" s="238" t="str">
        <f>IF((F9*VLOOKUP($D$12,$S$16:$U$19,3,FALSE))&gt;S14,"",F4*VLOOKUP($D$12,$S$16:$U$19,3,FALSE))</f>
        <v/>
      </c>
      <c r="G18" s="239"/>
      <c r="H18" s="239"/>
      <c r="I18" s="239"/>
      <c r="J18" s="239"/>
      <c r="K18" s="239"/>
      <c r="L18" s="239"/>
      <c r="M18" s="239"/>
      <c r="N18" s="239"/>
      <c r="O18" s="239"/>
      <c r="P18" s="239"/>
      <c r="Q18" s="172" t="s">
        <v>127</v>
      </c>
      <c r="S18" s="3" t="s">
        <v>14</v>
      </c>
      <c r="T18" s="2" t="s">
        <v>112</v>
      </c>
      <c r="U18">
        <f>3/4</f>
        <v>0.75</v>
      </c>
    </row>
    <row r="19" spans="1:21" ht="39.9" customHeight="1" x14ac:dyDescent="0.45">
      <c r="A19" s="232" t="s">
        <v>141</v>
      </c>
      <c r="B19" s="233"/>
      <c r="C19" s="233"/>
      <c r="D19" s="233"/>
      <c r="E19" s="234"/>
      <c r="F19" s="240"/>
      <c r="G19" s="241"/>
      <c r="H19" s="241"/>
      <c r="I19" s="241"/>
      <c r="J19" s="241"/>
      <c r="K19" s="241"/>
      <c r="L19" s="241"/>
      <c r="M19" s="241"/>
      <c r="N19" s="241"/>
      <c r="O19" s="241"/>
      <c r="P19" s="241"/>
      <c r="Q19" s="174"/>
      <c r="S19" s="3" t="s">
        <v>15</v>
      </c>
      <c r="T19" s="2" t="s">
        <v>11</v>
      </c>
      <c r="U19">
        <f>9/10</f>
        <v>0.9</v>
      </c>
    </row>
    <row r="20" spans="1:21" ht="39.9" customHeight="1" x14ac:dyDescent="0.45">
      <c r="A20" s="235" t="s">
        <v>166</v>
      </c>
      <c r="B20" s="236"/>
      <c r="C20" s="236"/>
      <c r="D20" s="236"/>
      <c r="E20" s="237"/>
      <c r="F20" s="242">
        <f>IF((F9*VLOOKUP($D$12,$S$16:$U$19,3,FALSE))&gt;S14,IF(F11="","",F16*F11),"")</f>
        <v>183260</v>
      </c>
      <c r="G20" s="243"/>
      <c r="H20" s="243"/>
      <c r="I20" s="243"/>
      <c r="J20" s="243"/>
      <c r="K20" s="243"/>
      <c r="L20" s="243"/>
      <c r="M20" s="243"/>
      <c r="N20" s="243"/>
      <c r="O20" s="243"/>
      <c r="P20" s="243"/>
      <c r="Q20" s="244" t="s">
        <v>127</v>
      </c>
    </row>
    <row r="21" spans="1:21" ht="39.9" customHeight="1" x14ac:dyDescent="0.45">
      <c r="A21" s="195" t="s">
        <v>142</v>
      </c>
      <c r="B21" s="196"/>
      <c r="C21" s="196"/>
      <c r="D21" s="196"/>
      <c r="E21" s="259"/>
      <c r="F21" s="240"/>
      <c r="G21" s="241"/>
      <c r="H21" s="241"/>
      <c r="I21" s="241"/>
      <c r="J21" s="241"/>
      <c r="K21" s="241"/>
      <c r="L21" s="241"/>
      <c r="M21" s="241"/>
      <c r="N21" s="241"/>
      <c r="O21" s="241"/>
      <c r="P21" s="241"/>
      <c r="Q21" s="174"/>
    </row>
    <row r="22" spans="1:21" ht="23.25" customHeight="1" x14ac:dyDescent="0.45">
      <c r="A22" s="6"/>
      <c r="B22" s="15" t="s">
        <v>119</v>
      </c>
      <c r="C22" s="15"/>
      <c r="D22" s="15"/>
      <c r="E22" s="15"/>
      <c r="F22" s="15"/>
      <c r="G22" s="15"/>
      <c r="H22" s="15"/>
      <c r="I22" s="15"/>
      <c r="J22" s="15"/>
      <c r="K22" s="15"/>
      <c r="L22" s="15"/>
      <c r="M22" s="15"/>
      <c r="N22" s="15"/>
      <c r="O22" s="15"/>
      <c r="P22" s="15"/>
      <c r="Q22" s="15"/>
    </row>
    <row r="23" spans="1:21" ht="18.75" customHeight="1" x14ac:dyDescent="0.45">
      <c r="A23" s="6"/>
      <c r="B23" s="6"/>
      <c r="C23" s="6"/>
      <c r="D23" s="6"/>
      <c r="E23" s="6"/>
      <c r="F23" s="6"/>
      <c r="G23" s="6"/>
      <c r="H23" s="6"/>
      <c r="I23" s="6"/>
      <c r="J23" s="6"/>
      <c r="K23" s="6"/>
      <c r="L23" s="6"/>
      <c r="M23" s="6"/>
      <c r="N23" s="6"/>
      <c r="O23" s="6"/>
      <c r="P23" s="6"/>
      <c r="Q23" s="7"/>
    </row>
    <row r="24" spans="1:21" ht="18.75" customHeight="1" x14ac:dyDescent="0.45">
      <c r="A24" s="6" t="s">
        <v>6</v>
      </c>
      <c r="B24" s="6"/>
      <c r="C24" s="6"/>
      <c r="D24" s="6"/>
      <c r="E24" s="6"/>
      <c r="F24" s="6"/>
      <c r="G24" s="6"/>
      <c r="H24" s="6"/>
      <c r="I24" s="6"/>
      <c r="J24" s="6"/>
      <c r="K24" s="6"/>
      <c r="L24" s="6"/>
      <c r="M24" s="6"/>
      <c r="N24" s="6"/>
      <c r="O24" s="6"/>
      <c r="P24" s="6"/>
      <c r="Q24" s="7"/>
    </row>
    <row r="25" spans="1:21" ht="18.75" customHeight="1" x14ac:dyDescent="0.45">
      <c r="A25" s="231" t="s">
        <v>7</v>
      </c>
      <c r="B25" s="231"/>
      <c r="C25" s="231"/>
      <c r="D25" s="231"/>
      <c r="E25" s="231"/>
      <c r="F25" s="231"/>
      <c r="G25" s="231"/>
      <c r="H25" s="231"/>
      <c r="I25" s="231"/>
      <c r="J25" s="231"/>
      <c r="K25" s="231"/>
      <c r="L25" s="231"/>
      <c r="M25" s="231"/>
      <c r="N25" s="231"/>
      <c r="O25" s="231"/>
      <c r="P25" s="231"/>
      <c r="Q25" s="231"/>
    </row>
    <row r="26" spans="1:21" ht="33" customHeight="1" x14ac:dyDescent="0.45">
      <c r="A26" s="231" t="s">
        <v>123</v>
      </c>
      <c r="B26" s="231"/>
      <c r="C26" s="231"/>
      <c r="D26" s="231"/>
      <c r="E26" s="231"/>
      <c r="F26" s="231"/>
      <c r="G26" s="231"/>
      <c r="H26" s="231"/>
      <c r="I26" s="231"/>
      <c r="J26" s="231"/>
      <c r="K26" s="231"/>
      <c r="L26" s="231"/>
      <c r="M26" s="231"/>
      <c r="N26" s="231"/>
      <c r="O26" s="231"/>
      <c r="P26" s="231"/>
      <c r="Q26" s="231"/>
    </row>
    <row r="27" spans="1:21" ht="18.75" customHeight="1" x14ac:dyDescent="0.45">
      <c r="A27" s="231" t="s">
        <v>124</v>
      </c>
      <c r="B27" s="231"/>
      <c r="C27" s="231"/>
      <c r="D27" s="231"/>
      <c r="E27" s="231"/>
      <c r="F27" s="231"/>
      <c r="G27" s="231"/>
      <c r="H27" s="231"/>
      <c r="I27" s="231"/>
      <c r="J27" s="231"/>
      <c r="K27" s="231"/>
      <c r="L27" s="231"/>
      <c r="M27" s="231"/>
      <c r="N27" s="231"/>
      <c r="O27" s="231"/>
      <c r="P27" s="231"/>
      <c r="Q27" s="231"/>
    </row>
    <row r="28" spans="1:21" ht="39.75" customHeight="1" x14ac:dyDescent="0.45">
      <c r="A28" s="231" t="s">
        <v>125</v>
      </c>
      <c r="B28" s="231"/>
      <c r="C28" s="231"/>
      <c r="D28" s="231"/>
      <c r="E28" s="231"/>
      <c r="F28" s="231"/>
      <c r="G28" s="231"/>
      <c r="H28" s="231"/>
      <c r="I28" s="231"/>
      <c r="J28" s="231"/>
      <c r="K28" s="231"/>
      <c r="L28" s="231"/>
      <c r="M28" s="231"/>
      <c r="N28" s="231"/>
      <c r="O28" s="231"/>
      <c r="P28" s="231"/>
      <c r="Q28" s="231"/>
    </row>
    <row r="29" spans="1:21" ht="48.75" customHeight="1" x14ac:dyDescent="0.45">
      <c r="A29" s="231" t="s">
        <v>143</v>
      </c>
      <c r="B29" s="231"/>
      <c r="C29" s="231"/>
      <c r="D29" s="231"/>
      <c r="E29" s="231"/>
      <c r="F29" s="231"/>
      <c r="G29" s="231"/>
      <c r="H29" s="231"/>
      <c r="I29" s="231"/>
      <c r="J29" s="231"/>
      <c r="K29" s="231"/>
      <c r="L29" s="231"/>
      <c r="M29" s="231"/>
      <c r="N29" s="231"/>
      <c r="O29" s="231"/>
      <c r="P29" s="231"/>
      <c r="Q29" s="231"/>
    </row>
    <row r="30" spans="1:21" ht="38.25" customHeight="1" x14ac:dyDescent="0.45">
      <c r="A30" s="231" t="s">
        <v>144</v>
      </c>
      <c r="B30" s="231"/>
      <c r="C30" s="231"/>
      <c r="D30" s="231"/>
      <c r="E30" s="231"/>
      <c r="F30" s="231"/>
      <c r="G30" s="231"/>
      <c r="H30" s="231"/>
      <c r="I30" s="231"/>
      <c r="J30" s="231"/>
      <c r="K30" s="231"/>
      <c r="L30" s="231"/>
      <c r="M30" s="231"/>
      <c r="N30" s="231"/>
      <c r="O30" s="231"/>
      <c r="P30" s="231"/>
      <c r="Q30" s="231"/>
    </row>
    <row r="31" spans="1:21" ht="52.5" customHeight="1" x14ac:dyDescent="0.45">
      <c r="A31" s="231" t="s">
        <v>168</v>
      </c>
      <c r="B31" s="231"/>
      <c r="C31" s="231"/>
      <c r="D31" s="231"/>
      <c r="E31" s="231"/>
      <c r="F31" s="231"/>
      <c r="G31" s="231"/>
      <c r="H31" s="231"/>
      <c r="I31" s="231"/>
      <c r="J31" s="231"/>
      <c r="K31" s="231"/>
      <c r="L31" s="231"/>
      <c r="M31" s="231"/>
      <c r="N31" s="231"/>
      <c r="O31" s="231"/>
      <c r="P31" s="231"/>
      <c r="Q31" s="231"/>
    </row>
    <row r="32" spans="1:21" ht="53.25" customHeight="1" x14ac:dyDescent="0.45">
      <c r="A32" s="231" t="s">
        <v>126</v>
      </c>
      <c r="B32" s="231"/>
      <c r="C32" s="231"/>
      <c r="D32" s="231"/>
      <c r="E32" s="231"/>
      <c r="F32" s="231"/>
      <c r="G32" s="231"/>
      <c r="H32" s="231"/>
      <c r="I32" s="231"/>
      <c r="J32" s="231"/>
      <c r="K32" s="231"/>
      <c r="L32" s="231"/>
      <c r="M32" s="231"/>
      <c r="N32" s="231"/>
      <c r="O32" s="231"/>
      <c r="P32" s="231"/>
      <c r="Q32" s="231"/>
    </row>
    <row r="33" ht="38.25" customHeight="1" x14ac:dyDescent="0.45"/>
  </sheetData>
  <mergeCells count="50">
    <mergeCell ref="I3:K3"/>
    <mergeCell ref="F15:I15"/>
    <mergeCell ref="L15:O15"/>
    <mergeCell ref="J15:K15"/>
    <mergeCell ref="P15:Q15"/>
    <mergeCell ref="F11:P11"/>
    <mergeCell ref="F12:Q13"/>
    <mergeCell ref="F14:K14"/>
    <mergeCell ref="A2:Q2"/>
    <mergeCell ref="A13:E13"/>
    <mergeCell ref="Q9:Q10"/>
    <mergeCell ref="A4:E4"/>
    <mergeCell ref="A5:E7"/>
    <mergeCell ref="F5:K5"/>
    <mergeCell ref="L5:Q5"/>
    <mergeCell ref="F6:I6"/>
    <mergeCell ref="D3:H3"/>
    <mergeCell ref="F4:P4"/>
    <mergeCell ref="L3:Q3"/>
    <mergeCell ref="J6:K6"/>
    <mergeCell ref="L6:P6"/>
    <mergeCell ref="F7:P7"/>
    <mergeCell ref="A9:E10"/>
    <mergeCell ref="A12:C12"/>
    <mergeCell ref="A17:E17"/>
    <mergeCell ref="A21:E21"/>
    <mergeCell ref="A18:E18"/>
    <mergeCell ref="P16:Q16"/>
    <mergeCell ref="A14:E16"/>
    <mergeCell ref="F16:O16"/>
    <mergeCell ref="F17:Q17"/>
    <mergeCell ref="A8:E8"/>
    <mergeCell ref="F8:P8"/>
    <mergeCell ref="F9:P10"/>
    <mergeCell ref="A11:E11"/>
    <mergeCell ref="L14:Q14"/>
    <mergeCell ref="A30:Q30"/>
    <mergeCell ref="A31:Q31"/>
    <mergeCell ref="A32:Q32"/>
    <mergeCell ref="A19:E19"/>
    <mergeCell ref="A20:E20"/>
    <mergeCell ref="F18:P19"/>
    <mergeCell ref="F20:P21"/>
    <mergeCell ref="Q20:Q21"/>
    <mergeCell ref="Q18:Q19"/>
    <mergeCell ref="A29:Q29"/>
    <mergeCell ref="A28:Q28"/>
    <mergeCell ref="A27:Q27"/>
    <mergeCell ref="A26:Q26"/>
    <mergeCell ref="A25:Q25"/>
  </mergeCells>
  <phoneticPr fontId="2"/>
  <dataValidations count="4">
    <dataValidation type="list" allowBlank="1" showInputMessage="1" showErrorMessage="1" sqref="D12">
      <formula1>$S$16:$S$19</formula1>
    </dataValidation>
    <dataValidation type="list" allowBlank="1" showInputMessage="1" showErrorMessage="1" sqref="S11:S13">
      <formula1>$S$11:$S$13</formula1>
    </dataValidation>
    <dataValidation imeMode="halfAlpha" allowBlank="1" showInputMessage="1" showErrorMessage="1" sqref="F15 L15 F4:P4"/>
    <dataValidation imeMode="hiragana" allowBlank="1" showInputMessage="1" showErrorMessage="1" sqref="F14:Q14 J15 F16:O16"/>
  </dataValidations>
  <pageMargins left="0.7" right="0.7" top="0.75" bottom="0.75" header="0.3" footer="0.3"/>
  <pageSetup paperSize="9" scale="63" orientation="portrait" horizontalDpi="4294967294" r:id="rId1"/>
  <rowBreaks count="1" manualBreakCount="1">
    <brk id="22" max="16"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3"/>
  <sheetViews>
    <sheetView view="pageBreakPreview" zoomScaleNormal="100" zoomScaleSheetLayoutView="100" workbookViewId="0">
      <selection activeCell="F4" sqref="F4:P4"/>
    </sheetView>
  </sheetViews>
  <sheetFormatPr defaultRowHeight="18" x14ac:dyDescent="0.45"/>
  <cols>
    <col min="1" max="2" width="3.59765625" customWidth="1"/>
    <col min="3" max="3" width="9" customWidth="1"/>
    <col min="4" max="4" width="23.09765625" customWidth="1"/>
    <col min="5" max="5" width="12.59765625" customWidth="1"/>
    <col min="6" max="6" width="3.69921875" customWidth="1"/>
    <col min="10" max="11" width="3.59765625" customWidth="1"/>
    <col min="12" max="12" width="3.69921875" customWidth="1"/>
    <col min="15" max="15" width="5.59765625" customWidth="1"/>
    <col min="16" max="16" width="3.59765625" customWidth="1"/>
    <col min="17" max="17" width="5.8984375" style="1" customWidth="1"/>
    <col min="18" max="21" width="0" hidden="1" customWidth="1"/>
  </cols>
  <sheetData>
    <row r="1" spans="1:21" x14ac:dyDescent="0.45">
      <c r="A1" s="6" t="s">
        <v>145</v>
      </c>
      <c r="B1" s="6"/>
      <c r="C1" s="6"/>
      <c r="D1" s="6"/>
      <c r="E1" s="6"/>
      <c r="F1" s="6"/>
      <c r="G1" s="6"/>
      <c r="H1" s="6"/>
      <c r="I1" s="6"/>
      <c r="J1" s="6"/>
      <c r="K1" s="6"/>
      <c r="L1" s="6"/>
      <c r="M1" s="6"/>
      <c r="N1" s="6"/>
      <c r="O1" s="6"/>
      <c r="P1" s="6"/>
      <c r="Q1" s="7"/>
    </row>
    <row r="2" spans="1:21" ht="21" x14ac:dyDescent="0.45">
      <c r="A2" s="279" t="s">
        <v>0</v>
      </c>
      <c r="B2" s="279"/>
      <c r="C2" s="279"/>
      <c r="D2" s="279"/>
      <c r="E2" s="279"/>
      <c r="F2" s="279"/>
      <c r="G2" s="279"/>
      <c r="H2" s="279"/>
      <c r="I2" s="279"/>
      <c r="J2" s="279"/>
      <c r="K2" s="279"/>
      <c r="L2" s="279"/>
      <c r="M2" s="279"/>
      <c r="N2" s="279"/>
      <c r="O2" s="279"/>
      <c r="P2" s="279"/>
      <c r="Q2" s="279"/>
    </row>
    <row r="3" spans="1:21" s="4" customFormat="1" ht="54" customHeight="1" x14ac:dyDescent="0.45">
      <c r="A3" s="8" t="s">
        <v>1</v>
      </c>
      <c r="B3" s="17"/>
      <c r="C3" s="16"/>
      <c r="D3" s="291" t="s">
        <v>169</v>
      </c>
      <c r="E3" s="291"/>
      <c r="F3" s="291"/>
      <c r="G3" s="291"/>
      <c r="H3" s="291"/>
      <c r="I3" s="298" t="s">
        <v>140</v>
      </c>
      <c r="J3" s="299"/>
      <c r="K3" s="300"/>
      <c r="L3" s="291" t="s">
        <v>170</v>
      </c>
      <c r="M3" s="291"/>
      <c r="N3" s="291"/>
      <c r="O3" s="291"/>
      <c r="P3" s="291"/>
      <c r="Q3" s="291"/>
    </row>
    <row r="4" spans="1:21" ht="60" customHeight="1" x14ac:dyDescent="0.45">
      <c r="A4" s="283" t="s">
        <v>9</v>
      </c>
      <c r="B4" s="284"/>
      <c r="C4" s="284"/>
      <c r="D4" s="284"/>
      <c r="E4" s="285"/>
      <c r="F4" s="248">
        <v>120000</v>
      </c>
      <c r="G4" s="249"/>
      <c r="H4" s="249"/>
      <c r="I4" s="249"/>
      <c r="J4" s="249"/>
      <c r="K4" s="249"/>
      <c r="L4" s="249"/>
      <c r="M4" s="249"/>
      <c r="N4" s="249"/>
      <c r="O4" s="249"/>
      <c r="P4" s="292"/>
      <c r="Q4" s="9" t="s">
        <v>2</v>
      </c>
    </row>
    <row r="5" spans="1:21" ht="38.25" customHeight="1" x14ac:dyDescent="0.45">
      <c r="A5" s="264" t="s">
        <v>120</v>
      </c>
      <c r="B5" s="265"/>
      <c r="C5" s="265"/>
      <c r="D5" s="265"/>
      <c r="E5" s="266"/>
      <c r="F5" s="286" t="s">
        <v>151</v>
      </c>
      <c r="G5" s="287"/>
      <c r="H5" s="287"/>
      <c r="I5" s="287"/>
      <c r="J5" s="287"/>
      <c r="K5" s="287"/>
      <c r="L5" s="288" t="s">
        <v>171</v>
      </c>
      <c r="M5" s="289"/>
      <c r="N5" s="289"/>
      <c r="O5" s="289"/>
      <c r="P5" s="289"/>
      <c r="Q5" s="290"/>
    </row>
    <row r="6" spans="1:21" ht="47.25" customHeight="1" x14ac:dyDescent="0.45">
      <c r="A6" s="267"/>
      <c r="B6" s="268"/>
      <c r="C6" s="268"/>
      <c r="D6" s="268"/>
      <c r="E6" s="269"/>
      <c r="F6" s="248">
        <v>144</v>
      </c>
      <c r="G6" s="249"/>
      <c r="H6" s="249"/>
      <c r="I6" s="249"/>
      <c r="J6" s="287" t="s">
        <v>118</v>
      </c>
      <c r="K6" s="287"/>
      <c r="L6" s="248">
        <v>28</v>
      </c>
      <c r="M6" s="249"/>
      <c r="N6" s="249"/>
      <c r="O6" s="249"/>
      <c r="P6" s="249"/>
      <c r="Q6" s="40" t="s">
        <v>118</v>
      </c>
    </row>
    <row r="7" spans="1:21" ht="60" customHeight="1" x14ac:dyDescent="0.45">
      <c r="A7" s="270"/>
      <c r="B7" s="271"/>
      <c r="C7" s="271"/>
      <c r="D7" s="271"/>
      <c r="E7" s="272"/>
      <c r="F7" s="273">
        <f>IF(AND(F6="",L6=""),"",F6+L6)</f>
        <v>172</v>
      </c>
      <c r="G7" s="274"/>
      <c r="H7" s="274"/>
      <c r="I7" s="274"/>
      <c r="J7" s="274"/>
      <c r="K7" s="274"/>
      <c r="L7" s="274"/>
      <c r="M7" s="274"/>
      <c r="N7" s="274"/>
      <c r="O7" s="274"/>
      <c r="P7" s="274"/>
      <c r="Q7" s="42" t="s">
        <v>118</v>
      </c>
    </row>
    <row r="8" spans="1:21" ht="66.75" customHeight="1" x14ac:dyDescent="0.45">
      <c r="A8" s="245" t="s">
        <v>152</v>
      </c>
      <c r="B8" s="246"/>
      <c r="C8" s="246"/>
      <c r="D8" s="246"/>
      <c r="E8" s="247"/>
      <c r="F8" s="248">
        <v>8</v>
      </c>
      <c r="G8" s="249"/>
      <c r="H8" s="249"/>
      <c r="I8" s="249"/>
      <c r="J8" s="249"/>
      <c r="K8" s="249"/>
      <c r="L8" s="249"/>
      <c r="M8" s="249"/>
      <c r="N8" s="249"/>
      <c r="O8" s="249"/>
      <c r="P8" s="249"/>
      <c r="Q8" s="42" t="s">
        <v>118</v>
      </c>
    </row>
    <row r="9" spans="1:21" ht="25.5" customHeight="1" x14ac:dyDescent="0.45">
      <c r="A9" s="250" t="s">
        <v>121</v>
      </c>
      <c r="B9" s="251"/>
      <c r="C9" s="251"/>
      <c r="D9" s="251"/>
      <c r="E9" s="252"/>
      <c r="F9" s="238">
        <v>5582</v>
      </c>
      <c r="G9" s="239"/>
      <c r="H9" s="239"/>
      <c r="I9" s="239"/>
      <c r="J9" s="239"/>
      <c r="K9" s="239"/>
      <c r="L9" s="239"/>
      <c r="M9" s="239"/>
      <c r="N9" s="239"/>
      <c r="O9" s="239"/>
      <c r="P9" s="239"/>
      <c r="Q9" s="172" t="s">
        <v>117</v>
      </c>
    </row>
    <row r="10" spans="1:21" ht="39.9" customHeight="1" x14ac:dyDescent="0.45">
      <c r="A10" s="293"/>
      <c r="B10" s="294"/>
      <c r="C10" s="294"/>
      <c r="D10" s="294"/>
      <c r="E10" s="295"/>
      <c r="F10" s="240"/>
      <c r="G10" s="241"/>
      <c r="H10" s="241"/>
      <c r="I10" s="241"/>
      <c r="J10" s="241"/>
      <c r="K10" s="241"/>
      <c r="L10" s="241"/>
      <c r="M10" s="241"/>
      <c r="N10" s="241"/>
      <c r="O10" s="241"/>
      <c r="P10" s="241"/>
      <c r="Q10" s="174"/>
    </row>
    <row r="11" spans="1:21" ht="47.25" customHeight="1" x14ac:dyDescent="0.45">
      <c r="A11" s="250" t="s">
        <v>137</v>
      </c>
      <c r="B11" s="251"/>
      <c r="C11" s="251"/>
      <c r="D11" s="251"/>
      <c r="E11" s="252"/>
      <c r="F11" s="238">
        <v>5024</v>
      </c>
      <c r="G11" s="239"/>
      <c r="H11" s="239"/>
      <c r="I11" s="239"/>
      <c r="J11" s="239"/>
      <c r="K11" s="239"/>
      <c r="L11" s="239"/>
      <c r="M11" s="239"/>
      <c r="N11" s="239"/>
      <c r="O11" s="239"/>
      <c r="P11" s="239"/>
      <c r="Q11" s="43" t="s">
        <v>2</v>
      </c>
      <c r="S11" t="s">
        <v>113</v>
      </c>
    </row>
    <row r="12" spans="1:21" ht="60" customHeight="1" x14ac:dyDescent="0.45">
      <c r="A12" s="296" t="s">
        <v>122</v>
      </c>
      <c r="B12" s="297"/>
      <c r="C12" s="297"/>
      <c r="D12" s="13" t="s">
        <v>15</v>
      </c>
      <c r="E12" s="44" t="s">
        <v>16</v>
      </c>
      <c r="F12" s="303" t="s">
        <v>165</v>
      </c>
      <c r="G12" s="304"/>
      <c r="H12" s="304"/>
      <c r="I12" s="304"/>
      <c r="J12" s="304"/>
      <c r="K12" s="304"/>
      <c r="L12" s="304"/>
      <c r="M12" s="304"/>
      <c r="N12" s="304"/>
      <c r="O12" s="304"/>
      <c r="P12" s="304"/>
      <c r="Q12" s="305"/>
      <c r="S12" t="s">
        <v>114</v>
      </c>
    </row>
    <row r="13" spans="1:21" ht="60" customHeight="1" x14ac:dyDescent="0.45">
      <c r="A13" s="280" t="s">
        <v>4</v>
      </c>
      <c r="B13" s="281"/>
      <c r="C13" s="281"/>
      <c r="D13" s="281"/>
      <c r="E13" s="282"/>
      <c r="F13" s="306"/>
      <c r="G13" s="307"/>
      <c r="H13" s="307"/>
      <c r="I13" s="307"/>
      <c r="J13" s="307"/>
      <c r="K13" s="307"/>
      <c r="L13" s="307"/>
      <c r="M13" s="307"/>
      <c r="N13" s="307"/>
      <c r="O13" s="307"/>
      <c r="P13" s="307"/>
      <c r="Q13" s="308"/>
      <c r="S13" t="s">
        <v>115</v>
      </c>
    </row>
    <row r="14" spans="1:21" ht="39.9" customHeight="1" x14ac:dyDescent="0.45">
      <c r="A14" s="264" t="s">
        <v>138</v>
      </c>
      <c r="B14" s="265"/>
      <c r="C14" s="265"/>
      <c r="D14" s="265"/>
      <c r="E14" s="266"/>
      <c r="F14" s="309" t="s">
        <v>153</v>
      </c>
      <c r="G14" s="310"/>
      <c r="H14" s="310"/>
      <c r="I14" s="310"/>
      <c r="J14" s="310"/>
      <c r="K14" s="311"/>
      <c r="L14" s="253" t="s">
        <v>154</v>
      </c>
      <c r="M14" s="254"/>
      <c r="N14" s="254"/>
      <c r="O14" s="254"/>
      <c r="P14" s="254"/>
      <c r="Q14" s="255"/>
      <c r="S14">
        <v>8330</v>
      </c>
    </row>
    <row r="15" spans="1:21" ht="39.9" customHeight="1" x14ac:dyDescent="0.45">
      <c r="A15" s="267"/>
      <c r="B15" s="268"/>
      <c r="C15" s="268"/>
      <c r="D15" s="268"/>
      <c r="E15" s="269"/>
      <c r="F15" s="301"/>
      <c r="G15" s="301"/>
      <c r="H15" s="301"/>
      <c r="I15" s="301"/>
      <c r="J15" s="302" t="s">
        <v>116</v>
      </c>
      <c r="K15" s="302"/>
      <c r="L15" s="301"/>
      <c r="M15" s="301"/>
      <c r="N15" s="301"/>
      <c r="O15" s="301"/>
      <c r="P15" s="263" t="s">
        <v>116</v>
      </c>
      <c r="Q15" s="263"/>
    </row>
    <row r="16" spans="1:21" ht="39.9" customHeight="1" x14ac:dyDescent="0.45">
      <c r="A16" s="270"/>
      <c r="B16" s="271"/>
      <c r="C16" s="271"/>
      <c r="D16" s="271"/>
      <c r="E16" s="272"/>
      <c r="F16" s="273" t="str">
        <f>IF(OR(F8="",AND(F15="",L15="")),"",F15+L15)</f>
        <v/>
      </c>
      <c r="G16" s="274"/>
      <c r="H16" s="274"/>
      <c r="I16" s="274"/>
      <c r="J16" s="274"/>
      <c r="K16" s="274"/>
      <c r="L16" s="274"/>
      <c r="M16" s="274"/>
      <c r="N16" s="274"/>
      <c r="O16" s="275"/>
      <c r="P16" s="263" t="s">
        <v>116</v>
      </c>
      <c r="Q16" s="263"/>
      <c r="S16" s="3" t="s">
        <v>12</v>
      </c>
      <c r="T16" s="2" t="s">
        <v>10</v>
      </c>
      <c r="U16">
        <f>2/3</f>
        <v>0.66666666666666663</v>
      </c>
    </row>
    <row r="17" spans="1:21" ht="43.5" customHeight="1" x14ac:dyDescent="0.45">
      <c r="A17" s="256" t="s">
        <v>139</v>
      </c>
      <c r="B17" s="257"/>
      <c r="C17" s="257"/>
      <c r="D17" s="257"/>
      <c r="E17" s="258"/>
      <c r="F17" s="276"/>
      <c r="G17" s="277"/>
      <c r="H17" s="277"/>
      <c r="I17" s="277"/>
      <c r="J17" s="277"/>
      <c r="K17" s="277"/>
      <c r="L17" s="277"/>
      <c r="M17" s="277"/>
      <c r="N17" s="277"/>
      <c r="O17" s="277"/>
      <c r="P17" s="277"/>
      <c r="Q17" s="278"/>
      <c r="S17" s="3" t="s">
        <v>13</v>
      </c>
      <c r="T17" s="5" t="s">
        <v>111</v>
      </c>
      <c r="U17">
        <f>4/5</f>
        <v>0.8</v>
      </c>
    </row>
    <row r="18" spans="1:21" ht="39.9" customHeight="1" x14ac:dyDescent="0.45">
      <c r="A18" s="260" t="s">
        <v>167</v>
      </c>
      <c r="B18" s="261"/>
      <c r="C18" s="261"/>
      <c r="D18" s="261"/>
      <c r="E18" s="262"/>
      <c r="F18" s="238">
        <f>IF((F9*VLOOKUP($D$12,$S$16:$U$19,3,FALSE))&gt;S14,"",F4*VLOOKUP($D$12,$S$16:$U$19,3,FALSE))</f>
        <v>108000</v>
      </c>
      <c r="G18" s="239"/>
      <c r="H18" s="239"/>
      <c r="I18" s="239"/>
      <c r="J18" s="239"/>
      <c r="K18" s="239"/>
      <c r="L18" s="239"/>
      <c r="M18" s="239"/>
      <c r="N18" s="239"/>
      <c r="O18" s="239"/>
      <c r="P18" s="239"/>
      <c r="Q18" s="172" t="s">
        <v>117</v>
      </c>
      <c r="S18" s="3" t="s">
        <v>14</v>
      </c>
      <c r="T18" s="2" t="s">
        <v>112</v>
      </c>
      <c r="U18">
        <f>3/4</f>
        <v>0.75</v>
      </c>
    </row>
    <row r="19" spans="1:21" ht="39.9" customHeight="1" x14ac:dyDescent="0.45">
      <c r="A19" s="232" t="s">
        <v>141</v>
      </c>
      <c r="B19" s="233"/>
      <c r="C19" s="233"/>
      <c r="D19" s="233"/>
      <c r="E19" s="234"/>
      <c r="F19" s="240"/>
      <c r="G19" s="241"/>
      <c r="H19" s="241"/>
      <c r="I19" s="241"/>
      <c r="J19" s="241"/>
      <c r="K19" s="241"/>
      <c r="L19" s="241"/>
      <c r="M19" s="241"/>
      <c r="N19" s="241"/>
      <c r="O19" s="241"/>
      <c r="P19" s="241"/>
      <c r="Q19" s="174"/>
      <c r="S19" s="3" t="s">
        <v>15</v>
      </c>
      <c r="T19" s="2" t="s">
        <v>11</v>
      </c>
      <c r="U19">
        <f>9/10</f>
        <v>0.9</v>
      </c>
    </row>
    <row r="20" spans="1:21" ht="39.9" customHeight="1" x14ac:dyDescent="0.45">
      <c r="A20" s="235" t="s">
        <v>166</v>
      </c>
      <c r="B20" s="236"/>
      <c r="C20" s="236"/>
      <c r="D20" s="236"/>
      <c r="E20" s="237"/>
      <c r="F20" s="242" t="str">
        <f>IF((F9*VLOOKUP($D$12,$S$16:$U$19,3,FALSE))&gt;S14,IF(F11="","",F16*F11),"")</f>
        <v/>
      </c>
      <c r="G20" s="243"/>
      <c r="H20" s="243"/>
      <c r="I20" s="243"/>
      <c r="J20" s="243"/>
      <c r="K20" s="243"/>
      <c r="L20" s="243"/>
      <c r="M20" s="243"/>
      <c r="N20" s="243"/>
      <c r="O20" s="243"/>
      <c r="P20" s="243"/>
      <c r="Q20" s="244" t="s">
        <v>117</v>
      </c>
    </row>
    <row r="21" spans="1:21" ht="39.9" customHeight="1" x14ac:dyDescent="0.45">
      <c r="A21" s="195" t="s">
        <v>142</v>
      </c>
      <c r="B21" s="196"/>
      <c r="C21" s="196"/>
      <c r="D21" s="196"/>
      <c r="E21" s="259"/>
      <c r="F21" s="240"/>
      <c r="G21" s="241"/>
      <c r="H21" s="241"/>
      <c r="I21" s="241"/>
      <c r="J21" s="241"/>
      <c r="K21" s="241"/>
      <c r="L21" s="241"/>
      <c r="M21" s="241"/>
      <c r="N21" s="241"/>
      <c r="O21" s="241"/>
      <c r="P21" s="241"/>
      <c r="Q21" s="174"/>
    </row>
    <row r="22" spans="1:21" ht="23.25" customHeight="1" x14ac:dyDescent="0.45">
      <c r="A22" s="6"/>
      <c r="B22" s="41" t="s">
        <v>119</v>
      </c>
      <c r="C22" s="41"/>
      <c r="D22" s="41"/>
      <c r="E22" s="41"/>
      <c r="F22" s="41"/>
      <c r="G22" s="41"/>
      <c r="H22" s="41"/>
      <c r="I22" s="41"/>
      <c r="J22" s="41"/>
      <c r="K22" s="41"/>
      <c r="L22" s="41"/>
      <c r="M22" s="41"/>
      <c r="N22" s="41"/>
      <c r="O22" s="41"/>
      <c r="P22" s="41"/>
      <c r="Q22" s="41"/>
    </row>
    <row r="23" spans="1:21" ht="18.75" customHeight="1" x14ac:dyDescent="0.45">
      <c r="A23" s="6"/>
      <c r="B23" s="6"/>
      <c r="C23" s="6"/>
      <c r="D23" s="6"/>
      <c r="E23" s="6"/>
      <c r="F23" s="6"/>
      <c r="G23" s="6"/>
      <c r="H23" s="6"/>
      <c r="I23" s="6"/>
      <c r="J23" s="6"/>
      <c r="K23" s="6"/>
      <c r="L23" s="6"/>
      <c r="M23" s="6"/>
      <c r="N23" s="6"/>
      <c r="O23" s="6"/>
      <c r="P23" s="6"/>
      <c r="Q23" s="7"/>
    </row>
    <row r="24" spans="1:21" ht="18.75" customHeight="1" x14ac:dyDescent="0.45">
      <c r="A24" s="6" t="s">
        <v>6</v>
      </c>
      <c r="B24" s="6"/>
      <c r="C24" s="6"/>
      <c r="D24" s="6"/>
      <c r="E24" s="6"/>
      <c r="F24" s="6"/>
      <c r="G24" s="6"/>
      <c r="H24" s="6"/>
      <c r="I24" s="6"/>
      <c r="J24" s="6"/>
      <c r="K24" s="6"/>
      <c r="L24" s="6"/>
      <c r="M24" s="6"/>
      <c r="N24" s="6"/>
      <c r="O24" s="6"/>
      <c r="P24" s="6"/>
      <c r="Q24" s="7"/>
    </row>
    <row r="25" spans="1:21" ht="18.75" customHeight="1" x14ac:dyDescent="0.45">
      <c r="A25" s="231" t="s">
        <v>7</v>
      </c>
      <c r="B25" s="231"/>
      <c r="C25" s="231"/>
      <c r="D25" s="231"/>
      <c r="E25" s="231"/>
      <c r="F25" s="231"/>
      <c r="G25" s="231"/>
      <c r="H25" s="231"/>
      <c r="I25" s="231"/>
      <c r="J25" s="231"/>
      <c r="K25" s="231"/>
      <c r="L25" s="231"/>
      <c r="M25" s="231"/>
      <c r="N25" s="231"/>
      <c r="O25" s="231"/>
      <c r="P25" s="231"/>
      <c r="Q25" s="231"/>
    </row>
    <row r="26" spans="1:21" ht="33" customHeight="1" x14ac:dyDescent="0.45">
      <c r="A26" s="231" t="s">
        <v>123</v>
      </c>
      <c r="B26" s="231"/>
      <c r="C26" s="231"/>
      <c r="D26" s="231"/>
      <c r="E26" s="231"/>
      <c r="F26" s="231"/>
      <c r="G26" s="231"/>
      <c r="H26" s="231"/>
      <c r="I26" s="231"/>
      <c r="J26" s="231"/>
      <c r="K26" s="231"/>
      <c r="L26" s="231"/>
      <c r="M26" s="231"/>
      <c r="N26" s="231"/>
      <c r="O26" s="231"/>
      <c r="P26" s="231"/>
      <c r="Q26" s="231"/>
    </row>
    <row r="27" spans="1:21" ht="18.75" customHeight="1" x14ac:dyDescent="0.45">
      <c r="A27" s="231" t="s">
        <v>124</v>
      </c>
      <c r="B27" s="231"/>
      <c r="C27" s="231"/>
      <c r="D27" s="231"/>
      <c r="E27" s="231"/>
      <c r="F27" s="231"/>
      <c r="G27" s="231"/>
      <c r="H27" s="231"/>
      <c r="I27" s="231"/>
      <c r="J27" s="231"/>
      <c r="K27" s="231"/>
      <c r="L27" s="231"/>
      <c r="M27" s="231"/>
      <c r="N27" s="231"/>
      <c r="O27" s="231"/>
      <c r="P27" s="231"/>
      <c r="Q27" s="231"/>
    </row>
    <row r="28" spans="1:21" ht="39.75" customHeight="1" x14ac:dyDescent="0.45">
      <c r="A28" s="231" t="s">
        <v>125</v>
      </c>
      <c r="B28" s="231"/>
      <c r="C28" s="231"/>
      <c r="D28" s="231"/>
      <c r="E28" s="231"/>
      <c r="F28" s="231"/>
      <c r="G28" s="231"/>
      <c r="H28" s="231"/>
      <c r="I28" s="231"/>
      <c r="J28" s="231"/>
      <c r="K28" s="231"/>
      <c r="L28" s="231"/>
      <c r="M28" s="231"/>
      <c r="N28" s="231"/>
      <c r="O28" s="231"/>
      <c r="P28" s="231"/>
      <c r="Q28" s="231"/>
    </row>
    <row r="29" spans="1:21" ht="48.75" customHeight="1" x14ac:dyDescent="0.45">
      <c r="A29" s="231" t="s">
        <v>143</v>
      </c>
      <c r="B29" s="231"/>
      <c r="C29" s="231"/>
      <c r="D29" s="231"/>
      <c r="E29" s="231"/>
      <c r="F29" s="231"/>
      <c r="G29" s="231"/>
      <c r="H29" s="231"/>
      <c r="I29" s="231"/>
      <c r="J29" s="231"/>
      <c r="K29" s="231"/>
      <c r="L29" s="231"/>
      <c r="M29" s="231"/>
      <c r="N29" s="231"/>
      <c r="O29" s="231"/>
      <c r="P29" s="231"/>
      <c r="Q29" s="231"/>
    </row>
    <row r="30" spans="1:21" ht="38.25" customHeight="1" x14ac:dyDescent="0.45">
      <c r="A30" s="231" t="s">
        <v>144</v>
      </c>
      <c r="B30" s="231"/>
      <c r="C30" s="231"/>
      <c r="D30" s="231"/>
      <c r="E30" s="231"/>
      <c r="F30" s="231"/>
      <c r="G30" s="231"/>
      <c r="H30" s="231"/>
      <c r="I30" s="231"/>
      <c r="J30" s="231"/>
      <c r="K30" s="231"/>
      <c r="L30" s="231"/>
      <c r="M30" s="231"/>
      <c r="N30" s="231"/>
      <c r="O30" s="231"/>
      <c r="P30" s="231"/>
      <c r="Q30" s="231"/>
    </row>
    <row r="31" spans="1:21" ht="52.5" customHeight="1" x14ac:dyDescent="0.45">
      <c r="A31" s="231" t="s">
        <v>168</v>
      </c>
      <c r="B31" s="231"/>
      <c r="C31" s="231"/>
      <c r="D31" s="231"/>
      <c r="E31" s="231"/>
      <c r="F31" s="231"/>
      <c r="G31" s="231"/>
      <c r="H31" s="231"/>
      <c r="I31" s="231"/>
      <c r="J31" s="231"/>
      <c r="K31" s="231"/>
      <c r="L31" s="231"/>
      <c r="M31" s="231"/>
      <c r="N31" s="231"/>
      <c r="O31" s="231"/>
      <c r="P31" s="231"/>
      <c r="Q31" s="231"/>
    </row>
    <row r="32" spans="1:21" ht="53.25" customHeight="1" x14ac:dyDescent="0.45">
      <c r="A32" s="231" t="s">
        <v>126</v>
      </c>
      <c r="B32" s="231"/>
      <c r="C32" s="231"/>
      <c r="D32" s="231"/>
      <c r="E32" s="231"/>
      <c r="F32" s="231"/>
      <c r="G32" s="231"/>
      <c r="H32" s="231"/>
      <c r="I32" s="231"/>
      <c r="J32" s="231"/>
      <c r="K32" s="231"/>
      <c r="L32" s="231"/>
      <c r="M32" s="231"/>
      <c r="N32" s="231"/>
      <c r="O32" s="231"/>
      <c r="P32" s="231"/>
      <c r="Q32" s="231"/>
    </row>
    <row r="33" ht="38.25" customHeight="1" x14ac:dyDescent="0.45"/>
  </sheetData>
  <mergeCells count="50">
    <mergeCell ref="A32:Q32"/>
    <mergeCell ref="A20:E20"/>
    <mergeCell ref="F20:P21"/>
    <mergeCell ref="Q20:Q21"/>
    <mergeCell ref="A21:E21"/>
    <mergeCell ref="A25:Q25"/>
    <mergeCell ref="A26:Q26"/>
    <mergeCell ref="A27:Q27"/>
    <mergeCell ref="A28:Q28"/>
    <mergeCell ref="A29:Q29"/>
    <mergeCell ref="A30:Q30"/>
    <mergeCell ref="A31:Q31"/>
    <mergeCell ref="A17:E17"/>
    <mergeCell ref="F17:Q17"/>
    <mergeCell ref="A18:E18"/>
    <mergeCell ref="F18:P19"/>
    <mergeCell ref="Q18:Q19"/>
    <mergeCell ref="A19:E19"/>
    <mergeCell ref="A12:C12"/>
    <mergeCell ref="F12:Q13"/>
    <mergeCell ref="A13:E13"/>
    <mergeCell ref="A14:E16"/>
    <mergeCell ref="F14:K14"/>
    <mergeCell ref="L14:Q14"/>
    <mergeCell ref="F15:I15"/>
    <mergeCell ref="J15:K15"/>
    <mergeCell ref="L15:O15"/>
    <mergeCell ref="P15:Q15"/>
    <mergeCell ref="F16:O16"/>
    <mergeCell ref="P16:Q16"/>
    <mergeCell ref="A11:E11"/>
    <mergeCell ref="F11:P11"/>
    <mergeCell ref="A5:E7"/>
    <mergeCell ref="F5:K5"/>
    <mergeCell ref="L5:Q5"/>
    <mergeCell ref="F6:I6"/>
    <mergeCell ref="J6:K6"/>
    <mergeCell ref="L6:P6"/>
    <mergeCell ref="F7:P7"/>
    <mergeCell ref="A8:E8"/>
    <mergeCell ref="F8:P8"/>
    <mergeCell ref="A9:E10"/>
    <mergeCell ref="F9:P10"/>
    <mergeCell ref="Q9:Q10"/>
    <mergeCell ref="A2:Q2"/>
    <mergeCell ref="D3:H3"/>
    <mergeCell ref="I3:K3"/>
    <mergeCell ref="L3:Q3"/>
    <mergeCell ref="A4:E4"/>
    <mergeCell ref="F4:P4"/>
  </mergeCells>
  <phoneticPr fontId="2"/>
  <dataValidations count="4">
    <dataValidation imeMode="hiragana" allowBlank="1" showInputMessage="1" showErrorMessage="1" sqref="F14:Q14 J15 F16:O16"/>
    <dataValidation imeMode="halfAlpha" allowBlank="1" showInputMessage="1" showErrorMessage="1" sqref="F15 L15 F4:P4"/>
    <dataValidation type="list" allowBlank="1" showInputMessage="1" showErrorMessage="1" sqref="S11:S13">
      <formula1>$S$11:$S$13</formula1>
    </dataValidation>
    <dataValidation type="list" allowBlank="1" showInputMessage="1" showErrorMessage="1" sqref="D12">
      <formula1>$S$16:$S$19</formula1>
    </dataValidation>
  </dataValidations>
  <pageMargins left="0.7" right="0.7" top="0.75" bottom="0.75" header="0.3" footer="0.3"/>
  <pageSetup paperSize="9" scale="63" orientation="portrait" horizontalDpi="4294967294" r:id="rId1"/>
  <rowBreaks count="1" manualBreakCount="1">
    <brk id="22" max="16"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様式第2号(1)支給申請書</vt:lpstr>
      <vt:lpstr>様式第2号(2)算定書_</vt:lpstr>
      <vt:lpstr>様式第2号(2)算定書_ (2)</vt:lpstr>
      <vt:lpstr>'様式第2号(1)支給申請書'!Print_Area</vt:lpstr>
      <vt:lpstr>'様式第2号(2)算定書_'!Print_Area</vt:lpstr>
      <vt:lpstr>'様式第2号(2)算定書_ (2)'!Print_Area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2020-04-25T03:55:16Z</cp:lastPrinted>
  <dcterms:created xsi:type="dcterms:W3CDTF">2020-04-07T07:40:51Z</dcterms:created>
  <dcterms:modified xsi:type="dcterms:W3CDTF">2020-04-28T00:49:51Z</dcterms:modified>
</cp:coreProperties>
</file>