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適用課・事務組合徴収係\　'10　事務組合第２係\07 指導班・徴収班共通\HP\R3.9（事務等処理簿）\"/>
    </mc:Choice>
  </mc:AlternateContent>
  <bookViews>
    <workbookView xWindow="0" yWindow="0" windowWidth="19200" windowHeight="11610" activeTab="1"/>
  </bookViews>
  <sheets>
    <sheet name="入力用(年更時)" sheetId="6" r:id="rId1"/>
    <sheet name="年更時" sheetId="1" r:id="rId2"/>
    <sheet name="Sheet3" sheetId="5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03" i="1" l="1"/>
  <c r="F903" i="1"/>
  <c r="D903" i="1"/>
  <c r="C903" i="1"/>
  <c r="B903" i="1"/>
  <c r="K900" i="1"/>
  <c r="F900" i="1"/>
  <c r="D900" i="1"/>
  <c r="C900" i="1"/>
  <c r="B900" i="1"/>
  <c r="K897" i="1"/>
  <c r="F897" i="1"/>
  <c r="D897" i="1"/>
  <c r="C897" i="1"/>
  <c r="B897" i="1"/>
  <c r="K894" i="1"/>
  <c r="F894" i="1"/>
  <c r="D894" i="1"/>
  <c r="C894" i="1"/>
  <c r="B894" i="1"/>
  <c r="K891" i="1"/>
  <c r="F891" i="1"/>
  <c r="D891" i="1"/>
  <c r="C891" i="1"/>
  <c r="B891" i="1"/>
  <c r="K888" i="1"/>
  <c r="F888" i="1"/>
  <c r="D888" i="1"/>
  <c r="C888" i="1"/>
  <c r="B888" i="1"/>
  <c r="K885" i="1"/>
  <c r="F885" i="1"/>
  <c r="D885" i="1"/>
  <c r="C885" i="1"/>
  <c r="B885" i="1"/>
  <c r="K882" i="1"/>
  <c r="F882" i="1"/>
  <c r="D882" i="1"/>
  <c r="C882" i="1"/>
  <c r="B882" i="1"/>
  <c r="K879" i="1"/>
  <c r="F879" i="1"/>
  <c r="D879" i="1"/>
  <c r="C879" i="1"/>
  <c r="B879" i="1"/>
  <c r="K876" i="1"/>
  <c r="F876" i="1"/>
  <c r="D876" i="1"/>
  <c r="C876" i="1"/>
  <c r="B876" i="1"/>
  <c r="K873" i="1"/>
  <c r="F873" i="1"/>
  <c r="D873" i="1"/>
  <c r="C873" i="1"/>
  <c r="B873" i="1"/>
  <c r="K870" i="1"/>
  <c r="F870" i="1"/>
  <c r="D870" i="1"/>
  <c r="C870" i="1"/>
  <c r="B870" i="1"/>
  <c r="K867" i="1"/>
  <c r="F867" i="1"/>
  <c r="D867" i="1"/>
  <c r="C867" i="1"/>
  <c r="B867" i="1"/>
  <c r="K864" i="1"/>
  <c r="F864" i="1"/>
  <c r="D864" i="1"/>
  <c r="C864" i="1"/>
  <c r="B864" i="1"/>
  <c r="K861" i="1"/>
  <c r="F861" i="1"/>
  <c r="D861" i="1"/>
  <c r="C861" i="1"/>
  <c r="B861" i="1"/>
  <c r="K858" i="1"/>
  <c r="F858" i="1"/>
  <c r="D858" i="1"/>
  <c r="C858" i="1"/>
  <c r="B858" i="1"/>
  <c r="K855" i="1"/>
  <c r="F855" i="1"/>
  <c r="D855" i="1"/>
  <c r="C855" i="1"/>
  <c r="B855" i="1"/>
  <c r="K852" i="1"/>
  <c r="F852" i="1"/>
  <c r="D852" i="1"/>
  <c r="C852" i="1"/>
  <c r="B852" i="1"/>
  <c r="K849" i="1"/>
  <c r="F849" i="1"/>
  <c r="D849" i="1"/>
  <c r="C849" i="1"/>
  <c r="B849" i="1"/>
  <c r="K846" i="1"/>
  <c r="F846" i="1"/>
  <c r="D846" i="1"/>
  <c r="C846" i="1"/>
  <c r="B846" i="1"/>
  <c r="K843" i="1"/>
  <c r="F843" i="1"/>
  <c r="D843" i="1"/>
  <c r="C843" i="1"/>
  <c r="B843" i="1"/>
  <c r="K840" i="1"/>
  <c r="F840" i="1"/>
  <c r="D840" i="1"/>
  <c r="C840" i="1"/>
  <c r="B840" i="1"/>
  <c r="K837" i="1"/>
  <c r="F837" i="1"/>
  <c r="D837" i="1"/>
  <c r="C837" i="1"/>
  <c r="B837" i="1"/>
  <c r="K834" i="1"/>
  <c r="F834" i="1"/>
  <c r="D834" i="1"/>
  <c r="C834" i="1"/>
  <c r="B834" i="1"/>
  <c r="K831" i="1"/>
  <c r="F831" i="1"/>
  <c r="D831" i="1"/>
  <c r="C831" i="1"/>
  <c r="B831" i="1"/>
  <c r="K828" i="1"/>
  <c r="F828" i="1"/>
  <c r="D828" i="1"/>
  <c r="C828" i="1"/>
  <c r="B828" i="1"/>
  <c r="K825" i="1"/>
  <c r="F825" i="1"/>
  <c r="D825" i="1"/>
  <c r="C825" i="1"/>
  <c r="B825" i="1"/>
  <c r="K822" i="1"/>
  <c r="F822" i="1"/>
  <c r="D822" i="1"/>
  <c r="C822" i="1"/>
  <c r="B822" i="1"/>
  <c r="K819" i="1"/>
  <c r="F819" i="1"/>
  <c r="D819" i="1"/>
  <c r="C819" i="1"/>
  <c r="B819" i="1"/>
  <c r="K816" i="1"/>
  <c r="F816" i="1"/>
  <c r="D816" i="1"/>
  <c r="C816" i="1"/>
  <c r="B816" i="1"/>
  <c r="K813" i="1"/>
  <c r="F813" i="1"/>
  <c r="D813" i="1"/>
  <c r="C813" i="1"/>
  <c r="B813" i="1"/>
  <c r="K810" i="1"/>
  <c r="F810" i="1"/>
  <c r="D810" i="1"/>
  <c r="C810" i="1"/>
  <c r="B810" i="1"/>
  <c r="K807" i="1"/>
  <c r="F807" i="1"/>
  <c r="D807" i="1"/>
  <c r="C807" i="1"/>
  <c r="B807" i="1"/>
  <c r="K804" i="1"/>
  <c r="F804" i="1"/>
  <c r="D804" i="1"/>
  <c r="C804" i="1"/>
  <c r="B804" i="1"/>
  <c r="K801" i="1"/>
  <c r="F801" i="1"/>
  <c r="D801" i="1"/>
  <c r="C801" i="1"/>
  <c r="B801" i="1"/>
  <c r="K798" i="1"/>
  <c r="F798" i="1"/>
  <c r="D798" i="1"/>
  <c r="C798" i="1"/>
  <c r="B798" i="1"/>
  <c r="K795" i="1"/>
  <c r="F795" i="1"/>
  <c r="D795" i="1"/>
  <c r="C795" i="1"/>
  <c r="B795" i="1"/>
  <c r="K792" i="1"/>
  <c r="F792" i="1"/>
  <c r="D792" i="1"/>
  <c r="C792" i="1"/>
  <c r="B792" i="1"/>
  <c r="K789" i="1"/>
  <c r="F789" i="1"/>
  <c r="D789" i="1"/>
  <c r="C789" i="1"/>
  <c r="B789" i="1"/>
  <c r="K786" i="1"/>
  <c r="F786" i="1"/>
  <c r="D786" i="1"/>
  <c r="C786" i="1"/>
  <c r="B786" i="1"/>
  <c r="K783" i="1"/>
  <c r="F783" i="1"/>
  <c r="D783" i="1"/>
  <c r="C783" i="1"/>
  <c r="B783" i="1"/>
  <c r="K780" i="1"/>
  <c r="F780" i="1"/>
  <c r="D780" i="1"/>
  <c r="C780" i="1"/>
  <c r="B780" i="1"/>
  <c r="K777" i="1"/>
  <c r="F777" i="1"/>
  <c r="D777" i="1"/>
  <c r="C777" i="1"/>
  <c r="B777" i="1"/>
  <c r="K774" i="1"/>
  <c r="F774" i="1"/>
  <c r="D774" i="1"/>
  <c r="C774" i="1"/>
  <c r="B774" i="1"/>
  <c r="K771" i="1"/>
  <c r="F771" i="1"/>
  <c r="D771" i="1"/>
  <c r="C771" i="1"/>
  <c r="B771" i="1"/>
  <c r="K768" i="1"/>
  <c r="F768" i="1"/>
  <c r="D768" i="1"/>
  <c r="C768" i="1"/>
  <c r="B768" i="1"/>
  <c r="K765" i="1"/>
  <c r="F765" i="1"/>
  <c r="D765" i="1"/>
  <c r="C765" i="1"/>
  <c r="B765" i="1"/>
  <c r="K762" i="1"/>
  <c r="F762" i="1"/>
  <c r="D762" i="1"/>
  <c r="C762" i="1"/>
  <c r="B762" i="1"/>
  <c r="K759" i="1"/>
  <c r="F759" i="1"/>
  <c r="D759" i="1"/>
  <c r="C759" i="1"/>
  <c r="B759" i="1"/>
  <c r="K756" i="1"/>
  <c r="F756" i="1"/>
  <c r="D756" i="1"/>
  <c r="C756" i="1"/>
  <c r="B756" i="1"/>
  <c r="K753" i="1"/>
  <c r="F753" i="1"/>
  <c r="D753" i="1"/>
  <c r="C753" i="1"/>
  <c r="B753" i="1"/>
  <c r="K750" i="1"/>
  <c r="F750" i="1"/>
  <c r="D750" i="1"/>
  <c r="C750" i="1"/>
  <c r="B750" i="1"/>
  <c r="K747" i="1"/>
  <c r="F747" i="1"/>
  <c r="D747" i="1"/>
  <c r="C747" i="1"/>
  <c r="B747" i="1"/>
  <c r="K744" i="1"/>
  <c r="F744" i="1"/>
  <c r="D744" i="1"/>
  <c r="C744" i="1"/>
  <c r="B744" i="1"/>
  <c r="K741" i="1"/>
  <c r="F741" i="1"/>
  <c r="D741" i="1"/>
  <c r="C741" i="1"/>
  <c r="B741" i="1"/>
  <c r="K738" i="1"/>
  <c r="F738" i="1"/>
  <c r="D738" i="1"/>
  <c r="C738" i="1"/>
  <c r="B738" i="1"/>
  <c r="K735" i="1"/>
  <c r="F735" i="1"/>
  <c r="D735" i="1"/>
  <c r="C735" i="1"/>
  <c r="B735" i="1"/>
  <c r="K732" i="1"/>
  <c r="F732" i="1"/>
  <c r="D732" i="1"/>
  <c r="C732" i="1"/>
  <c r="B732" i="1"/>
  <c r="K729" i="1"/>
  <c r="F729" i="1"/>
  <c r="D729" i="1"/>
  <c r="C729" i="1"/>
  <c r="B729" i="1"/>
  <c r="K726" i="1"/>
  <c r="F726" i="1"/>
  <c r="D726" i="1"/>
  <c r="C726" i="1"/>
  <c r="B726" i="1"/>
  <c r="K723" i="1"/>
  <c r="F723" i="1"/>
  <c r="D723" i="1"/>
  <c r="C723" i="1"/>
  <c r="B723" i="1"/>
  <c r="K720" i="1"/>
  <c r="F720" i="1"/>
  <c r="D720" i="1"/>
  <c r="C720" i="1"/>
  <c r="B720" i="1"/>
  <c r="K717" i="1"/>
  <c r="F717" i="1"/>
  <c r="D717" i="1"/>
  <c r="C717" i="1"/>
  <c r="B717" i="1"/>
  <c r="K714" i="1"/>
  <c r="F714" i="1"/>
  <c r="D714" i="1"/>
  <c r="C714" i="1"/>
  <c r="B714" i="1"/>
  <c r="K711" i="1"/>
  <c r="F711" i="1"/>
  <c r="D711" i="1"/>
  <c r="C711" i="1"/>
  <c r="B711" i="1"/>
  <c r="K708" i="1"/>
  <c r="F708" i="1"/>
  <c r="D708" i="1"/>
  <c r="C708" i="1"/>
  <c r="B708" i="1"/>
  <c r="K705" i="1"/>
  <c r="F705" i="1"/>
  <c r="D705" i="1"/>
  <c r="C705" i="1"/>
  <c r="B705" i="1"/>
  <c r="K702" i="1"/>
  <c r="F702" i="1"/>
  <c r="D702" i="1"/>
  <c r="C702" i="1"/>
  <c r="B702" i="1"/>
  <c r="K699" i="1"/>
  <c r="F699" i="1"/>
  <c r="D699" i="1"/>
  <c r="C699" i="1"/>
  <c r="B699" i="1"/>
  <c r="K696" i="1"/>
  <c r="F696" i="1"/>
  <c r="D696" i="1"/>
  <c r="C696" i="1"/>
  <c r="B696" i="1"/>
  <c r="K693" i="1"/>
  <c r="F693" i="1"/>
  <c r="D693" i="1"/>
  <c r="C693" i="1"/>
  <c r="B693" i="1"/>
  <c r="K690" i="1"/>
  <c r="F690" i="1"/>
  <c r="D690" i="1"/>
  <c r="C690" i="1"/>
  <c r="B690" i="1"/>
  <c r="K687" i="1"/>
  <c r="F687" i="1"/>
  <c r="D687" i="1"/>
  <c r="C687" i="1"/>
  <c r="B687" i="1"/>
  <c r="K684" i="1"/>
  <c r="F684" i="1"/>
  <c r="D684" i="1"/>
  <c r="C684" i="1"/>
  <c r="B684" i="1"/>
  <c r="K681" i="1"/>
  <c r="F681" i="1"/>
  <c r="D681" i="1"/>
  <c r="C681" i="1"/>
  <c r="B681" i="1"/>
  <c r="K678" i="1"/>
  <c r="F678" i="1"/>
  <c r="D678" i="1"/>
  <c r="C678" i="1"/>
  <c r="B678" i="1"/>
  <c r="K675" i="1"/>
  <c r="F675" i="1"/>
  <c r="D675" i="1"/>
  <c r="C675" i="1"/>
  <c r="B675" i="1"/>
  <c r="K672" i="1"/>
  <c r="F672" i="1"/>
  <c r="D672" i="1"/>
  <c r="C672" i="1"/>
  <c r="B672" i="1"/>
  <c r="K669" i="1"/>
  <c r="F669" i="1"/>
  <c r="D669" i="1"/>
  <c r="C669" i="1"/>
  <c r="B669" i="1"/>
  <c r="K666" i="1"/>
  <c r="F666" i="1"/>
  <c r="D666" i="1"/>
  <c r="C666" i="1"/>
  <c r="B666" i="1"/>
  <c r="K663" i="1"/>
  <c r="F663" i="1"/>
  <c r="D663" i="1"/>
  <c r="C663" i="1"/>
  <c r="B663" i="1"/>
  <c r="K660" i="1"/>
  <c r="F660" i="1"/>
  <c r="D660" i="1"/>
  <c r="C660" i="1"/>
  <c r="B660" i="1"/>
  <c r="K657" i="1"/>
  <c r="F657" i="1"/>
  <c r="D657" i="1"/>
  <c r="C657" i="1"/>
  <c r="B657" i="1"/>
  <c r="K654" i="1"/>
  <c r="F654" i="1"/>
  <c r="D654" i="1"/>
  <c r="C654" i="1"/>
  <c r="B654" i="1"/>
  <c r="K651" i="1"/>
  <c r="F651" i="1"/>
  <c r="D651" i="1"/>
  <c r="C651" i="1"/>
  <c r="B651" i="1"/>
  <c r="K648" i="1"/>
  <c r="F648" i="1"/>
  <c r="D648" i="1"/>
  <c r="C648" i="1"/>
  <c r="B648" i="1"/>
  <c r="K645" i="1"/>
  <c r="F645" i="1"/>
  <c r="D645" i="1"/>
  <c r="C645" i="1"/>
  <c r="B645" i="1"/>
  <c r="K642" i="1"/>
  <c r="F642" i="1"/>
  <c r="D642" i="1"/>
  <c r="C642" i="1"/>
  <c r="B642" i="1"/>
  <c r="K639" i="1"/>
  <c r="F639" i="1"/>
  <c r="D639" i="1"/>
  <c r="C639" i="1"/>
  <c r="B639" i="1"/>
  <c r="K636" i="1"/>
  <c r="F636" i="1"/>
  <c r="D636" i="1"/>
  <c r="C636" i="1"/>
  <c r="B636" i="1"/>
  <c r="K633" i="1"/>
  <c r="F633" i="1"/>
  <c r="D633" i="1"/>
  <c r="C633" i="1"/>
  <c r="B633" i="1"/>
  <c r="K630" i="1"/>
  <c r="F630" i="1"/>
  <c r="D630" i="1"/>
  <c r="C630" i="1"/>
  <c r="B630" i="1"/>
  <c r="K627" i="1"/>
  <c r="F627" i="1"/>
  <c r="D627" i="1"/>
  <c r="C627" i="1"/>
  <c r="B627" i="1"/>
  <c r="K624" i="1"/>
  <c r="F624" i="1"/>
  <c r="D624" i="1"/>
  <c r="C624" i="1"/>
  <c r="B624" i="1"/>
  <c r="K621" i="1"/>
  <c r="F621" i="1"/>
  <c r="D621" i="1"/>
  <c r="C621" i="1"/>
  <c r="B621" i="1"/>
  <c r="K618" i="1"/>
  <c r="F618" i="1"/>
  <c r="D618" i="1"/>
  <c r="C618" i="1"/>
  <c r="B618" i="1"/>
  <c r="K615" i="1"/>
  <c r="F615" i="1"/>
  <c r="D615" i="1"/>
  <c r="C615" i="1"/>
  <c r="B615" i="1"/>
  <c r="K612" i="1"/>
  <c r="F612" i="1"/>
  <c r="D612" i="1"/>
  <c r="C612" i="1"/>
  <c r="B612" i="1"/>
  <c r="K609" i="1"/>
  <c r="F609" i="1"/>
  <c r="D609" i="1"/>
  <c r="C609" i="1"/>
  <c r="B609" i="1"/>
  <c r="K606" i="1"/>
  <c r="F606" i="1"/>
  <c r="D606" i="1"/>
  <c r="C606" i="1"/>
  <c r="B606" i="1"/>
  <c r="K603" i="1"/>
  <c r="F603" i="1"/>
  <c r="D603" i="1"/>
  <c r="C603" i="1"/>
  <c r="B603" i="1"/>
  <c r="K600" i="1"/>
  <c r="F600" i="1"/>
  <c r="D600" i="1"/>
  <c r="C600" i="1"/>
  <c r="B600" i="1"/>
  <c r="K597" i="1"/>
  <c r="F597" i="1"/>
  <c r="D597" i="1"/>
  <c r="C597" i="1"/>
  <c r="B597" i="1"/>
  <c r="K594" i="1"/>
  <c r="F594" i="1"/>
  <c r="D594" i="1"/>
  <c r="C594" i="1"/>
  <c r="B594" i="1"/>
  <c r="K591" i="1"/>
  <c r="F591" i="1"/>
  <c r="D591" i="1"/>
  <c r="C591" i="1"/>
  <c r="B591" i="1"/>
  <c r="K588" i="1"/>
  <c r="F588" i="1"/>
  <c r="D588" i="1"/>
  <c r="C588" i="1"/>
  <c r="B588" i="1"/>
  <c r="K585" i="1"/>
  <c r="F585" i="1"/>
  <c r="D585" i="1"/>
  <c r="C585" i="1"/>
  <c r="B585" i="1"/>
  <c r="K582" i="1"/>
  <c r="F582" i="1"/>
  <c r="D582" i="1"/>
  <c r="C582" i="1"/>
  <c r="B582" i="1"/>
  <c r="K579" i="1"/>
  <c r="F579" i="1"/>
  <c r="D579" i="1"/>
  <c r="C579" i="1"/>
  <c r="B579" i="1"/>
  <c r="K576" i="1"/>
  <c r="F576" i="1"/>
  <c r="D576" i="1"/>
  <c r="C576" i="1"/>
  <c r="B576" i="1"/>
  <c r="K573" i="1"/>
  <c r="F573" i="1"/>
  <c r="D573" i="1"/>
  <c r="C573" i="1"/>
  <c r="B573" i="1"/>
  <c r="K570" i="1"/>
  <c r="F570" i="1"/>
  <c r="D570" i="1"/>
  <c r="C570" i="1"/>
  <c r="B570" i="1"/>
  <c r="K567" i="1"/>
  <c r="F567" i="1"/>
  <c r="D567" i="1"/>
  <c r="C567" i="1"/>
  <c r="B567" i="1"/>
  <c r="K564" i="1"/>
  <c r="F564" i="1"/>
  <c r="D564" i="1"/>
  <c r="C564" i="1"/>
  <c r="B564" i="1"/>
  <c r="K561" i="1"/>
  <c r="F561" i="1"/>
  <c r="D561" i="1"/>
  <c r="C561" i="1"/>
  <c r="B561" i="1"/>
  <c r="K558" i="1"/>
  <c r="F558" i="1"/>
  <c r="D558" i="1"/>
  <c r="C558" i="1"/>
  <c r="B558" i="1"/>
  <c r="K555" i="1"/>
  <c r="F555" i="1"/>
  <c r="D555" i="1"/>
  <c r="C555" i="1"/>
  <c r="B555" i="1"/>
  <c r="K552" i="1"/>
  <c r="F552" i="1"/>
  <c r="D552" i="1"/>
  <c r="C552" i="1"/>
  <c r="B552" i="1"/>
  <c r="K549" i="1"/>
  <c r="F549" i="1"/>
  <c r="D549" i="1"/>
  <c r="C549" i="1"/>
  <c r="B549" i="1"/>
  <c r="K546" i="1"/>
  <c r="F546" i="1"/>
  <c r="D546" i="1"/>
  <c r="C546" i="1"/>
  <c r="B546" i="1"/>
  <c r="K543" i="1"/>
  <c r="F543" i="1"/>
  <c r="D543" i="1"/>
  <c r="C543" i="1"/>
  <c r="B543" i="1"/>
  <c r="K540" i="1"/>
  <c r="F540" i="1"/>
  <c r="D540" i="1"/>
  <c r="C540" i="1"/>
  <c r="B540" i="1"/>
  <c r="K537" i="1"/>
  <c r="F537" i="1"/>
  <c r="D537" i="1"/>
  <c r="C537" i="1"/>
  <c r="B537" i="1"/>
  <c r="K534" i="1"/>
  <c r="F534" i="1"/>
  <c r="D534" i="1"/>
  <c r="C534" i="1"/>
  <c r="B534" i="1"/>
  <c r="K531" i="1"/>
  <c r="F531" i="1"/>
  <c r="D531" i="1"/>
  <c r="C531" i="1"/>
  <c r="B531" i="1"/>
  <c r="K528" i="1"/>
  <c r="F528" i="1"/>
  <c r="D528" i="1"/>
  <c r="C528" i="1"/>
  <c r="B528" i="1"/>
  <c r="K525" i="1"/>
  <c r="F525" i="1"/>
  <c r="D525" i="1"/>
  <c r="C525" i="1"/>
  <c r="B525" i="1"/>
  <c r="K522" i="1"/>
  <c r="F522" i="1"/>
  <c r="D522" i="1"/>
  <c r="C522" i="1"/>
  <c r="B522" i="1"/>
  <c r="K519" i="1"/>
  <c r="F519" i="1"/>
  <c r="D519" i="1"/>
  <c r="C519" i="1"/>
  <c r="B519" i="1"/>
  <c r="K516" i="1"/>
  <c r="F516" i="1"/>
  <c r="D516" i="1"/>
  <c r="C516" i="1"/>
  <c r="B516" i="1"/>
  <c r="K513" i="1"/>
  <c r="F513" i="1"/>
  <c r="D513" i="1"/>
  <c r="C513" i="1"/>
  <c r="B513" i="1"/>
  <c r="K510" i="1"/>
  <c r="F510" i="1"/>
  <c r="D510" i="1"/>
  <c r="C510" i="1"/>
  <c r="B510" i="1"/>
  <c r="K507" i="1"/>
  <c r="F507" i="1"/>
  <c r="D507" i="1"/>
  <c r="C507" i="1"/>
  <c r="B507" i="1"/>
  <c r="K504" i="1"/>
  <c r="F504" i="1"/>
  <c r="D504" i="1"/>
  <c r="C504" i="1"/>
  <c r="B504" i="1"/>
  <c r="K501" i="1"/>
  <c r="F501" i="1"/>
  <c r="D501" i="1"/>
  <c r="C501" i="1"/>
  <c r="B501" i="1"/>
  <c r="K498" i="1"/>
  <c r="F498" i="1"/>
  <c r="D498" i="1"/>
  <c r="C498" i="1"/>
  <c r="B498" i="1"/>
  <c r="K495" i="1"/>
  <c r="F495" i="1"/>
  <c r="D495" i="1"/>
  <c r="C495" i="1"/>
  <c r="B495" i="1"/>
  <c r="K492" i="1"/>
  <c r="F492" i="1"/>
  <c r="D492" i="1"/>
  <c r="C492" i="1"/>
  <c r="B492" i="1"/>
  <c r="K489" i="1"/>
  <c r="F489" i="1"/>
  <c r="D489" i="1"/>
  <c r="C489" i="1"/>
  <c r="B489" i="1"/>
  <c r="K486" i="1"/>
  <c r="F486" i="1"/>
  <c r="D486" i="1"/>
  <c r="C486" i="1"/>
  <c r="B486" i="1"/>
  <c r="K483" i="1"/>
  <c r="F483" i="1"/>
  <c r="D483" i="1"/>
  <c r="C483" i="1"/>
  <c r="B483" i="1"/>
  <c r="K480" i="1"/>
  <c r="F480" i="1"/>
  <c r="D480" i="1"/>
  <c r="C480" i="1"/>
  <c r="B480" i="1"/>
  <c r="K477" i="1"/>
  <c r="F477" i="1"/>
  <c r="D477" i="1"/>
  <c r="C477" i="1"/>
  <c r="B477" i="1"/>
  <c r="K474" i="1"/>
  <c r="F474" i="1"/>
  <c r="D474" i="1"/>
  <c r="C474" i="1"/>
  <c r="B474" i="1"/>
  <c r="K471" i="1"/>
  <c r="F471" i="1"/>
  <c r="D471" i="1"/>
  <c r="C471" i="1"/>
  <c r="B471" i="1"/>
  <c r="K468" i="1"/>
  <c r="F468" i="1"/>
  <c r="D468" i="1"/>
  <c r="C468" i="1"/>
  <c r="B468" i="1"/>
  <c r="K465" i="1"/>
  <c r="F465" i="1"/>
  <c r="D465" i="1"/>
  <c r="C465" i="1"/>
  <c r="B465" i="1"/>
  <c r="K462" i="1"/>
  <c r="F462" i="1"/>
  <c r="D462" i="1"/>
  <c r="C462" i="1"/>
  <c r="B462" i="1"/>
  <c r="K459" i="1"/>
  <c r="F459" i="1"/>
  <c r="D459" i="1"/>
  <c r="C459" i="1"/>
  <c r="B459" i="1"/>
  <c r="K456" i="1"/>
  <c r="F456" i="1"/>
  <c r="D456" i="1"/>
  <c r="C456" i="1"/>
  <c r="B456" i="1"/>
  <c r="K453" i="1"/>
  <c r="F453" i="1"/>
  <c r="D453" i="1"/>
  <c r="C453" i="1"/>
  <c r="B453" i="1"/>
  <c r="K450" i="1"/>
  <c r="F450" i="1"/>
  <c r="D450" i="1"/>
  <c r="C450" i="1"/>
  <c r="B450" i="1"/>
  <c r="K447" i="1"/>
  <c r="F447" i="1"/>
  <c r="D447" i="1"/>
  <c r="C447" i="1"/>
  <c r="B447" i="1"/>
  <c r="K444" i="1"/>
  <c r="F444" i="1"/>
  <c r="D444" i="1"/>
  <c r="C444" i="1"/>
  <c r="B444" i="1"/>
  <c r="K441" i="1"/>
  <c r="F441" i="1"/>
  <c r="D441" i="1"/>
  <c r="C441" i="1"/>
  <c r="B441" i="1"/>
  <c r="K438" i="1"/>
  <c r="F438" i="1"/>
  <c r="D438" i="1"/>
  <c r="C438" i="1"/>
  <c r="B438" i="1"/>
  <c r="K435" i="1"/>
  <c r="F435" i="1"/>
  <c r="D435" i="1"/>
  <c r="C435" i="1"/>
  <c r="B435" i="1"/>
  <c r="K432" i="1"/>
  <c r="F432" i="1"/>
  <c r="D432" i="1"/>
  <c r="C432" i="1"/>
  <c r="B432" i="1"/>
  <c r="K429" i="1"/>
  <c r="F429" i="1"/>
  <c r="D429" i="1"/>
  <c r="C429" i="1"/>
  <c r="B429" i="1"/>
  <c r="K426" i="1"/>
  <c r="F426" i="1"/>
  <c r="D426" i="1"/>
  <c r="C426" i="1"/>
  <c r="B426" i="1"/>
  <c r="K423" i="1"/>
  <c r="F423" i="1"/>
  <c r="D423" i="1"/>
  <c r="C423" i="1"/>
  <c r="B423" i="1"/>
  <c r="K420" i="1"/>
  <c r="F420" i="1"/>
  <c r="D420" i="1"/>
  <c r="C420" i="1"/>
  <c r="B420" i="1"/>
  <c r="K417" i="1"/>
  <c r="F417" i="1"/>
  <c r="D417" i="1"/>
  <c r="C417" i="1"/>
  <c r="B417" i="1"/>
  <c r="K414" i="1"/>
  <c r="F414" i="1"/>
  <c r="D414" i="1"/>
  <c r="C414" i="1"/>
  <c r="B414" i="1"/>
  <c r="K411" i="1"/>
  <c r="F411" i="1"/>
  <c r="D411" i="1"/>
  <c r="C411" i="1"/>
  <c r="B411" i="1"/>
  <c r="K408" i="1"/>
  <c r="F408" i="1"/>
  <c r="D408" i="1"/>
  <c r="C408" i="1"/>
  <c r="B408" i="1"/>
  <c r="K405" i="1"/>
  <c r="F405" i="1"/>
  <c r="D405" i="1"/>
  <c r="C405" i="1"/>
  <c r="B405" i="1"/>
  <c r="K402" i="1"/>
  <c r="F402" i="1"/>
  <c r="D402" i="1"/>
  <c r="C402" i="1"/>
  <c r="B402" i="1"/>
  <c r="K399" i="1"/>
  <c r="F399" i="1"/>
  <c r="D399" i="1"/>
  <c r="C399" i="1"/>
  <c r="B399" i="1"/>
  <c r="K396" i="1"/>
  <c r="F396" i="1"/>
  <c r="D396" i="1"/>
  <c r="C396" i="1"/>
  <c r="B396" i="1"/>
  <c r="K393" i="1"/>
  <c r="F393" i="1"/>
  <c r="D393" i="1"/>
  <c r="C393" i="1"/>
  <c r="B393" i="1"/>
  <c r="K390" i="1"/>
  <c r="F390" i="1"/>
  <c r="D390" i="1"/>
  <c r="C390" i="1"/>
  <c r="B390" i="1"/>
  <c r="K387" i="1"/>
  <c r="F387" i="1"/>
  <c r="D387" i="1"/>
  <c r="C387" i="1"/>
  <c r="B387" i="1"/>
  <c r="K384" i="1"/>
  <c r="F384" i="1"/>
  <c r="D384" i="1"/>
  <c r="C384" i="1"/>
  <c r="B384" i="1"/>
  <c r="K381" i="1"/>
  <c r="F381" i="1"/>
  <c r="D381" i="1"/>
  <c r="C381" i="1"/>
  <c r="B381" i="1"/>
  <c r="K378" i="1"/>
  <c r="F378" i="1"/>
  <c r="D378" i="1"/>
  <c r="C378" i="1"/>
  <c r="B378" i="1"/>
  <c r="K375" i="1"/>
  <c r="F375" i="1"/>
  <c r="D375" i="1"/>
  <c r="C375" i="1"/>
  <c r="B375" i="1"/>
  <c r="K372" i="1"/>
  <c r="F372" i="1"/>
  <c r="D372" i="1"/>
  <c r="C372" i="1"/>
  <c r="B372" i="1"/>
  <c r="K369" i="1"/>
  <c r="F369" i="1"/>
  <c r="D369" i="1"/>
  <c r="C369" i="1"/>
  <c r="B369" i="1"/>
  <c r="K366" i="1"/>
  <c r="F366" i="1"/>
  <c r="D366" i="1"/>
  <c r="C366" i="1"/>
  <c r="B366" i="1"/>
  <c r="K363" i="1"/>
  <c r="F363" i="1"/>
  <c r="D363" i="1"/>
  <c r="C363" i="1"/>
  <c r="B363" i="1"/>
  <c r="K360" i="1"/>
  <c r="F360" i="1"/>
  <c r="D360" i="1"/>
  <c r="C360" i="1"/>
  <c r="B360" i="1"/>
  <c r="K357" i="1"/>
  <c r="F357" i="1"/>
  <c r="D357" i="1"/>
  <c r="C357" i="1"/>
  <c r="B357" i="1"/>
  <c r="K354" i="1"/>
  <c r="F354" i="1"/>
  <c r="D354" i="1"/>
  <c r="C354" i="1"/>
  <c r="B354" i="1"/>
  <c r="K351" i="1"/>
  <c r="F351" i="1"/>
  <c r="D351" i="1"/>
  <c r="C351" i="1"/>
  <c r="B351" i="1"/>
  <c r="K348" i="1"/>
  <c r="F348" i="1"/>
  <c r="D348" i="1"/>
  <c r="C348" i="1"/>
  <c r="B348" i="1"/>
  <c r="K345" i="1"/>
  <c r="F345" i="1"/>
  <c r="D345" i="1"/>
  <c r="C345" i="1"/>
  <c r="B345" i="1"/>
  <c r="K342" i="1"/>
  <c r="F342" i="1"/>
  <c r="D342" i="1"/>
  <c r="C342" i="1"/>
  <c r="B342" i="1"/>
  <c r="K339" i="1"/>
  <c r="F339" i="1"/>
  <c r="D339" i="1"/>
  <c r="C339" i="1"/>
  <c r="B339" i="1"/>
  <c r="K336" i="1"/>
  <c r="F336" i="1"/>
  <c r="D336" i="1"/>
  <c r="C336" i="1"/>
  <c r="B336" i="1"/>
  <c r="K333" i="1"/>
  <c r="F333" i="1"/>
  <c r="D333" i="1"/>
  <c r="C333" i="1"/>
  <c r="B333" i="1"/>
  <c r="K330" i="1"/>
  <c r="F330" i="1"/>
  <c r="D330" i="1"/>
  <c r="C330" i="1"/>
  <c r="B330" i="1"/>
  <c r="K327" i="1"/>
  <c r="F327" i="1"/>
  <c r="D327" i="1"/>
  <c r="C327" i="1"/>
  <c r="B327" i="1"/>
  <c r="K324" i="1"/>
  <c r="F324" i="1"/>
  <c r="D324" i="1"/>
  <c r="C324" i="1"/>
  <c r="B324" i="1"/>
  <c r="K321" i="1"/>
  <c r="F321" i="1"/>
  <c r="D321" i="1"/>
  <c r="C321" i="1"/>
  <c r="B321" i="1"/>
  <c r="K318" i="1"/>
  <c r="F318" i="1"/>
  <c r="D318" i="1"/>
  <c r="C318" i="1"/>
  <c r="B318" i="1"/>
  <c r="K315" i="1"/>
  <c r="F315" i="1"/>
  <c r="D315" i="1"/>
  <c r="C315" i="1"/>
  <c r="B315" i="1"/>
  <c r="K312" i="1"/>
  <c r="F312" i="1"/>
  <c r="D312" i="1"/>
  <c r="C312" i="1"/>
  <c r="B312" i="1"/>
  <c r="K309" i="1"/>
  <c r="F309" i="1"/>
  <c r="D309" i="1"/>
  <c r="C309" i="1"/>
  <c r="B309" i="1"/>
  <c r="K306" i="1"/>
  <c r="F306" i="1"/>
  <c r="D306" i="1"/>
  <c r="C306" i="1"/>
  <c r="B306" i="1"/>
  <c r="K303" i="1"/>
  <c r="F303" i="1"/>
  <c r="D303" i="1"/>
  <c r="C303" i="1"/>
  <c r="B303" i="1"/>
  <c r="K300" i="1"/>
  <c r="F300" i="1"/>
  <c r="D300" i="1"/>
  <c r="C300" i="1"/>
  <c r="B300" i="1"/>
  <c r="K297" i="1"/>
  <c r="F297" i="1"/>
  <c r="D297" i="1"/>
  <c r="C297" i="1"/>
  <c r="B297" i="1"/>
  <c r="K294" i="1"/>
  <c r="F294" i="1"/>
  <c r="D294" i="1"/>
  <c r="C294" i="1"/>
  <c r="B294" i="1"/>
  <c r="K291" i="1"/>
  <c r="F291" i="1"/>
  <c r="D291" i="1"/>
  <c r="C291" i="1"/>
  <c r="B291" i="1"/>
  <c r="K288" i="1"/>
  <c r="F288" i="1"/>
  <c r="D288" i="1"/>
  <c r="C288" i="1"/>
  <c r="B288" i="1"/>
  <c r="K285" i="1"/>
  <c r="F285" i="1"/>
  <c r="D285" i="1"/>
  <c r="C285" i="1"/>
  <c r="B285" i="1"/>
  <c r="K282" i="1"/>
  <c r="F282" i="1"/>
  <c r="D282" i="1"/>
  <c r="C282" i="1"/>
  <c r="B282" i="1"/>
  <c r="K279" i="1"/>
  <c r="F279" i="1"/>
  <c r="D279" i="1"/>
  <c r="C279" i="1"/>
  <c r="B279" i="1"/>
  <c r="K276" i="1"/>
  <c r="F276" i="1"/>
  <c r="D276" i="1"/>
  <c r="C276" i="1"/>
  <c r="B276" i="1"/>
  <c r="K273" i="1"/>
  <c r="F273" i="1"/>
  <c r="D273" i="1"/>
  <c r="C273" i="1"/>
  <c r="B273" i="1"/>
  <c r="K270" i="1"/>
  <c r="F270" i="1"/>
  <c r="D270" i="1"/>
  <c r="C270" i="1"/>
  <c r="B270" i="1"/>
  <c r="K267" i="1"/>
  <c r="F267" i="1"/>
  <c r="D267" i="1"/>
  <c r="C267" i="1"/>
  <c r="B267" i="1"/>
  <c r="K264" i="1"/>
  <c r="F264" i="1"/>
  <c r="D264" i="1"/>
  <c r="C264" i="1"/>
  <c r="B264" i="1"/>
  <c r="K261" i="1"/>
  <c r="F261" i="1"/>
  <c r="D261" i="1"/>
  <c r="C261" i="1"/>
  <c r="B261" i="1"/>
  <c r="K258" i="1"/>
  <c r="F258" i="1"/>
  <c r="D258" i="1"/>
  <c r="C258" i="1"/>
  <c r="B258" i="1"/>
  <c r="K255" i="1"/>
  <c r="F255" i="1"/>
  <c r="D255" i="1"/>
  <c r="C255" i="1"/>
  <c r="B255" i="1"/>
  <c r="K252" i="1"/>
  <c r="F252" i="1"/>
  <c r="D252" i="1"/>
  <c r="C252" i="1"/>
  <c r="B252" i="1"/>
  <c r="K249" i="1"/>
  <c r="F249" i="1"/>
  <c r="D249" i="1"/>
  <c r="C249" i="1"/>
  <c r="B249" i="1"/>
  <c r="K246" i="1"/>
  <c r="F246" i="1"/>
  <c r="D246" i="1"/>
  <c r="C246" i="1"/>
  <c r="B246" i="1"/>
  <c r="K243" i="1"/>
  <c r="F243" i="1"/>
  <c r="D243" i="1"/>
  <c r="C243" i="1"/>
  <c r="B243" i="1"/>
  <c r="K240" i="1"/>
  <c r="F240" i="1"/>
  <c r="D240" i="1"/>
  <c r="C240" i="1"/>
  <c r="B240" i="1"/>
  <c r="K237" i="1"/>
  <c r="F237" i="1"/>
  <c r="D237" i="1"/>
  <c r="C237" i="1"/>
  <c r="B237" i="1"/>
  <c r="K234" i="1"/>
  <c r="F234" i="1"/>
  <c r="D234" i="1"/>
  <c r="C234" i="1"/>
  <c r="B234" i="1"/>
  <c r="K231" i="1"/>
  <c r="F231" i="1"/>
  <c r="D231" i="1"/>
  <c r="C231" i="1"/>
  <c r="B231" i="1"/>
  <c r="K228" i="1"/>
  <c r="F228" i="1"/>
  <c r="D228" i="1"/>
  <c r="C228" i="1"/>
  <c r="B228" i="1"/>
  <c r="K225" i="1"/>
  <c r="F225" i="1"/>
  <c r="D225" i="1"/>
  <c r="C225" i="1"/>
  <c r="B225" i="1"/>
  <c r="K222" i="1"/>
  <c r="F222" i="1"/>
  <c r="D222" i="1"/>
  <c r="C222" i="1"/>
  <c r="B222" i="1"/>
  <c r="K219" i="1"/>
  <c r="F219" i="1"/>
  <c r="D219" i="1"/>
  <c r="C219" i="1"/>
  <c r="B219" i="1"/>
  <c r="K216" i="1"/>
  <c r="F216" i="1"/>
  <c r="D216" i="1"/>
  <c r="C216" i="1"/>
  <c r="B216" i="1"/>
  <c r="K213" i="1"/>
  <c r="F213" i="1"/>
  <c r="D213" i="1"/>
  <c r="C213" i="1"/>
  <c r="B213" i="1"/>
  <c r="K210" i="1"/>
  <c r="F210" i="1"/>
  <c r="D210" i="1"/>
  <c r="C210" i="1"/>
  <c r="B210" i="1"/>
  <c r="K207" i="1"/>
  <c r="F207" i="1"/>
  <c r="D207" i="1"/>
  <c r="C207" i="1"/>
  <c r="B207" i="1"/>
  <c r="K204" i="1"/>
  <c r="F204" i="1"/>
  <c r="D204" i="1"/>
  <c r="C204" i="1"/>
  <c r="B204" i="1"/>
  <c r="K201" i="1"/>
  <c r="F201" i="1"/>
  <c r="D201" i="1"/>
  <c r="C201" i="1"/>
  <c r="B201" i="1"/>
  <c r="K198" i="1"/>
  <c r="F198" i="1"/>
  <c r="D198" i="1"/>
  <c r="C198" i="1"/>
  <c r="B198" i="1"/>
  <c r="K195" i="1"/>
  <c r="F195" i="1"/>
  <c r="D195" i="1"/>
  <c r="C195" i="1"/>
  <c r="B195" i="1"/>
  <c r="K192" i="1"/>
  <c r="F192" i="1"/>
  <c r="D192" i="1"/>
  <c r="C192" i="1"/>
  <c r="B192" i="1"/>
  <c r="K189" i="1"/>
  <c r="F189" i="1"/>
  <c r="D189" i="1"/>
  <c r="C189" i="1"/>
  <c r="B189" i="1"/>
  <c r="K186" i="1"/>
  <c r="F186" i="1"/>
  <c r="D186" i="1"/>
  <c r="C186" i="1"/>
  <c r="B186" i="1"/>
  <c r="K183" i="1"/>
  <c r="F183" i="1"/>
  <c r="D183" i="1"/>
  <c r="C183" i="1"/>
  <c r="B183" i="1"/>
  <c r="K180" i="1"/>
  <c r="F180" i="1"/>
  <c r="D180" i="1"/>
  <c r="C180" i="1"/>
  <c r="B180" i="1"/>
  <c r="K177" i="1"/>
  <c r="F177" i="1"/>
  <c r="D177" i="1"/>
  <c r="C177" i="1"/>
  <c r="B177" i="1"/>
  <c r="K174" i="1"/>
  <c r="F174" i="1"/>
  <c r="D174" i="1"/>
  <c r="C174" i="1"/>
  <c r="B174" i="1"/>
  <c r="K171" i="1"/>
  <c r="F171" i="1"/>
  <c r="D171" i="1"/>
  <c r="C171" i="1"/>
  <c r="B171" i="1"/>
  <c r="K168" i="1"/>
  <c r="F168" i="1"/>
  <c r="D168" i="1"/>
  <c r="C168" i="1"/>
  <c r="B168" i="1"/>
  <c r="K165" i="1"/>
  <c r="F165" i="1"/>
  <c r="D165" i="1"/>
  <c r="C165" i="1"/>
  <c r="B165" i="1"/>
  <c r="K162" i="1"/>
  <c r="F162" i="1"/>
  <c r="D162" i="1"/>
  <c r="C162" i="1"/>
  <c r="B162" i="1"/>
  <c r="K159" i="1"/>
  <c r="F159" i="1"/>
  <c r="D159" i="1"/>
  <c r="C159" i="1"/>
  <c r="B159" i="1"/>
  <c r="K156" i="1"/>
  <c r="F156" i="1"/>
  <c r="D156" i="1"/>
  <c r="C156" i="1"/>
  <c r="B156" i="1"/>
  <c r="K153" i="1"/>
  <c r="F153" i="1"/>
  <c r="D153" i="1"/>
  <c r="C153" i="1"/>
  <c r="B153" i="1"/>
  <c r="K150" i="1"/>
  <c r="F150" i="1"/>
  <c r="D150" i="1"/>
  <c r="C150" i="1"/>
  <c r="B150" i="1"/>
  <c r="K147" i="1"/>
  <c r="F147" i="1"/>
  <c r="D147" i="1"/>
  <c r="C147" i="1"/>
  <c r="B147" i="1"/>
  <c r="K144" i="1"/>
  <c r="F144" i="1"/>
  <c r="D144" i="1"/>
  <c r="C144" i="1"/>
  <c r="B144" i="1"/>
  <c r="K141" i="1"/>
  <c r="F141" i="1"/>
  <c r="D141" i="1"/>
  <c r="C141" i="1"/>
  <c r="B141" i="1"/>
  <c r="K138" i="1"/>
  <c r="F138" i="1"/>
  <c r="D138" i="1"/>
  <c r="C138" i="1"/>
  <c r="B138" i="1"/>
  <c r="K135" i="1"/>
  <c r="F135" i="1"/>
  <c r="D135" i="1"/>
  <c r="C135" i="1"/>
  <c r="B135" i="1"/>
  <c r="K132" i="1"/>
  <c r="F132" i="1"/>
  <c r="D132" i="1"/>
  <c r="C132" i="1"/>
  <c r="B132" i="1"/>
  <c r="K129" i="1"/>
  <c r="F129" i="1"/>
  <c r="D129" i="1"/>
  <c r="C129" i="1"/>
  <c r="B129" i="1"/>
  <c r="K126" i="1"/>
  <c r="F126" i="1"/>
  <c r="D126" i="1"/>
  <c r="C126" i="1"/>
  <c r="B126" i="1"/>
  <c r="K123" i="1"/>
  <c r="F123" i="1"/>
  <c r="D123" i="1"/>
  <c r="C123" i="1"/>
  <c r="B123" i="1"/>
  <c r="K120" i="1"/>
  <c r="F120" i="1"/>
  <c r="D120" i="1"/>
  <c r="C120" i="1"/>
  <c r="B120" i="1"/>
  <c r="K117" i="1"/>
  <c r="F117" i="1"/>
  <c r="D117" i="1"/>
  <c r="C117" i="1"/>
  <c r="B117" i="1"/>
  <c r="K114" i="1"/>
  <c r="F114" i="1"/>
  <c r="D114" i="1"/>
  <c r="C114" i="1"/>
  <c r="B114" i="1"/>
  <c r="K111" i="1"/>
  <c r="F111" i="1"/>
  <c r="D111" i="1"/>
  <c r="C111" i="1"/>
  <c r="B111" i="1"/>
  <c r="K108" i="1"/>
  <c r="F108" i="1"/>
  <c r="D108" i="1"/>
  <c r="C108" i="1"/>
  <c r="B108" i="1"/>
  <c r="K105" i="1"/>
  <c r="F105" i="1"/>
  <c r="D105" i="1"/>
  <c r="C105" i="1"/>
  <c r="B105" i="1"/>
  <c r="K102" i="1"/>
  <c r="F102" i="1"/>
  <c r="D102" i="1"/>
  <c r="C102" i="1"/>
  <c r="B102" i="1"/>
  <c r="K99" i="1"/>
  <c r="F99" i="1"/>
  <c r="D99" i="1"/>
  <c r="C99" i="1"/>
  <c r="B99" i="1"/>
  <c r="K96" i="1"/>
  <c r="F96" i="1"/>
  <c r="D96" i="1"/>
  <c r="C96" i="1"/>
  <c r="B96" i="1"/>
  <c r="K93" i="1"/>
  <c r="F93" i="1"/>
  <c r="D93" i="1"/>
  <c r="C93" i="1"/>
  <c r="B93" i="1"/>
  <c r="K90" i="1"/>
  <c r="F90" i="1"/>
  <c r="D90" i="1"/>
  <c r="C90" i="1"/>
  <c r="B90" i="1"/>
  <c r="K87" i="1"/>
  <c r="F87" i="1"/>
  <c r="D87" i="1"/>
  <c r="C87" i="1"/>
  <c r="B87" i="1"/>
  <c r="K84" i="1"/>
  <c r="F84" i="1"/>
  <c r="D84" i="1"/>
  <c r="C84" i="1"/>
  <c r="B84" i="1"/>
  <c r="K81" i="1"/>
  <c r="F81" i="1"/>
  <c r="D81" i="1"/>
  <c r="C81" i="1"/>
  <c r="B81" i="1"/>
  <c r="K78" i="1"/>
  <c r="F78" i="1"/>
  <c r="D78" i="1"/>
  <c r="C78" i="1"/>
  <c r="B78" i="1"/>
  <c r="K75" i="1"/>
  <c r="F75" i="1"/>
  <c r="D75" i="1"/>
  <c r="C75" i="1"/>
  <c r="B75" i="1"/>
  <c r="K72" i="1"/>
  <c r="F72" i="1"/>
  <c r="D72" i="1"/>
  <c r="C72" i="1"/>
  <c r="B72" i="1"/>
  <c r="K69" i="1"/>
  <c r="F69" i="1"/>
  <c r="D69" i="1"/>
  <c r="C69" i="1"/>
  <c r="B69" i="1"/>
  <c r="K66" i="1"/>
  <c r="F66" i="1"/>
  <c r="D66" i="1"/>
  <c r="C66" i="1"/>
  <c r="B66" i="1"/>
  <c r="K63" i="1"/>
  <c r="F63" i="1"/>
  <c r="D63" i="1"/>
  <c r="C63" i="1"/>
  <c r="B63" i="1"/>
  <c r="K60" i="1"/>
  <c r="F60" i="1"/>
  <c r="D60" i="1"/>
  <c r="C60" i="1"/>
  <c r="B60" i="1"/>
  <c r="K57" i="1"/>
  <c r="F57" i="1"/>
  <c r="D57" i="1"/>
  <c r="C57" i="1"/>
  <c r="B57" i="1"/>
  <c r="K54" i="1"/>
  <c r="F54" i="1"/>
  <c r="D54" i="1"/>
  <c r="C54" i="1"/>
  <c r="B54" i="1"/>
  <c r="K51" i="1"/>
  <c r="F51" i="1"/>
  <c r="D51" i="1"/>
  <c r="C51" i="1"/>
  <c r="B51" i="1"/>
  <c r="K48" i="1"/>
  <c r="F48" i="1"/>
  <c r="D48" i="1"/>
  <c r="C48" i="1"/>
  <c r="B48" i="1"/>
  <c r="K45" i="1"/>
  <c r="F45" i="1"/>
  <c r="D45" i="1"/>
  <c r="C45" i="1"/>
  <c r="B45" i="1"/>
  <c r="K42" i="1"/>
  <c r="F42" i="1"/>
  <c r="D42" i="1"/>
  <c r="C42" i="1"/>
  <c r="B42" i="1"/>
  <c r="K39" i="1"/>
  <c r="F39" i="1"/>
  <c r="D39" i="1"/>
  <c r="C39" i="1"/>
  <c r="B39" i="1"/>
  <c r="K36" i="1"/>
  <c r="F36" i="1"/>
  <c r="D36" i="1"/>
  <c r="C36" i="1"/>
  <c r="B36" i="1"/>
  <c r="K33" i="1"/>
  <c r="F33" i="1"/>
  <c r="D33" i="1"/>
  <c r="C33" i="1"/>
  <c r="B33" i="1"/>
  <c r="K30" i="1"/>
  <c r="F30" i="1"/>
  <c r="D30" i="1"/>
  <c r="C30" i="1"/>
  <c r="B30" i="1"/>
  <c r="K27" i="1"/>
  <c r="F27" i="1"/>
  <c r="D27" i="1"/>
  <c r="C27" i="1"/>
  <c r="B27" i="1"/>
  <c r="K24" i="1"/>
  <c r="F24" i="1"/>
  <c r="D24" i="1"/>
  <c r="C24" i="1"/>
  <c r="B24" i="1"/>
  <c r="K21" i="1"/>
  <c r="F21" i="1"/>
  <c r="D21" i="1"/>
  <c r="C21" i="1"/>
  <c r="B21" i="1"/>
  <c r="K18" i="1"/>
  <c r="F18" i="1"/>
  <c r="D18" i="1"/>
  <c r="C18" i="1"/>
  <c r="B18" i="1"/>
  <c r="K15" i="1"/>
  <c r="F15" i="1"/>
  <c r="D15" i="1"/>
  <c r="C15" i="1"/>
  <c r="B15" i="1"/>
  <c r="K12" i="1"/>
  <c r="F12" i="1"/>
  <c r="D12" i="1"/>
  <c r="C12" i="1"/>
  <c r="B12" i="1"/>
  <c r="K9" i="1"/>
  <c r="F9" i="1"/>
  <c r="D9" i="1"/>
  <c r="C9" i="1"/>
  <c r="B9" i="1"/>
  <c r="K6" i="1"/>
  <c r="F6" i="1"/>
  <c r="D6" i="1"/>
  <c r="C6" i="1"/>
  <c r="B6" i="1"/>
  <c r="E21" i="1" l="1"/>
  <c r="E24" i="1"/>
  <c r="E18" i="1"/>
  <c r="E15" i="1"/>
  <c r="E27" i="1"/>
  <c r="E30" i="1"/>
  <c r="F31" i="1" s="1"/>
  <c r="E33" i="1"/>
  <c r="E36" i="1"/>
  <c r="F25" i="1" l="1"/>
  <c r="F26" i="1"/>
  <c r="F28" i="1"/>
  <c r="F29" i="1"/>
  <c r="F22" i="1"/>
  <c r="F23" i="1"/>
  <c r="F37" i="1"/>
  <c r="F38" i="1"/>
  <c r="F16" i="1"/>
  <c r="F17" i="1"/>
  <c r="F34" i="1"/>
  <c r="F35" i="1"/>
  <c r="F19" i="1"/>
  <c r="F20" i="1"/>
  <c r="F32" i="1"/>
  <c r="E12" i="1"/>
  <c r="E606" i="1"/>
  <c r="I606" i="1"/>
  <c r="P9" i="1"/>
  <c r="E609" i="1"/>
  <c r="H609" i="1"/>
  <c r="I612" i="1"/>
  <c r="G612" i="1"/>
  <c r="H612" i="1"/>
  <c r="E615" i="1"/>
  <c r="H615" i="1"/>
  <c r="I615" i="1"/>
  <c r="E618" i="1"/>
  <c r="G618" i="1"/>
  <c r="H618" i="1"/>
  <c r="I618" i="1"/>
  <c r="E621" i="1"/>
  <c r="H621" i="1"/>
  <c r="I621" i="1"/>
  <c r="K908" i="1"/>
  <c r="E624" i="1"/>
  <c r="G624" i="1"/>
  <c r="E627" i="1"/>
  <c r="H627" i="1"/>
  <c r="I627" i="1"/>
  <c r="E630" i="1"/>
  <c r="H630" i="1"/>
  <c r="G630" i="1"/>
  <c r="E633" i="1"/>
  <c r="H633" i="1"/>
  <c r="I636" i="1"/>
  <c r="G636" i="1"/>
  <c r="H636" i="1"/>
  <c r="E639" i="1"/>
  <c r="H639" i="1"/>
  <c r="I639" i="1"/>
  <c r="E642" i="1"/>
  <c r="G642" i="1"/>
  <c r="H642" i="1"/>
  <c r="I642" i="1"/>
  <c r="E645" i="1"/>
  <c r="H645" i="1"/>
  <c r="I645" i="1"/>
  <c r="E648" i="1"/>
  <c r="G648" i="1"/>
  <c r="E651" i="1"/>
  <c r="H651" i="1"/>
  <c r="I651" i="1"/>
  <c r="E654" i="1"/>
  <c r="H654" i="1"/>
  <c r="G654" i="1"/>
  <c r="E657" i="1"/>
  <c r="H657" i="1"/>
  <c r="I660" i="1"/>
  <c r="G660" i="1"/>
  <c r="H660" i="1"/>
  <c r="E663" i="1"/>
  <c r="H663" i="1"/>
  <c r="I663" i="1"/>
  <c r="E666" i="1"/>
  <c r="G666" i="1"/>
  <c r="H666" i="1"/>
  <c r="I666" i="1"/>
  <c r="E669" i="1"/>
  <c r="H669" i="1"/>
  <c r="I669" i="1"/>
  <c r="E672" i="1"/>
  <c r="G672" i="1"/>
  <c r="E675" i="1"/>
  <c r="H675" i="1"/>
  <c r="I675" i="1"/>
  <c r="E678" i="1"/>
  <c r="H678" i="1"/>
  <c r="G678" i="1"/>
  <c r="E681" i="1"/>
  <c r="H681" i="1"/>
  <c r="H684" i="1"/>
  <c r="G684" i="1"/>
  <c r="E687" i="1"/>
  <c r="H687" i="1"/>
  <c r="E690" i="1"/>
  <c r="G690" i="1"/>
  <c r="E693" i="1"/>
  <c r="H693" i="1"/>
  <c r="E696" i="1"/>
  <c r="G696" i="1"/>
  <c r="H696" i="1"/>
  <c r="H699" i="1"/>
  <c r="G699" i="1"/>
  <c r="E702" i="1"/>
  <c r="G702" i="1"/>
  <c r="H702" i="1"/>
  <c r="I702" i="1"/>
  <c r="H705" i="1"/>
  <c r="G705" i="1"/>
  <c r="E708" i="1"/>
  <c r="G708" i="1"/>
  <c r="H711" i="1"/>
  <c r="E714" i="1"/>
  <c r="G714" i="1"/>
  <c r="H717" i="1"/>
  <c r="E720" i="1"/>
  <c r="G720" i="1"/>
  <c r="H723" i="1"/>
  <c r="E726" i="1"/>
  <c r="G726" i="1"/>
  <c r="H729" i="1"/>
  <c r="E732" i="1"/>
  <c r="G732" i="1"/>
  <c r="H735" i="1"/>
  <c r="E738" i="1"/>
  <c r="G738" i="1"/>
  <c r="H741" i="1"/>
  <c r="E744" i="1"/>
  <c r="G744" i="1"/>
  <c r="E747" i="1"/>
  <c r="H747" i="1"/>
  <c r="E750" i="1"/>
  <c r="G750" i="1"/>
  <c r="E753" i="1"/>
  <c r="H753" i="1"/>
  <c r="E756" i="1"/>
  <c r="G756" i="1"/>
  <c r="E759" i="1"/>
  <c r="H759" i="1"/>
  <c r="E762" i="1"/>
  <c r="G762" i="1"/>
  <c r="E765" i="1"/>
  <c r="H765" i="1"/>
  <c r="G765" i="1"/>
  <c r="I765" i="1"/>
  <c r="E768" i="1"/>
  <c r="G768" i="1"/>
  <c r="H768" i="1"/>
  <c r="I768" i="1"/>
  <c r="H771" i="1"/>
  <c r="G771" i="1"/>
  <c r="I771" i="1"/>
  <c r="E774" i="1"/>
  <c r="G774" i="1"/>
  <c r="E777" i="1"/>
  <c r="H777" i="1"/>
  <c r="G780" i="1"/>
  <c r="I780" i="1"/>
  <c r="E783" i="1"/>
  <c r="I783" i="1"/>
  <c r="G786" i="1"/>
  <c r="I786" i="1"/>
  <c r="E789" i="1"/>
  <c r="I789" i="1"/>
  <c r="G792" i="1"/>
  <c r="I792" i="1"/>
  <c r="E795" i="1"/>
  <c r="I795" i="1"/>
  <c r="G798" i="1"/>
  <c r="I798" i="1"/>
  <c r="E801" i="1"/>
  <c r="I801" i="1"/>
  <c r="G804" i="1"/>
  <c r="I804" i="1"/>
  <c r="E807" i="1"/>
  <c r="I807" i="1"/>
  <c r="E810" i="1"/>
  <c r="G810" i="1"/>
  <c r="H810" i="1"/>
  <c r="I810" i="1"/>
  <c r="I813" i="1"/>
  <c r="E816" i="1"/>
  <c r="G816" i="1"/>
  <c r="H816" i="1"/>
  <c r="I816" i="1"/>
  <c r="E819" i="1"/>
  <c r="I819" i="1"/>
  <c r="G819" i="1"/>
  <c r="E822" i="1"/>
  <c r="G822" i="1"/>
  <c r="H822" i="1"/>
  <c r="I822" i="1"/>
  <c r="I825" i="1"/>
  <c r="E828" i="1"/>
  <c r="G828" i="1"/>
  <c r="E831" i="1"/>
  <c r="I831" i="1"/>
  <c r="G831" i="1"/>
  <c r="E834" i="1"/>
  <c r="G834" i="1"/>
  <c r="H834" i="1"/>
  <c r="I834" i="1"/>
  <c r="E837" i="1"/>
  <c r="G837" i="1"/>
  <c r="E840" i="1"/>
  <c r="G840" i="1"/>
  <c r="E843" i="1"/>
  <c r="H843" i="1"/>
  <c r="G843" i="1"/>
  <c r="E846" i="1"/>
  <c r="G846" i="1"/>
  <c r="I846" i="1"/>
  <c r="H849" i="1"/>
  <c r="E852" i="1"/>
  <c r="G852" i="1"/>
  <c r="I852" i="1"/>
  <c r="H855" i="1"/>
  <c r="E858" i="1"/>
  <c r="G858" i="1"/>
  <c r="I858" i="1"/>
  <c r="E861" i="1"/>
  <c r="H861" i="1"/>
  <c r="I861" i="1"/>
  <c r="E864" i="1"/>
  <c r="G864" i="1"/>
  <c r="H864" i="1"/>
  <c r="I864" i="1"/>
  <c r="E867" i="1"/>
  <c r="H867" i="1"/>
  <c r="G867" i="1"/>
  <c r="I867" i="1"/>
  <c r="E870" i="1"/>
  <c r="G870" i="1"/>
  <c r="H870" i="1"/>
  <c r="I870" i="1"/>
  <c r="E873" i="1"/>
  <c r="H873" i="1"/>
  <c r="E876" i="1"/>
  <c r="G876" i="1"/>
  <c r="E879" i="1"/>
  <c r="H879" i="1"/>
  <c r="E882" i="1"/>
  <c r="G882" i="1"/>
  <c r="I882" i="1"/>
  <c r="E885" i="1"/>
  <c r="H885" i="1"/>
  <c r="I885" i="1"/>
  <c r="E888" i="1"/>
  <c r="G888" i="1"/>
  <c r="H888" i="1"/>
  <c r="I888" i="1"/>
  <c r="E891" i="1"/>
  <c r="H891" i="1"/>
  <c r="G891" i="1"/>
  <c r="I891" i="1"/>
  <c r="E894" i="1"/>
  <c r="G894" i="1"/>
  <c r="H894" i="1"/>
  <c r="I894" i="1"/>
  <c r="E897" i="1"/>
  <c r="H897" i="1"/>
  <c r="G897" i="1"/>
  <c r="I897" i="1"/>
  <c r="E900" i="1"/>
  <c r="G900" i="1"/>
  <c r="H900" i="1"/>
  <c r="I900" i="1"/>
  <c r="E903" i="1"/>
  <c r="I903" i="1"/>
  <c r="G903" i="1"/>
  <c r="H903" i="1"/>
  <c r="F808" i="1" l="1"/>
  <c r="F809" i="1"/>
  <c r="F796" i="1"/>
  <c r="F797" i="1"/>
  <c r="F784" i="1"/>
  <c r="F785" i="1"/>
  <c r="F728" i="1"/>
  <c r="F727" i="1"/>
  <c r="G727" i="1" s="1"/>
  <c r="G728" i="1" s="1"/>
  <c r="F656" i="1"/>
  <c r="F655" i="1"/>
  <c r="F646" i="1"/>
  <c r="F647" i="1"/>
  <c r="F634" i="1"/>
  <c r="F635" i="1"/>
  <c r="F626" i="1"/>
  <c r="F625" i="1"/>
  <c r="F620" i="1"/>
  <c r="F619" i="1"/>
  <c r="F13" i="1"/>
  <c r="F14" i="1"/>
  <c r="F818" i="1"/>
  <c r="F817" i="1"/>
  <c r="F766" i="1"/>
  <c r="F767" i="1"/>
  <c r="F748" i="1"/>
  <c r="F749" i="1"/>
  <c r="F710" i="1"/>
  <c r="F709" i="1"/>
  <c r="G709" i="1" s="1"/>
  <c r="G710" i="1" s="1"/>
  <c r="F680" i="1"/>
  <c r="F679" i="1"/>
  <c r="F670" i="1"/>
  <c r="F671" i="1"/>
  <c r="F668" i="1"/>
  <c r="F667" i="1"/>
  <c r="F658" i="1"/>
  <c r="F659" i="1"/>
  <c r="F650" i="1"/>
  <c r="F649" i="1"/>
  <c r="F844" i="1"/>
  <c r="G844" i="1" s="1"/>
  <c r="H844" i="1" s="1"/>
  <c r="H845" i="1" s="1"/>
  <c r="F845" i="1"/>
  <c r="F836" i="1"/>
  <c r="F835" i="1"/>
  <c r="F790" i="1"/>
  <c r="F791" i="1"/>
  <c r="F778" i="1"/>
  <c r="F779" i="1"/>
  <c r="F698" i="1"/>
  <c r="F697" i="1"/>
  <c r="G697" i="1" s="1"/>
  <c r="H697" i="1" s="1"/>
  <c r="H698" i="1" s="1"/>
  <c r="F644" i="1"/>
  <c r="F643" i="1"/>
  <c r="F622" i="1"/>
  <c r="F623" i="1"/>
  <c r="F610" i="1"/>
  <c r="F611" i="1"/>
  <c r="F883" i="1"/>
  <c r="G883" i="1" s="1"/>
  <c r="G884" i="1" s="1"/>
  <c r="F884" i="1"/>
  <c r="F860" i="1"/>
  <c r="F859" i="1"/>
  <c r="F848" i="1"/>
  <c r="F847" i="1"/>
  <c r="F830" i="1"/>
  <c r="F829" i="1"/>
  <c r="F770" i="1"/>
  <c r="F769" i="1"/>
  <c r="F754" i="1"/>
  <c r="F755" i="1"/>
  <c r="F734" i="1"/>
  <c r="F733" i="1"/>
  <c r="G733" i="1" s="1"/>
  <c r="G734" i="1" s="1"/>
  <c r="F886" i="1"/>
  <c r="F887" i="1"/>
  <c r="F862" i="1"/>
  <c r="F863" i="1"/>
  <c r="F842" i="1"/>
  <c r="F841" i="1"/>
  <c r="F824" i="1"/>
  <c r="F823" i="1"/>
  <c r="G823" i="1" s="1"/>
  <c r="G824" i="1" s="1"/>
  <c r="F812" i="1"/>
  <c r="F811" i="1"/>
  <c r="F776" i="1"/>
  <c r="F775" i="1"/>
  <c r="F740" i="1"/>
  <c r="F739" i="1"/>
  <c r="F716" i="1"/>
  <c r="F715" i="1"/>
  <c r="G715" i="1" s="1"/>
  <c r="G716" i="1" s="1"/>
  <c r="F694" i="1"/>
  <c r="F695" i="1"/>
  <c r="F688" i="1"/>
  <c r="F689" i="1"/>
  <c r="F682" i="1"/>
  <c r="F683" i="1"/>
  <c r="F674" i="1"/>
  <c r="F673" i="1"/>
  <c r="F628" i="1"/>
  <c r="F629" i="1"/>
  <c r="F838" i="1"/>
  <c r="F839" i="1"/>
  <c r="F802" i="1"/>
  <c r="F803" i="1"/>
  <c r="F692" i="1"/>
  <c r="F691" i="1"/>
  <c r="G691" i="1" s="1"/>
  <c r="F676" i="1"/>
  <c r="F677" i="1"/>
  <c r="F664" i="1"/>
  <c r="F665" i="1"/>
  <c r="F878" i="1"/>
  <c r="F877" i="1"/>
  <c r="F854" i="1"/>
  <c r="F853" i="1"/>
  <c r="G853" i="1" s="1"/>
  <c r="G854" i="1" s="1"/>
  <c r="F820" i="1"/>
  <c r="F821" i="1"/>
  <c r="F760" i="1"/>
  <c r="F761" i="1"/>
  <c r="F904" i="1"/>
  <c r="F905" i="1"/>
  <c r="F902" i="1"/>
  <c r="F901" i="1"/>
  <c r="F898" i="1"/>
  <c r="F899" i="1"/>
  <c r="F895" i="1"/>
  <c r="F896" i="1"/>
  <c r="F892" i="1"/>
  <c r="F893" i="1"/>
  <c r="F890" i="1"/>
  <c r="F889" i="1"/>
  <c r="F880" i="1"/>
  <c r="F881" i="1"/>
  <c r="F874" i="1"/>
  <c r="F875" i="1"/>
  <c r="F872" i="1"/>
  <c r="F871" i="1"/>
  <c r="F868" i="1"/>
  <c r="G868" i="1" s="1"/>
  <c r="G869" i="1" s="1"/>
  <c r="F869" i="1"/>
  <c r="F866" i="1"/>
  <c r="F865" i="1"/>
  <c r="F832" i="1"/>
  <c r="F833" i="1"/>
  <c r="F764" i="1"/>
  <c r="F763" i="1"/>
  <c r="F758" i="1"/>
  <c r="F757" i="1"/>
  <c r="G757" i="1" s="1"/>
  <c r="G758" i="1" s="1"/>
  <c r="F752" i="1"/>
  <c r="F751" i="1"/>
  <c r="F746" i="1"/>
  <c r="F745" i="1"/>
  <c r="G745" i="1" s="1"/>
  <c r="G746" i="1" s="1"/>
  <c r="F722" i="1"/>
  <c r="F721" i="1"/>
  <c r="F704" i="1"/>
  <c r="F703" i="1"/>
  <c r="G703" i="1" s="1"/>
  <c r="G704" i="1" s="1"/>
  <c r="F652" i="1"/>
  <c r="F653" i="1"/>
  <c r="F640" i="1"/>
  <c r="F641" i="1"/>
  <c r="F632" i="1"/>
  <c r="F631" i="1"/>
  <c r="F616" i="1"/>
  <c r="F617" i="1"/>
  <c r="F608" i="1"/>
  <c r="F607" i="1"/>
  <c r="G841" i="1"/>
  <c r="G842" i="1" s="1"/>
  <c r="G817" i="1"/>
  <c r="H817" i="1" s="1"/>
  <c r="G885" i="1"/>
  <c r="G886" i="1" s="1"/>
  <c r="H882" i="1"/>
  <c r="I879" i="1"/>
  <c r="I876" i="1"/>
  <c r="G861" i="1"/>
  <c r="H858" i="1"/>
  <c r="I855" i="1"/>
  <c r="E855" i="1"/>
  <c r="H852" i="1"/>
  <c r="I849" i="1"/>
  <c r="E849" i="1"/>
  <c r="H846" i="1"/>
  <c r="I843" i="1"/>
  <c r="E825" i="1"/>
  <c r="E813" i="1"/>
  <c r="H804" i="1"/>
  <c r="H798" i="1"/>
  <c r="H792" i="1"/>
  <c r="H786" i="1"/>
  <c r="H780" i="1"/>
  <c r="I774" i="1"/>
  <c r="E771" i="1"/>
  <c r="I762" i="1"/>
  <c r="I756" i="1"/>
  <c r="I750" i="1"/>
  <c r="I744" i="1"/>
  <c r="I738" i="1"/>
  <c r="I732" i="1"/>
  <c r="I726" i="1"/>
  <c r="I720" i="1"/>
  <c r="I714" i="1"/>
  <c r="I708" i="1"/>
  <c r="E705" i="1"/>
  <c r="I690" i="1"/>
  <c r="I672" i="1"/>
  <c r="I648" i="1"/>
  <c r="I624" i="1"/>
  <c r="G879" i="1"/>
  <c r="G880" i="1" s="1"/>
  <c r="G881" i="1" s="1"/>
  <c r="H876" i="1"/>
  <c r="I873" i="1"/>
  <c r="G855" i="1"/>
  <c r="G849" i="1"/>
  <c r="I840" i="1"/>
  <c r="I828" i="1"/>
  <c r="G825" i="1"/>
  <c r="H774" i="1"/>
  <c r="H762" i="1"/>
  <c r="I759" i="1"/>
  <c r="H756" i="1"/>
  <c r="I753" i="1"/>
  <c r="H750" i="1"/>
  <c r="I747" i="1"/>
  <c r="H744" i="1"/>
  <c r="I741" i="1"/>
  <c r="E741" i="1"/>
  <c r="H738" i="1"/>
  <c r="I735" i="1"/>
  <c r="E735" i="1"/>
  <c r="H732" i="1"/>
  <c r="I729" i="1"/>
  <c r="E729" i="1"/>
  <c r="H726" i="1"/>
  <c r="I723" i="1"/>
  <c r="E723" i="1"/>
  <c r="H720" i="1"/>
  <c r="I717" i="1"/>
  <c r="E717" i="1"/>
  <c r="H714" i="1"/>
  <c r="I711" i="1"/>
  <c r="E711" i="1"/>
  <c r="H708" i="1"/>
  <c r="H690" i="1"/>
  <c r="I687" i="1"/>
  <c r="I684" i="1"/>
  <c r="I681" i="1"/>
  <c r="I678" i="1"/>
  <c r="H672" i="1"/>
  <c r="I654" i="1"/>
  <c r="H648" i="1"/>
  <c r="I630" i="1"/>
  <c r="H624" i="1"/>
  <c r="H606" i="1"/>
  <c r="G873" i="1"/>
  <c r="G874" i="1" s="1"/>
  <c r="G875" i="1" s="1"/>
  <c r="H840" i="1"/>
  <c r="H828" i="1"/>
  <c r="G813" i="1"/>
  <c r="E804" i="1"/>
  <c r="E798" i="1"/>
  <c r="E792" i="1"/>
  <c r="E786" i="1"/>
  <c r="E780" i="1"/>
  <c r="G759" i="1"/>
  <c r="G753" i="1"/>
  <c r="G747" i="1"/>
  <c r="G741" i="1"/>
  <c r="G735" i="1"/>
  <c r="G729" i="1"/>
  <c r="G723" i="1"/>
  <c r="G717" i="1"/>
  <c r="G711" i="1"/>
  <c r="E699" i="1"/>
  <c r="I696" i="1"/>
  <c r="G693" i="1"/>
  <c r="G687" i="1"/>
  <c r="E684" i="1"/>
  <c r="G681" i="1"/>
  <c r="E660" i="1"/>
  <c r="I657" i="1"/>
  <c r="E636" i="1"/>
  <c r="I633" i="1"/>
  <c r="E612" i="1"/>
  <c r="I609" i="1"/>
  <c r="G606" i="1"/>
  <c r="G859" i="1"/>
  <c r="G860" i="1" s="1"/>
  <c r="G847" i="1"/>
  <c r="G848" i="1" s="1"/>
  <c r="G877" i="1"/>
  <c r="G878" i="1" s="1"/>
  <c r="G898" i="1"/>
  <c r="G899" i="1" s="1"/>
  <c r="G892" i="1"/>
  <c r="H892" i="1" s="1"/>
  <c r="G871" i="1"/>
  <c r="G872" i="1" s="1"/>
  <c r="G904" i="1"/>
  <c r="G905" i="1" s="1"/>
  <c r="G889" i="1"/>
  <c r="G890" i="1" s="1"/>
  <c r="G865" i="1"/>
  <c r="G866" i="1" s="1"/>
  <c r="G835" i="1"/>
  <c r="G836" i="1" s="1"/>
  <c r="G829" i="1"/>
  <c r="G830" i="1" s="1"/>
  <c r="G811" i="1"/>
  <c r="G812" i="1" s="1"/>
  <c r="I837" i="1"/>
  <c r="H837" i="1"/>
  <c r="H831" i="1"/>
  <c r="H825" i="1"/>
  <c r="H819" i="1"/>
  <c r="H813" i="1"/>
  <c r="H807" i="1"/>
  <c r="H801" i="1"/>
  <c r="H795" i="1"/>
  <c r="H789" i="1"/>
  <c r="H783" i="1"/>
  <c r="G777" i="1"/>
  <c r="G807" i="1"/>
  <c r="G801" i="1"/>
  <c r="G795" i="1"/>
  <c r="G789" i="1"/>
  <c r="G783" i="1"/>
  <c r="G751" i="1"/>
  <c r="G752" i="1" s="1"/>
  <c r="G739" i="1"/>
  <c r="G740" i="1" s="1"/>
  <c r="G721" i="1"/>
  <c r="G722" i="1" s="1"/>
  <c r="I777" i="1"/>
  <c r="G763" i="1"/>
  <c r="G764" i="1" s="1"/>
  <c r="I705" i="1"/>
  <c r="I699" i="1"/>
  <c r="I693" i="1"/>
  <c r="G675" i="1"/>
  <c r="G669" i="1"/>
  <c r="G663" i="1"/>
  <c r="G657" i="1"/>
  <c r="G658" i="1" s="1"/>
  <c r="H658" i="1" s="1"/>
  <c r="G651" i="1"/>
  <c r="G645" i="1"/>
  <c r="G639" i="1"/>
  <c r="G633" i="1"/>
  <c r="G627" i="1"/>
  <c r="G621" i="1"/>
  <c r="G615" i="1"/>
  <c r="G609" i="1"/>
  <c r="G610" i="1" s="1"/>
  <c r="H610" i="1" s="1"/>
  <c r="C3" i="6"/>
  <c r="H811" i="1" l="1"/>
  <c r="H812" i="1" s="1"/>
  <c r="G640" i="1"/>
  <c r="G646" i="1"/>
  <c r="H646" i="1" s="1"/>
  <c r="H647" i="1" s="1"/>
  <c r="G670" i="1"/>
  <c r="H670" i="1" s="1"/>
  <c r="H671" i="1" s="1"/>
  <c r="G862" i="1"/>
  <c r="G863" i="1" s="1"/>
  <c r="G692" i="1"/>
  <c r="H691" i="1"/>
  <c r="H692" i="1" s="1"/>
  <c r="F788" i="1"/>
  <c r="F787" i="1"/>
  <c r="F826" i="1"/>
  <c r="F827" i="1"/>
  <c r="F638" i="1"/>
  <c r="F637" i="1"/>
  <c r="G637" i="1" s="1"/>
  <c r="G638" i="1" s="1"/>
  <c r="F686" i="1"/>
  <c r="F685" i="1"/>
  <c r="G685" i="1" s="1"/>
  <c r="G686" i="1" s="1"/>
  <c r="F700" i="1"/>
  <c r="F701" i="1"/>
  <c r="F794" i="1"/>
  <c r="F793" i="1"/>
  <c r="G793" i="1" s="1"/>
  <c r="G794" i="1" s="1"/>
  <c r="F730" i="1"/>
  <c r="G730" i="1" s="1"/>
  <c r="G731" i="1" s="1"/>
  <c r="F731" i="1"/>
  <c r="F706" i="1"/>
  <c r="F707" i="1"/>
  <c r="F712" i="1"/>
  <c r="G712" i="1" s="1"/>
  <c r="G713" i="1" s="1"/>
  <c r="F713" i="1"/>
  <c r="F800" i="1"/>
  <c r="F799" i="1"/>
  <c r="H799" i="1" s="1"/>
  <c r="H800" i="1" s="1"/>
  <c r="H841" i="1"/>
  <c r="H842" i="1" s="1"/>
  <c r="F724" i="1"/>
  <c r="G724" i="1" s="1"/>
  <c r="G725" i="1" s="1"/>
  <c r="F725" i="1"/>
  <c r="F856" i="1"/>
  <c r="F857" i="1"/>
  <c r="F736" i="1"/>
  <c r="G736" i="1" s="1"/>
  <c r="G737" i="1" s="1"/>
  <c r="F737" i="1"/>
  <c r="F772" i="1"/>
  <c r="F773" i="1"/>
  <c r="F614" i="1"/>
  <c r="F613" i="1"/>
  <c r="F662" i="1"/>
  <c r="F661" i="1"/>
  <c r="G661" i="1" s="1"/>
  <c r="G662" i="1" s="1"/>
  <c r="F782" i="1"/>
  <c r="F781" i="1"/>
  <c r="F806" i="1"/>
  <c r="F805" i="1"/>
  <c r="F718" i="1"/>
  <c r="F719" i="1"/>
  <c r="F742" i="1"/>
  <c r="G742" i="1" s="1"/>
  <c r="F743" i="1"/>
  <c r="F814" i="1"/>
  <c r="G814" i="1" s="1"/>
  <c r="G815" i="1" s="1"/>
  <c r="F815" i="1"/>
  <c r="F850" i="1"/>
  <c r="G850" i="1" s="1"/>
  <c r="G851" i="1" s="1"/>
  <c r="F851" i="1"/>
  <c r="G845" i="1"/>
  <c r="G698" i="1"/>
  <c r="H757" i="1"/>
  <c r="H727" i="1"/>
  <c r="I727" i="1" s="1"/>
  <c r="I728" i="1" s="1"/>
  <c r="H823" i="1"/>
  <c r="H824" i="1" s="1"/>
  <c r="H874" i="1"/>
  <c r="H875" i="1" s="1"/>
  <c r="H853" i="1"/>
  <c r="H854" i="1" s="1"/>
  <c r="H889" i="1"/>
  <c r="H890" i="1" s="1"/>
  <c r="I844" i="1"/>
  <c r="I845" i="1" s="1"/>
  <c r="G887" i="1"/>
  <c r="H886" i="1"/>
  <c r="H887" i="1" s="1"/>
  <c r="I691" i="1"/>
  <c r="I692" i="1" s="1"/>
  <c r="H733" i="1"/>
  <c r="H751" i="1"/>
  <c r="I751" i="1" s="1"/>
  <c r="I752" i="1" s="1"/>
  <c r="I841" i="1"/>
  <c r="I842" i="1" s="1"/>
  <c r="I811" i="1"/>
  <c r="J810" i="1" s="1"/>
  <c r="I892" i="1"/>
  <c r="I893" i="1" s="1"/>
  <c r="H877" i="1"/>
  <c r="H878" i="1" s="1"/>
  <c r="H847" i="1"/>
  <c r="H848" i="1" s="1"/>
  <c r="H859" i="1"/>
  <c r="I859" i="1" s="1"/>
  <c r="I860" i="1" s="1"/>
  <c r="H898" i="1"/>
  <c r="I898" i="1" s="1"/>
  <c r="I899" i="1" s="1"/>
  <c r="I697" i="1"/>
  <c r="I698" i="1" s="1"/>
  <c r="H709" i="1"/>
  <c r="I709" i="1" s="1"/>
  <c r="I710" i="1" s="1"/>
  <c r="H763" i="1"/>
  <c r="H764" i="1" s="1"/>
  <c r="H703" i="1"/>
  <c r="H871" i="1"/>
  <c r="I871" i="1" s="1"/>
  <c r="I872" i="1" s="1"/>
  <c r="H640" i="1"/>
  <c r="H641" i="1" s="1"/>
  <c r="H611" i="1"/>
  <c r="H818" i="1"/>
  <c r="H659" i="1"/>
  <c r="G679" i="1"/>
  <c r="G680" i="1" s="1"/>
  <c r="G607" i="1"/>
  <c r="G608" i="1" s="1"/>
  <c r="G613" i="1"/>
  <c r="G614" i="1" s="1"/>
  <c r="G622" i="1"/>
  <c r="G623" i="1" s="1"/>
  <c r="G682" i="1"/>
  <c r="G683" i="1" s="1"/>
  <c r="G688" i="1"/>
  <c r="G689" i="1" s="1"/>
  <c r="G631" i="1"/>
  <c r="G632" i="1" s="1"/>
  <c r="I610" i="1"/>
  <c r="I611" i="1" s="1"/>
  <c r="I658" i="1"/>
  <c r="I659" i="1" s="1"/>
  <c r="G673" i="1"/>
  <c r="G674" i="1" s="1"/>
  <c r="G718" i="1"/>
  <c r="G719" i="1" s="1"/>
  <c r="G760" i="1"/>
  <c r="G761" i="1" s="1"/>
  <c r="G706" i="1"/>
  <c r="G707" i="1" s="1"/>
  <c r="H715" i="1"/>
  <c r="H716" i="1" s="1"/>
  <c r="H739" i="1"/>
  <c r="H740" i="1" s="1"/>
  <c r="G769" i="1"/>
  <c r="G770" i="1" s="1"/>
  <c r="G799" i="1"/>
  <c r="G800" i="1" s="1"/>
  <c r="I817" i="1"/>
  <c r="I818" i="1" s="1"/>
  <c r="G772" i="1"/>
  <c r="G773" i="1" s="1"/>
  <c r="G818" i="1"/>
  <c r="G826" i="1"/>
  <c r="G827" i="1" s="1"/>
  <c r="G796" i="1"/>
  <c r="H865" i="1"/>
  <c r="H866" i="1" s="1"/>
  <c r="H904" i="1"/>
  <c r="H905" i="1" s="1"/>
  <c r="H868" i="1"/>
  <c r="H869" i="1" s="1"/>
  <c r="H899" i="1"/>
  <c r="H883" i="1"/>
  <c r="H884" i="1" s="1"/>
  <c r="G893" i="1"/>
  <c r="G655" i="1"/>
  <c r="G656" i="1" s="1"/>
  <c r="G647" i="1"/>
  <c r="G649" i="1"/>
  <c r="G650" i="1" s="1"/>
  <c r="G611" i="1"/>
  <c r="G659" i="1"/>
  <c r="G625" i="1"/>
  <c r="G626" i="1" s="1"/>
  <c r="G634" i="1"/>
  <c r="G643" i="1"/>
  <c r="G644" i="1" s="1"/>
  <c r="G652" i="1"/>
  <c r="H721" i="1"/>
  <c r="H745" i="1"/>
  <c r="I745" i="1" s="1"/>
  <c r="I746" i="1" s="1"/>
  <c r="G820" i="1"/>
  <c r="G821" i="1" s="1"/>
  <c r="I823" i="1"/>
  <c r="I824" i="1" s="1"/>
  <c r="G832" i="1"/>
  <c r="G833" i="1" s="1"/>
  <c r="H829" i="1"/>
  <c r="G790" i="1"/>
  <c r="H835" i="1"/>
  <c r="H862" i="1"/>
  <c r="H880" i="1"/>
  <c r="I880" i="1" s="1"/>
  <c r="I881" i="1" s="1"/>
  <c r="G700" i="1"/>
  <c r="G701" i="1" s="1"/>
  <c r="G754" i="1"/>
  <c r="G755" i="1" s="1"/>
  <c r="G766" i="1"/>
  <c r="G767" i="1" s="1"/>
  <c r="G787" i="1"/>
  <c r="G788" i="1" s="1"/>
  <c r="G784" i="1"/>
  <c r="G785" i="1" s="1"/>
  <c r="G808" i="1"/>
  <c r="G838" i="1"/>
  <c r="G839" i="1" s="1"/>
  <c r="G856" i="1"/>
  <c r="G857" i="1" s="1"/>
  <c r="H893" i="1"/>
  <c r="G895" i="1"/>
  <c r="G896" i="1" s="1"/>
  <c r="H895" i="1"/>
  <c r="H896" i="1" s="1"/>
  <c r="G641" i="1"/>
  <c r="G616" i="1"/>
  <c r="G664" i="1"/>
  <c r="G619" i="1"/>
  <c r="G620" i="1" s="1"/>
  <c r="G628" i="1"/>
  <c r="G629" i="1" s="1"/>
  <c r="G667" i="1"/>
  <c r="G668" i="1" s="1"/>
  <c r="G676" i="1"/>
  <c r="G748" i="1"/>
  <c r="G749" i="1" s="1"/>
  <c r="G694" i="1"/>
  <c r="G695" i="1" s="1"/>
  <c r="I715" i="1"/>
  <c r="I716" i="1" s="1"/>
  <c r="G781" i="1"/>
  <c r="G782" i="1" s="1"/>
  <c r="G805" i="1"/>
  <c r="G806" i="1" s="1"/>
  <c r="G775" i="1"/>
  <c r="G776" i="1" s="1"/>
  <c r="G778" i="1"/>
  <c r="G802" i="1"/>
  <c r="I904" i="1"/>
  <c r="I905" i="1" s="1"/>
  <c r="G901" i="1"/>
  <c r="G902" i="1" s="1"/>
  <c r="I883" i="1"/>
  <c r="I884" i="1" s="1"/>
  <c r="P8" i="1"/>
  <c r="P6" i="1"/>
  <c r="P4" i="1"/>
  <c r="M3" i="1"/>
  <c r="F3" i="1"/>
  <c r="C3" i="1"/>
  <c r="D3" i="1"/>
  <c r="F3" i="6"/>
  <c r="K3" i="1" s="1"/>
  <c r="E3" i="6"/>
  <c r="D3" i="6"/>
  <c r="E42" i="1"/>
  <c r="E48" i="1"/>
  <c r="E54" i="1"/>
  <c r="E60" i="1"/>
  <c r="E66" i="1"/>
  <c r="E72" i="1"/>
  <c r="E78" i="1"/>
  <c r="E84" i="1"/>
  <c r="E90" i="1"/>
  <c r="E96" i="1"/>
  <c r="E102" i="1"/>
  <c r="E108" i="1"/>
  <c r="E114" i="1"/>
  <c r="E120" i="1"/>
  <c r="E126" i="1"/>
  <c r="E132" i="1"/>
  <c r="E138" i="1"/>
  <c r="E144" i="1"/>
  <c r="E150" i="1"/>
  <c r="E156" i="1"/>
  <c r="E162" i="1"/>
  <c r="E168" i="1"/>
  <c r="E174" i="1"/>
  <c r="E180" i="1"/>
  <c r="E186" i="1"/>
  <c r="E198" i="1"/>
  <c r="E210" i="1"/>
  <c r="E222" i="1"/>
  <c r="E234" i="1"/>
  <c r="E246" i="1"/>
  <c r="E258" i="1"/>
  <c r="E270" i="1"/>
  <c r="E282" i="1"/>
  <c r="E294" i="1"/>
  <c r="E306" i="1"/>
  <c r="E318" i="1"/>
  <c r="E330" i="1"/>
  <c r="E342" i="1"/>
  <c r="E354" i="1"/>
  <c r="E366" i="1"/>
  <c r="E378" i="1"/>
  <c r="E390" i="1"/>
  <c r="E402" i="1"/>
  <c r="E414" i="1"/>
  <c r="E426" i="1"/>
  <c r="E438" i="1"/>
  <c r="E450" i="1"/>
  <c r="E462" i="1"/>
  <c r="E474" i="1"/>
  <c r="E486" i="1"/>
  <c r="E498" i="1"/>
  <c r="E510" i="1"/>
  <c r="E522" i="1"/>
  <c r="E534" i="1"/>
  <c r="E546" i="1"/>
  <c r="E558" i="1"/>
  <c r="E570" i="1"/>
  <c r="E582" i="1"/>
  <c r="E594" i="1"/>
  <c r="G671" i="1" l="1"/>
  <c r="I877" i="1"/>
  <c r="I878" i="1" s="1"/>
  <c r="H752" i="1"/>
  <c r="F524" i="1"/>
  <c r="F523" i="1"/>
  <c r="F379" i="1"/>
  <c r="F380" i="1"/>
  <c r="F235" i="1"/>
  <c r="F236" i="1"/>
  <c r="F163" i="1"/>
  <c r="F164" i="1"/>
  <c r="F91" i="1"/>
  <c r="F92" i="1"/>
  <c r="F67" i="1"/>
  <c r="F68" i="1"/>
  <c r="F560" i="1"/>
  <c r="F559" i="1"/>
  <c r="F511" i="1"/>
  <c r="F512" i="1"/>
  <c r="F463" i="1"/>
  <c r="F464" i="1"/>
  <c r="F415" i="1"/>
  <c r="F416" i="1"/>
  <c r="F367" i="1"/>
  <c r="F368" i="1"/>
  <c r="F319" i="1"/>
  <c r="F320" i="1"/>
  <c r="F271" i="1"/>
  <c r="F272" i="1"/>
  <c r="F223" i="1"/>
  <c r="F224" i="1"/>
  <c r="F181" i="1"/>
  <c r="F182" i="1"/>
  <c r="F157" i="1"/>
  <c r="F158" i="1"/>
  <c r="F133" i="1"/>
  <c r="F134" i="1"/>
  <c r="F109" i="1"/>
  <c r="F110" i="1"/>
  <c r="F85" i="1"/>
  <c r="F86" i="1"/>
  <c r="F61" i="1"/>
  <c r="F62" i="1"/>
  <c r="H805" i="1"/>
  <c r="H806" i="1" s="1"/>
  <c r="F572" i="1"/>
  <c r="F571" i="1"/>
  <c r="F427" i="1"/>
  <c r="F428" i="1"/>
  <c r="F331" i="1"/>
  <c r="F332" i="1"/>
  <c r="F187" i="1"/>
  <c r="F188" i="1"/>
  <c r="F115" i="1"/>
  <c r="F116" i="1"/>
  <c r="F43" i="1"/>
  <c r="F44" i="1"/>
  <c r="F596" i="1"/>
  <c r="F595" i="1"/>
  <c r="F548" i="1"/>
  <c r="F547" i="1"/>
  <c r="F499" i="1"/>
  <c r="F500" i="1"/>
  <c r="F451" i="1"/>
  <c r="F452" i="1"/>
  <c r="F403" i="1"/>
  <c r="F404" i="1"/>
  <c r="F355" i="1"/>
  <c r="F356" i="1"/>
  <c r="F307" i="1"/>
  <c r="F308" i="1"/>
  <c r="F259" i="1"/>
  <c r="F260" i="1"/>
  <c r="F211" i="1"/>
  <c r="F212" i="1"/>
  <c r="F175" i="1"/>
  <c r="F176" i="1"/>
  <c r="F151" i="1"/>
  <c r="F152" i="1"/>
  <c r="F127" i="1"/>
  <c r="F128" i="1"/>
  <c r="F103" i="1"/>
  <c r="F104" i="1"/>
  <c r="F79" i="1"/>
  <c r="F80" i="1"/>
  <c r="F55" i="1"/>
  <c r="F56" i="1"/>
  <c r="I868" i="1"/>
  <c r="I869" i="1" s="1"/>
  <c r="H814" i="1"/>
  <c r="H815" i="1" s="1"/>
  <c r="I812" i="1"/>
  <c r="J843" i="1"/>
  <c r="F475" i="1"/>
  <c r="F476" i="1"/>
  <c r="F283" i="1"/>
  <c r="F284" i="1"/>
  <c r="F139" i="1"/>
  <c r="F140" i="1"/>
  <c r="F584" i="1"/>
  <c r="F583" i="1"/>
  <c r="F536" i="1"/>
  <c r="F535" i="1"/>
  <c r="F487" i="1"/>
  <c r="F488" i="1"/>
  <c r="F439" i="1"/>
  <c r="F440" i="1"/>
  <c r="F391" i="1"/>
  <c r="F392" i="1"/>
  <c r="F343" i="1"/>
  <c r="F344" i="1"/>
  <c r="F295" i="1"/>
  <c r="F296" i="1"/>
  <c r="F247" i="1"/>
  <c r="F248" i="1"/>
  <c r="F199" i="1"/>
  <c r="F200" i="1"/>
  <c r="F169" i="1"/>
  <c r="F170" i="1"/>
  <c r="F145" i="1"/>
  <c r="F146" i="1"/>
  <c r="F121" i="1"/>
  <c r="F122" i="1"/>
  <c r="F97" i="1"/>
  <c r="F98" i="1"/>
  <c r="F73" i="1"/>
  <c r="F74" i="1"/>
  <c r="F49" i="1"/>
  <c r="F50" i="1"/>
  <c r="I889" i="1"/>
  <c r="I890" i="1" s="1"/>
  <c r="I865" i="1"/>
  <c r="I866" i="1" s="1"/>
  <c r="J840" i="1"/>
  <c r="J690" i="1"/>
  <c r="I739" i="1"/>
  <c r="I740" i="1" s="1"/>
  <c r="H730" i="1"/>
  <c r="H731" i="1" s="1"/>
  <c r="I847" i="1"/>
  <c r="I848" i="1" s="1"/>
  <c r="J696" i="1"/>
  <c r="H728" i="1"/>
  <c r="H758" i="1"/>
  <c r="I757" i="1"/>
  <c r="H781" i="1"/>
  <c r="H782" i="1" s="1"/>
  <c r="I853" i="1"/>
  <c r="I854" i="1" s="1"/>
  <c r="H649" i="1"/>
  <c r="H650" i="1" s="1"/>
  <c r="I874" i="1"/>
  <c r="H754" i="1"/>
  <c r="H755" i="1" s="1"/>
  <c r="H700" i="1"/>
  <c r="H701" i="1" s="1"/>
  <c r="H718" i="1"/>
  <c r="H719" i="1" s="1"/>
  <c r="I886" i="1"/>
  <c r="I887" i="1" s="1"/>
  <c r="C908" i="1"/>
  <c r="P5" i="1"/>
  <c r="P7" i="1"/>
  <c r="D908" i="1"/>
  <c r="G743" i="1"/>
  <c r="H742" i="1"/>
  <c r="H743" i="1" s="1"/>
  <c r="H860" i="1"/>
  <c r="H704" i="1"/>
  <c r="H643" i="1"/>
  <c r="H644" i="1" s="1"/>
  <c r="H685" i="1"/>
  <c r="H686" i="1" s="1"/>
  <c r="I703" i="1"/>
  <c r="I704" i="1" s="1"/>
  <c r="H850" i="1"/>
  <c r="H851" i="1" s="1"/>
  <c r="J708" i="1"/>
  <c r="I733" i="1"/>
  <c r="I734" i="1" s="1"/>
  <c r="I763" i="1"/>
  <c r="I764" i="1" s="1"/>
  <c r="H667" i="1"/>
  <c r="H668" i="1" s="1"/>
  <c r="H832" i="1"/>
  <c r="H833" i="1" s="1"/>
  <c r="H793" i="1"/>
  <c r="H794" i="1" s="1"/>
  <c r="J762" i="1"/>
  <c r="H613" i="1"/>
  <c r="H614" i="1" s="1"/>
  <c r="J891" i="1"/>
  <c r="J870" i="1"/>
  <c r="H872" i="1"/>
  <c r="H734" i="1"/>
  <c r="H710" i="1"/>
  <c r="H778" i="1"/>
  <c r="H779" i="1" s="1"/>
  <c r="H775" i="1"/>
  <c r="H776" i="1" s="1"/>
  <c r="G791" i="1"/>
  <c r="H694" i="1"/>
  <c r="H748" i="1"/>
  <c r="H724" i="1"/>
  <c r="H676" i="1"/>
  <c r="H677" i="1" s="1"/>
  <c r="H619" i="1"/>
  <c r="H616" i="1"/>
  <c r="H617" i="1" s="1"/>
  <c r="H808" i="1"/>
  <c r="H784" i="1"/>
  <c r="G809" i="1"/>
  <c r="H766" i="1"/>
  <c r="H830" i="1"/>
  <c r="H820" i="1"/>
  <c r="H652" i="1"/>
  <c r="H653" i="1" s="1"/>
  <c r="H796" i="1"/>
  <c r="H797" i="1" s="1"/>
  <c r="G779" i="1"/>
  <c r="H769" i="1"/>
  <c r="H770" i="1" s="1"/>
  <c r="H631" i="1"/>
  <c r="H632" i="1" s="1"/>
  <c r="H688" i="1"/>
  <c r="H682" i="1"/>
  <c r="H683" i="1" s="1"/>
  <c r="H661" i="1"/>
  <c r="H662" i="1" s="1"/>
  <c r="G677" i="1"/>
  <c r="H607" i="1"/>
  <c r="H679" i="1"/>
  <c r="H680" i="1" s="1"/>
  <c r="J876" i="1"/>
  <c r="I646" i="1"/>
  <c r="J609" i="1"/>
  <c r="H901" i="1"/>
  <c r="H902" i="1" s="1"/>
  <c r="H802" i="1"/>
  <c r="H803" i="1" s="1"/>
  <c r="I781" i="1"/>
  <c r="H628" i="1"/>
  <c r="H629" i="1" s="1"/>
  <c r="H856" i="1"/>
  <c r="H857" i="1" s="1"/>
  <c r="H838" i="1"/>
  <c r="H787" i="1"/>
  <c r="H788" i="1" s="1"/>
  <c r="H790" i="1"/>
  <c r="H791" i="1" s="1"/>
  <c r="G803" i="1"/>
  <c r="H736" i="1"/>
  <c r="H737" i="1" s="1"/>
  <c r="H712" i="1"/>
  <c r="H713" i="1" s="1"/>
  <c r="H625" i="1"/>
  <c r="H626" i="1" s="1"/>
  <c r="H655" i="1"/>
  <c r="H656" i="1" s="1"/>
  <c r="H826" i="1"/>
  <c r="I799" i="1"/>
  <c r="G797" i="1"/>
  <c r="H706" i="1"/>
  <c r="I706" i="1" s="1"/>
  <c r="I707" i="1" s="1"/>
  <c r="H760" i="1"/>
  <c r="I760" i="1" s="1"/>
  <c r="I761" i="1" s="1"/>
  <c r="H673" i="1"/>
  <c r="G653" i="1"/>
  <c r="H637" i="1"/>
  <c r="H638" i="1" s="1"/>
  <c r="J726" i="1"/>
  <c r="J897" i="1"/>
  <c r="I895" i="1"/>
  <c r="I896" i="1" s="1"/>
  <c r="I754" i="1"/>
  <c r="I755" i="1" s="1"/>
  <c r="J882" i="1"/>
  <c r="H863" i="1"/>
  <c r="I832" i="1"/>
  <c r="I833" i="1" s="1"/>
  <c r="H722" i="1"/>
  <c r="I643" i="1"/>
  <c r="I644" i="1" s="1"/>
  <c r="H634" i="1"/>
  <c r="H635" i="1" s="1"/>
  <c r="G635" i="1"/>
  <c r="I862" i="1"/>
  <c r="I863" i="1" s="1"/>
  <c r="I769" i="1"/>
  <c r="I770" i="1" s="1"/>
  <c r="I721" i="1"/>
  <c r="I722" i="1" s="1"/>
  <c r="J858" i="1"/>
  <c r="J657" i="1"/>
  <c r="J816" i="1"/>
  <c r="I670" i="1"/>
  <c r="I671" i="1" s="1"/>
  <c r="H664" i="1"/>
  <c r="H665" i="1" s="1"/>
  <c r="J879" i="1"/>
  <c r="H881" i="1"/>
  <c r="J903" i="1"/>
  <c r="I835" i="1"/>
  <c r="I836" i="1" s="1"/>
  <c r="H836" i="1"/>
  <c r="J744" i="1"/>
  <c r="H746" i="1"/>
  <c r="J714" i="1"/>
  <c r="G617" i="1"/>
  <c r="I829" i="1"/>
  <c r="I830" i="1" s="1"/>
  <c r="H772" i="1"/>
  <c r="H773" i="1" s="1"/>
  <c r="I631" i="1"/>
  <c r="I632" i="1" s="1"/>
  <c r="I682" i="1"/>
  <c r="I683" i="1" s="1"/>
  <c r="H622" i="1"/>
  <c r="H623" i="1" s="1"/>
  <c r="G665" i="1"/>
  <c r="J846" i="1"/>
  <c r="J750" i="1"/>
  <c r="J822" i="1"/>
  <c r="I640" i="1"/>
  <c r="I641" i="1" s="1"/>
  <c r="E600" i="1"/>
  <c r="E552" i="1"/>
  <c r="E516" i="1"/>
  <c r="E492" i="1"/>
  <c r="E480" i="1"/>
  <c r="E432" i="1"/>
  <c r="E408" i="1"/>
  <c r="E384" i="1"/>
  <c r="E348" i="1"/>
  <c r="E324" i="1"/>
  <c r="E300" i="1"/>
  <c r="E288" i="1"/>
  <c r="E252" i="1"/>
  <c r="E228" i="1"/>
  <c r="E192" i="1"/>
  <c r="E588" i="1"/>
  <c r="E576" i="1"/>
  <c r="E564" i="1"/>
  <c r="E540" i="1"/>
  <c r="E528" i="1"/>
  <c r="E504" i="1"/>
  <c r="E468" i="1"/>
  <c r="E456" i="1"/>
  <c r="E444" i="1"/>
  <c r="E420" i="1"/>
  <c r="E396" i="1"/>
  <c r="E372" i="1"/>
  <c r="E360" i="1"/>
  <c r="E336" i="1"/>
  <c r="E312" i="1"/>
  <c r="E276" i="1"/>
  <c r="E264" i="1"/>
  <c r="E240" i="1"/>
  <c r="E216" i="1"/>
  <c r="E204" i="1"/>
  <c r="E597" i="1"/>
  <c r="E585" i="1"/>
  <c r="E573" i="1"/>
  <c r="E561" i="1"/>
  <c r="E549" i="1"/>
  <c r="E537" i="1"/>
  <c r="E525" i="1"/>
  <c r="E513" i="1"/>
  <c r="E501" i="1"/>
  <c r="E489" i="1"/>
  <c r="E477" i="1"/>
  <c r="E465" i="1"/>
  <c r="E453" i="1"/>
  <c r="E441" i="1"/>
  <c r="E429" i="1"/>
  <c r="E417" i="1"/>
  <c r="E405" i="1"/>
  <c r="E393" i="1"/>
  <c r="E381" i="1"/>
  <c r="E369" i="1"/>
  <c r="E357" i="1"/>
  <c r="E345" i="1"/>
  <c r="E333" i="1"/>
  <c r="E321" i="1"/>
  <c r="E309" i="1"/>
  <c r="E297" i="1"/>
  <c r="E285" i="1"/>
  <c r="E273" i="1"/>
  <c r="E261" i="1"/>
  <c r="E249" i="1"/>
  <c r="E237" i="1"/>
  <c r="E225" i="1"/>
  <c r="E213" i="1"/>
  <c r="E201" i="1"/>
  <c r="E189" i="1"/>
  <c r="E177" i="1"/>
  <c r="E165" i="1"/>
  <c r="E153" i="1"/>
  <c r="E141" i="1"/>
  <c r="E129" i="1"/>
  <c r="E117" i="1"/>
  <c r="E105" i="1"/>
  <c r="E93" i="1"/>
  <c r="E81" i="1"/>
  <c r="E69" i="1"/>
  <c r="E57" i="1"/>
  <c r="E45" i="1"/>
  <c r="E9" i="1"/>
  <c r="E603" i="1"/>
  <c r="E591" i="1"/>
  <c r="E579" i="1"/>
  <c r="E567" i="1"/>
  <c r="E555" i="1"/>
  <c r="E543" i="1"/>
  <c r="E531" i="1"/>
  <c r="E519" i="1"/>
  <c r="E507" i="1"/>
  <c r="E495" i="1"/>
  <c r="E483" i="1"/>
  <c r="E471" i="1"/>
  <c r="E459" i="1"/>
  <c r="E447" i="1"/>
  <c r="E435" i="1"/>
  <c r="E423" i="1"/>
  <c r="E411" i="1"/>
  <c r="E399" i="1"/>
  <c r="E387" i="1"/>
  <c r="E375" i="1"/>
  <c r="E363" i="1"/>
  <c r="E351" i="1"/>
  <c r="E339" i="1"/>
  <c r="E327" i="1"/>
  <c r="E315" i="1"/>
  <c r="E303" i="1"/>
  <c r="E291" i="1"/>
  <c r="E279" i="1"/>
  <c r="E267" i="1"/>
  <c r="E255" i="1"/>
  <c r="E243" i="1"/>
  <c r="E231" i="1"/>
  <c r="E219" i="1"/>
  <c r="E207" i="1"/>
  <c r="E195" i="1"/>
  <c r="E183" i="1"/>
  <c r="E171" i="1"/>
  <c r="E159" i="1"/>
  <c r="E147" i="1"/>
  <c r="E135" i="1"/>
  <c r="E123" i="1"/>
  <c r="E111" i="1"/>
  <c r="E99" i="1"/>
  <c r="E87" i="1"/>
  <c r="E75" i="1"/>
  <c r="E63" i="1"/>
  <c r="E51" i="1"/>
  <c r="E39" i="1"/>
  <c r="I679" i="1" l="1"/>
  <c r="I680" i="1" s="1"/>
  <c r="I814" i="1"/>
  <c r="I805" i="1"/>
  <c r="I806" i="1" s="1"/>
  <c r="J864" i="1"/>
  <c r="F100" i="1"/>
  <c r="F101" i="1"/>
  <c r="F244" i="1"/>
  <c r="F245" i="1"/>
  <c r="F388" i="1"/>
  <c r="F389" i="1"/>
  <c r="F532" i="1"/>
  <c r="F533" i="1"/>
  <c r="F94" i="1"/>
  <c r="F95" i="1"/>
  <c r="F238" i="1"/>
  <c r="F239" i="1"/>
  <c r="F382" i="1"/>
  <c r="F383" i="1"/>
  <c r="F526" i="1"/>
  <c r="F527" i="1"/>
  <c r="F217" i="1"/>
  <c r="F218" i="1"/>
  <c r="F469" i="1"/>
  <c r="F470" i="1"/>
  <c r="F325" i="1"/>
  <c r="F326" i="1"/>
  <c r="F64" i="1"/>
  <c r="F65" i="1"/>
  <c r="F112" i="1"/>
  <c r="F113" i="1"/>
  <c r="F160" i="1"/>
  <c r="F161" i="1"/>
  <c r="F208" i="1"/>
  <c r="F209" i="1"/>
  <c r="F256" i="1"/>
  <c r="F257" i="1"/>
  <c r="F304" i="1"/>
  <c r="F305" i="1"/>
  <c r="F352" i="1"/>
  <c r="F353" i="1"/>
  <c r="F400" i="1"/>
  <c r="F401" i="1"/>
  <c r="F448" i="1"/>
  <c r="F449" i="1"/>
  <c r="F496" i="1"/>
  <c r="F497" i="1"/>
  <c r="F544" i="1"/>
  <c r="F545" i="1"/>
  <c r="F592" i="1"/>
  <c r="F593" i="1"/>
  <c r="F58" i="1"/>
  <c r="F59" i="1"/>
  <c r="F106" i="1"/>
  <c r="F107" i="1"/>
  <c r="F154" i="1"/>
  <c r="F155" i="1"/>
  <c r="F202" i="1"/>
  <c r="F203" i="1"/>
  <c r="F250" i="1"/>
  <c r="F251" i="1"/>
  <c r="F298" i="1"/>
  <c r="F299" i="1"/>
  <c r="F346" i="1"/>
  <c r="F347" i="1"/>
  <c r="F394" i="1"/>
  <c r="F395" i="1"/>
  <c r="F442" i="1"/>
  <c r="F443" i="1"/>
  <c r="F490" i="1"/>
  <c r="F491" i="1"/>
  <c r="F538" i="1"/>
  <c r="F539" i="1"/>
  <c r="F586" i="1"/>
  <c r="F587" i="1"/>
  <c r="F241" i="1"/>
  <c r="F242" i="1"/>
  <c r="F337" i="1"/>
  <c r="F338" i="1"/>
  <c r="F421" i="1"/>
  <c r="F422" i="1"/>
  <c r="F505" i="1"/>
  <c r="F506" i="1"/>
  <c r="F578" i="1"/>
  <c r="F577" i="1"/>
  <c r="F253" i="1"/>
  <c r="F254" i="1"/>
  <c r="F349" i="1"/>
  <c r="F350" i="1"/>
  <c r="F481" i="1"/>
  <c r="F482" i="1"/>
  <c r="F602" i="1"/>
  <c r="F601" i="1"/>
  <c r="J867" i="1"/>
  <c r="J738" i="1"/>
  <c r="F148" i="1"/>
  <c r="F149" i="1"/>
  <c r="F292" i="1"/>
  <c r="F293" i="1"/>
  <c r="F436" i="1"/>
  <c r="F437" i="1"/>
  <c r="F46" i="1"/>
  <c r="F47" i="1"/>
  <c r="F190" i="1"/>
  <c r="F191" i="1"/>
  <c r="F334" i="1"/>
  <c r="F335" i="1"/>
  <c r="F478" i="1"/>
  <c r="F479" i="1"/>
  <c r="F313" i="1"/>
  <c r="F314" i="1"/>
  <c r="F229" i="1"/>
  <c r="F230" i="1"/>
  <c r="F76" i="1"/>
  <c r="F77" i="1"/>
  <c r="F172" i="1"/>
  <c r="F173" i="1"/>
  <c r="F316" i="1"/>
  <c r="F317" i="1"/>
  <c r="F412" i="1"/>
  <c r="F413" i="1"/>
  <c r="F556" i="1"/>
  <c r="F557" i="1"/>
  <c r="F70" i="1"/>
  <c r="F71" i="1"/>
  <c r="F118" i="1"/>
  <c r="F119" i="1"/>
  <c r="F214" i="1"/>
  <c r="F215" i="1"/>
  <c r="F262" i="1"/>
  <c r="F263" i="1"/>
  <c r="F310" i="1"/>
  <c r="F311" i="1"/>
  <c r="F358" i="1"/>
  <c r="F359" i="1"/>
  <c r="F406" i="1"/>
  <c r="F407" i="1"/>
  <c r="F454" i="1"/>
  <c r="F455" i="1"/>
  <c r="F502" i="1"/>
  <c r="F503" i="1"/>
  <c r="F550" i="1"/>
  <c r="F551" i="1"/>
  <c r="F598" i="1"/>
  <c r="F599" i="1"/>
  <c r="F265" i="1"/>
  <c r="F266" i="1"/>
  <c r="F361" i="1"/>
  <c r="F362" i="1"/>
  <c r="F445" i="1"/>
  <c r="F446" i="1"/>
  <c r="F530" i="1"/>
  <c r="F529" i="1"/>
  <c r="F590" i="1"/>
  <c r="F589" i="1"/>
  <c r="F289" i="1"/>
  <c r="F290" i="1"/>
  <c r="F385" i="1"/>
  <c r="F386" i="1"/>
  <c r="F493" i="1"/>
  <c r="F494" i="1"/>
  <c r="I793" i="1"/>
  <c r="I794" i="1" s="1"/>
  <c r="J852" i="1"/>
  <c r="F52" i="1"/>
  <c r="F53" i="1"/>
  <c r="F196" i="1"/>
  <c r="F197" i="1"/>
  <c r="F340" i="1"/>
  <c r="F341" i="1"/>
  <c r="F484" i="1"/>
  <c r="F485" i="1"/>
  <c r="F580" i="1"/>
  <c r="F581" i="1"/>
  <c r="F142" i="1"/>
  <c r="F143" i="1"/>
  <c r="F286" i="1"/>
  <c r="F287" i="1"/>
  <c r="F430" i="1"/>
  <c r="F431" i="1"/>
  <c r="F574" i="1"/>
  <c r="F575" i="1"/>
  <c r="F397" i="1"/>
  <c r="F398" i="1"/>
  <c r="F566" i="1"/>
  <c r="F565" i="1"/>
  <c r="F433" i="1"/>
  <c r="F434" i="1"/>
  <c r="F554" i="1"/>
  <c r="F553" i="1"/>
  <c r="F124" i="1"/>
  <c r="F125" i="1"/>
  <c r="F220" i="1"/>
  <c r="F221" i="1"/>
  <c r="F268" i="1"/>
  <c r="F269" i="1"/>
  <c r="F364" i="1"/>
  <c r="F365" i="1"/>
  <c r="F460" i="1"/>
  <c r="F461" i="1"/>
  <c r="F508" i="1"/>
  <c r="F509" i="1"/>
  <c r="F604" i="1"/>
  <c r="F605" i="1"/>
  <c r="F166" i="1"/>
  <c r="F167" i="1"/>
  <c r="F40" i="1"/>
  <c r="F41" i="1"/>
  <c r="F88" i="1"/>
  <c r="F89" i="1"/>
  <c r="F136" i="1"/>
  <c r="F137" i="1"/>
  <c r="F184" i="1"/>
  <c r="F185" i="1"/>
  <c r="F232" i="1"/>
  <c r="F233" i="1"/>
  <c r="F280" i="1"/>
  <c r="F281" i="1"/>
  <c r="F328" i="1"/>
  <c r="F329" i="1"/>
  <c r="F376" i="1"/>
  <c r="F377" i="1"/>
  <c r="F424" i="1"/>
  <c r="F425" i="1"/>
  <c r="F472" i="1"/>
  <c r="F473" i="1"/>
  <c r="F520" i="1"/>
  <c r="F521" i="1"/>
  <c r="F568" i="1"/>
  <c r="F569" i="1"/>
  <c r="F10" i="1"/>
  <c r="F11" i="1"/>
  <c r="F82" i="1"/>
  <c r="F83" i="1"/>
  <c r="F130" i="1"/>
  <c r="F131" i="1"/>
  <c r="F178" i="1"/>
  <c r="F179" i="1"/>
  <c r="F226" i="1"/>
  <c r="F227" i="1"/>
  <c r="F274" i="1"/>
  <c r="F275" i="1"/>
  <c r="F322" i="1"/>
  <c r="F323" i="1"/>
  <c r="F370" i="1"/>
  <c r="F371" i="1"/>
  <c r="F418" i="1"/>
  <c r="F419" i="1"/>
  <c r="F466" i="1"/>
  <c r="F467" i="1"/>
  <c r="F514" i="1"/>
  <c r="F515" i="1"/>
  <c r="F562" i="1"/>
  <c r="F563" i="1"/>
  <c r="F205" i="1"/>
  <c r="F206" i="1"/>
  <c r="F277" i="1"/>
  <c r="F278" i="1"/>
  <c r="F373" i="1"/>
  <c r="F374" i="1"/>
  <c r="F457" i="1"/>
  <c r="F458" i="1"/>
  <c r="F542" i="1"/>
  <c r="F541" i="1"/>
  <c r="F193" i="1"/>
  <c r="F194" i="1"/>
  <c r="F301" i="1"/>
  <c r="F302" i="1"/>
  <c r="F409" i="1"/>
  <c r="F410" i="1"/>
  <c r="F517" i="1"/>
  <c r="F518" i="1"/>
  <c r="I700" i="1"/>
  <c r="I701" i="1" s="1"/>
  <c r="I742" i="1"/>
  <c r="I743" i="1" s="1"/>
  <c r="I652" i="1"/>
  <c r="I653" i="1" s="1"/>
  <c r="I730" i="1"/>
  <c r="I731" i="1" s="1"/>
  <c r="I775" i="1"/>
  <c r="I776" i="1" s="1"/>
  <c r="I667" i="1"/>
  <c r="I668" i="1" s="1"/>
  <c r="I649" i="1"/>
  <c r="I650" i="1" s="1"/>
  <c r="I613" i="1"/>
  <c r="I614" i="1" s="1"/>
  <c r="J888" i="1"/>
  <c r="I718" i="1"/>
  <c r="I719" i="1" s="1"/>
  <c r="I622" i="1"/>
  <c r="I623" i="1" s="1"/>
  <c r="J732" i="1"/>
  <c r="I758" i="1"/>
  <c r="J756" i="1"/>
  <c r="I685" i="1"/>
  <c r="I686" i="1" s="1"/>
  <c r="I875" i="1"/>
  <c r="J873" i="1"/>
  <c r="J885" i="1"/>
  <c r="J702" i="1"/>
  <c r="I661" i="1"/>
  <c r="I662" i="1" s="1"/>
  <c r="I664" i="1"/>
  <c r="I665" i="1" s="1"/>
  <c r="I850" i="1"/>
  <c r="J849" i="1" s="1"/>
  <c r="I634" i="1"/>
  <c r="I635" i="1" s="1"/>
  <c r="I628" i="1"/>
  <c r="I629" i="1" s="1"/>
  <c r="J678" i="1"/>
  <c r="H674" i="1"/>
  <c r="J768" i="1"/>
  <c r="H827" i="1"/>
  <c r="I647" i="1"/>
  <c r="J645" i="1"/>
  <c r="H608" i="1"/>
  <c r="I607" i="1"/>
  <c r="H689" i="1"/>
  <c r="I688" i="1"/>
  <c r="J828" i="1"/>
  <c r="I787" i="1"/>
  <c r="I856" i="1"/>
  <c r="I616" i="1"/>
  <c r="I617" i="1" s="1"/>
  <c r="H695" i="1"/>
  <c r="I694" i="1"/>
  <c r="J621" i="1"/>
  <c r="J663" i="1"/>
  <c r="J720" i="1"/>
  <c r="J861" i="1"/>
  <c r="J681" i="1"/>
  <c r="H839" i="1"/>
  <c r="I815" i="1"/>
  <c r="J813" i="1"/>
  <c r="J669" i="1"/>
  <c r="I826" i="1"/>
  <c r="I827" i="1" s="1"/>
  <c r="I625" i="1"/>
  <c r="J792" i="1"/>
  <c r="J753" i="1"/>
  <c r="H785" i="1"/>
  <c r="I784" i="1"/>
  <c r="J894" i="1"/>
  <c r="H620" i="1"/>
  <c r="I619" i="1"/>
  <c r="I796" i="1"/>
  <c r="H761" i="1"/>
  <c r="J759" i="1"/>
  <c r="I800" i="1"/>
  <c r="J798" i="1"/>
  <c r="I782" i="1"/>
  <c r="J780" i="1"/>
  <c r="I637" i="1"/>
  <c r="I673" i="1"/>
  <c r="I674" i="1" s="1"/>
  <c r="J642" i="1"/>
  <c r="I712" i="1"/>
  <c r="I820" i="1"/>
  <c r="H821" i="1"/>
  <c r="I790" i="1"/>
  <c r="I791" i="1" s="1"/>
  <c r="H767" i="1"/>
  <c r="I766" i="1"/>
  <c r="I808" i="1"/>
  <c r="I809" i="1" s="1"/>
  <c r="H809" i="1"/>
  <c r="H725" i="1"/>
  <c r="I724" i="1"/>
  <c r="I802" i="1"/>
  <c r="I803" i="1" s="1"/>
  <c r="J834" i="1"/>
  <c r="J639" i="1"/>
  <c r="J630" i="1"/>
  <c r="H707" i="1"/>
  <c r="J705" i="1"/>
  <c r="I772" i="1"/>
  <c r="I773" i="1" s="1"/>
  <c r="I655" i="1"/>
  <c r="J651" i="1"/>
  <c r="I736" i="1"/>
  <c r="J831" i="1"/>
  <c r="J699" i="1"/>
  <c r="I838" i="1"/>
  <c r="I839" i="1" s="1"/>
  <c r="I676" i="1"/>
  <c r="I677" i="1" s="1"/>
  <c r="H749" i="1"/>
  <c r="I748" i="1"/>
  <c r="I778" i="1"/>
  <c r="I779" i="1" s="1"/>
  <c r="I901" i="1"/>
  <c r="J666" i="1" l="1"/>
  <c r="J804" i="1"/>
  <c r="I851" i="1"/>
  <c r="J648" i="1"/>
  <c r="J717" i="1"/>
  <c r="J741" i="1"/>
  <c r="J627" i="1"/>
  <c r="J729" i="1"/>
  <c r="J801" i="1"/>
  <c r="J774" i="1"/>
  <c r="J612" i="1"/>
  <c r="J807" i="1"/>
  <c r="J633" i="1"/>
  <c r="J684" i="1"/>
  <c r="J615" i="1"/>
  <c r="J660" i="1"/>
  <c r="I656" i="1"/>
  <c r="J654" i="1"/>
  <c r="J675" i="1"/>
  <c r="I785" i="1"/>
  <c r="J783" i="1"/>
  <c r="I626" i="1"/>
  <c r="J624" i="1"/>
  <c r="J789" i="1"/>
  <c r="I857" i="1"/>
  <c r="J855" i="1"/>
  <c r="I608" i="1"/>
  <c r="J606" i="1"/>
  <c r="J672" i="1"/>
  <c r="I902" i="1"/>
  <c r="J900" i="1"/>
  <c r="I725" i="1"/>
  <c r="J723" i="1"/>
  <c r="I620" i="1"/>
  <c r="J618" i="1"/>
  <c r="I695" i="1"/>
  <c r="J693" i="1"/>
  <c r="I788" i="1"/>
  <c r="J786" i="1"/>
  <c r="J771" i="1"/>
  <c r="I737" i="1"/>
  <c r="J735" i="1"/>
  <c r="I767" i="1"/>
  <c r="J765" i="1"/>
  <c r="I821" i="1"/>
  <c r="J819" i="1"/>
  <c r="I638" i="1"/>
  <c r="J636" i="1"/>
  <c r="I797" i="1"/>
  <c r="J795" i="1"/>
  <c r="J837" i="1"/>
  <c r="I689" i="1"/>
  <c r="J687" i="1"/>
  <c r="J825" i="1"/>
  <c r="I749" i="1"/>
  <c r="J747" i="1"/>
  <c r="I713" i="1"/>
  <c r="J711" i="1"/>
  <c r="J777" i="1"/>
  <c r="G24" i="1"/>
  <c r="G25" i="1" s="1"/>
  <c r="H24" i="1"/>
  <c r="I24" i="1"/>
  <c r="G27" i="1"/>
  <c r="G28" i="1" s="1"/>
  <c r="H27" i="1"/>
  <c r="I27" i="1"/>
  <c r="G30" i="1"/>
  <c r="H30" i="1"/>
  <c r="I30" i="1"/>
  <c r="G33" i="1"/>
  <c r="H33" i="1"/>
  <c r="I33" i="1"/>
  <c r="G36" i="1"/>
  <c r="G37" i="1" s="1"/>
  <c r="H36" i="1"/>
  <c r="I36" i="1"/>
  <c r="G39" i="1"/>
  <c r="G40" i="1" s="1"/>
  <c r="H39" i="1"/>
  <c r="I39" i="1"/>
  <c r="G42" i="1"/>
  <c r="G43" i="1" s="1"/>
  <c r="H42" i="1"/>
  <c r="I42" i="1"/>
  <c r="G45" i="1"/>
  <c r="H45" i="1"/>
  <c r="I45" i="1"/>
  <c r="G48" i="1"/>
  <c r="G49" i="1" s="1"/>
  <c r="H48" i="1"/>
  <c r="I48" i="1"/>
  <c r="G51" i="1"/>
  <c r="G52" i="1" s="1"/>
  <c r="G53" i="1" s="1"/>
  <c r="H51" i="1"/>
  <c r="I51" i="1"/>
  <c r="G54" i="1"/>
  <c r="G55" i="1" s="1"/>
  <c r="G56" i="1" s="1"/>
  <c r="H54" i="1"/>
  <c r="I54" i="1"/>
  <c r="G57" i="1"/>
  <c r="H57" i="1"/>
  <c r="I57" i="1"/>
  <c r="G60" i="1"/>
  <c r="G61" i="1" s="1"/>
  <c r="H60" i="1"/>
  <c r="I60" i="1"/>
  <c r="G63" i="1"/>
  <c r="G64" i="1" s="1"/>
  <c r="H63" i="1"/>
  <c r="I63" i="1"/>
  <c r="G66" i="1"/>
  <c r="G67" i="1" s="1"/>
  <c r="H66" i="1"/>
  <c r="I66" i="1"/>
  <c r="G69" i="1"/>
  <c r="H69" i="1"/>
  <c r="I69" i="1"/>
  <c r="G72" i="1"/>
  <c r="H72" i="1"/>
  <c r="I72" i="1"/>
  <c r="G75" i="1"/>
  <c r="H75" i="1"/>
  <c r="I75" i="1"/>
  <c r="G78" i="1"/>
  <c r="H78" i="1"/>
  <c r="I78" i="1"/>
  <c r="G81" i="1"/>
  <c r="H81" i="1"/>
  <c r="I81" i="1"/>
  <c r="G84" i="1"/>
  <c r="H84" i="1"/>
  <c r="I84" i="1"/>
  <c r="G87" i="1"/>
  <c r="H87" i="1"/>
  <c r="I87" i="1"/>
  <c r="G90" i="1"/>
  <c r="H90" i="1"/>
  <c r="I90" i="1"/>
  <c r="G93" i="1"/>
  <c r="H93" i="1"/>
  <c r="I93" i="1"/>
  <c r="G96" i="1"/>
  <c r="H96" i="1"/>
  <c r="I96" i="1"/>
  <c r="G99" i="1"/>
  <c r="H99" i="1"/>
  <c r="I99" i="1"/>
  <c r="G102" i="1"/>
  <c r="H102" i="1"/>
  <c r="I102" i="1"/>
  <c r="G105" i="1"/>
  <c r="H105" i="1"/>
  <c r="I105" i="1"/>
  <c r="G108" i="1"/>
  <c r="H108" i="1"/>
  <c r="I108" i="1"/>
  <c r="G111" i="1"/>
  <c r="H111" i="1"/>
  <c r="I111" i="1"/>
  <c r="G114" i="1"/>
  <c r="H114" i="1"/>
  <c r="I114" i="1"/>
  <c r="G117" i="1"/>
  <c r="H117" i="1"/>
  <c r="I117" i="1"/>
  <c r="G120" i="1"/>
  <c r="H120" i="1"/>
  <c r="I120" i="1"/>
  <c r="G123" i="1"/>
  <c r="H123" i="1"/>
  <c r="I123" i="1"/>
  <c r="G126" i="1"/>
  <c r="H126" i="1"/>
  <c r="I126" i="1"/>
  <c r="G129" i="1"/>
  <c r="H129" i="1"/>
  <c r="I129" i="1"/>
  <c r="G132" i="1"/>
  <c r="H132" i="1"/>
  <c r="I132" i="1"/>
  <c r="G135" i="1"/>
  <c r="H135" i="1"/>
  <c r="I135" i="1"/>
  <c r="G138" i="1"/>
  <c r="H138" i="1"/>
  <c r="I138" i="1"/>
  <c r="G141" i="1"/>
  <c r="H141" i="1"/>
  <c r="I141" i="1"/>
  <c r="G144" i="1"/>
  <c r="H144" i="1"/>
  <c r="I144" i="1"/>
  <c r="G147" i="1"/>
  <c r="H147" i="1"/>
  <c r="I147" i="1"/>
  <c r="G150" i="1"/>
  <c r="H150" i="1"/>
  <c r="I150" i="1"/>
  <c r="G153" i="1"/>
  <c r="H153" i="1"/>
  <c r="I153" i="1"/>
  <c r="G156" i="1"/>
  <c r="H156" i="1"/>
  <c r="I156" i="1"/>
  <c r="G159" i="1"/>
  <c r="H159" i="1"/>
  <c r="I159" i="1"/>
  <c r="G162" i="1"/>
  <c r="H162" i="1"/>
  <c r="I162" i="1"/>
  <c r="G165" i="1"/>
  <c r="H165" i="1"/>
  <c r="I165" i="1"/>
  <c r="G168" i="1"/>
  <c r="H168" i="1"/>
  <c r="I168" i="1"/>
  <c r="G171" i="1"/>
  <c r="H171" i="1"/>
  <c r="I171" i="1"/>
  <c r="G174" i="1"/>
  <c r="H174" i="1"/>
  <c r="I174" i="1"/>
  <c r="G177" i="1"/>
  <c r="H177" i="1"/>
  <c r="I177" i="1"/>
  <c r="G180" i="1"/>
  <c r="H180" i="1"/>
  <c r="I180" i="1"/>
  <c r="G183" i="1"/>
  <c r="H183" i="1"/>
  <c r="I183" i="1"/>
  <c r="G186" i="1"/>
  <c r="H186" i="1"/>
  <c r="I186" i="1"/>
  <c r="G189" i="1"/>
  <c r="H189" i="1"/>
  <c r="I189" i="1"/>
  <c r="G192" i="1"/>
  <c r="H192" i="1"/>
  <c r="I192" i="1"/>
  <c r="G195" i="1"/>
  <c r="H195" i="1"/>
  <c r="I195" i="1"/>
  <c r="G198" i="1"/>
  <c r="H198" i="1"/>
  <c r="I198" i="1"/>
  <c r="G201" i="1"/>
  <c r="H201" i="1"/>
  <c r="I201" i="1"/>
  <c r="G204" i="1"/>
  <c r="H204" i="1"/>
  <c r="I204" i="1"/>
  <c r="G207" i="1"/>
  <c r="H207" i="1"/>
  <c r="I207" i="1"/>
  <c r="G210" i="1"/>
  <c r="H210" i="1"/>
  <c r="I210" i="1"/>
  <c r="G213" i="1"/>
  <c r="H213" i="1"/>
  <c r="I213" i="1"/>
  <c r="G216" i="1"/>
  <c r="H216" i="1"/>
  <c r="I216" i="1"/>
  <c r="G219" i="1"/>
  <c r="H219" i="1"/>
  <c r="I219" i="1"/>
  <c r="G222" i="1"/>
  <c r="H222" i="1"/>
  <c r="I222" i="1"/>
  <c r="G225" i="1"/>
  <c r="H225" i="1"/>
  <c r="I225" i="1"/>
  <c r="G228" i="1"/>
  <c r="H228" i="1"/>
  <c r="I228" i="1"/>
  <c r="G231" i="1"/>
  <c r="H231" i="1"/>
  <c r="I231" i="1"/>
  <c r="G234" i="1"/>
  <c r="H234" i="1"/>
  <c r="I234" i="1"/>
  <c r="G237" i="1"/>
  <c r="H237" i="1"/>
  <c r="I237" i="1"/>
  <c r="G240" i="1"/>
  <c r="H240" i="1"/>
  <c r="I240" i="1"/>
  <c r="G243" i="1"/>
  <c r="H243" i="1"/>
  <c r="I243" i="1"/>
  <c r="G246" i="1"/>
  <c r="H246" i="1"/>
  <c r="I246" i="1"/>
  <c r="G249" i="1"/>
  <c r="H249" i="1"/>
  <c r="I249" i="1"/>
  <c r="G252" i="1"/>
  <c r="H252" i="1"/>
  <c r="I252" i="1"/>
  <c r="G255" i="1"/>
  <c r="H255" i="1"/>
  <c r="I255" i="1"/>
  <c r="G258" i="1"/>
  <c r="H258" i="1"/>
  <c r="I258" i="1"/>
  <c r="G261" i="1"/>
  <c r="H261" i="1"/>
  <c r="I261" i="1"/>
  <c r="G264" i="1"/>
  <c r="H264" i="1"/>
  <c r="I264" i="1"/>
  <c r="G267" i="1"/>
  <c r="H267" i="1"/>
  <c r="I267" i="1"/>
  <c r="G270" i="1"/>
  <c r="H270" i="1"/>
  <c r="I270" i="1"/>
  <c r="G273" i="1"/>
  <c r="H273" i="1"/>
  <c r="I273" i="1"/>
  <c r="G276" i="1"/>
  <c r="H276" i="1"/>
  <c r="I276" i="1"/>
  <c r="G279" i="1"/>
  <c r="H279" i="1"/>
  <c r="I279" i="1"/>
  <c r="G282" i="1"/>
  <c r="H282" i="1"/>
  <c r="I282" i="1"/>
  <c r="G285" i="1"/>
  <c r="H285" i="1"/>
  <c r="I285" i="1"/>
  <c r="G288" i="1"/>
  <c r="H288" i="1"/>
  <c r="I288" i="1"/>
  <c r="G291" i="1"/>
  <c r="H291" i="1"/>
  <c r="I291" i="1"/>
  <c r="G294" i="1"/>
  <c r="H294" i="1"/>
  <c r="I294" i="1"/>
  <c r="G297" i="1"/>
  <c r="H297" i="1"/>
  <c r="I297" i="1"/>
  <c r="G300" i="1"/>
  <c r="H300" i="1"/>
  <c r="I300" i="1"/>
  <c r="G303" i="1"/>
  <c r="H303" i="1"/>
  <c r="I303" i="1"/>
  <c r="G306" i="1"/>
  <c r="H306" i="1"/>
  <c r="I306" i="1"/>
  <c r="G309" i="1"/>
  <c r="H309" i="1"/>
  <c r="I309" i="1"/>
  <c r="G312" i="1"/>
  <c r="H312" i="1"/>
  <c r="I312" i="1"/>
  <c r="G315" i="1"/>
  <c r="H315" i="1"/>
  <c r="I315" i="1"/>
  <c r="G318" i="1"/>
  <c r="H318" i="1"/>
  <c r="I318" i="1"/>
  <c r="G321" i="1"/>
  <c r="H321" i="1"/>
  <c r="I321" i="1"/>
  <c r="G324" i="1"/>
  <c r="H324" i="1"/>
  <c r="I324" i="1"/>
  <c r="G327" i="1"/>
  <c r="H327" i="1"/>
  <c r="I327" i="1"/>
  <c r="G330" i="1"/>
  <c r="H330" i="1"/>
  <c r="I330" i="1"/>
  <c r="G333" i="1"/>
  <c r="H333" i="1"/>
  <c r="I333" i="1"/>
  <c r="G336" i="1"/>
  <c r="H336" i="1"/>
  <c r="I336" i="1"/>
  <c r="G339" i="1"/>
  <c r="H339" i="1"/>
  <c r="I339" i="1"/>
  <c r="G342" i="1"/>
  <c r="H342" i="1"/>
  <c r="I342" i="1"/>
  <c r="G345" i="1"/>
  <c r="H345" i="1"/>
  <c r="I345" i="1"/>
  <c r="G348" i="1"/>
  <c r="H348" i="1"/>
  <c r="I348" i="1"/>
  <c r="G351" i="1"/>
  <c r="H351" i="1"/>
  <c r="I351" i="1"/>
  <c r="G354" i="1"/>
  <c r="H354" i="1"/>
  <c r="I354" i="1"/>
  <c r="G357" i="1"/>
  <c r="H357" i="1"/>
  <c r="I357" i="1"/>
  <c r="G360" i="1"/>
  <c r="H360" i="1"/>
  <c r="I360" i="1"/>
  <c r="G363" i="1"/>
  <c r="H363" i="1"/>
  <c r="I363" i="1"/>
  <c r="G366" i="1"/>
  <c r="H366" i="1"/>
  <c r="I366" i="1"/>
  <c r="G369" i="1"/>
  <c r="H369" i="1"/>
  <c r="I369" i="1"/>
  <c r="G372" i="1"/>
  <c r="H372" i="1"/>
  <c r="I372" i="1"/>
  <c r="G375" i="1"/>
  <c r="H375" i="1"/>
  <c r="I375" i="1"/>
  <c r="G378" i="1"/>
  <c r="H378" i="1"/>
  <c r="I378" i="1"/>
  <c r="G381" i="1"/>
  <c r="H381" i="1"/>
  <c r="I381" i="1"/>
  <c r="G384" i="1"/>
  <c r="H384" i="1"/>
  <c r="I384" i="1"/>
  <c r="G387" i="1"/>
  <c r="H387" i="1"/>
  <c r="I387" i="1"/>
  <c r="G390" i="1"/>
  <c r="H390" i="1"/>
  <c r="I390" i="1"/>
  <c r="G393" i="1"/>
  <c r="H393" i="1"/>
  <c r="I393" i="1"/>
  <c r="G396" i="1"/>
  <c r="H396" i="1"/>
  <c r="I396" i="1"/>
  <c r="G399" i="1"/>
  <c r="H399" i="1"/>
  <c r="I399" i="1"/>
  <c r="G402" i="1"/>
  <c r="H402" i="1"/>
  <c r="I402" i="1"/>
  <c r="G405" i="1"/>
  <c r="H405" i="1"/>
  <c r="I405" i="1"/>
  <c r="G408" i="1"/>
  <c r="H408" i="1"/>
  <c r="I408" i="1"/>
  <c r="G411" i="1"/>
  <c r="H411" i="1"/>
  <c r="I411" i="1"/>
  <c r="G414" i="1"/>
  <c r="H414" i="1"/>
  <c r="I414" i="1"/>
  <c r="G417" i="1"/>
  <c r="H417" i="1"/>
  <c r="I417" i="1"/>
  <c r="G420" i="1"/>
  <c r="H420" i="1"/>
  <c r="I420" i="1"/>
  <c r="G423" i="1"/>
  <c r="H423" i="1"/>
  <c r="I423" i="1"/>
  <c r="G426" i="1"/>
  <c r="H426" i="1"/>
  <c r="I426" i="1"/>
  <c r="G429" i="1"/>
  <c r="H429" i="1"/>
  <c r="I429" i="1"/>
  <c r="G432" i="1"/>
  <c r="H432" i="1"/>
  <c r="I432" i="1"/>
  <c r="G435" i="1"/>
  <c r="H435" i="1"/>
  <c r="I435" i="1"/>
  <c r="G438" i="1"/>
  <c r="H438" i="1"/>
  <c r="I438" i="1"/>
  <c r="G441" i="1"/>
  <c r="H441" i="1"/>
  <c r="I441" i="1"/>
  <c r="G444" i="1"/>
  <c r="H444" i="1"/>
  <c r="I444" i="1"/>
  <c r="G447" i="1"/>
  <c r="H447" i="1"/>
  <c r="I447" i="1"/>
  <c r="G450" i="1"/>
  <c r="H450" i="1"/>
  <c r="I450" i="1"/>
  <c r="G453" i="1"/>
  <c r="H453" i="1"/>
  <c r="I453" i="1"/>
  <c r="G456" i="1"/>
  <c r="H456" i="1"/>
  <c r="I456" i="1"/>
  <c r="G459" i="1"/>
  <c r="H459" i="1"/>
  <c r="I459" i="1"/>
  <c r="G462" i="1"/>
  <c r="H462" i="1"/>
  <c r="I462" i="1"/>
  <c r="G465" i="1"/>
  <c r="H465" i="1"/>
  <c r="I465" i="1"/>
  <c r="G468" i="1"/>
  <c r="H468" i="1"/>
  <c r="I468" i="1"/>
  <c r="G471" i="1"/>
  <c r="H471" i="1"/>
  <c r="I471" i="1"/>
  <c r="G474" i="1"/>
  <c r="H474" i="1"/>
  <c r="I474" i="1"/>
  <c r="G477" i="1"/>
  <c r="H477" i="1"/>
  <c r="I477" i="1"/>
  <c r="G480" i="1"/>
  <c r="H480" i="1"/>
  <c r="I480" i="1"/>
  <c r="G483" i="1"/>
  <c r="H483" i="1"/>
  <c r="I483" i="1"/>
  <c r="G486" i="1"/>
  <c r="H486" i="1"/>
  <c r="I486" i="1"/>
  <c r="G489" i="1"/>
  <c r="H489" i="1"/>
  <c r="I489" i="1"/>
  <c r="G492" i="1"/>
  <c r="H492" i="1"/>
  <c r="I492" i="1"/>
  <c r="G495" i="1"/>
  <c r="H495" i="1"/>
  <c r="I495" i="1"/>
  <c r="G498" i="1"/>
  <c r="H498" i="1"/>
  <c r="I498" i="1"/>
  <c r="G501" i="1"/>
  <c r="H501" i="1"/>
  <c r="I501" i="1"/>
  <c r="G504" i="1"/>
  <c r="H504" i="1"/>
  <c r="I504" i="1"/>
  <c r="G507" i="1"/>
  <c r="H507" i="1"/>
  <c r="I507" i="1"/>
  <c r="G510" i="1"/>
  <c r="H510" i="1"/>
  <c r="I510" i="1"/>
  <c r="G513" i="1"/>
  <c r="H513" i="1"/>
  <c r="I513" i="1"/>
  <c r="G516" i="1"/>
  <c r="H516" i="1"/>
  <c r="I516" i="1"/>
  <c r="G519" i="1"/>
  <c r="H519" i="1"/>
  <c r="I519" i="1"/>
  <c r="G522" i="1"/>
  <c r="H522" i="1"/>
  <c r="I522" i="1"/>
  <c r="G525" i="1"/>
  <c r="H525" i="1"/>
  <c r="I525" i="1"/>
  <c r="G528" i="1"/>
  <c r="H528" i="1"/>
  <c r="I528" i="1"/>
  <c r="G531" i="1"/>
  <c r="H531" i="1"/>
  <c r="I531" i="1"/>
  <c r="G534" i="1"/>
  <c r="H534" i="1"/>
  <c r="I534" i="1"/>
  <c r="G537" i="1"/>
  <c r="H537" i="1"/>
  <c r="I537" i="1"/>
  <c r="G540" i="1"/>
  <c r="H540" i="1"/>
  <c r="I540" i="1"/>
  <c r="G543" i="1"/>
  <c r="H543" i="1"/>
  <c r="I543" i="1"/>
  <c r="G546" i="1"/>
  <c r="H546" i="1"/>
  <c r="I546" i="1"/>
  <c r="G549" i="1"/>
  <c r="H549" i="1"/>
  <c r="I549" i="1"/>
  <c r="G552" i="1"/>
  <c r="H552" i="1"/>
  <c r="I552" i="1"/>
  <c r="G555" i="1"/>
  <c r="H555" i="1"/>
  <c r="I555" i="1"/>
  <c r="G558" i="1"/>
  <c r="H558" i="1"/>
  <c r="I558" i="1"/>
  <c r="G561" i="1"/>
  <c r="H561" i="1"/>
  <c r="I561" i="1"/>
  <c r="G564" i="1"/>
  <c r="H564" i="1"/>
  <c r="I564" i="1"/>
  <c r="G567" i="1"/>
  <c r="H567" i="1"/>
  <c r="I567" i="1"/>
  <c r="G570" i="1"/>
  <c r="H570" i="1"/>
  <c r="I570" i="1"/>
  <c r="G573" i="1"/>
  <c r="H573" i="1"/>
  <c r="I573" i="1"/>
  <c r="G576" i="1"/>
  <c r="H576" i="1"/>
  <c r="I576" i="1"/>
  <c r="G579" i="1"/>
  <c r="H579" i="1"/>
  <c r="I579" i="1"/>
  <c r="G582" i="1"/>
  <c r="H582" i="1"/>
  <c r="I582" i="1"/>
  <c r="G585" i="1"/>
  <c r="H585" i="1"/>
  <c r="I585" i="1"/>
  <c r="G588" i="1"/>
  <c r="H588" i="1"/>
  <c r="I588" i="1"/>
  <c r="G591" i="1"/>
  <c r="H591" i="1"/>
  <c r="I591" i="1"/>
  <c r="G594" i="1"/>
  <c r="H594" i="1"/>
  <c r="I594" i="1"/>
  <c r="G597" i="1"/>
  <c r="H597" i="1"/>
  <c r="I597" i="1"/>
  <c r="G600" i="1"/>
  <c r="H600" i="1"/>
  <c r="I600" i="1"/>
  <c r="G603" i="1"/>
  <c r="H603" i="1"/>
  <c r="I603" i="1"/>
  <c r="G21" i="1"/>
  <c r="H21" i="1"/>
  <c r="I21" i="1"/>
  <c r="G18" i="1"/>
  <c r="H18" i="1"/>
  <c r="I18" i="1"/>
  <c r="G15" i="1"/>
  <c r="H15" i="1"/>
  <c r="I15" i="1"/>
  <c r="G9" i="1"/>
  <c r="H9" i="1"/>
  <c r="I9" i="1"/>
  <c r="G12" i="1"/>
  <c r="H12" i="1"/>
  <c r="I12" i="1"/>
  <c r="H43" i="1" l="1"/>
  <c r="H44" i="1" s="1"/>
  <c r="H67" i="1"/>
  <c r="G44" i="1"/>
  <c r="I67" i="1"/>
  <c r="I68" i="1" s="1"/>
  <c r="G68" i="1"/>
  <c r="H25" i="1"/>
  <c r="H26" i="1" s="1"/>
  <c r="G58" i="1"/>
  <c r="G59" i="1" s="1"/>
  <c r="H40" i="1"/>
  <c r="H41" i="1" s="1"/>
  <c r="G41" i="1"/>
  <c r="H61" i="1"/>
  <c r="H62" i="1" s="1"/>
  <c r="G70" i="1"/>
  <c r="G71" i="1" s="1"/>
  <c r="H68" i="1"/>
  <c r="H52" i="1"/>
  <c r="H53" i="1" s="1"/>
  <c r="I52" i="1"/>
  <c r="I53" i="1" s="1"/>
  <c r="G38" i="1"/>
  <c r="H64" i="1"/>
  <c r="H65" i="1" s="1"/>
  <c r="H37" i="1"/>
  <c r="H38" i="1" s="1"/>
  <c r="G34" i="1"/>
  <c r="H28" i="1"/>
  <c r="H29" i="1" s="1"/>
  <c r="G65" i="1"/>
  <c r="G62" i="1"/>
  <c r="H49" i="1"/>
  <c r="H50" i="1" s="1"/>
  <c r="G50" i="1"/>
  <c r="G46" i="1"/>
  <c r="G29" i="1"/>
  <c r="G26" i="1"/>
  <c r="H55" i="1"/>
  <c r="I55" i="1" s="1"/>
  <c r="I56" i="1" s="1"/>
  <c r="G31" i="1"/>
  <c r="I43" i="1" l="1"/>
  <c r="I44" i="1" s="1"/>
  <c r="J66" i="1"/>
  <c r="G35" i="1"/>
  <c r="I49" i="1"/>
  <c r="I37" i="1"/>
  <c r="I38" i="1" s="1"/>
  <c r="I61" i="1"/>
  <c r="I62" i="1" s="1"/>
  <c r="I25" i="1"/>
  <c r="G47" i="1"/>
  <c r="J54" i="1"/>
  <c r="J51" i="1"/>
  <c r="H46" i="1"/>
  <c r="H47" i="1" s="1"/>
  <c r="I28" i="1"/>
  <c r="I29" i="1" s="1"/>
  <c r="I64" i="1"/>
  <c r="I65" i="1" s="1"/>
  <c r="H70" i="1"/>
  <c r="H71" i="1" s="1"/>
  <c r="H58" i="1"/>
  <c r="H59" i="1" s="1"/>
  <c r="H56" i="1"/>
  <c r="H34" i="1"/>
  <c r="H35" i="1" s="1"/>
  <c r="H31" i="1"/>
  <c r="H32" i="1" s="1"/>
  <c r="G32" i="1"/>
  <c r="I40" i="1"/>
  <c r="I41" i="1" s="1"/>
  <c r="G20" i="5"/>
  <c r="G56" i="5"/>
  <c r="G59" i="5"/>
  <c r="G62" i="5"/>
  <c r="G65" i="5"/>
  <c r="G68" i="5"/>
  <c r="G71" i="5"/>
  <c r="G74" i="5"/>
  <c r="G77" i="5"/>
  <c r="G80" i="5"/>
  <c r="G83" i="5"/>
  <c r="G86" i="5"/>
  <c r="G89" i="5"/>
  <c r="G92" i="5"/>
  <c r="G95" i="5"/>
  <c r="G98" i="5"/>
  <c r="G101" i="5"/>
  <c r="G104" i="5"/>
  <c r="G107" i="5"/>
  <c r="G110" i="5"/>
  <c r="G113" i="5"/>
  <c r="G116" i="5"/>
  <c r="G119" i="5"/>
  <c r="G122" i="5"/>
  <c r="G125" i="5"/>
  <c r="G128" i="5"/>
  <c r="G131" i="5"/>
  <c r="G134" i="5"/>
  <c r="G137" i="5"/>
  <c r="G140" i="5"/>
  <c r="G143" i="5"/>
  <c r="G146" i="5"/>
  <c r="G149" i="5"/>
  <c r="G152" i="5"/>
  <c r="G155" i="5"/>
  <c r="G158" i="5"/>
  <c r="G161" i="5"/>
  <c r="G164" i="5"/>
  <c r="G167" i="5"/>
  <c r="G170" i="5"/>
  <c r="G173" i="5"/>
  <c r="G176" i="5"/>
  <c r="G179" i="5"/>
  <c r="G182" i="5"/>
  <c r="G185" i="5"/>
  <c r="G188" i="5"/>
  <c r="G191" i="5"/>
  <c r="G194" i="5"/>
  <c r="G197" i="5"/>
  <c r="G200" i="5"/>
  <c r="G203" i="5"/>
  <c r="G206" i="5"/>
  <c r="G209" i="5"/>
  <c r="G212" i="5"/>
  <c r="G215" i="5"/>
  <c r="G218" i="5"/>
  <c r="G221" i="5"/>
  <c r="G224" i="5"/>
  <c r="G227" i="5"/>
  <c r="G230" i="5"/>
  <c r="G233" i="5"/>
  <c r="G236" i="5"/>
  <c r="G239" i="5"/>
  <c r="G242" i="5"/>
  <c r="G245" i="5"/>
  <c r="G248" i="5"/>
  <c r="G251" i="5"/>
  <c r="G254" i="5"/>
  <c r="G257" i="5"/>
  <c r="G260" i="5"/>
  <c r="G263" i="5"/>
  <c r="G266" i="5"/>
  <c r="G269" i="5"/>
  <c r="G272" i="5"/>
  <c r="G275" i="5"/>
  <c r="G278" i="5"/>
  <c r="G281" i="5"/>
  <c r="G284" i="5"/>
  <c r="G287" i="5"/>
  <c r="G290" i="5"/>
  <c r="G293" i="5"/>
  <c r="G296" i="5"/>
  <c r="G299" i="5"/>
  <c r="G302" i="5"/>
  <c r="B47" i="5"/>
  <c r="B50" i="5"/>
  <c r="B53" i="5"/>
  <c r="B56" i="5"/>
  <c r="B59" i="5"/>
  <c r="B62" i="5"/>
  <c r="B65" i="5"/>
  <c r="B68" i="5"/>
  <c r="B71" i="5"/>
  <c r="B74" i="5"/>
  <c r="B77" i="5"/>
  <c r="B80" i="5"/>
  <c r="B83" i="5"/>
  <c r="B86" i="5"/>
  <c r="B89" i="5"/>
  <c r="B92" i="5"/>
  <c r="B95" i="5"/>
  <c r="B98" i="5"/>
  <c r="B101" i="5"/>
  <c r="B104" i="5"/>
  <c r="B107" i="5"/>
  <c r="B110" i="5"/>
  <c r="B113" i="5"/>
  <c r="B116" i="5"/>
  <c r="B119" i="5"/>
  <c r="B122" i="5"/>
  <c r="B125" i="5"/>
  <c r="B128" i="5"/>
  <c r="B131" i="5"/>
  <c r="B134" i="5"/>
  <c r="B137" i="5"/>
  <c r="B140" i="5"/>
  <c r="B143" i="5"/>
  <c r="B146" i="5"/>
  <c r="B149" i="5"/>
  <c r="B152" i="5"/>
  <c r="B155" i="5"/>
  <c r="B158" i="5"/>
  <c r="B161" i="5"/>
  <c r="B164" i="5"/>
  <c r="B167" i="5"/>
  <c r="B170" i="5"/>
  <c r="B173" i="5"/>
  <c r="B176" i="5"/>
  <c r="B179" i="5"/>
  <c r="B182" i="5"/>
  <c r="B185" i="5"/>
  <c r="B188" i="5"/>
  <c r="B191" i="5"/>
  <c r="B194" i="5"/>
  <c r="B197" i="5"/>
  <c r="B200" i="5"/>
  <c r="B203" i="5"/>
  <c r="B206" i="5"/>
  <c r="B209" i="5"/>
  <c r="B212" i="5"/>
  <c r="B215" i="5"/>
  <c r="B218" i="5"/>
  <c r="B221" i="5"/>
  <c r="B224" i="5"/>
  <c r="B227" i="5"/>
  <c r="B230" i="5"/>
  <c r="B233" i="5"/>
  <c r="B236" i="5"/>
  <c r="B239" i="5"/>
  <c r="B242" i="5"/>
  <c r="B245" i="5"/>
  <c r="B248" i="5"/>
  <c r="B251" i="5"/>
  <c r="B254" i="5"/>
  <c r="B257" i="5"/>
  <c r="B260" i="5"/>
  <c r="B263" i="5"/>
  <c r="B266" i="5"/>
  <c r="B269" i="5"/>
  <c r="B272" i="5"/>
  <c r="B275" i="5"/>
  <c r="B278" i="5"/>
  <c r="B281" i="5"/>
  <c r="B284" i="5"/>
  <c r="B287" i="5"/>
  <c r="B290" i="5"/>
  <c r="B293" i="5"/>
  <c r="B296" i="5"/>
  <c r="B299" i="5"/>
  <c r="B302" i="5"/>
  <c r="B44" i="5"/>
  <c r="D47" i="5"/>
  <c r="D50" i="5"/>
  <c r="D53" i="5"/>
  <c r="D56" i="5"/>
  <c r="D59" i="5"/>
  <c r="D62" i="5"/>
  <c r="D65" i="5"/>
  <c r="D68" i="5"/>
  <c r="D71" i="5"/>
  <c r="D74" i="5"/>
  <c r="D77" i="5"/>
  <c r="D80" i="5"/>
  <c r="D83" i="5"/>
  <c r="D86" i="5"/>
  <c r="D89" i="5"/>
  <c r="D92" i="5"/>
  <c r="D95" i="5"/>
  <c r="D98" i="5"/>
  <c r="D101" i="5"/>
  <c r="D104" i="5"/>
  <c r="D107" i="5"/>
  <c r="D110" i="5"/>
  <c r="D113" i="5"/>
  <c r="D116" i="5"/>
  <c r="D119" i="5"/>
  <c r="D122" i="5"/>
  <c r="D125" i="5"/>
  <c r="D128" i="5"/>
  <c r="D131" i="5"/>
  <c r="D134" i="5"/>
  <c r="D137" i="5"/>
  <c r="D140" i="5"/>
  <c r="D143" i="5"/>
  <c r="D146" i="5"/>
  <c r="D149" i="5"/>
  <c r="D152" i="5"/>
  <c r="D155" i="5"/>
  <c r="D158" i="5"/>
  <c r="D161" i="5"/>
  <c r="D164" i="5"/>
  <c r="D167" i="5"/>
  <c r="D170" i="5"/>
  <c r="D173" i="5"/>
  <c r="D176" i="5"/>
  <c r="D179" i="5"/>
  <c r="D182" i="5"/>
  <c r="D185" i="5"/>
  <c r="D188" i="5"/>
  <c r="D191" i="5"/>
  <c r="D194" i="5"/>
  <c r="D197" i="5"/>
  <c r="D200" i="5"/>
  <c r="D203" i="5"/>
  <c r="D206" i="5"/>
  <c r="D209" i="5"/>
  <c r="D212" i="5"/>
  <c r="D215" i="5"/>
  <c r="D218" i="5"/>
  <c r="D221" i="5"/>
  <c r="D224" i="5"/>
  <c r="D227" i="5"/>
  <c r="D230" i="5"/>
  <c r="D233" i="5"/>
  <c r="D236" i="5"/>
  <c r="D239" i="5"/>
  <c r="D242" i="5"/>
  <c r="D245" i="5"/>
  <c r="D248" i="5"/>
  <c r="D251" i="5"/>
  <c r="D254" i="5"/>
  <c r="D257" i="5"/>
  <c r="D260" i="5"/>
  <c r="D263" i="5"/>
  <c r="D266" i="5"/>
  <c r="D269" i="5"/>
  <c r="D272" i="5"/>
  <c r="D275" i="5"/>
  <c r="D278" i="5"/>
  <c r="D281" i="5"/>
  <c r="D284" i="5"/>
  <c r="D287" i="5"/>
  <c r="D290" i="5"/>
  <c r="D293" i="5"/>
  <c r="D296" i="5"/>
  <c r="D299" i="5"/>
  <c r="D302" i="5"/>
  <c r="C20" i="5"/>
  <c r="C47" i="5"/>
  <c r="C50" i="5"/>
  <c r="C53" i="5"/>
  <c r="C56" i="5"/>
  <c r="C59" i="5"/>
  <c r="C62" i="5"/>
  <c r="C65" i="5"/>
  <c r="C68" i="5"/>
  <c r="C71" i="5"/>
  <c r="C74" i="5"/>
  <c r="C77" i="5"/>
  <c r="C80" i="5"/>
  <c r="C83" i="5"/>
  <c r="C86" i="5"/>
  <c r="C89" i="5"/>
  <c r="C92" i="5"/>
  <c r="C95" i="5"/>
  <c r="C98" i="5"/>
  <c r="C101" i="5"/>
  <c r="C104" i="5"/>
  <c r="C107" i="5"/>
  <c r="C110" i="5"/>
  <c r="C113" i="5"/>
  <c r="C116" i="5"/>
  <c r="C119" i="5"/>
  <c r="C122" i="5"/>
  <c r="C125" i="5"/>
  <c r="C128" i="5"/>
  <c r="C131" i="5"/>
  <c r="C134" i="5"/>
  <c r="C137" i="5"/>
  <c r="C140" i="5"/>
  <c r="C143" i="5"/>
  <c r="C146" i="5"/>
  <c r="C149" i="5"/>
  <c r="C152" i="5"/>
  <c r="C155" i="5"/>
  <c r="C158" i="5"/>
  <c r="C161" i="5"/>
  <c r="C164" i="5"/>
  <c r="C167" i="5"/>
  <c r="C170" i="5"/>
  <c r="C173" i="5"/>
  <c r="C176" i="5"/>
  <c r="C179" i="5"/>
  <c r="C182" i="5"/>
  <c r="C185" i="5"/>
  <c r="C188" i="5"/>
  <c r="C191" i="5"/>
  <c r="C194" i="5"/>
  <c r="C197" i="5"/>
  <c r="C200" i="5"/>
  <c r="C203" i="5"/>
  <c r="C206" i="5"/>
  <c r="C209" i="5"/>
  <c r="C212" i="5"/>
  <c r="C215" i="5"/>
  <c r="C218" i="5"/>
  <c r="C221" i="5"/>
  <c r="C224" i="5"/>
  <c r="C227" i="5"/>
  <c r="C230" i="5"/>
  <c r="C233" i="5"/>
  <c r="C236" i="5"/>
  <c r="C239" i="5"/>
  <c r="C242" i="5"/>
  <c r="C245" i="5"/>
  <c r="C248" i="5"/>
  <c r="C251" i="5"/>
  <c r="C254" i="5"/>
  <c r="C257" i="5"/>
  <c r="C260" i="5"/>
  <c r="C263" i="5"/>
  <c r="C266" i="5"/>
  <c r="C269" i="5"/>
  <c r="C272" i="5"/>
  <c r="C275" i="5"/>
  <c r="C278" i="5"/>
  <c r="C281" i="5"/>
  <c r="C284" i="5"/>
  <c r="C287" i="5"/>
  <c r="C290" i="5"/>
  <c r="C293" i="5"/>
  <c r="C296" i="5"/>
  <c r="C299" i="5"/>
  <c r="C302" i="5"/>
  <c r="I20" i="5"/>
  <c r="I44" i="5"/>
  <c r="I56" i="5"/>
  <c r="I59" i="5"/>
  <c r="I62" i="5"/>
  <c r="I65" i="5"/>
  <c r="I68" i="5"/>
  <c r="I71" i="5"/>
  <c r="I74" i="5"/>
  <c r="I77" i="5"/>
  <c r="I80" i="5"/>
  <c r="I83" i="5"/>
  <c r="I86" i="5"/>
  <c r="I89" i="5"/>
  <c r="I92" i="5"/>
  <c r="I95" i="5"/>
  <c r="I98" i="5"/>
  <c r="I101" i="5"/>
  <c r="I104" i="5"/>
  <c r="I107" i="5"/>
  <c r="I110" i="5"/>
  <c r="I113" i="5"/>
  <c r="I116" i="5"/>
  <c r="I119" i="5"/>
  <c r="I122" i="5"/>
  <c r="I125" i="5"/>
  <c r="I128" i="5"/>
  <c r="I131" i="5"/>
  <c r="I134" i="5"/>
  <c r="I137" i="5"/>
  <c r="I140" i="5"/>
  <c r="I143" i="5"/>
  <c r="I146" i="5"/>
  <c r="I149" i="5"/>
  <c r="I152" i="5"/>
  <c r="I155" i="5"/>
  <c r="I158" i="5"/>
  <c r="I161" i="5"/>
  <c r="I164" i="5"/>
  <c r="I167" i="5"/>
  <c r="I170" i="5"/>
  <c r="I173" i="5"/>
  <c r="I176" i="5"/>
  <c r="I179" i="5"/>
  <c r="I182" i="5"/>
  <c r="I185" i="5"/>
  <c r="I188" i="5"/>
  <c r="I191" i="5"/>
  <c r="I194" i="5"/>
  <c r="I197" i="5"/>
  <c r="I200" i="5"/>
  <c r="I203" i="5"/>
  <c r="I206" i="5"/>
  <c r="I209" i="5"/>
  <c r="I212" i="5"/>
  <c r="I215" i="5"/>
  <c r="I218" i="5"/>
  <c r="I221" i="5"/>
  <c r="I224" i="5"/>
  <c r="I227" i="5"/>
  <c r="I230" i="5"/>
  <c r="I233" i="5"/>
  <c r="I236" i="5"/>
  <c r="I239" i="5"/>
  <c r="I242" i="5"/>
  <c r="I245" i="5"/>
  <c r="I248" i="5"/>
  <c r="I251" i="5"/>
  <c r="I254" i="5"/>
  <c r="I257" i="5"/>
  <c r="I260" i="5"/>
  <c r="I263" i="5"/>
  <c r="I266" i="5"/>
  <c r="I269" i="5"/>
  <c r="I272" i="5"/>
  <c r="I275" i="5"/>
  <c r="I278" i="5"/>
  <c r="I281" i="5"/>
  <c r="I284" i="5"/>
  <c r="I287" i="5"/>
  <c r="I290" i="5"/>
  <c r="I293" i="5"/>
  <c r="I296" i="5"/>
  <c r="I299" i="5"/>
  <c r="I302" i="5"/>
  <c r="H20" i="5"/>
  <c r="H44" i="5"/>
  <c r="H56" i="5"/>
  <c r="H59" i="5"/>
  <c r="H62" i="5"/>
  <c r="H65" i="5"/>
  <c r="H68" i="5"/>
  <c r="H71" i="5"/>
  <c r="H74" i="5"/>
  <c r="H77" i="5"/>
  <c r="H80" i="5"/>
  <c r="H83" i="5"/>
  <c r="H86" i="5"/>
  <c r="H89" i="5"/>
  <c r="H92" i="5"/>
  <c r="H95" i="5"/>
  <c r="H98" i="5"/>
  <c r="H101" i="5"/>
  <c r="H104" i="5"/>
  <c r="H107" i="5"/>
  <c r="H110" i="5"/>
  <c r="H113" i="5"/>
  <c r="H116" i="5"/>
  <c r="H119" i="5"/>
  <c r="H122" i="5"/>
  <c r="H125" i="5"/>
  <c r="H128" i="5"/>
  <c r="H131" i="5"/>
  <c r="H134" i="5"/>
  <c r="H137" i="5"/>
  <c r="H140" i="5"/>
  <c r="H143" i="5"/>
  <c r="H146" i="5"/>
  <c r="H149" i="5"/>
  <c r="H152" i="5"/>
  <c r="H155" i="5"/>
  <c r="H158" i="5"/>
  <c r="H161" i="5"/>
  <c r="H164" i="5"/>
  <c r="H167" i="5"/>
  <c r="H170" i="5"/>
  <c r="H173" i="5"/>
  <c r="H176" i="5"/>
  <c r="H179" i="5"/>
  <c r="H182" i="5"/>
  <c r="H185" i="5"/>
  <c r="H188" i="5"/>
  <c r="H191" i="5"/>
  <c r="H194" i="5"/>
  <c r="H197" i="5"/>
  <c r="H200" i="5"/>
  <c r="H203" i="5"/>
  <c r="H206" i="5"/>
  <c r="H209" i="5"/>
  <c r="H212" i="5"/>
  <c r="H215" i="5"/>
  <c r="H218" i="5"/>
  <c r="H221" i="5"/>
  <c r="H224" i="5"/>
  <c r="H227" i="5"/>
  <c r="H230" i="5"/>
  <c r="H233" i="5"/>
  <c r="H236" i="5"/>
  <c r="H239" i="5"/>
  <c r="H242" i="5"/>
  <c r="H245" i="5"/>
  <c r="H248" i="5"/>
  <c r="H251" i="5"/>
  <c r="H254" i="5"/>
  <c r="H257" i="5"/>
  <c r="H260" i="5"/>
  <c r="H263" i="5"/>
  <c r="H266" i="5"/>
  <c r="H269" i="5"/>
  <c r="H272" i="5"/>
  <c r="H275" i="5"/>
  <c r="H278" i="5"/>
  <c r="H281" i="5"/>
  <c r="H284" i="5"/>
  <c r="H287" i="5"/>
  <c r="H290" i="5"/>
  <c r="H293" i="5"/>
  <c r="H296" i="5"/>
  <c r="H299" i="5"/>
  <c r="H302" i="5"/>
  <c r="J42" i="1" l="1"/>
  <c r="J36" i="1"/>
  <c r="I46" i="1"/>
  <c r="I47" i="1" s="1"/>
  <c r="J63" i="1"/>
  <c r="J60" i="1"/>
  <c r="I26" i="1"/>
  <c r="J24" i="1"/>
  <c r="I50" i="1"/>
  <c r="J48" i="1"/>
  <c r="J27" i="1"/>
  <c r="J39" i="1"/>
  <c r="I31" i="1"/>
  <c r="I32" i="1" s="1"/>
  <c r="I34" i="1"/>
  <c r="I35" i="1" s="1"/>
  <c r="I58" i="1"/>
  <c r="I59" i="1" s="1"/>
  <c r="I70" i="1"/>
  <c r="I71" i="1" s="1"/>
  <c r="J69" i="1" l="1"/>
  <c r="J45" i="1"/>
  <c r="J30" i="1"/>
  <c r="J33" i="1"/>
  <c r="J57" i="1"/>
  <c r="B20" i="5"/>
  <c r="D20" i="5"/>
  <c r="G44" i="5" l="1"/>
  <c r="G26" i="5"/>
  <c r="B35" i="5"/>
  <c r="G604" i="1" l="1"/>
  <c r="G605" i="1" s="1"/>
  <c r="G592" i="1"/>
  <c r="G593" i="1" s="1"/>
  <c r="G580" i="1"/>
  <c r="G581" i="1" s="1"/>
  <c r="G568" i="1"/>
  <c r="G569" i="1" s="1"/>
  <c r="G556" i="1"/>
  <c r="G557" i="1" s="1"/>
  <c r="G538" i="1"/>
  <c r="G539" i="1" s="1"/>
  <c r="G526" i="1"/>
  <c r="G527" i="1" s="1"/>
  <c r="G514" i="1"/>
  <c r="G515" i="1" s="1"/>
  <c r="G502" i="1"/>
  <c r="G503" i="1" s="1"/>
  <c r="G490" i="1"/>
  <c r="G491" i="1" s="1"/>
  <c r="G478" i="1"/>
  <c r="G479" i="1" s="1"/>
  <c r="G460" i="1"/>
  <c r="G448" i="1"/>
  <c r="G449" i="1" s="1"/>
  <c r="G436" i="1"/>
  <c r="G437" i="1" s="1"/>
  <c r="G424" i="1"/>
  <c r="G425" i="1" s="1"/>
  <c r="G412" i="1"/>
  <c r="G394" i="1"/>
  <c r="G382" i="1"/>
  <c r="G370" i="1"/>
  <c r="G358" i="1"/>
  <c r="G346" i="1"/>
  <c r="G334" i="1"/>
  <c r="G322" i="1"/>
  <c r="G310" i="1"/>
  <c r="G298" i="1"/>
  <c r="G299" i="1" s="1"/>
  <c r="G286" i="1"/>
  <c r="G268" i="1"/>
  <c r="G256" i="1"/>
  <c r="G257" i="1" s="1"/>
  <c r="G244" i="1"/>
  <c r="G232" i="1"/>
  <c r="G220" i="1"/>
  <c r="G208" i="1"/>
  <c r="G209" i="1" s="1"/>
  <c r="G196" i="1"/>
  <c r="G184" i="1"/>
  <c r="G172" i="1"/>
  <c r="G173" i="1" s="1"/>
  <c r="G160" i="1"/>
  <c r="G148" i="1"/>
  <c r="G136" i="1"/>
  <c r="G137" i="1" s="1"/>
  <c r="G124" i="1"/>
  <c r="G125" i="1" s="1"/>
  <c r="G112" i="1"/>
  <c r="G113" i="1" s="1"/>
  <c r="G100" i="1"/>
  <c r="G82" i="1"/>
  <c r="G83" i="1" s="1"/>
  <c r="G601" i="1"/>
  <c r="G595" i="1"/>
  <c r="G589" i="1"/>
  <c r="G583" i="1"/>
  <c r="G577" i="1"/>
  <c r="G571" i="1"/>
  <c r="G565" i="1"/>
  <c r="G559" i="1"/>
  <c r="G553" i="1"/>
  <c r="G554" i="1" s="1"/>
  <c r="G547" i="1"/>
  <c r="G541" i="1"/>
  <c r="G535" i="1"/>
  <c r="G529" i="1"/>
  <c r="G523" i="1"/>
  <c r="G517" i="1"/>
  <c r="G511" i="1"/>
  <c r="G505" i="1"/>
  <c r="G499" i="1"/>
  <c r="G493" i="1"/>
  <c r="G487" i="1"/>
  <c r="G481" i="1"/>
  <c r="G475" i="1"/>
  <c r="G469" i="1"/>
  <c r="G463" i="1"/>
  <c r="G457" i="1"/>
  <c r="G451" i="1"/>
  <c r="G445" i="1"/>
  <c r="G446" i="1" s="1"/>
  <c r="G439" i="1"/>
  <c r="G433" i="1"/>
  <c r="G434" i="1" s="1"/>
  <c r="G427" i="1"/>
  <c r="G421" i="1"/>
  <c r="G415" i="1"/>
  <c r="G409" i="1"/>
  <c r="G410" i="1" s="1"/>
  <c r="G403" i="1"/>
  <c r="G397" i="1"/>
  <c r="G398" i="1" s="1"/>
  <c r="G391" i="1"/>
  <c r="G385" i="1"/>
  <c r="G379" i="1"/>
  <c r="G373" i="1"/>
  <c r="G374" i="1" s="1"/>
  <c r="G367" i="1"/>
  <c r="G368" i="1" s="1"/>
  <c r="G361" i="1"/>
  <c r="G362" i="1" s="1"/>
  <c r="G355" i="1"/>
  <c r="G356" i="1" s="1"/>
  <c r="G349" i="1"/>
  <c r="G350" i="1" s="1"/>
  <c r="G343" i="1"/>
  <c r="G344" i="1" s="1"/>
  <c r="G337" i="1"/>
  <c r="G331" i="1"/>
  <c r="G325" i="1"/>
  <c r="G326" i="1" s="1"/>
  <c r="G319" i="1"/>
  <c r="G320" i="1" s="1"/>
  <c r="G313" i="1"/>
  <c r="G314" i="1" s="1"/>
  <c r="G307" i="1"/>
  <c r="G308" i="1" s="1"/>
  <c r="G301" i="1"/>
  <c r="G302" i="1" s="1"/>
  <c r="G295" i="1"/>
  <c r="G289" i="1"/>
  <c r="G283" i="1"/>
  <c r="G277" i="1"/>
  <c r="G278" i="1" s="1"/>
  <c r="G271" i="1"/>
  <c r="G265" i="1"/>
  <c r="G266" i="1" s="1"/>
  <c r="G259" i="1"/>
  <c r="G260" i="1" s="1"/>
  <c r="G253" i="1"/>
  <c r="G247" i="1"/>
  <c r="G241" i="1"/>
  <c r="G242" i="1" s="1"/>
  <c r="G235" i="1"/>
  <c r="G229" i="1"/>
  <c r="G230" i="1" s="1"/>
  <c r="G223" i="1"/>
  <c r="G224" i="1" s="1"/>
  <c r="G217" i="1"/>
  <c r="G211" i="1"/>
  <c r="G205" i="1"/>
  <c r="G206" i="1" s="1"/>
  <c r="G199" i="1"/>
  <c r="G200" i="1" s="1"/>
  <c r="G193" i="1"/>
  <c r="G194" i="1" s="1"/>
  <c r="G187" i="1"/>
  <c r="G188" i="1" s="1"/>
  <c r="G181" i="1"/>
  <c r="G182" i="1" s="1"/>
  <c r="G175" i="1"/>
  <c r="G169" i="1"/>
  <c r="G163" i="1"/>
  <c r="G164" i="1" s="1"/>
  <c r="G157" i="1"/>
  <c r="G158" i="1" s="1"/>
  <c r="G151" i="1"/>
  <c r="G152" i="1" s="1"/>
  <c r="G145" i="1"/>
  <c r="G146" i="1" s="1"/>
  <c r="G139" i="1"/>
  <c r="G140" i="1" s="1"/>
  <c r="G133" i="1"/>
  <c r="G134" i="1" s="1"/>
  <c r="G127" i="1"/>
  <c r="G121" i="1"/>
  <c r="G122" i="1" s="1"/>
  <c r="G115" i="1"/>
  <c r="G109" i="1"/>
  <c r="G110" i="1" s="1"/>
  <c r="G103" i="1"/>
  <c r="G104" i="1" s="1"/>
  <c r="G97" i="1"/>
  <c r="G98" i="1" s="1"/>
  <c r="G91" i="1"/>
  <c r="G85" i="1"/>
  <c r="G79" i="1"/>
  <c r="G73" i="1"/>
  <c r="G74" i="1" s="1"/>
  <c r="G598" i="1"/>
  <c r="G586" i="1"/>
  <c r="G587" i="1" s="1"/>
  <c r="G574" i="1"/>
  <c r="G575" i="1" s="1"/>
  <c r="G562" i="1"/>
  <c r="G563" i="1" s="1"/>
  <c r="G550" i="1"/>
  <c r="G551" i="1" s="1"/>
  <c r="G544" i="1"/>
  <c r="G545" i="1" s="1"/>
  <c r="G532" i="1"/>
  <c r="G533" i="1" s="1"/>
  <c r="G520" i="1"/>
  <c r="G521" i="1" s="1"/>
  <c r="G508" i="1"/>
  <c r="G509" i="1" s="1"/>
  <c r="G496" i="1"/>
  <c r="G497" i="1" s="1"/>
  <c r="G484" i="1"/>
  <c r="G485" i="1" s="1"/>
  <c r="G472" i="1"/>
  <c r="G473" i="1" s="1"/>
  <c r="G466" i="1"/>
  <c r="G467" i="1" s="1"/>
  <c r="G454" i="1"/>
  <c r="G455" i="1" s="1"/>
  <c r="G442" i="1"/>
  <c r="G443" i="1" s="1"/>
  <c r="G430" i="1"/>
  <c r="G431" i="1" s="1"/>
  <c r="G418" i="1"/>
  <c r="G419" i="1" s="1"/>
  <c r="G406" i="1"/>
  <c r="G407" i="1" s="1"/>
  <c r="G400" i="1"/>
  <c r="G401" i="1" s="1"/>
  <c r="G388" i="1"/>
  <c r="G389" i="1" s="1"/>
  <c r="G376" i="1"/>
  <c r="G364" i="1"/>
  <c r="G365" i="1" s="1"/>
  <c r="G352" i="1"/>
  <c r="G353" i="1" s="1"/>
  <c r="G340" i="1"/>
  <c r="G341" i="1" s="1"/>
  <c r="G328" i="1"/>
  <c r="G329" i="1" s="1"/>
  <c r="G316" i="1"/>
  <c r="G317" i="1" s="1"/>
  <c r="G304" i="1"/>
  <c r="G305" i="1" s="1"/>
  <c r="G292" i="1"/>
  <c r="G293" i="1" s="1"/>
  <c r="G280" i="1"/>
  <c r="G281" i="1" s="1"/>
  <c r="G274" i="1"/>
  <c r="G275" i="1" s="1"/>
  <c r="G262" i="1"/>
  <c r="G263" i="1" s="1"/>
  <c r="G250" i="1"/>
  <c r="G251" i="1" s="1"/>
  <c r="G238" i="1"/>
  <c r="G239" i="1" s="1"/>
  <c r="G226" i="1"/>
  <c r="G227" i="1" s="1"/>
  <c r="G214" i="1"/>
  <c r="G215" i="1" s="1"/>
  <c r="G202" i="1"/>
  <c r="G203" i="1" s="1"/>
  <c r="G190" i="1"/>
  <c r="G191" i="1" s="1"/>
  <c r="G178" i="1"/>
  <c r="G179" i="1" s="1"/>
  <c r="G166" i="1"/>
  <c r="G167" i="1" s="1"/>
  <c r="G154" i="1"/>
  <c r="G155" i="1" s="1"/>
  <c r="G142" i="1"/>
  <c r="G143" i="1" s="1"/>
  <c r="G130" i="1"/>
  <c r="G131" i="1" s="1"/>
  <c r="G118" i="1"/>
  <c r="G119" i="1" s="1"/>
  <c r="G106" i="1"/>
  <c r="G107" i="1" s="1"/>
  <c r="G94" i="1"/>
  <c r="G95" i="1" s="1"/>
  <c r="G88" i="1"/>
  <c r="G89" i="1" s="1"/>
  <c r="G76" i="1"/>
  <c r="G77" i="1" s="1"/>
  <c r="G5" i="5"/>
  <c r="B5" i="5"/>
  <c r="H26" i="5"/>
  <c r="C35" i="5"/>
  <c r="H35" i="5"/>
  <c r="D35" i="5"/>
  <c r="I35" i="5"/>
  <c r="I26" i="5"/>
  <c r="G35" i="5"/>
  <c r="I47" i="5"/>
  <c r="C26" i="5"/>
  <c r="B26" i="5"/>
  <c r="B14" i="5"/>
  <c r="I17" i="5"/>
  <c r="B32" i="5"/>
  <c r="B8" i="5" l="1"/>
  <c r="H226" i="1"/>
  <c r="H227" i="1" s="1"/>
  <c r="H448" i="1"/>
  <c r="H449" i="1" s="1"/>
  <c r="H328" i="1"/>
  <c r="H329" i="1" s="1"/>
  <c r="H97" i="1"/>
  <c r="H98" i="1" s="1"/>
  <c r="H187" i="1"/>
  <c r="H188" i="1" s="1"/>
  <c r="H355" i="1"/>
  <c r="H445" i="1"/>
  <c r="H446" i="1" s="1"/>
  <c r="H106" i="1"/>
  <c r="H107" i="1" s="1"/>
  <c r="H316" i="1"/>
  <c r="H317" i="1" s="1"/>
  <c r="H472" i="1"/>
  <c r="H473" i="1" s="1"/>
  <c r="H508" i="1"/>
  <c r="H509" i="1" s="1"/>
  <c r="H241" i="1"/>
  <c r="H242" i="1" s="1"/>
  <c r="H259" i="1"/>
  <c r="H277" i="1"/>
  <c r="H278" i="1" s="1"/>
  <c r="H502" i="1"/>
  <c r="I502" i="1" s="1"/>
  <c r="H130" i="1"/>
  <c r="H131" i="1" s="1"/>
  <c r="H166" i="1"/>
  <c r="H167" i="1" s="1"/>
  <c r="H202" i="1"/>
  <c r="H203" i="1" s="1"/>
  <c r="H262" i="1"/>
  <c r="H400" i="1"/>
  <c r="H401" i="1" s="1"/>
  <c r="H418" i="1"/>
  <c r="H419" i="1" s="1"/>
  <c r="H454" i="1"/>
  <c r="H455" i="1" s="1"/>
  <c r="H544" i="1"/>
  <c r="H545" i="1" s="1"/>
  <c r="H73" i="1"/>
  <c r="H74" i="1" s="1"/>
  <c r="H109" i="1"/>
  <c r="H110" i="1" s="1"/>
  <c r="H313" i="1"/>
  <c r="H314" i="1" s="1"/>
  <c r="H325" i="1"/>
  <c r="H326" i="1" s="1"/>
  <c r="H343" i="1"/>
  <c r="H344" i="1" s="1"/>
  <c r="H592" i="1"/>
  <c r="H593" i="1" s="1"/>
  <c r="H88" i="1"/>
  <c r="H89" i="1" s="1"/>
  <c r="H250" i="1"/>
  <c r="H251" i="1" s="1"/>
  <c r="H274" i="1"/>
  <c r="H275" i="1" s="1"/>
  <c r="H406" i="1"/>
  <c r="H407" i="1" s="1"/>
  <c r="H532" i="1"/>
  <c r="H533" i="1" s="1"/>
  <c r="H550" i="1"/>
  <c r="H551" i="1" s="1"/>
  <c r="H139" i="1"/>
  <c r="I139" i="1" s="1"/>
  <c r="I140" i="1" s="1"/>
  <c r="H319" i="1"/>
  <c r="H320" i="1" s="1"/>
  <c r="H208" i="1"/>
  <c r="H580" i="1"/>
  <c r="H581" i="1" s="1"/>
  <c r="H604" i="1"/>
  <c r="H605" i="1" s="1"/>
  <c r="H76" i="1"/>
  <c r="H118" i="1"/>
  <c r="H154" i="1"/>
  <c r="I154" i="1" s="1"/>
  <c r="I155" i="1" s="1"/>
  <c r="H190" i="1"/>
  <c r="H191" i="1" s="1"/>
  <c r="I226" i="1"/>
  <c r="I227" i="1" s="1"/>
  <c r="H238" i="1"/>
  <c r="I316" i="1"/>
  <c r="I317" i="1" s="1"/>
  <c r="H352" i="1"/>
  <c r="H353" i="1" s="1"/>
  <c r="H430" i="1"/>
  <c r="I472" i="1"/>
  <c r="I473" i="1" s="1"/>
  <c r="H484" i="1"/>
  <c r="H520" i="1"/>
  <c r="H586" i="1"/>
  <c r="H587" i="1" s="1"/>
  <c r="H103" i="1"/>
  <c r="I103" i="1" s="1"/>
  <c r="I104" i="1" s="1"/>
  <c r="H145" i="1"/>
  <c r="H157" i="1"/>
  <c r="H158" i="1" s="1"/>
  <c r="I187" i="1"/>
  <c r="I188" i="1" s="1"/>
  <c r="H193" i="1"/>
  <c r="H205" i="1"/>
  <c r="H206" i="1" s="1"/>
  <c r="H223" i="1"/>
  <c r="H265" i="1"/>
  <c r="I277" i="1"/>
  <c r="I278" i="1" s="1"/>
  <c r="H307" i="1"/>
  <c r="I307" i="1" s="1"/>
  <c r="I308" i="1" s="1"/>
  <c r="H361" i="1"/>
  <c r="H373" i="1"/>
  <c r="H374" i="1" s="1"/>
  <c r="H433" i="1"/>
  <c r="H553" i="1"/>
  <c r="I553" i="1" s="1"/>
  <c r="I554" i="1" s="1"/>
  <c r="H112" i="1"/>
  <c r="H113" i="1" s="1"/>
  <c r="H136" i="1"/>
  <c r="H137" i="1" s="1"/>
  <c r="H172" i="1"/>
  <c r="H173" i="1" s="1"/>
  <c r="H424" i="1"/>
  <c r="H425" i="1" s="1"/>
  <c r="H436" i="1"/>
  <c r="H490" i="1"/>
  <c r="H491" i="1" s="1"/>
  <c r="H556" i="1"/>
  <c r="H557" i="1" s="1"/>
  <c r="I88" i="1"/>
  <c r="I89" i="1" s="1"/>
  <c r="H94" i="1"/>
  <c r="H95" i="1" s="1"/>
  <c r="H142" i="1"/>
  <c r="H143" i="1" s="1"/>
  <c r="H178" i="1"/>
  <c r="H179" i="1" s="1"/>
  <c r="I202" i="1"/>
  <c r="I203" i="1" s="1"/>
  <c r="H214" i="1"/>
  <c r="H215" i="1" s="1"/>
  <c r="H340" i="1"/>
  <c r="H341" i="1" s="1"/>
  <c r="H364" i="1"/>
  <c r="H365" i="1" s="1"/>
  <c r="H388" i="1"/>
  <c r="H389" i="1" s="1"/>
  <c r="H442" i="1"/>
  <c r="I442" i="1" s="1"/>
  <c r="I443" i="1" s="1"/>
  <c r="H496" i="1"/>
  <c r="I496" i="1" s="1"/>
  <c r="I497" i="1" s="1"/>
  <c r="I532" i="1"/>
  <c r="I533" i="1" s="1"/>
  <c r="H574" i="1"/>
  <c r="I109" i="1"/>
  <c r="I110" i="1" s="1"/>
  <c r="H121" i="1"/>
  <c r="H122" i="1" s="1"/>
  <c r="H133" i="1"/>
  <c r="H134" i="1" s="1"/>
  <c r="H151" i="1"/>
  <c r="I151" i="1" s="1"/>
  <c r="I152" i="1" s="1"/>
  <c r="H181" i="1"/>
  <c r="H182" i="1" s="1"/>
  <c r="H199" i="1"/>
  <c r="H200" i="1" s="1"/>
  <c r="H229" i="1"/>
  <c r="H230" i="1" s="1"/>
  <c r="H301" i="1"/>
  <c r="H302" i="1" s="1"/>
  <c r="I313" i="1"/>
  <c r="I314" i="1" s="1"/>
  <c r="H349" i="1"/>
  <c r="H350" i="1" s="1"/>
  <c r="H367" i="1"/>
  <c r="I367" i="1" s="1"/>
  <c r="H397" i="1"/>
  <c r="H398" i="1" s="1"/>
  <c r="H409" i="1"/>
  <c r="H410" i="1" s="1"/>
  <c r="H124" i="1"/>
  <c r="H125" i="1" s="1"/>
  <c r="H256" i="1"/>
  <c r="H257" i="1" s="1"/>
  <c r="H298" i="1"/>
  <c r="H299" i="1" s="1"/>
  <c r="H478" i="1"/>
  <c r="H479" i="1" s="1"/>
  <c r="H538" i="1"/>
  <c r="H539" i="1" s="1"/>
  <c r="H568" i="1"/>
  <c r="H569" i="1" s="1"/>
  <c r="G428" i="1"/>
  <c r="H427" i="1"/>
  <c r="G470" i="1"/>
  <c r="H469" i="1"/>
  <c r="H470" i="1" s="1"/>
  <c r="G245" i="1"/>
  <c r="H244" i="1"/>
  <c r="H245" i="1" s="1"/>
  <c r="G311" i="1"/>
  <c r="H310" i="1"/>
  <c r="H311" i="1" s="1"/>
  <c r="G413" i="1"/>
  <c r="H412" i="1"/>
  <c r="H413" i="1" s="1"/>
  <c r="H152" i="1"/>
  <c r="G248" i="1"/>
  <c r="H247" i="1"/>
  <c r="I319" i="1"/>
  <c r="I320" i="1" s="1"/>
  <c r="G332" i="1"/>
  <c r="H331" i="1"/>
  <c r="H451" i="1"/>
  <c r="G452" i="1"/>
  <c r="H505" i="1"/>
  <c r="G506" i="1"/>
  <c r="H523" i="1"/>
  <c r="H524" i="1" s="1"/>
  <c r="G524" i="1"/>
  <c r="H589" i="1"/>
  <c r="G590" i="1"/>
  <c r="H209" i="1"/>
  <c r="G323" i="1"/>
  <c r="H322" i="1"/>
  <c r="H323" i="1" s="1"/>
  <c r="G371" i="1"/>
  <c r="H370" i="1"/>
  <c r="H371" i="1" s="1"/>
  <c r="H437" i="1"/>
  <c r="I436" i="1"/>
  <c r="I437" i="1" s="1"/>
  <c r="G461" i="1"/>
  <c r="H460" i="1"/>
  <c r="H461" i="1" s="1"/>
  <c r="G92" i="1"/>
  <c r="H91" i="1"/>
  <c r="G296" i="1"/>
  <c r="H295" i="1"/>
  <c r="H296" i="1" s="1"/>
  <c r="G386" i="1"/>
  <c r="H385" i="1"/>
  <c r="H386" i="1" s="1"/>
  <c r="G287" i="1"/>
  <c r="H286" i="1"/>
  <c r="H287" i="1" s="1"/>
  <c r="G359" i="1"/>
  <c r="H358" i="1"/>
  <c r="H359" i="1" s="1"/>
  <c r="H497" i="1"/>
  <c r="G80" i="1"/>
  <c r="H79" i="1"/>
  <c r="I199" i="1"/>
  <c r="I200" i="1" s="1"/>
  <c r="G212" i="1"/>
  <c r="H211" i="1"/>
  <c r="G254" i="1"/>
  <c r="H253" i="1"/>
  <c r="H254" i="1" s="1"/>
  <c r="H283" i="1"/>
  <c r="G284" i="1"/>
  <c r="G338" i="1"/>
  <c r="H337" i="1"/>
  <c r="H338" i="1" s="1"/>
  <c r="G416" i="1"/>
  <c r="H415" i="1"/>
  <c r="G458" i="1"/>
  <c r="H457" i="1"/>
  <c r="H458" i="1" s="1"/>
  <c r="H559" i="1"/>
  <c r="H560" i="1" s="1"/>
  <c r="G560" i="1"/>
  <c r="G149" i="1"/>
  <c r="H148" i="1"/>
  <c r="H149" i="1" s="1"/>
  <c r="G185" i="1"/>
  <c r="H184" i="1"/>
  <c r="H185" i="1" s="1"/>
  <c r="G221" i="1"/>
  <c r="H220" i="1"/>
  <c r="H221" i="1" s="1"/>
  <c r="G335" i="1"/>
  <c r="H334" i="1"/>
  <c r="H335" i="1" s="1"/>
  <c r="G383" i="1"/>
  <c r="H382" i="1"/>
  <c r="H383" i="1" s="1"/>
  <c r="G377" i="1"/>
  <c r="H376" i="1"/>
  <c r="H377" i="1" s="1"/>
  <c r="I574" i="1"/>
  <c r="I575" i="1" s="1"/>
  <c r="H575" i="1"/>
  <c r="G599" i="1"/>
  <c r="H598" i="1"/>
  <c r="H599" i="1" s="1"/>
  <c r="G86" i="1"/>
  <c r="H85" i="1"/>
  <c r="H86" i="1" s="1"/>
  <c r="G170" i="1"/>
  <c r="H169" i="1"/>
  <c r="H170" i="1" s="1"/>
  <c r="G218" i="1"/>
  <c r="H217" i="1"/>
  <c r="H218" i="1" s="1"/>
  <c r="G290" i="1"/>
  <c r="H289" i="1"/>
  <c r="H290" i="1" s="1"/>
  <c r="G380" i="1"/>
  <c r="H379" i="1"/>
  <c r="G422" i="1"/>
  <c r="H421" i="1"/>
  <c r="H422" i="1" s="1"/>
  <c r="G464" i="1"/>
  <c r="H463" i="1"/>
  <c r="H464" i="1" s="1"/>
  <c r="G101" i="1"/>
  <c r="H100" i="1"/>
  <c r="H101" i="1" s="1"/>
  <c r="G161" i="1"/>
  <c r="H160" i="1"/>
  <c r="H161" i="1" s="1"/>
  <c r="G197" i="1"/>
  <c r="H196" i="1"/>
  <c r="G233" i="1"/>
  <c r="H232" i="1"/>
  <c r="H233" i="1" s="1"/>
  <c r="G269" i="1"/>
  <c r="H268" i="1"/>
  <c r="H269" i="1" s="1"/>
  <c r="G347" i="1"/>
  <c r="H346" i="1"/>
  <c r="H347" i="1" s="1"/>
  <c r="G395" i="1"/>
  <c r="H394" i="1"/>
  <c r="H395" i="1" s="1"/>
  <c r="H535" i="1"/>
  <c r="G536" i="1"/>
  <c r="H571" i="1"/>
  <c r="G572" i="1"/>
  <c r="I556" i="1"/>
  <c r="I557" i="1" s="1"/>
  <c r="H115" i="1"/>
  <c r="G116" i="1"/>
  <c r="H271" i="1"/>
  <c r="H272" i="1" s="1"/>
  <c r="G272" i="1"/>
  <c r="I355" i="1"/>
  <c r="I356" i="1" s="1"/>
  <c r="H356" i="1"/>
  <c r="H403" i="1"/>
  <c r="G404" i="1"/>
  <c r="H487" i="1"/>
  <c r="G488" i="1"/>
  <c r="H517" i="1"/>
  <c r="G518" i="1"/>
  <c r="H280" i="1"/>
  <c r="H292" i="1"/>
  <c r="H304" i="1"/>
  <c r="H466" i="1"/>
  <c r="H562" i="1"/>
  <c r="H175" i="1"/>
  <c r="G176" i="1"/>
  <c r="I223" i="1"/>
  <c r="H224" i="1"/>
  <c r="H235" i="1"/>
  <c r="G236" i="1"/>
  <c r="I259" i="1"/>
  <c r="H260" i="1"/>
  <c r="I301" i="1"/>
  <c r="I343" i="1"/>
  <c r="H391" i="1"/>
  <c r="G392" i="1"/>
  <c r="H439" i="1"/>
  <c r="G440" i="1"/>
  <c r="H499" i="1"/>
  <c r="G500" i="1"/>
  <c r="H529" i="1"/>
  <c r="G530" i="1"/>
  <c r="H547" i="1"/>
  <c r="G548" i="1"/>
  <c r="H565" i="1"/>
  <c r="G566" i="1"/>
  <c r="H583" i="1"/>
  <c r="G584" i="1"/>
  <c r="I298" i="1"/>
  <c r="H526" i="1"/>
  <c r="H481" i="1"/>
  <c r="H482" i="1" s="1"/>
  <c r="G482" i="1"/>
  <c r="H601" i="1"/>
  <c r="G602" i="1"/>
  <c r="I604" i="1"/>
  <c r="I605" i="1" s="1"/>
  <c r="J201" i="1"/>
  <c r="J471" i="1"/>
  <c r="J108" i="1"/>
  <c r="I121" i="1"/>
  <c r="I122" i="1" s="1"/>
  <c r="H127" i="1"/>
  <c r="G128" i="1"/>
  <c r="I157" i="1"/>
  <c r="I158" i="1" s="1"/>
  <c r="H163" i="1"/>
  <c r="I241" i="1"/>
  <c r="I242" i="1" s="1"/>
  <c r="J312" i="1"/>
  <c r="H475" i="1"/>
  <c r="G476" i="1"/>
  <c r="H493" i="1"/>
  <c r="G494" i="1"/>
  <c r="H511" i="1"/>
  <c r="G512" i="1"/>
  <c r="H541" i="1"/>
  <c r="G542" i="1"/>
  <c r="H577" i="1"/>
  <c r="G578" i="1"/>
  <c r="H595" i="1"/>
  <c r="G596" i="1"/>
  <c r="H82" i="1"/>
  <c r="I112" i="1"/>
  <c r="I113" i="1" s="1"/>
  <c r="I124" i="1"/>
  <c r="I125" i="1" s="1"/>
  <c r="I172" i="1"/>
  <c r="I173" i="1" s="1"/>
  <c r="I208" i="1"/>
  <c r="I209" i="1" s="1"/>
  <c r="H514" i="1"/>
  <c r="G8" i="5"/>
  <c r="I23" i="5"/>
  <c r="B11" i="5"/>
  <c r="C17" i="5"/>
  <c r="I50" i="5"/>
  <c r="G53" i="5"/>
  <c r="H50" i="5"/>
  <c r="H53" i="5"/>
  <c r="D26" i="5"/>
  <c r="G50" i="5"/>
  <c r="H47" i="5"/>
  <c r="G47" i="5"/>
  <c r="B41" i="5"/>
  <c r="G41" i="5"/>
  <c r="D38" i="5"/>
  <c r="I38" i="5"/>
  <c r="C38" i="5"/>
  <c r="H38" i="5"/>
  <c r="B38" i="5"/>
  <c r="G38" i="5"/>
  <c r="C32" i="5"/>
  <c r="H32" i="5"/>
  <c r="D32" i="5"/>
  <c r="I32" i="5"/>
  <c r="B29" i="5"/>
  <c r="G29" i="5"/>
  <c r="H14" i="5"/>
  <c r="C14" i="5"/>
  <c r="G11" i="5"/>
  <c r="C23" i="5"/>
  <c r="H23" i="5"/>
  <c r="H17" i="5"/>
  <c r="G14" i="5"/>
  <c r="B23" i="5"/>
  <c r="G23" i="5"/>
  <c r="B17" i="5"/>
  <c r="G17" i="5"/>
  <c r="D23" i="5"/>
  <c r="D17" i="5"/>
  <c r="D44" i="5"/>
  <c r="C44" i="5"/>
  <c r="G32" i="5"/>
  <c r="I53" i="5"/>
  <c r="J186" i="1" l="1"/>
  <c r="I406" i="1"/>
  <c r="I407" i="1" s="1"/>
  <c r="I418" i="1"/>
  <c r="I419" i="1" s="1"/>
  <c r="I409" i="1"/>
  <c r="I410" i="1" s="1"/>
  <c r="J225" i="1"/>
  <c r="I478" i="1"/>
  <c r="I479" i="1" s="1"/>
  <c r="I166" i="1"/>
  <c r="I167" i="1" s="1"/>
  <c r="I586" i="1"/>
  <c r="I587" i="1" s="1"/>
  <c r="I592" i="1"/>
  <c r="I593" i="1" s="1"/>
  <c r="I205" i="1"/>
  <c r="I206" i="1" s="1"/>
  <c r="J87" i="1"/>
  <c r="I262" i="1"/>
  <c r="I263" i="1" s="1"/>
  <c r="J306" i="1"/>
  <c r="H308" i="1"/>
  <c r="H503" i="1"/>
  <c r="I550" i="1"/>
  <c r="I551" i="1" s="1"/>
  <c r="I490" i="1"/>
  <c r="I491" i="1" s="1"/>
  <c r="I325" i="1"/>
  <c r="I326" i="1" s="1"/>
  <c r="J315" i="1"/>
  <c r="I568" i="1"/>
  <c r="I569" i="1" s="1"/>
  <c r="I544" i="1"/>
  <c r="I545" i="1" s="1"/>
  <c r="H263" i="1"/>
  <c r="I328" i="1"/>
  <c r="I250" i="1"/>
  <c r="I251" i="1" s="1"/>
  <c r="I580" i="1"/>
  <c r="I581" i="1" s="1"/>
  <c r="J531" i="1"/>
  <c r="I229" i="1"/>
  <c r="H368" i="1"/>
  <c r="I364" i="1"/>
  <c r="I365" i="1" s="1"/>
  <c r="I445" i="1"/>
  <c r="I446" i="1" s="1"/>
  <c r="I508" i="1"/>
  <c r="I509" i="1" s="1"/>
  <c r="J138" i="1"/>
  <c r="I274" i="1"/>
  <c r="I275" i="1" s="1"/>
  <c r="I190" i="1"/>
  <c r="I191" i="1" s="1"/>
  <c r="I97" i="1"/>
  <c r="J102" i="1"/>
  <c r="J507" i="1"/>
  <c r="I352" i="1"/>
  <c r="I353" i="1" s="1"/>
  <c r="H140" i="1"/>
  <c r="H104" i="1"/>
  <c r="I136" i="1"/>
  <c r="I137" i="1" s="1"/>
  <c r="I73" i="1"/>
  <c r="I74" i="1" s="1"/>
  <c r="J573" i="1"/>
  <c r="I130" i="1"/>
  <c r="I131" i="1" s="1"/>
  <c r="I448" i="1"/>
  <c r="I106" i="1"/>
  <c r="I214" i="1"/>
  <c r="I215" i="1" s="1"/>
  <c r="J72" i="1"/>
  <c r="I368" i="1"/>
  <c r="J366" i="1"/>
  <c r="J591" i="1"/>
  <c r="J405" i="1"/>
  <c r="I346" i="1"/>
  <c r="I347" i="1" s="1"/>
  <c r="I253" i="1"/>
  <c r="I254" i="1" s="1"/>
  <c r="J435" i="1"/>
  <c r="I142" i="1"/>
  <c r="I400" i="1"/>
  <c r="J495" i="1"/>
  <c r="I394" i="1"/>
  <c r="I395" i="1" s="1"/>
  <c r="I184" i="1"/>
  <c r="I185" i="1" s="1"/>
  <c r="H443" i="1"/>
  <c r="I388" i="1"/>
  <c r="I454" i="1"/>
  <c r="I455" i="1" s="1"/>
  <c r="J153" i="1"/>
  <c r="H194" i="1"/>
  <c r="I193" i="1"/>
  <c r="I194" i="1" s="1"/>
  <c r="I256" i="1"/>
  <c r="I257" i="1" s="1"/>
  <c r="J417" i="1"/>
  <c r="J351" i="1"/>
  <c r="J165" i="1"/>
  <c r="I382" i="1"/>
  <c r="I383" i="1" s="1"/>
  <c r="I148" i="1"/>
  <c r="I149" i="1" s="1"/>
  <c r="I337" i="1"/>
  <c r="I338" i="1" s="1"/>
  <c r="I385" i="1"/>
  <c r="I386" i="1" s="1"/>
  <c r="H155" i="1"/>
  <c r="I370" i="1"/>
  <c r="I371" i="1" s="1"/>
  <c r="H554" i="1"/>
  <c r="I538" i="1"/>
  <c r="I539" i="1" s="1"/>
  <c r="I133" i="1"/>
  <c r="I178" i="1"/>
  <c r="H362" i="1"/>
  <c r="I361" i="1"/>
  <c r="H266" i="1"/>
  <c r="I265" i="1"/>
  <c r="H431" i="1"/>
  <c r="I430" i="1"/>
  <c r="H239" i="1"/>
  <c r="I238" i="1"/>
  <c r="H119" i="1"/>
  <c r="I118" i="1"/>
  <c r="I373" i="1"/>
  <c r="I374" i="1" s="1"/>
  <c r="J213" i="1"/>
  <c r="J318" i="1"/>
  <c r="J156" i="1"/>
  <c r="I523" i="1"/>
  <c r="I524" i="1" s="1"/>
  <c r="I424" i="1"/>
  <c r="I397" i="1"/>
  <c r="I398" i="1" s="1"/>
  <c r="H434" i="1"/>
  <c r="I433" i="1"/>
  <c r="I98" i="1"/>
  <c r="J96" i="1"/>
  <c r="H485" i="1"/>
  <c r="I484" i="1"/>
  <c r="I181" i="1"/>
  <c r="H521" i="1"/>
  <c r="I520" i="1"/>
  <c r="I521" i="1" s="1"/>
  <c r="J276" i="1"/>
  <c r="J441" i="1"/>
  <c r="J111" i="1"/>
  <c r="J150" i="1"/>
  <c r="I232" i="1"/>
  <c r="I233" i="1" s="1"/>
  <c r="I100" i="1"/>
  <c r="I101" i="1" s="1"/>
  <c r="I598" i="1"/>
  <c r="I599" i="1" s="1"/>
  <c r="I460" i="1"/>
  <c r="I461" i="1" s="1"/>
  <c r="I349" i="1"/>
  <c r="I350" i="1" s="1"/>
  <c r="I340" i="1"/>
  <c r="I94" i="1"/>
  <c r="H146" i="1"/>
  <c r="I145" i="1"/>
  <c r="H77" i="1"/>
  <c r="I76" i="1"/>
  <c r="I529" i="1"/>
  <c r="H530" i="1"/>
  <c r="I493" i="1"/>
  <c r="I494" i="1" s="1"/>
  <c r="H494" i="1"/>
  <c r="J189" i="1"/>
  <c r="I526" i="1"/>
  <c r="H527" i="1"/>
  <c r="J171" i="1"/>
  <c r="H548" i="1"/>
  <c r="I547" i="1"/>
  <c r="J354" i="1"/>
  <c r="I235" i="1"/>
  <c r="I236" i="1" s="1"/>
  <c r="H236" i="1"/>
  <c r="J204" i="1"/>
  <c r="J585" i="1"/>
  <c r="J489" i="1"/>
  <c r="H536" i="1"/>
  <c r="I535" i="1"/>
  <c r="I536" i="1" s="1"/>
  <c r="J477" i="1"/>
  <c r="J252" i="1"/>
  <c r="I211" i="1"/>
  <c r="H212" i="1"/>
  <c r="I286" i="1"/>
  <c r="I287" i="1" s="1"/>
  <c r="I451" i="1"/>
  <c r="I452" i="1" s="1"/>
  <c r="H452" i="1"/>
  <c r="I427" i="1"/>
  <c r="I428" i="1" s="1"/>
  <c r="H428" i="1"/>
  <c r="H596" i="1"/>
  <c r="I595" i="1"/>
  <c r="I596" i="1" s="1"/>
  <c r="H476" i="1"/>
  <c r="I475" i="1"/>
  <c r="I476" i="1" s="1"/>
  <c r="I299" i="1"/>
  <c r="J297" i="1"/>
  <c r="I224" i="1"/>
  <c r="J222" i="1"/>
  <c r="H467" i="1"/>
  <c r="I466" i="1"/>
  <c r="I467" i="1" s="1"/>
  <c r="H116" i="1"/>
  <c r="I115" i="1"/>
  <c r="I116" i="1" s="1"/>
  <c r="I481" i="1"/>
  <c r="I482" i="1" s="1"/>
  <c r="H515" i="1"/>
  <c r="I514" i="1"/>
  <c r="I515" i="1" s="1"/>
  <c r="H83" i="1"/>
  <c r="I82" i="1"/>
  <c r="I83" i="1" s="1"/>
  <c r="H512" i="1"/>
  <c r="I511" i="1"/>
  <c r="I512" i="1" s="1"/>
  <c r="I163" i="1"/>
  <c r="I164" i="1" s="1"/>
  <c r="H164" i="1"/>
  <c r="J549" i="1"/>
  <c r="I601" i="1"/>
  <c r="I602" i="1" s="1"/>
  <c r="H602" i="1"/>
  <c r="I565" i="1"/>
  <c r="H566" i="1"/>
  <c r="J534" i="1"/>
  <c r="H440" i="1"/>
  <c r="I439" i="1"/>
  <c r="H392" i="1"/>
  <c r="I391" i="1"/>
  <c r="I260" i="1"/>
  <c r="J258" i="1"/>
  <c r="I230" i="1"/>
  <c r="J228" i="1"/>
  <c r="J120" i="1"/>
  <c r="H305" i="1"/>
  <c r="I304" i="1"/>
  <c r="I517" i="1"/>
  <c r="H518" i="1"/>
  <c r="I403" i="1"/>
  <c r="H404" i="1"/>
  <c r="I268" i="1"/>
  <c r="J231" i="1"/>
  <c r="I196" i="1"/>
  <c r="H197" i="1"/>
  <c r="I160" i="1"/>
  <c r="I161" i="1" s="1"/>
  <c r="I463" i="1"/>
  <c r="I379" i="1"/>
  <c r="H380" i="1"/>
  <c r="I376" i="1"/>
  <c r="I334" i="1"/>
  <c r="I505" i="1"/>
  <c r="H506" i="1"/>
  <c r="I469" i="1"/>
  <c r="H281" i="1"/>
  <c r="I280" i="1"/>
  <c r="I281" i="1" s="1"/>
  <c r="H488" i="1"/>
  <c r="I487" i="1"/>
  <c r="I247" i="1"/>
  <c r="I248" i="1" s="1"/>
  <c r="H248" i="1"/>
  <c r="J603" i="1"/>
  <c r="J555" i="1"/>
  <c r="I577" i="1"/>
  <c r="I578" i="1" s="1"/>
  <c r="H578" i="1"/>
  <c r="I541" i="1"/>
  <c r="I542" i="1" s="1"/>
  <c r="H542" i="1"/>
  <c r="I271" i="1"/>
  <c r="I127" i="1"/>
  <c r="I128" i="1" s="1"/>
  <c r="H128" i="1"/>
  <c r="J543" i="1"/>
  <c r="I503" i="1"/>
  <c r="J501" i="1"/>
  <c r="J123" i="1"/>
  <c r="H584" i="1"/>
  <c r="I583" i="1"/>
  <c r="J552" i="1"/>
  <c r="H500" i="1"/>
  <c r="I499" i="1"/>
  <c r="J408" i="1"/>
  <c r="I344" i="1"/>
  <c r="J342" i="1"/>
  <c r="I302" i="1"/>
  <c r="J300" i="1"/>
  <c r="J240" i="1"/>
  <c r="I175" i="1"/>
  <c r="H176" i="1"/>
  <c r="H563" i="1"/>
  <c r="I562" i="1"/>
  <c r="H293" i="1"/>
  <c r="I292" i="1"/>
  <c r="H572" i="1"/>
  <c r="I571" i="1"/>
  <c r="I421" i="1"/>
  <c r="I422" i="1" s="1"/>
  <c r="I289" i="1"/>
  <c r="I290" i="1" s="1"/>
  <c r="I217" i="1"/>
  <c r="I218" i="1" s="1"/>
  <c r="I169" i="1"/>
  <c r="I170" i="1" s="1"/>
  <c r="I85" i="1"/>
  <c r="I86" i="1" s="1"/>
  <c r="I220" i="1"/>
  <c r="I221" i="1" s="1"/>
  <c r="I559" i="1"/>
  <c r="I560" i="1" s="1"/>
  <c r="I457" i="1"/>
  <c r="I458" i="1" s="1"/>
  <c r="I415" i="1"/>
  <c r="I416" i="1" s="1"/>
  <c r="H416" i="1"/>
  <c r="I283" i="1"/>
  <c r="H284" i="1"/>
  <c r="J198" i="1"/>
  <c r="I79" i="1"/>
  <c r="H80" i="1"/>
  <c r="I358" i="1"/>
  <c r="I295" i="1"/>
  <c r="I91" i="1"/>
  <c r="H92" i="1"/>
  <c r="I322" i="1"/>
  <c r="J207" i="1"/>
  <c r="I589" i="1"/>
  <c r="H590" i="1"/>
  <c r="I331" i="1"/>
  <c r="I332" i="1" s="1"/>
  <c r="H332" i="1"/>
  <c r="J246" i="1"/>
  <c r="I412" i="1"/>
  <c r="I413" i="1" s="1"/>
  <c r="I310" i="1"/>
  <c r="I311" i="1" s="1"/>
  <c r="I244" i="1"/>
  <c r="I245" i="1" s="1"/>
  <c r="C41" i="5"/>
  <c r="H41" i="5"/>
  <c r="I14" i="5"/>
  <c r="D14" i="5"/>
  <c r="G305" i="5"/>
  <c r="B305" i="5"/>
  <c r="J369" i="1" l="1"/>
  <c r="J114" i="1"/>
  <c r="J147" i="1"/>
  <c r="J480" i="1"/>
  <c r="J597" i="1"/>
  <c r="J324" i="1"/>
  <c r="J363" i="1"/>
  <c r="J192" i="1"/>
  <c r="J273" i="1"/>
  <c r="J579" i="1"/>
  <c r="J261" i="1"/>
  <c r="J567" i="1"/>
  <c r="I329" i="1"/>
  <c r="J327" i="1"/>
  <c r="J444" i="1"/>
  <c r="J384" i="1"/>
  <c r="J183" i="1"/>
  <c r="J255" i="1"/>
  <c r="J249" i="1"/>
  <c r="J537" i="1"/>
  <c r="J129" i="1"/>
  <c r="D11" i="5"/>
  <c r="H11" i="5"/>
  <c r="C11" i="5"/>
  <c r="J135" i="1"/>
  <c r="J381" i="1"/>
  <c r="J126" i="1"/>
  <c r="J540" i="1"/>
  <c r="J345" i="1"/>
  <c r="J594" i="1"/>
  <c r="J396" i="1"/>
  <c r="J450" i="1"/>
  <c r="I107" i="1"/>
  <c r="J105" i="1"/>
  <c r="I449" i="1"/>
  <c r="J447" i="1"/>
  <c r="J393" i="1"/>
  <c r="J453" i="1"/>
  <c r="J600" i="1"/>
  <c r="I143" i="1"/>
  <c r="J141" i="1"/>
  <c r="J522" i="1"/>
  <c r="J459" i="1"/>
  <c r="I389" i="1"/>
  <c r="J387" i="1"/>
  <c r="J456" i="1"/>
  <c r="J510" i="1"/>
  <c r="I401" i="1"/>
  <c r="J399" i="1"/>
  <c r="I146" i="1"/>
  <c r="J144" i="1"/>
  <c r="I266" i="1"/>
  <c r="J264" i="1"/>
  <c r="J372" i="1"/>
  <c r="J330" i="1"/>
  <c r="I182" i="1"/>
  <c r="J180" i="1"/>
  <c r="J99" i="1"/>
  <c r="I134" i="1"/>
  <c r="J132" i="1"/>
  <c r="I341" i="1"/>
  <c r="J339" i="1"/>
  <c r="I239" i="1"/>
  <c r="J237" i="1"/>
  <c r="J426" i="1"/>
  <c r="J162" i="1"/>
  <c r="J234" i="1"/>
  <c r="I77" i="1"/>
  <c r="J75" i="1"/>
  <c r="I485" i="1"/>
  <c r="J483" i="1"/>
  <c r="J348" i="1"/>
  <c r="J423" i="1"/>
  <c r="I425" i="1"/>
  <c r="I119" i="1"/>
  <c r="J117" i="1"/>
  <c r="I431" i="1"/>
  <c r="J429" i="1"/>
  <c r="I362" i="1"/>
  <c r="J360" i="1"/>
  <c r="I179" i="1"/>
  <c r="J177" i="1"/>
  <c r="J576" i="1"/>
  <c r="J336" i="1"/>
  <c r="J219" i="1"/>
  <c r="I95" i="1"/>
  <c r="J93" i="1"/>
  <c r="I434" i="1"/>
  <c r="J432" i="1"/>
  <c r="J519" i="1"/>
  <c r="I323" i="1"/>
  <c r="J321" i="1"/>
  <c r="I563" i="1"/>
  <c r="J561" i="1"/>
  <c r="I500" i="1"/>
  <c r="J498" i="1"/>
  <c r="I272" i="1"/>
  <c r="J270" i="1"/>
  <c r="I470" i="1"/>
  <c r="J468" i="1"/>
  <c r="I80" i="1"/>
  <c r="J78" i="1"/>
  <c r="J558" i="1"/>
  <c r="I335" i="1"/>
  <c r="J333" i="1"/>
  <c r="J216" i="1"/>
  <c r="J420" i="1"/>
  <c r="I197" i="1"/>
  <c r="J195" i="1"/>
  <c r="I305" i="1"/>
  <c r="J303" i="1"/>
  <c r="J159" i="1"/>
  <c r="J414" i="1"/>
  <c r="J411" i="1"/>
  <c r="I380" i="1"/>
  <c r="J378" i="1"/>
  <c r="I392" i="1"/>
  <c r="J390" i="1"/>
  <c r="I548" i="1"/>
  <c r="J546" i="1"/>
  <c r="I527" i="1"/>
  <c r="J525" i="1"/>
  <c r="I590" i="1"/>
  <c r="J588" i="1"/>
  <c r="J285" i="1"/>
  <c r="I293" i="1"/>
  <c r="J291" i="1"/>
  <c r="J243" i="1"/>
  <c r="I506" i="1"/>
  <c r="J504" i="1"/>
  <c r="I377" i="1"/>
  <c r="J375" i="1"/>
  <c r="J288" i="1"/>
  <c r="I464" i="1"/>
  <c r="J462" i="1"/>
  <c r="I404" i="1"/>
  <c r="J402" i="1"/>
  <c r="I440" i="1"/>
  <c r="J438" i="1"/>
  <c r="I566" i="1"/>
  <c r="J564" i="1"/>
  <c r="J513" i="1"/>
  <c r="J474" i="1"/>
  <c r="I212" i="1"/>
  <c r="J210" i="1"/>
  <c r="J492" i="1"/>
  <c r="J279" i="1"/>
  <c r="I296" i="1"/>
  <c r="J294" i="1"/>
  <c r="I284" i="1"/>
  <c r="J282" i="1"/>
  <c r="I572" i="1"/>
  <c r="J570" i="1"/>
  <c r="I176" i="1"/>
  <c r="J174" i="1"/>
  <c r="J168" i="1"/>
  <c r="I518" i="1"/>
  <c r="J516" i="1"/>
  <c r="I92" i="1"/>
  <c r="J90" i="1"/>
  <c r="I359" i="1"/>
  <c r="J357" i="1"/>
  <c r="I584" i="1"/>
  <c r="J582" i="1"/>
  <c r="I488" i="1"/>
  <c r="J486" i="1"/>
  <c r="J309" i="1"/>
  <c r="J84" i="1"/>
  <c r="I269" i="1"/>
  <c r="J267" i="1"/>
  <c r="J465" i="1"/>
  <c r="I530" i="1"/>
  <c r="J528" i="1"/>
  <c r="J81" i="1"/>
  <c r="D41" i="5"/>
  <c r="I41" i="5"/>
  <c r="H6" i="1"/>
  <c r="I11" i="5" l="1"/>
  <c r="I6" i="1"/>
  <c r="E6" i="1" l="1"/>
  <c r="N6" i="1" l="1"/>
  <c r="N5" i="1"/>
  <c r="E908" i="1"/>
  <c r="F7" i="1"/>
  <c r="F906" i="1" s="1" a="1"/>
  <c r="F906" i="1" s="1"/>
  <c r="F8" i="1"/>
  <c r="G13" i="1"/>
  <c r="G14" i="1" s="1"/>
  <c r="G19" i="1"/>
  <c r="G22" i="1"/>
  <c r="G10" i="1"/>
  <c r="G16" i="1"/>
  <c r="G17" i="1" s="1"/>
  <c r="G6" i="1"/>
  <c r="H16" i="1" l="1"/>
  <c r="H17" i="1" s="1"/>
  <c r="H13" i="1"/>
  <c r="H14" i="1" s="1"/>
  <c r="G7" i="1"/>
  <c r="M4" i="1"/>
  <c r="H10" i="1"/>
  <c r="H11" i="1" s="1"/>
  <c r="G11" i="1"/>
  <c r="H19" i="1"/>
  <c r="H20" i="1" s="1"/>
  <c r="G20" i="1"/>
  <c r="H22" i="1"/>
  <c r="G23" i="1"/>
  <c r="I16" i="1" l="1"/>
  <c r="I17" i="1" s="1"/>
  <c r="I13" i="1"/>
  <c r="I14" i="1" s="1"/>
  <c r="G8" i="1"/>
  <c r="G906" i="1" s="1" a="1"/>
  <c r="G906" i="1" s="1"/>
  <c r="I10" i="1"/>
  <c r="I11" i="1" s="1"/>
  <c r="N7" i="1"/>
  <c r="N9" i="1"/>
  <c r="N11" i="1"/>
  <c r="H23" i="1"/>
  <c r="I22" i="1"/>
  <c r="I23" i="1" s="1"/>
  <c r="H7" i="1"/>
  <c r="I19" i="1"/>
  <c r="I20" i="1" s="1"/>
  <c r="F907" i="1" a="1"/>
  <c r="F907" i="1" s="1"/>
  <c r="F908" i="1" s="1" a="1"/>
  <c r="F908" i="1" s="1"/>
  <c r="G907" i="1" l="1" a="1"/>
  <c r="G907" i="1" s="1"/>
  <c r="G908" i="1" s="1" a="1"/>
  <c r="G908" i="1" s="1"/>
  <c r="M16" i="1" s="1"/>
  <c r="H8" i="1"/>
  <c r="H906" i="1" a="1"/>
  <c r="H906" i="1" s="1"/>
  <c r="J15" i="1"/>
  <c r="J12" i="1"/>
  <c r="J21" i="1"/>
  <c r="J9" i="1"/>
  <c r="I7" i="1"/>
  <c r="N16" i="1"/>
  <c r="Q15" i="1"/>
  <c r="Q13" i="1"/>
  <c r="J18" i="1"/>
  <c r="H907" i="1" l="1" a="1"/>
  <c r="H907" i="1" s="1"/>
  <c r="N23" i="1" s="1"/>
  <c r="I8" i="1"/>
  <c r="I906" i="1" a="1"/>
  <c r="I906" i="1" s="1"/>
  <c r="M18" i="1"/>
  <c r="J6" i="1"/>
  <c r="J908" i="1" l="1"/>
  <c r="N27" i="1"/>
  <c r="I907" i="1" a="1"/>
  <c r="I907" i="1" s="1"/>
  <c r="H908" i="1" a="1"/>
  <c r="H908" i="1" s="1"/>
  <c r="Q12" i="1" s="1"/>
  <c r="N25" i="1" l="1"/>
  <c r="I908" i="1" a="1"/>
  <c r="I908" i="1" s="1"/>
  <c r="Q14" i="1" s="1"/>
  <c r="N29" i="1" l="1"/>
  <c r="N31" i="1" l="1"/>
  <c r="C29" i="5"/>
  <c r="H29" i="5"/>
  <c r="N45" i="1" l="1"/>
  <c r="N42" i="1"/>
  <c r="N39" i="1"/>
  <c r="D29" i="5"/>
  <c r="I29" i="5"/>
  <c r="N48" i="1" l="1"/>
  <c r="H5" i="5"/>
  <c r="D5" i="5" l="1"/>
  <c r="I5" i="5"/>
  <c r="C5" i="5" l="1"/>
  <c r="D8" i="5" l="1"/>
  <c r="D305" i="5" s="1"/>
  <c r="I8" i="5"/>
  <c r="I305" i="5" s="1"/>
  <c r="H8" i="5"/>
  <c r="H305" i="5" s="1"/>
  <c r="C8" i="5"/>
  <c r="C305" i="5" s="1"/>
</calcChain>
</file>

<file path=xl/sharedStrings.xml><?xml version="1.0" encoding="utf-8"?>
<sst xmlns="http://schemas.openxmlformats.org/spreadsheetml/2006/main" count="54" uniqueCount="49">
  <si>
    <t>1期</t>
    <rPh sb="1" eb="2">
      <t>キ</t>
    </rPh>
    <phoneticPr fontId="1"/>
  </si>
  <si>
    <t>2期</t>
    <rPh sb="1" eb="2">
      <t>キ</t>
    </rPh>
    <phoneticPr fontId="1"/>
  </si>
  <si>
    <t>3期</t>
    <rPh sb="1" eb="2">
      <t>キ</t>
    </rPh>
    <phoneticPr fontId="1"/>
  </si>
  <si>
    <t>過不足</t>
    <rPh sb="0" eb="1">
      <t>カ</t>
    </rPh>
    <rPh sb="1" eb="3">
      <t>ブソク</t>
    </rPh>
    <phoneticPr fontId="1"/>
  </si>
  <si>
    <t>枝番号</t>
    <rPh sb="0" eb="1">
      <t>エダ</t>
    </rPh>
    <rPh sb="1" eb="3">
      <t>バンゴウ</t>
    </rPh>
    <phoneticPr fontId="1"/>
  </si>
  <si>
    <t>過納額</t>
    <rPh sb="0" eb="2">
      <t>カノウ</t>
    </rPh>
    <rPh sb="2" eb="3">
      <t>ガク</t>
    </rPh>
    <phoneticPr fontId="1"/>
  </si>
  <si>
    <t>不足額</t>
    <rPh sb="0" eb="2">
      <t>フソク</t>
    </rPh>
    <rPh sb="2" eb="3">
      <t>ガク</t>
    </rPh>
    <phoneticPr fontId="1"/>
  </si>
  <si>
    <t>還付額</t>
    <rPh sb="0" eb="2">
      <t>カンプ</t>
    </rPh>
    <rPh sb="2" eb="3">
      <t>ガク</t>
    </rPh>
    <phoneticPr fontId="1"/>
  </si>
  <si>
    <t>1期徴収額</t>
    <rPh sb="1" eb="2">
      <t>キ</t>
    </rPh>
    <rPh sb="2" eb="4">
      <t>チョウシュウ</t>
    </rPh>
    <rPh sb="4" eb="5">
      <t>ガク</t>
    </rPh>
    <phoneticPr fontId="1"/>
  </si>
  <si>
    <t>1期納付額</t>
    <rPh sb="1" eb="2">
      <t>キ</t>
    </rPh>
    <rPh sb="2" eb="4">
      <t>ノウフ</t>
    </rPh>
    <rPh sb="4" eb="5">
      <t>ガク</t>
    </rPh>
    <phoneticPr fontId="1"/>
  </si>
  <si>
    <t>2期充当額</t>
    <rPh sb="1" eb="2">
      <t>キ</t>
    </rPh>
    <rPh sb="2" eb="4">
      <t>ジュウトウ</t>
    </rPh>
    <rPh sb="4" eb="5">
      <t>ガク</t>
    </rPh>
    <phoneticPr fontId="1"/>
  </si>
  <si>
    <t>3期充当額</t>
    <rPh sb="1" eb="2">
      <t>キ</t>
    </rPh>
    <rPh sb="2" eb="4">
      <t>ジュウトウ</t>
    </rPh>
    <rPh sb="4" eb="5">
      <t>ガク</t>
    </rPh>
    <phoneticPr fontId="1"/>
  </si>
  <si>
    <t>還付額</t>
    <rPh sb="0" eb="2">
      <t>カンプ</t>
    </rPh>
    <rPh sb="2" eb="3">
      <t>ガク</t>
    </rPh>
    <phoneticPr fontId="1"/>
  </si>
  <si>
    <t>円端数</t>
    <rPh sb="0" eb="1">
      <t>エン</t>
    </rPh>
    <rPh sb="1" eb="2">
      <t>ハ</t>
    </rPh>
    <rPh sb="2" eb="3">
      <t>スウ</t>
    </rPh>
    <phoneticPr fontId="1"/>
  </si>
  <si>
    <t>2期徴収額</t>
    <rPh sb="1" eb="2">
      <t>キ</t>
    </rPh>
    <rPh sb="2" eb="4">
      <t>チョウシュウ</t>
    </rPh>
    <rPh sb="4" eb="5">
      <t>ガク</t>
    </rPh>
    <phoneticPr fontId="1"/>
  </si>
  <si>
    <t>3期徴収額</t>
    <rPh sb="1" eb="2">
      <t>キ</t>
    </rPh>
    <rPh sb="2" eb="4">
      <t>チョウシュウ</t>
    </rPh>
    <rPh sb="4" eb="5">
      <t>ガク</t>
    </rPh>
    <phoneticPr fontId="1"/>
  </si>
  <si>
    <t>2期納付額</t>
    <rPh sb="1" eb="2">
      <t>キ</t>
    </rPh>
    <rPh sb="2" eb="4">
      <t>ノウフ</t>
    </rPh>
    <rPh sb="4" eb="5">
      <t>ガク</t>
    </rPh>
    <phoneticPr fontId="1"/>
  </si>
  <si>
    <t>3期納付額</t>
    <rPh sb="1" eb="2">
      <t>キ</t>
    </rPh>
    <rPh sb="2" eb="4">
      <t>ノウフ</t>
    </rPh>
    <rPh sb="4" eb="5">
      <t>ガク</t>
    </rPh>
    <phoneticPr fontId="1"/>
  </si>
  <si>
    <t>確定不足（62）</t>
    <rPh sb="0" eb="2">
      <t>カクテイ</t>
    </rPh>
    <rPh sb="2" eb="4">
      <t>ブソク</t>
    </rPh>
    <phoneticPr fontId="1"/>
  </si>
  <si>
    <t>過納額</t>
    <rPh sb="0" eb="2">
      <t>カノウ</t>
    </rPh>
    <rPh sb="2" eb="3">
      <t>ガク</t>
    </rPh>
    <phoneticPr fontId="1"/>
  </si>
  <si>
    <t>1期（21）</t>
    <rPh sb="1" eb="2">
      <t>キ</t>
    </rPh>
    <phoneticPr fontId="1"/>
  </si>
  <si>
    <t>2期（22）</t>
    <rPh sb="1" eb="2">
      <t>キ</t>
    </rPh>
    <phoneticPr fontId="1"/>
  </si>
  <si>
    <t>3期（23）</t>
    <rPh sb="1" eb="2">
      <t>キ</t>
    </rPh>
    <phoneticPr fontId="1"/>
  </si>
  <si>
    <t>②計</t>
    <rPh sb="1" eb="2">
      <t>ケイ</t>
    </rPh>
    <phoneticPr fontId="1"/>
  </si>
  <si>
    <t>2期で組合の手元に残る額</t>
    <rPh sb="1" eb="2">
      <t>キ</t>
    </rPh>
    <rPh sb="3" eb="5">
      <t>クミアイ</t>
    </rPh>
    <rPh sb="6" eb="8">
      <t>テモト</t>
    </rPh>
    <rPh sb="9" eb="10">
      <t>ノコ</t>
    </rPh>
    <rPh sb="11" eb="12">
      <t>ガク</t>
    </rPh>
    <phoneticPr fontId="1"/>
  </si>
  <si>
    <t>3期で組合の手元に残る額</t>
    <rPh sb="1" eb="2">
      <t>キ</t>
    </rPh>
    <rPh sb="3" eb="5">
      <t>クミアイ</t>
    </rPh>
    <rPh sb="6" eb="8">
      <t>テモト</t>
    </rPh>
    <rPh sb="9" eb="10">
      <t>ノコ</t>
    </rPh>
    <rPh sb="11" eb="12">
      <t>ガク</t>
    </rPh>
    <phoneticPr fontId="1"/>
  </si>
  <si>
    <t>計</t>
    <rPh sb="0" eb="1">
      <t>ケイ</t>
    </rPh>
    <phoneticPr fontId="1"/>
  </si>
  <si>
    <t>←（2期徴収額+2期充当額+円端数）-2期納付額</t>
    <rPh sb="3" eb="4">
      <t>キ</t>
    </rPh>
    <rPh sb="4" eb="6">
      <t>チョウシュウ</t>
    </rPh>
    <rPh sb="6" eb="7">
      <t>ガク</t>
    </rPh>
    <rPh sb="9" eb="10">
      <t>キ</t>
    </rPh>
    <rPh sb="10" eb="12">
      <t>ジュウトウ</t>
    </rPh>
    <rPh sb="12" eb="13">
      <t>ガク</t>
    </rPh>
    <rPh sb="14" eb="15">
      <t>エン</t>
    </rPh>
    <rPh sb="15" eb="17">
      <t>ハスウ</t>
    </rPh>
    <rPh sb="20" eb="21">
      <t>キ</t>
    </rPh>
    <rPh sb="21" eb="23">
      <t>ノウフ</t>
    </rPh>
    <rPh sb="23" eb="24">
      <t>ガク</t>
    </rPh>
    <phoneticPr fontId="1"/>
  </si>
  <si>
    <t>←（3期徴収額+3期充当額+円端数）-3期納付額</t>
    <rPh sb="3" eb="4">
      <t>キ</t>
    </rPh>
    <rPh sb="4" eb="6">
      <t>チョウシュウ</t>
    </rPh>
    <rPh sb="6" eb="7">
      <t>ガク</t>
    </rPh>
    <rPh sb="9" eb="10">
      <t>キ</t>
    </rPh>
    <rPh sb="10" eb="12">
      <t>ジュウトウ</t>
    </rPh>
    <rPh sb="12" eb="13">
      <t>ガク</t>
    </rPh>
    <rPh sb="14" eb="15">
      <t>エン</t>
    </rPh>
    <rPh sb="15" eb="17">
      <t>ハスウ</t>
    </rPh>
    <rPh sb="20" eb="21">
      <t>キ</t>
    </rPh>
    <rPh sb="21" eb="23">
      <t>ノウフ</t>
    </rPh>
    <rPh sb="23" eb="24">
      <t>ガク</t>
    </rPh>
    <phoneticPr fontId="1"/>
  </si>
  <si>
    <t>←還付に充てる分</t>
    <rPh sb="1" eb="3">
      <t>カンプ</t>
    </rPh>
    <rPh sb="4" eb="5">
      <t>ア</t>
    </rPh>
    <rPh sb="7" eb="8">
      <t>ブン</t>
    </rPh>
    <phoneticPr fontId="1"/>
  </si>
  <si>
    <t>①差額（1期で組合の手元に残る額）</t>
    <rPh sb="1" eb="3">
      <t>サガク</t>
    </rPh>
    <rPh sb="5" eb="6">
      <t>キ</t>
    </rPh>
    <rPh sb="7" eb="9">
      <t>クミアイ</t>
    </rPh>
    <rPh sb="10" eb="12">
      <t>テモト</t>
    </rPh>
    <rPh sb="13" eb="14">
      <t>ノコ</t>
    </rPh>
    <rPh sb="15" eb="16">
      <t>ガク</t>
    </rPh>
    <phoneticPr fontId="1"/>
  </si>
  <si>
    <t>①差額の内訳</t>
    <rPh sb="1" eb="3">
      <t>サガク</t>
    </rPh>
    <rPh sb="4" eb="6">
      <t>ウチワケ</t>
    </rPh>
    <phoneticPr fontId="1"/>
  </si>
  <si>
    <t>①＜②となる場合・・・</t>
    <rPh sb="6" eb="8">
      <t>バアイ</t>
    </rPh>
    <phoneticPr fontId="1"/>
  </si>
  <si>
    <t>←1期徴収額のうち、還付に充てられる分</t>
    <rPh sb="2" eb="6">
      <t>キチョウシュウガク</t>
    </rPh>
    <rPh sb="10" eb="12">
      <t>カンプ</t>
    </rPh>
    <rPh sb="13" eb="14">
      <t>ア</t>
    </rPh>
    <rPh sb="18" eb="19">
      <t>ブン</t>
    </rPh>
    <phoneticPr fontId="1"/>
  </si>
  <si>
    <t>（参考②）</t>
    <rPh sb="1" eb="3">
      <t>サンコウ</t>
    </rPh>
    <phoneticPr fontId="1"/>
  </si>
  <si>
    <t>（参考①）</t>
    <rPh sb="1" eb="3">
      <t>サンコウ</t>
    </rPh>
    <phoneticPr fontId="1"/>
  </si>
  <si>
    <t>総計欄</t>
    <rPh sb="0" eb="2">
      <t>ソウケイ</t>
    </rPh>
    <rPh sb="2" eb="3">
      <t>ラン</t>
    </rPh>
    <phoneticPr fontId="1"/>
  </si>
  <si>
    <t>総計</t>
    <rPh sb="0" eb="2">
      <t>ソウケイ</t>
    </rPh>
    <phoneticPr fontId="1"/>
  </si>
  <si>
    <t>2期</t>
    <rPh sb="1" eb="2">
      <t>キ</t>
    </rPh>
    <phoneticPr fontId="1"/>
  </si>
  <si>
    <t>3期</t>
    <rPh sb="1" eb="2">
      <t>キ</t>
    </rPh>
    <phoneticPr fontId="1"/>
  </si>
  <si>
    <t>1期増減額</t>
    <rPh sb="1" eb="2">
      <t>キ</t>
    </rPh>
    <rPh sb="2" eb="5">
      <t>ゾウゲンガク</t>
    </rPh>
    <phoneticPr fontId="1"/>
  </si>
  <si>
    <t>2期増減額</t>
    <rPh sb="1" eb="2">
      <t>キ</t>
    </rPh>
    <rPh sb="2" eb="5">
      <t>ゾウゲンガク</t>
    </rPh>
    <phoneticPr fontId="1"/>
  </si>
  <si>
    <t>3期増減額</t>
    <rPh sb="1" eb="2">
      <t>キ</t>
    </rPh>
    <rPh sb="2" eb="5">
      <t>ゾウゲンガク</t>
    </rPh>
    <phoneticPr fontId="1"/>
  </si>
  <si>
    <t>・年更時</t>
    <rPh sb="1" eb="3">
      <t>ネンコウ</t>
    </rPh>
    <rPh sb="3" eb="4">
      <t>ジ</t>
    </rPh>
    <phoneticPr fontId="1"/>
  </si>
  <si>
    <t>申告済概算保険料</t>
    <rPh sb="0" eb="2">
      <t>シンコク</t>
    </rPh>
    <rPh sb="2" eb="3">
      <t>ズミ</t>
    </rPh>
    <rPh sb="3" eb="5">
      <t>ガイサン</t>
    </rPh>
    <rPh sb="5" eb="8">
      <t>ホケンリョウ</t>
    </rPh>
    <phoneticPr fontId="1"/>
  </si>
  <si>
    <t>年度</t>
    <rPh sb="0" eb="2">
      <t>ネンド</t>
    </rPh>
    <phoneticPr fontId="1"/>
  </si>
  <si>
    <t>・年更時入力用</t>
    <rPh sb="1" eb="3">
      <t>ネンコウ</t>
    </rPh>
    <rPh sb="3" eb="4">
      <t>ジ</t>
    </rPh>
    <rPh sb="4" eb="7">
      <t>ニュウリョクヨウ</t>
    </rPh>
    <phoneticPr fontId="1"/>
  </si>
  <si>
    <r>
      <t>※</t>
    </r>
    <r>
      <rPr>
        <b/>
        <sz val="11"/>
        <color rgb="FFFF0000"/>
        <rFont val="ＭＳ Ｐゴシック"/>
        <family val="3"/>
        <charset val="128"/>
        <scheme val="minor"/>
      </rPr>
      <t>①＝②とならなかった場合、入力誤りがないかご確認ください。</t>
    </r>
    <r>
      <rPr>
        <sz val="11"/>
        <color theme="1"/>
        <rFont val="ＭＳ Ｐゴシック"/>
        <family val="2"/>
        <charset val="128"/>
        <scheme val="minor"/>
      </rPr>
      <t>また、</t>
    </r>
    <r>
      <rPr>
        <sz val="11"/>
        <color rgb="FF0070C0"/>
        <rFont val="ＭＳ Ｐゴシック"/>
        <family val="3"/>
        <charset val="128"/>
        <scheme val="minor"/>
      </rPr>
      <t>①＜②となる場合</t>
    </r>
    <r>
      <rPr>
        <sz val="11"/>
        <color theme="1"/>
        <rFont val="ＭＳ Ｐゴシック"/>
        <family val="2"/>
        <charset val="128"/>
        <scheme val="minor"/>
      </rPr>
      <t>は、1期徴収のみでは事業場への還付額が補えないことを示しています。2、3期の徴収時に手元に残った額から充当してください。</t>
    </r>
    <rPh sb="11" eb="13">
      <t>バアイ</t>
    </rPh>
    <rPh sb="14" eb="16">
      <t>ニュウリョク</t>
    </rPh>
    <rPh sb="16" eb="17">
      <t>アヤマ</t>
    </rPh>
    <rPh sb="23" eb="25">
      <t>カクニン</t>
    </rPh>
    <rPh sb="39" eb="41">
      <t>バアイ</t>
    </rPh>
    <rPh sb="44" eb="45">
      <t>キ</t>
    </rPh>
    <rPh sb="45" eb="47">
      <t>チョウシュウ</t>
    </rPh>
    <rPh sb="51" eb="53">
      <t>ジギョウ</t>
    </rPh>
    <rPh sb="53" eb="54">
      <t>バ</t>
    </rPh>
    <rPh sb="56" eb="58">
      <t>カンプ</t>
    </rPh>
    <rPh sb="58" eb="59">
      <t>ガク</t>
    </rPh>
    <rPh sb="60" eb="61">
      <t>オギナ</t>
    </rPh>
    <rPh sb="67" eb="68">
      <t>シメ</t>
    </rPh>
    <rPh sb="77" eb="78">
      <t>キ</t>
    </rPh>
    <rPh sb="79" eb="81">
      <t>チョウシュウ</t>
    </rPh>
    <rPh sb="81" eb="82">
      <t>ジ</t>
    </rPh>
    <rPh sb="83" eb="85">
      <t>テモト</t>
    </rPh>
    <rPh sb="86" eb="87">
      <t>ノコ</t>
    </rPh>
    <rPh sb="89" eb="90">
      <t>ガク</t>
    </rPh>
    <rPh sb="92" eb="94">
      <t>ジュウトウ</t>
    </rPh>
    <phoneticPr fontId="1"/>
  </si>
  <si>
    <t>①-（2,3期充当+円端数+拠出金）</t>
    <rPh sb="6" eb="7">
      <t>キ</t>
    </rPh>
    <rPh sb="7" eb="9">
      <t>ジュウトウ</t>
    </rPh>
    <rPh sb="10" eb="11">
      <t>エン</t>
    </rPh>
    <rPh sb="11" eb="13">
      <t>ハスウ</t>
    </rPh>
    <rPh sb="14" eb="17">
      <t>キョシュツキン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</si>
</sst>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8"/>
      <color rgb="FFFF0000"/>
      <name val="HGP創英角ﾎﾟｯﾌﾟ体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8"/>
      <color theme="1"/>
      <name val="HGP創英角ﾎﾟｯﾌﾟ体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75309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2">
    <xf numFmtId="0" fontId="0" fillId="0" borderId="0" xfId="0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2" xfId="0" applyNumberFormat="1" applyFont="1" applyBorder="1">
      <alignment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3" xfId="0" applyNumberFormat="1" applyFont="1" applyBorder="1">
      <alignment vertical="center"/>
    </xf>
    <xf numFmtId="0" fontId="2" fillId="0" borderId="40" xfId="0" applyFont="1" applyBorder="1" applyAlignment="1">
      <alignment horizontal="center" vertical="center"/>
    </xf>
    <xf numFmtId="0" fontId="9" fillId="0" borderId="0" xfId="0" applyFont="1">
      <alignment vertical="center"/>
    </xf>
    <xf numFmtId="176" fontId="12" fillId="0" borderId="39" xfId="0" applyNumberFormat="1" applyFont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176" fontId="0" fillId="6" borderId="47" xfId="0" applyNumberForma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176" fontId="0" fillId="6" borderId="48" xfId="0" applyNumberFormat="1" applyFill="1" applyBorder="1" applyAlignment="1">
      <alignment horizontal="center" vertical="center"/>
    </xf>
    <xf numFmtId="176" fontId="10" fillId="5" borderId="37" xfId="0" applyNumberFormat="1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176" fontId="10" fillId="5" borderId="10" xfId="0" applyNumberFormat="1" applyFont="1" applyFill="1" applyBorder="1">
      <alignment vertical="center"/>
    </xf>
    <xf numFmtId="176" fontId="10" fillId="0" borderId="4" xfId="0" applyNumberFormat="1" applyFont="1" applyBorder="1">
      <alignment vertical="center"/>
    </xf>
    <xf numFmtId="176" fontId="10" fillId="0" borderId="5" xfId="0" applyNumberFormat="1" applyFont="1" applyBorder="1">
      <alignment vertical="center"/>
    </xf>
    <xf numFmtId="176" fontId="10" fillId="0" borderId="6" xfId="0" applyNumberFormat="1" applyFont="1" applyBorder="1">
      <alignment vertical="center"/>
    </xf>
    <xf numFmtId="176" fontId="0" fillId="0" borderId="0" xfId="0" applyNumberFormat="1">
      <alignment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26" xfId="0" applyNumberFormat="1" applyFill="1" applyBorder="1">
      <alignment vertical="center"/>
    </xf>
    <xf numFmtId="0" fontId="0" fillId="0" borderId="0" xfId="0" applyFill="1">
      <alignment vertical="center"/>
    </xf>
    <xf numFmtId="0" fontId="14" fillId="0" borderId="0" xfId="0" applyFont="1">
      <alignment vertical="center"/>
    </xf>
    <xf numFmtId="176" fontId="10" fillId="0" borderId="12" xfId="0" applyNumberFormat="1" applyFont="1" applyBorder="1" applyAlignment="1">
      <alignment horizontal="right" vertical="center"/>
    </xf>
    <xf numFmtId="176" fontId="0" fillId="0" borderId="24" xfId="0" applyNumberFormat="1" applyBorder="1">
      <alignment vertical="center"/>
    </xf>
    <xf numFmtId="176" fontId="0" fillId="0" borderId="38" xfId="0" applyNumberFormat="1" applyBorder="1">
      <alignment vertical="center"/>
    </xf>
    <xf numFmtId="176" fontId="0" fillId="0" borderId="66" xfId="0" applyNumberFormat="1" applyBorder="1">
      <alignment vertical="center"/>
    </xf>
    <xf numFmtId="176" fontId="0" fillId="0" borderId="39" xfId="0" applyNumberFormat="1" applyBorder="1">
      <alignment vertical="center"/>
    </xf>
    <xf numFmtId="176" fontId="2" fillId="0" borderId="45" xfId="0" applyNumberFormat="1" applyFont="1" applyBorder="1">
      <alignment vertical="center"/>
    </xf>
    <xf numFmtId="176" fontId="2" fillId="0" borderId="65" xfId="0" applyNumberFormat="1" applyFont="1" applyBorder="1">
      <alignment vertical="center"/>
    </xf>
    <xf numFmtId="176" fontId="2" fillId="0" borderId="46" xfId="0" applyNumberFormat="1" applyFont="1" applyBorder="1">
      <alignment vertical="center"/>
    </xf>
    <xf numFmtId="176" fontId="2" fillId="0" borderId="11" xfId="0" applyNumberFormat="1" applyFont="1" applyBorder="1">
      <alignment vertical="center"/>
    </xf>
    <xf numFmtId="176" fontId="10" fillId="0" borderId="25" xfId="0" applyNumberFormat="1" applyFont="1" applyBorder="1">
      <alignment vertical="center"/>
    </xf>
    <xf numFmtId="176" fontId="10" fillId="0" borderId="38" xfId="0" applyNumberFormat="1" applyFont="1" applyBorder="1">
      <alignment vertical="center"/>
    </xf>
    <xf numFmtId="176" fontId="10" fillId="0" borderId="66" xfId="0" applyNumberFormat="1" applyFont="1" applyBorder="1">
      <alignment vertical="center"/>
    </xf>
    <xf numFmtId="176" fontId="10" fillId="0" borderId="39" xfId="0" applyNumberFormat="1" applyFont="1" applyBorder="1">
      <alignment vertical="center"/>
    </xf>
    <xf numFmtId="176" fontId="12" fillId="0" borderId="44" xfId="0" applyNumberFormat="1" applyFont="1" applyBorder="1">
      <alignment vertical="center"/>
    </xf>
    <xf numFmtId="176" fontId="0" fillId="0" borderId="21" xfId="0" applyNumberFormat="1" applyBorder="1">
      <alignment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7" fillId="0" borderId="0" xfId="0" applyFont="1">
      <alignment vertical="center"/>
    </xf>
    <xf numFmtId="176" fontId="0" fillId="0" borderId="25" xfId="0" applyNumberFormat="1" applyFill="1" applyBorder="1">
      <alignment vertical="center"/>
    </xf>
    <xf numFmtId="0" fontId="18" fillId="0" borderId="51" xfId="0" applyFont="1" applyBorder="1" applyAlignment="1">
      <alignment horizontal="center" vertical="center"/>
    </xf>
    <xf numFmtId="0" fontId="19" fillId="2" borderId="40" xfId="0" applyFont="1" applyFill="1" applyBorder="1" applyAlignment="1">
      <alignment horizontal="center" vertical="center"/>
    </xf>
    <xf numFmtId="0" fontId="0" fillId="7" borderId="22" xfId="0" applyFont="1" applyFill="1" applyBorder="1" applyAlignment="1">
      <alignment horizontal="center"/>
    </xf>
    <xf numFmtId="0" fontId="0" fillId="0" borderId="2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8" xfId="0" applyBorder="1" applyAlignment="1">
      <alignment vertical="center"/>
    </xf>
    <xf numFmtId="49" fontId="0" fillId="2" borderId="26" xfId="0" applyNumberFormat="1" applyFill="1" applyBorder="1" applyAlignment="1">
      <alignment vertical="center"/>
    </xf>
    <xf numFmtId="176" fontId="0" fillId="2" borderId="26" xfId="0" applyNumberFormat="1" applyFill="1" applyBorder="1" applyAlignment="1">
      <alignment vertical="center"/>
    </xf>
    <xf numFmtId="176" fontId="16" fillId="2" borderId="26" xfId="0" applyNumberFormat="1" applyFont="1" applyFill="1" applyBorder="1" applyAlignment="1">
      <alignment vertical="center"/>
    </xf>
    <xf numFmtId="49" fontId="0" fillId="2" borderId="9" xfId="0" applyNumberFormat="1" applyFill="1" applyBorder="1" applyAlignment="1">
      <alignment vertical="center"/>
    </xf>
    <xf numFmtId="176" fontId="0" fillId="2" borderId="9" xfId="0" applyNumberFormat="1" applyFill="1" applyBorder="1" applyAlignment="1">
      <alignment vertical="center"/>
    </xf>
    <xf numFmtId="176" fontId="16" fillId="2" borderId="9" xfId="0" applyNumberFormat="1" applyFont="1" applyFill="1" applyBorder="1" applyAlignment="1">
      <alignment vertical="center"/>
    </xf>
    <xf numFmtId="0" fontId="17" fillId="0" borderId="0" xfId="0" applyNumberFormat="1" applyFont="1">
      <alignment vertical="center"/>
    </xf>
    <xf numFmtId="0" fontId="0" fillId="0" borderId="0" xfId="0" applyNumberForma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68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176" fontId="16" fillId="0" borderId="22" xfId="0" applyNumberFormat="1" applyFont="1" applyFill="1" applyBorder="1" applyAlignment="1">
      <alignment horizontal="center" vertical="center"/>
    </xf>
    <xf numFmtId="176" fontId="16" fillId="0" borderId="23" xfId="0" applyNumberFormat="1" applyFont="1" applyFill="1" applyBorder="1" applyAlignment="1">
      <alignment horizontal="center" vertical="center"/>
    </xf>
    <xf numFmtId="176" fontId="16" fillId="0" borderId="24" xfId="0" applyNumberFormat="1" applyFont="1" applyFill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0" fillId="0" borderId="27" xfId="0" applyNumberFormat="1" applyFill="1" applyBorder="1" applyAlignment="1">
      <alignment horizontal="center" vertical="center"/>
    </xf>
    <xf numFmtId="176" fontId="0" fillId="0" borderId="7" xfId="0" applyNumberFormat="1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0" xfId="0" applyNumberFormat="1" applyFill="1" applyBorder="1" applyAlignment="1">
      <alignment horizontal="center" vertical="center"/>
    </xf>
    <xf numFmtId="176" fontId="0" fillId="0" borderId="71" xfId="0" applyNumberFormat="1" applyFill="1" applyBorder="1" applyAlignment="1">
      <alignment horizontal="center" vertical="center"/>
    </xf>
    <xf numFmtId="176" fontId="0" fillId="0" borderId="72" xfId="0" applyNumberFormat="1" applyFill="1" applyBorder="1" applyAlignment="1">
      <alignment horizontal="center" vertical="center"/>
    </xf>
    <xf numFmtId="49" fontId="0" fillId="0" borderId="41" xfId="0" applyNumberFormat="1" applyFill="1" applyBorder="1" applyAlignment="1">
      <alignment horizontal="center" vertical="center"/>
    </xf>
    <xf numFmtId="0" fontId="0" fillId="0" borderId="48" xfId="0" applyNumberFormat="1" applyFill="1" applyBorder="1" applyAlignment="1">
      <alignment horizontal="center" vertical="center"/>
    </xf>
    <xf numFmtId="0" fontId="0" fillId="0" borderId="49" xfId="0" applyNumberFormat="1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6" fontId="0" fillId="0" borderId="30" xfId="0" applyNumberFormat="1" applyFill="1" applyBorder="1" applyAlignment="1">
      <alignment horizontal="center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6" fontId="10" fillId="3" borderId="40" xfId="0" applyNumberFormat="1" applyFont="1" applyFill="1" applyBorder="1" applyAlignment="1">
      <alignment horizontal="center" vertical="center"/>
    </xf>
    <xf numFmtId="0" fontId="10" fillId="3" borderId="51" xfId="0" applyFont="1" applyFill="1" applyBorder="1" applyAlignment="1">
      <alignment horizontal="center" vertical="center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9" xfId="0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176" fontId="12" fillId="0" borderId="28" xfId="0" applyNumberFormat="1" applyFont="1" applyBorder="1" applyAlignment="1">
      <alignment horizontal="center" vertical="center"/>
    </xf>
    <xf numFmtId="176" fontId="12" fillId="0" borderId="42" xfId="0" applyNumberFormat="1" applyFont="1" applyBorder="1" applyAlignment="1">
      <alignment horizontal="center" vertical="center"/>
    </xf>
    <xf numFmtId="176" fontId="12" fillId="0" borderId="43" xfId="0" applyNumberFormat="1" applyFont="1" applyBorder="1" applyAlignment="1">
      <alignment horizontal="center" vertical="center"/>
    </xf>
    <xf numFmtId="176" fontId="12" fillId="0" borderId="44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176" fontId="0" fillId="4" borderId="48" xfId="0" applyNumberFormat="1" applyFill="1" applyBorder="1" applyAlignment="1">
      <alignment horizontal="center" vertical="center"/>
    </xf>
    <xf numFmtId="176" fontId="0" fillId="5" borderId="48" xfId="0" applyNumberFormat="1" applyFill="1" applyBorder="1" applyAlignment="1">
      <alignment horizontal="center" vertical="center"/>
    </xf>
    <xf numFmtId="176" fontId="0" fillId="5" borderId="49" xfId="0" applyNumberFormat="1" applyFill="1" applyBorder="1" applyAlignment="1">
      <alignment horizontal="center" vertical="center"/>
    </xf>
    <xf numFmtId="176" fontId="10" fillId="4" borderId="40" xfId="0" applyNumberFormat="1" applyFont="1" applyFill="1" applyBorder="1" applyAlignment="1">
      <alignment horizontal="center" vertical="center"/>
    </xf>
    <xf numFmtId="176" fontId="10" fillId="4" borderId="51" xfId="0" applyNumberFormat="1" applyFont="1" applyFill="1" applyBorder="1" applyAlignment="1">
      <alignment horizontal="center" vertical="center"/>
    </xf>
    <xf numFmtId="176" fontId="0" fillId="0" borderId="46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5" borderId="35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52" xfId="0" applyFont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2" xfId="0" applyNumberFormat="1" applyBorder="1" applyAlignment="1">
      <alignment horizontal="center" vertical="center"/>
    </xf>
    <xf numFmtId="0" fontId="0" fillId="0" borderId="63" xfId="0" applyNumberFormat="1" applyBorder="1" applyAlignment="1">
      <alignment horizontal="center" vertical="center"/>
    </xf>
    <xf numFmtId="0" fontId="0" fillId="0" borderId="64" xfId="0" applyNumberForma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176" fontId="13" fillId="0" borderId="40" xfId="0" applyNumberFormat="1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0" fillId="7" borderId="40" xfId="0" applyFont="1" applyFill="1" applyBorder="1" applyAlignment="1">
      <alignment horizontal="center" vertical="center"/>
    </xf>
    <xf numFmtId="0" fontId="10" fillId="7" borderId="51" xfId="0" applyFont="1" applyFill="1" applyBorder="1" applyAlignment="1">
      <alignment horizontal="center" vertical="center"/>
    </xf>
    <xf numFmtId="176" fontId="10" fillId="7" borderId="40" xfId="0" applyNumberFormat="1" applyFont="1" applyFill="1" applyBorder="1" applyAlignment="1">
      <alignment horizontal="center" vertical="center"/>
    </xf>
    <xf numFmtId="176" fontId="10" fillId="7" borderId="51" xfId="0" applyNumberFormat="1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753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1095375</xdr:colOff>
      <xdr:row>19</xdr:row>
      <xdr:rowOff>47625</xdr:rowOff>
    </xdr:from>
    <xdr:to>
      <xdr:col>13</xdr:col>
      <xdr:colOff>123825</xdr:colOff>
      <xdr:row>20</xdr:row>
      <xdr:rowOff>142875</xdr:rowOff>
    </xdr:to>
    <xdr:sp macro="" textlink="">
      <xdr:nvSpPr>
        <xdr:cNvPr id="2" name="下矢印 1"/>
        <xdr:cNvSpPr/>
      </xdr:nvSpPr>
      <xdr:spPr>
        <a:xfrm>
          <a:off x="10315575" y="3429000"/>
          <a:ext cx="228600" cy="276225"/>
        </a:xfrm>
        <a:prstGeom prst="downArrow">
          <a:avLst/>
        </a:prstGeom>
        <a:solidFill>
          <a:srgbClr val="00B0F0"/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142875</xdr:colOff>
      <xdr:row>38</xdr:row>
      <xdr:rowOff>107155</xdr:rowOff>
    </xdr:from>
    <xdr:to>
      <xdr:col>16</xdr:col>
      <xdr:colOff>361950</xdr:colOff>
      <xdr:row>43</xdr:row>
      <xdr:rowOff>59530</xdr:rowOff>
    </xdr:to>
    <xdr:sp macro="" textlink="">
      <xdr:nvSpPr>
        <xdr:cNvPr id="3" name="角丸四角形 2"/>
        <xdr:cNvSpPr/>
      </xdr:nvSpPr>
      <xdr:spPr>
        <a:xfrm>
          <a:off x="12792075" y="6888955"/>
          <a:ext cx="1752600" cy="819150"/>
        </a:xfrm>
        <a:prstGeom prst="roundRect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238124</xdr:colOff>
      <xdr:row>36</xdr:row>
      <xdr:rowOff>142873</xdr:rowOff>
    </xdr:from>
    <xdr:to>
      <xdr:col>15</xdr:col>
      <xdr:colOff>547687</xdr:colOff>
      <xdr:row>38</xdr:row>
      <xdr:rowOff>83341</xdr:rowOff>
    </xdr:to>
    <xdr:sp macro="" textlink="">
      <xdr:nvSpPr>
        <xdr:cNvPr id="4" name="屈折矢印 3"/>
        <xdr:cNvSpPr/>
      </xdr:nvSpPr>
      <xdr:spPr>
        <a:xfrm flipH="1" flipV="1">
          <a:off x="12239624" y="6465092"/>
          <a:ext cx="309563" cy="285749"/>
        </a:xfrm>
        <a:prstGeom prst="bentUpArrow">
          <a:avLst/>
        </a:prstGeom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583405</xdr:colOff>
      <xdr:row>36</xdr:row>
      <xdr:rowOff>59530</xdr:rowOff>
    </xdr:from>
    <xdr:to>
      <xdr:col>17</xdr:col>
      <xdr:colOff>666749</xdr:colOff>
      <xdr:row>38</xdr:row>
      <xdr:rowOff>35718</xdr:rowOff>
    </xdr:to>
    <xdr:sp macro="" textlink="">
      <xdr:nvSpPr>
        <xdr:cNvPr id="5" name="テキスト ボックス 4"/>
        <xdr:cNvSpPr txBox="1"/>
      </xdr:nvSpPr>
      <xdr:spPr>
        <a:xfrm>
          <a:off x="12584905" y="6381749"/>
          <a:ext cx="2488407" cy="321469"/>
        </a:xfrm>
        <a:prstGeom prst="rect">
          <a:avLst/>
        </a:prstGeom>
        <a:solidFill>
          <a:schemeClr val="lt1"/>
        </a:solidFill>
        <a:ln w="19050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組合の手元に残る額（</a:t>
          </a:r>
          <a:r>
            <a:rPr kumimoji="1" lang="en-US" altLang="ja-JP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2</a:t>
          </a: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，</a:t>
          </a:r>
          <a:r>
            <a:rPr kumimoji="1" lang="en-US" altLang="ja-JP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3</a:t>
          </a: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期徴収時）</a:t>
          </a:r>
          <a:endParaRPr kumimoji="1" lang="en-US" altLang="ja-JP" sz="11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13</xdr:col>
      <xdr:colOff>916781</xdr:colOff>
      <xdr:row>9</xdr:row>
      <xdr:rowOff>-1</xdr:rowOff>
    </xdr:from>
    <xdr:to>
      <xdr:col>15</xdr:col>
      <xdr:colOff>166687</xdr:colOff>
      <xdr:row>12</xdr:row>
      <xdr:rowOff>83343</xdr:rowOff>
    </xdr:to>
    <xdr:cxnSp macro="">
      <xdr:nvCxnSpPr>
        <xdr:cNvPr id="13" name="カギ線コネクタ 12"/>
        <xdr:cNvCxnSpPr/>
      </xdr:nvCxnSpPr>
      <xdr:spPr>
        <a:xfrm>
          <a:off x="12406312" y="1595437"/>
          <a:ext cx="785813" cy="607219"/>
        </a:xfrm>
        <a:prstGeom prst="bentConnector3">
          <a:avLst/>
        </a:prstGeom>
        <a:ln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940594</xdr:colOff>
      <xdr:row>11</xdr:row>
      <xdr:rowOff>35718</xdr:rowOff>
    </xdr:from>
    <xdr:to>
      <xdr:col>15</xdr:col>
      <xdr:colOff>154781</xdr:colOff>
      <xdr:row>14</xdr:row>
      <xdr:rowOff>83344</xdr:rowOff>
    </xdr:to>
    <xdr:cxnSp macro="">
      <xdr:nvCxnSpPr>
        <xdr:cNvPr id="17" name="カギ線コネクタ 16"/>
        <xdr:cNvCxnSpPr/>
      </xdr:nvCxnSpPr>
      <xdr:spPr>
        <a:xfrm>
          <a:off x="12430125" y="1976437"/>
          <a:ext cx="750094" cy="583407"/>
        </a:xfrm>
        <a:prstGeom prst="bentConnector3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5"/>
  <sheetViews>
    <sheetView zoomScaleNormal="100" workbookViewId="0">
      <selection activeCell="A6" sqref="A6"/>
    </sheetView>
  </sheetViews>
  <sheetFormatPr defaultRowHeight="13.5"/>
  <cols>
    <col min="3" max="5" width="17.125" customWidth="1"/>
    <col min="6" max="6" width="13.5" customWidth="1"/>
    <col min="8" max="9" width="15.75" customWidth="1"/>
    <col min="10" max="10" width="4.375" customWidth="1"/>
    <col min="11" max="12" width="15.75" customWidth="1"/>
    <col min="13" max="18" width="9" customWidth="1"/>
    <col min="21" max="21" width="9" customWidth="1"/>
  </cols>
  <sheetData>
    <row r="1" spans="1:16" ht="14.25" thickBot="1"/>
    <row r="2" spans="1:16" ht="21.75" customHeight="1" thickBot="1">
      <c r="A2" s="31" t="s">
        <v>46</v>
      </c>
      <c r="E2" s="52"/>
      <c r="F2" s="51" t="s">
        <v>45</v>
      </c>
    </row>
    <row r="3" spans="1:16">
      <c r="A3" s="67"/>
      <c r="B3" s="70" t="s">
        <v>4</v>
      </c>
      <c r="C3" s="53" t="str">
        <f>IF(E2="","前年度",E2-1&amp;"年度")</f>
        <v>前年度</v>
      </c>
      <c r="D3" s="73" t="str">
        <f>IF(E2="","前年度確定保険料",E2-1&amp;"年度確定保険料")</f>
        <v>前年度確定保険料</v>
      </c>
      <c r="E3" s="76" t="str">
        <f>IF(E2="","今年度概算",E2&amp;"年度概算保険料")</f>
        <v>今年度概算</v>
      </c>
      <c r="F3" s="65" t="str">
        <f>IF(E2="","拠出金",E2-1&amp;"年度拠出金")</f>
        <v>拠出金</v>
      </c>
      <c r="P3" s="27"/>
    </row>
    <row r="4" spans="1:16" ht="14.25" customHeight="1">
      <c r="A4" s="68"/>
      <c r="B4" s="71"/>
      <c r="C4" s="78" t="s">
        <v>44</v>
      </c>
      <c r="D4" s="74"/>
      <c r="E4" s="77"/>
      <c r="F4" s="66"/>
      <c r="P4" s="27"/>
    </row>
    <row r="5" spans="1:16" ht="14.25" customHeight="1" thickBot="1">
      <c r="A5" s="69"/>
      <c r="B5" s="72"/>
      <c r="C5" s="78"/>
      <c r="D5" s="75"/>
      <c r="E5" s="77"/>
      <c r="F5" s="66"/>
    </row>
    <row r="6" spans="1:16" ht="42.75" customHeight="1">
      <c r="A6" s="54">
        <v>1</v>
      </c>
      <c r="B6" s="57"/>
      <c r="C6" s="58"/>
      <c r="D6" s="58"/>
      <c r="E6" s="58"/>
      <c r="F6" s="59"/>
    </row>
    <row r="7" spans="1:16" ht="42.75" customHeight="1">
      <c r="A7" s="55">
        <v>2</v>
      </c>
      <c r="B7" s="60"/>
      <c r="C7" s="61"/>
      <c r="D7" s="61"/>
      <c r="E7" s="61"/>
      <c r="F7" s="62"/>
    </row>
    <row r="8" spans="1:16" ht="42.75" customHeight="1">
      <c r="A8" s="56">
        <v>3</v>
      </c>
      <c r="B8" s="60"/>
      <c r="C8" s="61"/>
      <c r="D8" s="61"/>
      <c r="E8" s="61"/>
      <c r="F8" s="62"/>
    </row>
    <row r="9" spans="1:16" ht="42.75" customHeight="1">
      <c r="A9" s="55">
        <v>4</v>
      </c>
      <c r="B9" s="60"/>
      <c r="C9" s="61"/>
      <c r="D9" s="61"/>
      <c r="E9" s="61"/>
      <c r="F9" s="62"/>
    </row>
    <row r="10" spans="1:16" ht="42.75" customHeight="1">
      <c r="A10" s="56">
        <v>5</v>
      </c>
      <c r="B10" s="60"/>
      <c r="C10" s="61"/>
      <c r="D10" s="61"/>
      <c r="E10" s="61"/>
      <c r="F10" s="62"/>
    </row>
    <row r="11" spans="1:16" ht="42.75" customHeight="1">
      <c r="A11" s="55">
        <v>6</v>
      </c>
      <c r="B11" s="60"/>
      <c r="C11" s="61"/>
      <c r="D11" s="61"/>
      <c r="E11" s="61"/>
      <c r="F11" s="62"/>
    </row>
    <row r="12" spans="1:16" ht="42.75" customHeight="1">
      <c r="A12" s="56">
        <v>7</v>
      </c>
      <c r="B12" s="60"/>
      <c r="C12" s="61"/>
      <c r="D12" s="61"/>
      <c r="E12" s="61"/>
      <c r="F12" s="62"/>
    </row>
    <row r="13" spans="1:16" ht="42.75" customHeight="1">
      <c r="A13" s="55">
        <v>8</v>
      </c>
      <c r="B13" s="60"/>
      <c r="C13" s="61"/>
      <c r="D13" s="61"/>
      <c r="E13" s="61"/>
      <c r="F13" s="62"/>
    </row>
    <row r="14" spans="1:16" ht="42.75" customHeight="1">
      <c r="A14" s="56">
        <v>9</v>
      </c>
      <c r="B14" s="60"/>
      <c r="C14" s="61"/>
      <c r="D14" s="61"/>
      <c r="E14" s="61"/>
      <c r="F14" s="62"/>
    </row>
    <row r="15" spans="1:16" ht="42.75" customHeight="1">
      <c r="A15" s="55">
        <v>10</v>
      </c>
      <c r="B15" s="60"/>
      <c r="C15" s="61"/>
      <c r="D15" s="61"/>
      <c r="E15" s="61"/>
      <c r="F15" s="62"/>
    </row>
    <row r="16" spans="1:16" ht="42.75" customHeight="1">
      <c r="A16" s="56">
        <v>11</v>
      </c>
      <c r="B16" s="60"/>
      <c r="C16" s="61"/>
      <c r="D16" s="61"/>
      <c r="E16" s="61"/>
      <c r="F16" s="62"/>
    </row>
    <row r="17" spans="1:6" ht="42.75" customHeight="1">
      <c r="A17" s="55">
        <v>12</v>
      </c>
      <c r="B17" s="60"/>
      <c r="C17" s="61"/>
      <c r="D17" s="61"/>
      <c r="E17" s="61"/>
      <c r="F17" s="62"/>
    </row>
    <row r="18" spans="1:6" ht="42.75" customHeight="1">
      <c r="A18" s="56">
        <v>13</v>
      </c>
      <c r="B18" s="60"/>
      <c r="C18" s="61"/>
      <c r="D18" s="61"/>
      <c r="E18" s="61"/>
      <c r="F18" s="62"/>
    </row>
    <row r="19" spans="1:6" ht="42.75" customHeight="1">
      <c r="A19" s="55">
        <v>14</v>
      </c>
      <c r="B19" s="60"/>
      <c r="C19" s="61"/>
      <c r="D19" s="61"/>
      <c r="E19" s="61"/>
      <c r="F19" s="62"/>
    </row>
    <row r="20" spans="1:6" ht="42.75" customHeight="1">
      <c r="A20" s="56">
        <v>15</v>
      </c>
      <c r="B20" s="60"/>
      <c r="C20" s="61"/>
      <c r="D20" s="61"/>
      <c r="E20" s="61"/>
      <c r="F20" s="62"/>
    </row>
    <row r="21" spans="1:6" ht="42.75" customHeight="1">
      <c r="A21" s="55">
        <v>16</v>
      </c>
      <c r="B21" s="60"/>
      <c r="C21" s="61"/>
      <c r="D21" s="61"/>
      <c r="E21" s="61"/>
      <c r="F21" s="62"/>
    </row>
    <row r="22" spans="1:6" ht="42.75" customHeight="1">
      <c r="A22" s="56">
        <v>17</v>
      </c>
      <c r="B22" s="60"/>
      <c r="C22" s="61"/>
      <c r="D22" s="61"/>
      <c r="E22" s="61"/>
      <c r="F22" s="62"/>
    </row>
    <row r="23" spans="1:6" ht="42.75" customHeight="1">
      <c r="A23" s="55">
        <v>18</v>
      </c>
      <c r="B23" s="60"/>
      <c r="C23" s="61"/>
      <c r="D23" s="61"/>
      <c r="E23" s="61"/>
      <c r="F23" s="62"/>
    </row>
    <row r="24" spans="1:6" ht="42.75" customHeight="1">
      <c r="A24" s="56">
        <v>19</v>
      </c>
      <c r="B24" s="60"/>
      <c r="C24" s="61"/>
      <c r="D24" s="61"/>
      <c r="E24" s="61"/>
      <c r="F24" s="62"/>
    </row>
    <row r="25" spans="1:6" ht="42.75" customHeight="1">
      <c r="A25" s="55">
        <v>20</v>
      </c>
      <c r="B25" s="60"/>
      <c r="C25" s="61"/>
      <c r="D25" s="61"/>
      <c r="E25" s="61"/>
      <c r="F25" s="62"/>
    </row>
    <row r="26" spans="1:6" ht="42.75" customHeight="1">
      <c r="A26" s="56">
        <v>21</v>
      </c>
      <c r="B26" s="60"/>
      <c r="C26" s="61"/>
      <c r="D26" s="61"/>
      <c r="E26" s="61"/>
      <c r="F26" s="62"/>
    </row>
    <row r="27" spans="1:6" ht="42.75" customHeight="1">
      <c r="A27" s="55">
        <v>22</v>
      </c>
      <c r="B27" s="60"/>
      <c r="C27" s="61"/>
      <c r="D27" s="61"/>
      <c r="E27" s="61"/>
      <c r="F27" s="62"/>
    </row>
    <row r="28" spans="1:6" ht="42.75" customHeight="1">
      <c r="A28" s="56">
        <v>23</v>
      </c>
      <c r="B28" s="60"/>
      <c r="C28" s="61"/>
      <c r="D28" s="61"/>
      <c r="E28" s="61"/>
      <c r="F28" s="62"/>
    </row>
    <row r="29" spans="1:6" ht="42.75" customHeight="1">
      <c r="A29" s="55">
        <v>24</v>
      </c>
      <c r="B29" s="60"/>
      <c r="C29" s="61"/>
      <c r="D29" s="61"/>
      <c r="E29" s="61"/>
      <c r="F29" s="62"/>
    </row>
    <row r="30" spans="1:6" ht="42.75" customHeight="1">
      <c r="A30" s="56">
        <v>25</v>
      </c>
      <c r="B30" s="60"/>
      <c r="C30" s="61"/>
      <c r="D30" s="61"/>
      <c r="E30" s="61"/>
      <c r="F30" s="62"/>
    </row>
    <row r="31" spans="1:6" ht="42.75" customHeight="1">
      <c r="A31" s="55">
        <v>26</v>
      </c>
      <c r="B31" s="60"/>
      <c r="C31" s="61"/>
      <c r="D31" s="61"/>
      <c r="E31" s="61"/>
      <c r="F31" s="62"/>
    </row>
    <row r="32" spans="1:6" ht="42.75" customHeight="1">
      <c r="A32" s="56">
        <v>27</v>
      </c>
      <c r="B32" s="60"/>
      <c r="C32" s="61"/>
      <c r="D32" s="61"/>
      <c r="E32" s="61"/>
      <c r="F32" s="62"/>
    </row>
    <row r="33" spans="1:12" ht="42.75" customHeight="1">
      <c r="A33" s="55">
        <v>28</v>
      </c>
      <c r="B33" s="60"/>
      <c r="C33" s="61"/>
      <c r="D33" s="61"/>
      <c r="E33" s="61"/>
      <c r="F33" s="62"/>
    </row>
    <row r="34" spans="1:12" ht="42.75" customHeight="1">
      <c r="A34" s="56">
        <v>29</v>
      </c>
      <c r="B34" s="60"/>
      <c r="C34" s="61"/>
      <c r="D34" s="61"/>
      <c r="E34" s="61"/>
      <c r="F34" s="62"/>
    </row>
    <row r="35" spans="1:12" ht="42.75" customHeight="1">
      <c r="A35" s="55">
        <v>30</v>
      </c>
      <c r="B35" s="60"/>
      <c r="C35" s="61"/>
      <c r="D35" s="61"/>
      <c r="E35" s="61"/>
      <c r="F35" s="62"/>
    </row>
    <row r="36" spans="1:12" ht="42.75" customHeight="1">
      <c r="A36" s="56">
        <v>31</v>
      </c>
      <c r="B36" s="60"/>
      <c r="C36" s="61"/>
      <c r="D36" s="61"/>
      <c r="E36" s="61"/>
      <c r="F36" s="62"/>
    </row>
    <row r="37" spans="1:12" ht="42.75" customHeight="1">
      <c r="A37" s="55">
        <v>32</v>
      </c>
      <c r="B37" s="60"/>
      <c r="C37" s="61"/>
      <c r="D37" s="61"/>
      <c r="E37" s="61"/>
      <c r="F37" s="62"/>
    </row>
    <row r="38" spans="1:12" ht="42.75" customHeight="1">
      <c r="A38" s="56">
        <v>33</v>
      </c>
      <c r="B38" s="60"/>
      <c r="C38" s="61"/>
      <c r="D38" s="61"/>
      <c r="E38" s="61"/>
      <c r="F38" s="62"/>
    </row>
    <row r="39" spans="1:12" ht="42.75" customHeight="1">
      <c r="A39" s="55">
        <v>34</v>
      </c>
      <c r="B39" s="60"/>
      <c r="C39" s="61"/>
      <c r="D39" s="61"/>
      <c r="E39" s="61"/>
      <c r="F39" s="62"/>
      <c r="L39" s="48"/>
    </row>
    <row r="40" spans="1:12" ht="42.75" customHeight="1">
      <c r="A40" s="56">
        <v>35</v>
      </c>
      <c r="B40" s="60"/>
      <c r="C40" s="61"/>
      <c r="D40" s="61"/>
      <c r="E40" s="61"/>
      <c r="F40" s="62"/>
      <c r="L40" s="48"/>
    </row>
    <row r="41" spans="1:12" ht="42.75" customHeight="1">
      <c r="A41" s="55">
        <v>36</v>
      </c>
      <c r="B41" s="60"/>
      <c r="C41" s="61"/>
      <c r="D41" s="61"/>
      <c r="E41" s="61"/>
      <c r="F41" s="62"/>
      <c r="L41" s="48"/>
    </row>
    <row r="42" spans="1:12" ht="42.75" customHeight="1">
      <c r="A42" s="56">
        <v>37</v>
      </c>
      <c r="B42" s="60"/>
      <c r="C42" s="61"/>
      <c r="D42" s="61"/>
      <c r="E42" s="61"/>
      <c r="F42" s="62"/>
      <c r="L42" s="48"/>
    </row>
    <row r="43" spans="1:12" ht="42.75" customHeight="1">
      <c r="A43" s="55">
        <v>38</v>
      </c>
      <c r="B43" s="60"/>
      <c r="C43" s="61"/>
      <c r="D43" s="61"/>
      <c r="E43" s="61"/>
      <c r="F43" s="62"/>
      <c r="L43" s="48"/>
    </row>
    <row r="44" spans="1:12" ht="42.75" customHeight="1">
      <c r="A44" s="56">
        <v>39</v>
      </c>
      <c r="B44" s="60"/>
      <c r="C44" s="61"/>
      <c r="D44" s="61"/>
      <c r="E44" s="61"/>
      <c r="F44" s="62"/>
      <c r="L44" s="48"/>
    </row>
    <row r="45" spans="1:12" ht="42.75" customHeight="1">
      <c r="A45" s="55">
        <v>40</v>
      </c>
      <c r="B45" s="60"/>
      <c r="C45" s="61"/>
      <c r="D45" s="61"/>
      <c r="E45" s="61"/>
      <c r="F45" s="62"/>
      <c r="L45" s="48"/>
    </row>
    <row r="46" spans="1:12" ht="42.75" customHeight="1">
      <c r="A46" s="56">
        <v>41</v>
      </c>
      <c r="B46" s="60"/>
      <c r="C46" s="61"/>
      <c r="D46" s="61"/>
      <c r="E46" s="61"/>
      <c r="F46" s="62"/>
      <c r="L46" s="48"/>
    </row>
    <row r="47" spans="1:12" ht="42.75" customHeight="1">
      <c r="A47" s="55">
        <v>42</v>
      </c>
      <c r="B47" s="60"/>
      <c r="C47" s="61"/>
      <c r="D47" s="61"/>
      <c r="E47" s="61"/>
      <c r="F47" s="62"/>
      <c r="L47" s="48"/>
    </row>
    <row r="48" spans="1:12" ht="42.75" customHeight="1">
      <c r="A48" s="56">
        <v>43</v>
      </c>
      <c r="B48" s="60"/>
      <c r="C48" s="61"/>
      <c r="D48" s="61"/>
      <c r="E48" s="61"/>
      <c r="F48" s="62"/>
    </row>
    <row r="49" spans="1:8" ht="42.75" customHeight="1">
      <c r="A49" s="55">
        <v>44</v>
      </c>
      <c r="B49" s="60"/>
      <c r="C49" s="61"/>
      <c r="D49" s="61"/>
      <c r="E49" s="61"/>
      <c r="F49" s="62"/>
    </row>
    <row r="50" spans="1:8" ht="42.75" customHeight="1">
      <c r="A50" s="56">
        <v>45</v>
      </c>
      <c r="B50" s="60"/>
      <c r="C50" s="61"/>
      <c r="D50" s="61"/>
      <c r="E50" s="61"/>
      <c r="F50" s="62"/>
    </row>
    <row r="51" spans="1:8" ht="42.75" customHeight="1">
      <c r="A51" s="55">
        <v>46</v>
      </c>
      <c r="B51" s="60"/>
      <c r="C51" s="61"/>
      <c r="D51" s="61"/>
      <c r="E51" s="61"/>
      <c r="F51" s="62"/>
    </row>
    <row r="52" spans="1:8" ht="42.75" customHeight="1">
      <c r="A52" s="56">
        <v>47</v>
      </c>
      <c r="B52" s="60"/>
      <c r="C52" s="61"/>
      <c r="D52" s="61"/>
      <c r="E52" s="61"/>
      <c r="F52" s="62"/>
      <c r="H52" s="30"/>
    </row>
    <row r="53" spans="1:8" ht="42.75" customHeight="1">
      <c r="A53" s="55">
        <v>48</v>
      </c>
      <c r="B53" s="60"/>
      <c r="C53" s="61"/>
      <c r="D53" s="61"/>
      <c r="E53" s="61"/>
      <c r="F53" s="62"/>
    </row>
    <row r="54" spans="1:8" ht="42.75" customHeight="1">
      <c r="A54" s="56">
        <v>49</v>
      </c>
      <c r="B54" s="60"/>
      <c r="C54" s="61"/>
      <c r="D54" s="61"/>
      <c r="E54" s="61"/>
      <c r="F54" s="62"/>
    </row>
    <row r="55" spans="1:8" ht="42.75" customHeight="1">
      <c r="A55" s="55">
        <v>50</v>
      </c>
      <c r="B55" s="60"/>
      <c r="C55" s="61"/>
      <c r="D55" s="61"/>
      <c r="E55" s="61"/>
      <c r="F55" s="62"/>
    </row>
    <row r="56" spans="1:8" ht="42.75" customHeight="1">
      <c r="A56" s="56">
        <v>51</v>
      </c>
      <c r="B56" s="60"/>
      <c r="C56" s="61"/>
      <c r="D56" s="61"/>
      <c r="E56" s="61"/>
      <c r="F56" s="62"/>
    </row>
    <row r="57" spans="1:8" ht="42.75" customHeight="1">
      <c r="A57" s="55">
        <v>52</v>
      </c>
      <c r="B57" s="60"/>
      <c r="C57" s="61"/>
      <c r="D57" s="61"/>
      <c r="E57" s="61"/>
      <c r="F57" s="62"/>
    </row>
    <row r="58" spans="1:8" ht="42.75" customHeight="1">
      <c r="A58" s="56">
        <v>53</v>
      </c>
      <c r="B58" s="60"/>
      <c r="C58" s="61"/>
      <c r="D58" s="61"/>
      <c r="E58" s="61"/>
      <c r="F58" s="62"/>
    </row>
    <row r="59" spans="1:8" ht="42.75" customHeight="1">
      <c r="A59" s="55">
        <v>54</v>
      </c>
      <c r="B59" s="60"/>
      <c r="C59" s="61"/>
      <c r="D59" s="61"/>
      <c r="E59" s="61"/>
      <c r="F59" s="62"/>
    </row>
    <row r="60" spans="1:8" ht="42.75" customHeight="1">
      <c r="A60" s="56">
        <v>55</v>
      </c>
      <c r="B60" s="60"/>
      <c r="C60" s="61"/>
      <c r="D60" s="61"/>
      <c r="E60" s="61"/>
      <c r="F60" s="62"/>
    </row>
    <row r="61" spans="1:8" ht="42.75" customHeight="1">
      <c r="A61" s="55">
        <v>56</v>
      </c>
      <c r="B61" s="60"/>
      <c r="C61" s="61"/>
      <c r="D61" s="61"/>
      <c r="E61" s="61"/>
      <c r="F61" s="62"/>
    </row>
    <row r="62" spans="1:8" ht="42.75" customHeight="1">
      <c r="A62" s="56">
        <v>57</v>
      </c>
      <c r="B62" s="60"/>
      <c r="C62" s="61"/>
      <c r="D62" s="61"/>
      <c r="E62" s="61"/>
      <c r="F62" s="62"/>
    </row>
    <row r="63" spans="1:8" ht="42.75" customHeight="1">
      <c r="A63" s="55">
        <v>58</v>
      </c>
      <c r="B63" s="60"/>
      <c r="C63" s="61"/>
      <c r="D63" s="61"/>
      <c r="E63" s="61"/>
      <c r="F63" s="62"/>
    </row>
    <row r="64" spans="1:8" ht="42.75" customHeight="1">
      <c r="A64" s="56">
        <v>59</v>
      </c>
      <c r="B64" s="60"/>
      <c r="C64" s="61"/>
      <c r="D64" s="61"/>
      <c r="E64" s="61"/>
      <c r="F64" s="62"/>
    </row>
    <row r="65" spans="1:6" ht="42.75" customHeight="1">
      <c r="A65" s="55">
        <v>60</v>
      </c>
      <c r="B65" s="60"/>
      <c r="C65" s="61"/>
      <c r="D65" s="61"/>
      <c r="E65" s="61"/>
      <c r="F65" s="62"/>
    </row>
    <row r="66" spans="1:6" ht="42.75" customHeight="1">
      <c r="A66" s="56">
        <v>61</v>
      </c>
      <c r="B66" s="60"/>
      <c r="C66" s="61"/>
      <c r="D66" s="61"/>
      <c r="E66" s="61"/>
      <c r="F66" s="62"/>
    </row>
    <row r="67" spans="1:6" ht="42.75" customHeight="1">
      <c r="A67" s="55">
        <v>62</v>
      </c>
      <c r="B67" s="60"/>
      <c r="C67" s="61"/>
      <c r="D67" s="61"/>
      <c r="E67" s="61"/>
      <c r="F67" s="62"/>
    </row>
    <row r="68" spans="1:6" ht="42.75" customHeight="1">
      <c r="A68" s="56">
        <v>63</v>
      </c>
      <c r="B68" s="60"/>
      <c r="C68" s="61"/>
      <c r="D68" s="61"/>
      <c r="E68" s="61"/>
      <c r="F68" s="62"/>
    </row>
    <row r="69" spans="1:6" ht="42.75" customHeight="1">
      <c r="A69" s="55">
        <v>64</v>
      </c>
      <c r="B69" s="60"/>
      <c r="C69" s="61"/>
      <c r="D69" s="61"/>
      <c r="E69" s="61"/>
      <c r="F69" s="62"/>
    </row>
    <row r="70" spans="1:6" ht="42.75" customHeight="1">
      <c r="A70" s="56">
        <v>65</v>
      </c>
      <c r="B70" s="60"/>
      <c r="C70" s="61"/>
      <c r="D70" s="61"/>
      <c r="E70" s="61"/>
      <c r="F70" s="62"/>
    </row>
    <row r="71" spans="1:6" ht="42.75" customHeight="1">
      <c r="A71" s="55">
        <v>66</v>
      </c>
      <c r="B71" s="60"/>
      <c r="C71" s="61"/>
      <c r="D71" s="61"/>
      <c r="E71" s="61"/>
      <c r="F71" s="62"/>
    </row>
    <row r="72" spans="1:6" ht="42.75" customHeight="1">
      <c r="A72" s="56">
        <v>67</v>
      </c>
      <c r="B72" s="60"/>
      <c r="C72" s="61"/>
      <c r="D72" s="61"/>
      <c r="E72" s="61"/>
      <c r="F72" s="62"/>
    </row>
    <row r="73" spans="1:6" ht="42.75" customHeight="1">
      <c r="A73" s="55">
        <v>68</v>
      </c>
      <c r="B73" s="60"/>
      <c r="C73" s="61"/>
      <c r="D73" s="61"/>
      <c r="E73" s="61"/>
      <c r="F73" s="62"/>
    </row>
    <row r="74" spans="1:6" ht="42.75" customHeight="1">
      <c r="A74" s="56">
        <v>69</v>
      </c>
      <c r="B74" s="60"/>
      <c r="C74" s="61"/>
      <c r="D74" s="61"/>
      <c r="E74" s="61"/>
      <c r="F74" s="62"/>
    </row>
    <row r="75" spans="1:6" ht="42.75" customHeight="1">
      <c r="A75" s="55">
        <v>70</v>
      </c>
      <c r="B75" s="60"/>
      <c r="C75" s="61"/>
      <c r="D75" s="61"/>
      <c r="E75" s="61"/>
      <c r="F75" s="62"/>
    </row>
    <row r="76" spans="1:6" ht="42.75" customHeight="1">
      <c r="A76" s="56">
        <v>71</v>
      </c>
      <c r="B76" s="60"/>
      <c r="C76" s="61"/>
      <c r="D76" s="61"/>
      <c r="E76" s="61"/>
      <c r="F76" s="62"/>
    </row>
    <row r="77" spans="1:6" ht="42.75" customHeight="1">
      <c r="A77" s="55">
        <v>72</v>
      </c>
      <c r="B77" s="60"/>
      <c r="C77" s="61"/>
      <c r="D77" s="61"/>
      <c r="E77" s="61"/>
      <c r="F77" s="62"/>
    </row>
    <row r="78" spans="1:6" ht="42.75" customHeight="1">
      <c r="A78" s="56">
        <v>73</v>
      </c>
      <c r="B78" s="60"/>
      <c r="C78" s="61"/>
      <c r="D78" s="61"/>
      <c r="E78" s="61"/>
      <c r="F78" s="62"/>
    </row>
    <row r="79" spans="1:6" ht="42.75" customHeight="1">
      <c r="A79" s="55">
        <v>74</v>
      </c>
      <c r="B79" s="60"/>
      <c r="C79" s="61"/>
      <c r="D79" s="61"/>
      <c r="E79" s="61"/>
      <c r="F79" s="62"/>
    </row>
    <row r="80" spans="1:6" ht="42.75" customHeight="1">
      <c r="A80" s="56">
        <v>75</v>
      </c>
      <c r="B80" s="60"/>
      <c r="C80" s="61"/>
      <c r="D80" s="61"/>
      <c r="E80" s="61"/>
      <c r="F80" s="62"/>
    </row>
    <row r="81" spans="1:6" ht="42.75" customHeight="1">
      <c r="A81" s="55">
        <v>76</v>
      </c>
      <c r="B81" s="60"/>
      <c r="C81" s="61"/>
      <c r="D81" s="61"/>
      <c r="E81" s="61"/>
      <c r="F81" s="62"/>
    </row>
    <row r="82" spans="1:6" ht="42.75" customHeight="1">
      <c r="A82" s="56">
        <v>77</v>
      </c>
      <c r="B82" s="60"/>
      <c r="C82" s="61"/>
      <c r="D82" s="61"/>
      <c r="E82" s="61"/>
      <c r="F82" s="62"/>
    </row>
    <row r="83" spans="1:6" ht="42.75" customHeight="1">
      <c r="A83" s="55">
        <v>78</v>
      </c>
      <c r="B83" s="60"/>
      <c r="C83" s="61"/>
      <c r="D83" s="61"/>
      <c r="E83" s="61"/>
      <c r="F83" s="62"/>
    </row>
    <row r="84" spans="1:6" ht="42.75" customHeight="1">
      <c r="A84" s="56">
        <v>79</v>
      </c>
      <c r="B84" s="60"/>
      <c r="C84" s="61"/>
      <c r="D84" s="61"/>
      <c r="E84" s="61"/>
      <c r="F84" s="62"/>
    </row>
    <row r="85" spans="1:6" ht="42.75" customHeight="1">
      <c r="A85" s="55">
        <v>80</v>
      </c>
      <c r="B85" s="60"/>
      <c r="C85" s="61"/>
      <c r="D85" s="61"/>
      <c r="E85" s="61"/>
      <c r="F85" s="62"/>
    </row>
    <row r="86" spans="1:6" ht="42.75" customHeight="1">
      <c r="A86" s="56">
        <v>81</v>
      </c>
      <c r="B86" s="60"/>
      <c r="C86" s="61"/>
      <c r="D86" s="61"/>
      <c r="E86" s="61"/>
      <c r="F86" s="62"/>
    </row>
    <row r="87" spans="1:6" ht="42.75" customHeight="1">
      <c r="A87" s="55">
        <v>82</v>
      </c>
      <c r="B87" s="60"/>
      <c r="C87" s="61"/>
      <c r="D87" s="61"/>
      <c r="E87" s="61"/>
      <c r="F87" s="62"/>
    </row>
    <row r="88" spans="1:6" ht="42.75" customHeight="1">
      <c r="A88" s="56">
        <v>83</v>
      </c>
      <c r="B88" s="60"/>
      <c r="C88" s="61"/>
      <c r="D88" s="61"/>
      <c r="E88" s="61"/>
      <c r="F88" s="62"/>
    </row>
    <row r="89" spans="1:6" ht="42.75" customHeight="1">
      <c r="A89" s="55">
        <v>84</v>
      </c>
      <c r="B89" s="60"/>
      <c r="C89" s="61"/>
      <c r="D89" s="61"/>
      <c r="E89" s="61"/>
      <c r="F89" s="62"/>
    </row>
    <row r="90" spans="1:6" ht="42.75" customHeight="1">
      <c r="A90" s="56">
        <v>85</v>
      </c>
      <c r="B90" s="60"/>
      <c r="C90" s="61"/>
      <c r="D90" s="61"/>
      <c r="E90" s="61"/>
      <c r="F90" s="62"/>
    </row>
    <row r="91" spans="1:6" ht="42.75" customHeight="1">
      <c r="A91" s="55">
        <v>86</v>
      </c>
      <c r="B91" s="60"/>
      <c r="C91" s="61"/>
      <c r="D91" s="61"/>
      <c r="E91" s="61"/>
      <c r="F91" s="62"/>
    </row>
    <row r="92" spans="1:6" ht="42.75" customHeight="1">
      <c r="A92" s="56">
        <v>87</v>
      </c>
      <c r="B92" s="60"/>
      <c r="C92" s="61"/>
      <c r="D92" s="61"/>
      <c r="E92" s="61"/>
      <c r="F92" s="62"/>
    </row>
    <row r="93" spans="1:6" ht="42.75" customHeight="1">
      <c r="A93" s="55">
        <v>88</v>
      </c>
      <c r="B93" s="60"/>
      <c r="C93" s="61"/>
      <c r="D93" s="61"/>
      <c r="E93" s="61"/>
      <c r="F93" s="62"/>
    </row>
    <row r="94" spans="1:6" ht="42.75" customHeight="1">
      <c r="A94" s="56">
        <v>89</v>
      </c>
      <c r="B94" s="60"/>
      <c r="C94" s="61"/>
      <c r="D94" s="61"/>
      <c r="E94" s="61"/>
      <c r="F94" s="62"/>
    </row>
    <row r="95" spans="1:6" ht="42.75" customHeight="1">
      <c r="A95" s="55">
        <v>90</v>
      </c>
      <c r="B95" s="60"/>
      <c r="C95" s="61"/>
      <c r="D95" s="61"/>
      <c r="E95" s="61"/>
      <c r="F95" s="62"/>
    </row>
    <row r="96" spans="1:6" ht="42.75" customHeight="1">
      <c r="A96" s="56">
        <v>91</v>
      </c>
      <c r="B96" s="60"/>
      <c r="C96" s="61"/>
      <c r="D96" s="61"/>
      <c r="E96" s="61"/>
      <c r="F96" s="62"/>
    </row>
    <row r="97" spans="1:6" ht="42.75" customHeight="1">
      <c r="A97" s="55">
        <v>92</v>
      </c>
      <c r="B97" s="60"/>
      <c r="C97" s="61"/>
      <c r="D97" s="61"/>
      <c r="E97" s="61"/>
      <c r="F97" s="62"/>
    </row>
    <row r="98" spans="1:6" ht="42.75" customHeight="1">
      <c r="A98" s="56">
        <v>93</v>
      </c>
      <c r="B98" s="60"/>
      <c r="C98" s="61"/>
      <c r="D98" s="61"/>
      <c r="E98" s="61"/>
      <c r="F98" s="62"/>
    </row>
    <row r="99" spans="1:6" ht="42.75" customHeight="1">
      <c r="A99" s="55">
        <v>94</v>
      </c>
      <c r="B99" s="60"/>
      <c r="C99" s="61"/>
      <c r="D99" s="61"/>
      <c r="E99" s="61"/>
      <c r="F99" s="62"/>
    </row>
    <row r="100" spans="1:6" ht="42.75" customHeight="1">
      <c r="A100" s="56">
        <v>95</v>
      </c>
      <c r="B100" s="60"/>
      <c r="C100" s="61"/>
      <c r="D100" s="61"/>
      <c r="E100" s="61"/>
      <c r="F100" s="62"/>
    </row>
    <row r="101" spans="1:6" ht="42.75" customHeight="1">
      <c r="A101" s="55">
        <v>96</v>
      </c>
      <c r="B101" s="60"/>
      <c r="C101" s="61"/>
      <c r="D101" s="61"/>
      <c r="E101" s="61"/>
      <c r="F101" s="62"/>
    </row>
    <row r="102" spans="1:6" ht="42.75" customHeight="1">
      <c r="A102" s="56">
        <v>97</v>
      </c>
      <c r="B102" s="60"/>
      <c r="C102" s="61"/>
      <c r="D102" s="61"/>
      <c r="E102" s="61"/>
      <c r="F102" s="62"/>
    </row>
    <row r="103" spans="1:6" ht="42.75" customHeight="1">
      <c r="A103" s="55">
        <v>98</v>
      </c>
      <c r="B103" s="60"/>
      <c r="C103" s="61"/>
      <c r="D103" s="61"/>
      <c r="E103" s="61"/>
      <c r="F103" s="62"/>
    </row>
    <row r="104" spans="1:6" ht="42.75" customHeight="1">
      <c r="A104" s="56">
        <v>99</v>
      </c>
      <c r="B104" s="60"/>
      <c r="C104" s="61"/>
      <c r="D104" s="61"/>
      <c r="E104" s="61"/>
      <c r="F104" s="62"/>
    </row>
    <row r="105" spans="1:6" ht="42.75" customHeight="1">
      <c r="A105" s="55">
        <v>100</v>
      </c>
      <c r="B105" s="60"/>
      <c r="C105" s="61"/>
      <c r="D105" s="61"/>
      <c r="E105" s="61"/>
      <c r="F105" s="62"/>
    </row>
    <row r="106" spans="1:6" ht="42.75" customHeight="1">
      <c r="A106" s="56">
        <v>101</v>
      </c>
      <c r="B106" s="60"/>
      <c r="C106" s="61"/>
      <c r="D106" s="61"/>
      <c r="E106" s="61"/>
      <c r="F106" s="62"/>
    </row>
    <row r="107" spans="1:6" ht="42.75" customHeight="1">
      <c r="A107" s="55">
        <v>102</v>
      </c>
      <c r="B107" s="60"/>
      <c r="C107" s="61"/>
      <c r="D107" s="61"/>
      <c r="E107" s="61"/>
      <c r="F107" s="62"/>
    </row>
    <row r="108" spans="1:6" ht="42.75" customHeight="1">
      <c r="A108" s="56">
        <v>103</v>
      </c>
      <c r="B108" s="60"/>
      <c r="C108" s="61"/>
      <c r="D108" s="61"/>
      <c r="E108" s="61"/>
      <c r="F108" s="62"/>
    </row>
    <row r="109" spans="1:6" ht="42.75" customHeight="1">
      <c r="A109" s="55">
        <v>104</v>
      </c>
      <c r="B109" s="60"/>
      <c r="C109" s="61"/>
      <c r="D109" s="61"/>
      <c r="E109" s="61"/>
      <c r="F109" s="62"/>
    </row>
    <row r="110" spans="1:6" ht="42.75" customHeight="1">
      <c r="A110" s="56">
        <v>105</v>
      </c>
      <c r="B110" s="60"/>
      <c r="C110" s="61"/>
      <c r="D110" s="61"/>
      <c r="E110" s="61"/>
      <c r="F110" s="62"/>
    </row>
    <row r="111" spans="1:6" ht="42.75" customHeight="1">
      <c r="A111" s="55">
        <v>106</v>
      </c>
      <c r="B111" s="60"/>
      <c r="C111" s="61"/>
      <c r="D111" s="61"/>
      <c r="E111" s="61"/>
      <c r="F111" s="62"/>
    </row>
    <row r="112" spans="1:6" ht="42.75" customHeight="1">
      <c r="A112" s="56">
        <v>107</v>
      </c>
      <c r="B112" s="60"/>
      <c r="C112" s="61"/>
      <c r="D112" s="61"/>
      <c r="E112" s="61"/>
      <c r="F112" s="62"/>
    </row>
    <row r="113" spans="1:6" ht="42.75" customHeight="1">
      <c r="A113" s="55">
        <v>108</v>
      </c>
      <c r="B113" s="60"/>
      <c r="C113" s="61"/>
      <c r="D113" s="61"/>
      <c r="E113" s="61"/>
      <c r="F113" s="62"/>
    </row>
    <row r="114" spans="1:6" ht="42.75" customHeight="1">
      <c r="A114" s="56">
        <v>109</v>
      </c>
      <c r="B114" s="60"/>
      <c r="C114" s="61"/>
      <c r="D114" s="61"/>
      <c r="E114" s="61"/>
      <c r="F114" s="62"/>
    </row>
    <row r="115" spans="1:6" ht="42.75" customHeight="1">
      <c r="A115" s="55">
        <v>110</v>
      </c>
      <c r="B115" s="60"/>
      <c r="C115" s="61"/>
      <c r="D115" s="61"/>
      <c r="E115" s="61"/>
      <c r="F115" s="62"/>
    </row>
    <row r="116" spans="1:6" ht="42.75" customHeight="1">
      <c r="A116" s="56">
        <v>111</v>
      </c>
      <c r="B116" s="60"/>
      <c r="C116" s="61"/>
      <c r="D116" s="61"/>
      <c r="E116" s="61"/>
      <c r="F116" s="62"/>
    </row>
    <row r="117" spans="1:6" ht="42.75" customHeight="1">
      <c r="A117" s="55">
        <v>112</v>
      </c>
      <c r="B117" s="60"/>
      <c r="C117" s="61"/>
      <c r="D117" s="61"/>
      <c r="E117" s="61"/>
      <c r="F117" s="62"/>
    </row>
    <row r="118" spans="1:6" ht="42.75" customHeight="1">
      <c r="A118" s="56">
        <v>113</v>
      </c>
      <c r="B118" s="60"/>
      <c r="C118" s="61"/>
      <c r="D118" s="61"/>
      <c r="E118" s="61"/>
      <c r="F118" s="62"/>
    </row>
    <row r="119" spans="1:6" ht="42.75" customHeight="1">
      <c r="A119" s="55">
        <v>114</v>
      </c>
      <c r="B119" s="60"/>
      <c r="C119" s="61"/>
      <c r="D119" s="61"/>
      <c r="E119" s="61"/>
      <c r="F119" s="62"/>
    </row>
    <row r="120" spans="1:6" ht="42.75" customHeight="1">
      <c r="A120" s="56">
        <v>115</v>
      </c>
      <c r="B120" s="60"/>
      <c r="C120" s="61"/>
      <c r="D120" s="61"/>
      <c r="E120" s="61"/>
      <c r="F120" s="62"/>
    </row>
    <row r="121" spans="1:6" ht="42.75" customHeight="1">
      <c r="A121" s="55">
        <v>116</v>
      </c>
      <c r="B121" s="60"/>
      <c r="C121" s="61"/>
      <c r="D121" s="61"/>
      <c r="E121" s="61"/>
      <c r="F121" s="62"/>
    </row>
    <row r="122" spans="1:6" ht="42.75" customHeight="1">
      <c r="A122" s="56">
        <v>117</v>
      </c>
      <c r="B122" s="60"/>
      <c r="C122" s="61"/>
      <c r="D122" s="61"/>
      <c r="E122" s="61"/>
      <c r="F122" s="62"/>
    </row>
    <row r="123" spans="1:6" ht="42.75" customHeight="1">
      <c r="A123" s="55">
        <v>118</v>
      </c>
      <c r="B123" s="60"/>
      <c r="C123" s="61"/>
      <c r="D123" s="61"/>
      <c r="E123" s="61"/>
      <c r="F123" s="62"/>
    </row>
    <row r="124" spans="1:6" ht="42.75" customHeight="1">
      <c r="A124" s="56">
        <v>119</v>
      </c>
      <c r="B124" s="60"/>
      <c r="C124" s="61"/>
      <c r="D124" s="61"/>
      <c r="E124" s="61"/>
      <c r="F124" s="62"/>
    </row>
    <row r="125" spans="1:6" ht="42.75" customHeight="1">
      <c r="A125" s="55">
        <v>120</v>
      </c>
      <c r="B125" s="60"/>
      <c r="C125" s="61"/>
      <c r="D125" s="61"/>
      <c r="E125" s="61"/>
      <c r="F125" s="62"/>
    </row>
    <row r="126" spans="1:6" ht="42.75" customHeight="1">
      <c r="A126" s="56">
        <v>121</v>
      </c>
      <c r="B126" s="60"/>
      <c r="C126" s="61"/>
      <c r="D126" s="61"/>
      <c r="E126" s="61"/>
      <c r="F126" s="62"/>
    </row>
    <row r="127" spans="1:6" ht="42.75" customHeight="1">
      <c r="A127" s="55">
        <v>122</v>
      </c>
      <c r="B127" s="60"/>
      <c r="C127" s="61"/>
      <c r="D127" s="61"/>
      <c r="E127" s="61"/>
      <c r="F127" s="62"/>
    </row>
    <row r="128" spans="1:6" ht="42.75" customHeight="1">
      <c r="A128" s="56">
        <v>123</v>
      </c>
      <c r="B128" s="60"/>
      <c r="C128" s="61"/>
      <c r="D128" s="61"/>
      <c r="E128" s="61"/>
      <c r="F128" s="62"/>
    </row>
    <row r="129" spans="1:6" ht="42.75" customHeight="1">
      <c r="A129" s="55">
        <v>124</v>
      </c>
      <c r="B129" s="60"/>
      <c r="C129" s="61"/>
      <c r="D129" s="61"/>
      <c r="E129" s="61"/>
      <c r="F129" s="62"/>
    </row>
    <row r="130" spans="1:6" ht="42.75" customHeight="1">
      <c r="A130" s="56">
        <v>125</v>
      </c>
      <c r="B130" s="60"/>
      <c r="C130" s="61"/>
      <c r="D130" s="61"/>
      <c r="E130" s="61"/>
      <c r="F130" s="62"/>
    </row>
    <row r="131" spans="1:6" ht="42.75" customHeight="1">
      <c r="A131" s="55">
        <v>126</v>
      </c>
      <c r="B131" s="60"/>
      <c r="C131" s="61"/>
      <c r="D131" s="61"/>
      <c r="E131" s="61"/>
      <c r="F131" s="62"/>
    </row>
    <row r="132" spans="1:6" ht="42.75" customHeight="1">
      <c r="A132" s="56">
        <v>127</v>
      </c>
      <c r="B132" s="60"/>
      <c r="C132" s="61"/>
      <c r="D132" s="61"/>
      <c r="E132" s="61"/>
      <c r="F132" s="62"/>
    </row>
    <row r="133" spans="1:6" ht="42.75" customHeight="1">
      <c r="A133" s="55">
        <v>128</v>
      </c>
      <c r="B133" s="60"/>
      <c r="C133" s="61"/>
      <c r="D133" s="61"/>
      <c r="E133" s="61"/>
      <c r="F133" s="62"/>
    </row>
    <row r="134" spans="1:6" ht="42.75" customHeight="1">
      <c r="A134" s="56">
        <v>129</v>
      </c>
      <c r="B134" s="60"/>
      <c r="C134" s="61"/>
      <c r="D134" s="61"/>
      <c r="E134" s="61"/>
      <c r="F134" s="62"/>
    </row>
    <row r="135" spans="1:6" ht="42.75" customHeight="1">
      <c r="A135" s="55">
        <v>130</v>
      </c>
      <c r="B135" s="60"/>
      <c r="C135" s="61"/>
      <c r="D135" s="61"/>
      <c r="E135" s="61"/>
      <c r="F135" s="62"/>
    </row>
    <row r="136" spans="1:6" ht="42.75" customHeight="1">
      <c r="A136" s="56">
        <v>131</v>
      </c>
      <c r="B136" s="60"/>
      <c r="C136" s="61"/>
      <c r="D136" s="61"/>
      <c r="E136" s="61"/>
      <c r="F136" s="62"/>
    </row>
    <row r="137" spans="1:6" ht="42.75" customHeight="1">
      <c r="A137" s="55">
        <v>132</v>
      </c>
      <c r="B137" s="60"/>
      <c r="C137" s="61"/>
      <c r="D137" s="61"/>
      <c r="E137" s="61"/>
      <c r="F137" s="62"/>
    </row>
    <row r="138" spans="1:6" ht="42.75" customHeight="1">
      <c r="A138" s="56">
        <v>133</v>
      </c>
      <c r="B138" s="60"/>
      <c r="C138" s="61"/>
      <c r="D138" s="61"/>
      <c r="E138" s="61"/>
      <c r="F138" s="62"/>
    </row>
    <row r="139" spans="1:6" ht="42.75" customHeight="1">
      <c r="A139" s="55">
        <v>134</v>
      </c>
      <c r="B139" s="60"/>
      <c r="C139" s="61"/>
      <c r="D139" s="61"/>
      <c r="E139" s="61"/>
      <c r="F139" s="62"/>
    </row>
    <row r="140" spans="1:6" ht="42.75" customHeight="1">
      <c r="A140" s="56">
        <v>135</v>
      </c>
      <c r="B140" s="60"/>
      <c r="C140" s="61"/>
      <c r="D140" s="61"/>
      <c r="E140" s="61"/>
      <c r="F140" s="62"/>
    </row>
    <row r="141" spans="1:6" ht="42.75" customHeight="1">
      <c r="A141" s="55">
        <v>136</v>
      </c>
      <c r="B141" s="60"/>
      <c r="C141" s="61"/>
      <c r="D141" s="61"/>
      <c r="E141" s="61"/>
      <c r="F141" s="62"/>
    </row>
    <row r="142" spans="1:6" ht="42.75" customHeight="1">
      <c r="A142" s="56">
        <v>137</v>
      </c>
      <c r="B142" s="60"/>
      <c r="C142" s="61"/>
      <c r="D142" s="61"/>
      <c r="E142" s="61"/>
      <c r="F142" s="62"/>
    </row>
    <row r="143" spans="1:6" ht="42.75" customHeight="1">
      <c r="A143" s="55">
        <v>138</v>
      </c>
      <c r="B143" s="60"/>
      <c r="C143" s="61"/>
      <c r="D143" s="61"/>
      <c r="E143" s="61"/>
      <c r="F143" s="62"/>
    </row>
    <row r="144" spans="1:6" ht="42.75" customHeight="1">
      <c r="A144" s="56">
        <v>139</v>
      </c>
      <c r="B144" s="60"/>
      <c r="C144" s="61"/>
      <c r="D144" s="61"/>
      <c r="E144" s="61"/>
      <c r="F144" s="62"/>
    </row>
    <row r="145" spans="1:6" ht="42.75" customHeight="1">
      <c r="A145" s="55">
        <v>140</v>
      </c>
      <c r="B145" s="60"/>
      <c r="C145" s="61"/>
      <c r="D145" s="61"/>
      <c r="E145" s="61"/>
      <c r="F145" s="62"/>
    </row>
    <row r="146" spans="1:6" ht="42.75" customHeight="1">
      <c r="A146" s="56">
        <v>141</v>
      </c>
      <c r="B146" s="60"/>
      <c r="C146" s="61"/>
      <c r="D146" s="61"/>
      <c r="E146" s="61"/>
      <c r="F146" s="62"/>
    </row>
    <row r="147" spans="1:6" ht="42.75" customHeight="1">
      <c r="A147" s="55">
        <v>142</v>
      </c>
      <c r="B147" s="60"/>
      <c r="C147" s="61"/>
      <c r="D147" s="61"/>
      <c r="E147" s="61"/>
      <c r="F147" s="62"/>
    </row>
    <row r="148" spans="1:6" ht="42.75" customHeight="1">
      <c r="A148" s="56">
        <v>143</v>
      </c>
      <c r="B148" s="60"/>
      <c r="C148" s="61"/>
      <c r="D148" s="61"/>
      <c r="E148" s="61"/>
      <c r="F148" s="62"/>
    </row>
    <row r="149" spans="1:6" ht="42.75" customHeight="1">
      <c r="A149" s="55">
        <v>144</v>
      </c>
      <c r="B149" s="60"/>
      <c r="C149" s="61"/>
      <c r="D149" s="61"/>
      <c r="E149" s="61"/>
      <c r="F149" s="62"/>
    </row>
    <row r="150" spans="1:6" ht="42.75" customHeight="1">
      <c r="A150" s="56">
        <v>145</v>
      </c>
      <c r="B150" s="60"/>
      <c r="C150" s="61"/>
      <c r="D150" s="61"/>
      <c r="E150" s="61"/>
      <c r="F150" s="62"/>
    </row>
    <row r="151" spans="1:6" ht="42.75" customHeight="1">
      <c r="A151" s="55">
        <v>146</v>
      </c>
      <c r="B151" s="60"/>
      <c r="C151" s="61"/>
      <c r="D151" s="61"/>
      <c r="E151" s="61"/>
      <c r="F151" s="62"/>
    </row>
    <row r="152" spans="1:6" ht="42.75" customHeight="1">
      <c r="A152" s="56">
        <v>147</v>
      </c>
      <c r="B152" s="60"/>
      <c r="C152" s="61"/>
      <c r="D152" s="61"/>
      <c r="E152" s="61"/>
      <c r="F152" s="62"/>
    </row>
    <row r="153" spans="1:6" ht="42.75" customHeight="1">
      <c r="A153" s="55">
        <v>148</v>
      </c>
      <c r="B153" s="60"/>
      <c r="C153" s="61"/>
      <c r="D153" s="61"/>
      <c r="E153" s="61"/>
      <c r="F153" s="62"/>
    </row>
    <row r="154" spans="1:6" ht="42.75" customHeight="1">
      <c r="A154" s="56">
        <v>149</v>
      </c>
      <c r="B154" s="60"/>
      <c r="C154" s="61"/>
      <c r="D154" s="61"/>
      <c r="E154" s="61"/>
      <c r="F154" s="62"/>
    </row>
    <row r="155" spans="1:6" ht="42.75" customHeight="1">
      <c r="A155" s="55">
        <v>150</v>
      </c>
      <c r="B155" s="60"/>
      <c r="C155" s="61"/>
      <c r="D155" s="61"/>
      <c r="E155" s="61"/>
      <c r="F155" s="62"/>
    </row>
    <row r="156" spans="1:6" ht="42.75" customHeight="1">
      <c r="A156" s="56">
        <v>151</v>
      </c>
      <c r="B156" s="60"/>
      <c r="C156" s="61"/>
      <c r="D156" s="61"/>
      <c r="E156" s="61"/>
      <c r="F156" s="62"/>
    </row>
    <row r="157" spans="1:6" ht="42.75" customHeight="1">
      <c r="A157" s="55">
        <v>152</v>
      </c>
      <c r="B157" s="60"/>
      <c r="C157" s="61"/>
      <c r="D157" s="61"/>
      <c r="E157" s="61"/>
      <c r="F157" s="62"/>
    </row>
    <row r="158" spans="1:6" ht="42.75" customHeight="1">
      <c r="A158" s="56">
        <v>153</v>
      </c>
      <c r="B158" s="60"/>
      <c r="C158" s="61"/>
      <c r="D158" s="61"/>
      <c r="E158" s="61"/>
      <c r="F158" s="62"/>
    </row>
    <row r="159" spans="1:6" ht="42.75" customHeight="1">
      <c r="A159" s="55">
        <v>154</v>
      </c>
      <c r="B159" s="60"/>
      <c r="C159" s="61"/>
      <c r="D159" s="61"/>
      <c r="E159" s="61"/>
      <c r="F159" s="62"/>
    </row>
    <row r="160" spans="1:6" ht="42.75" customHeight="1">
      <c r="A160" s="56">
        <v>155</v>
      </c>
      <c r="B160" s="60"/>
      <c r="C160" s="61"/>
      <c r="D160" s="61"/>
      <c r="E160" s="61"/>
      <c r="F160" s="62"/>
    </row>
    <row r="161" spans="1:6" ht="42.75" customHeight="1">
      <c r="A161" s="55">
        <v>156</v>
      </c>
      <c r="B161" s="60"/>
      <c r="C161" s="61"/>
      <c r="D161" s="61"/>
      <c r="E161" s="61"/>
      <c r="F161" s="62"/>
    </row>
    <row r="162" spans="1:6" ht="42.75" customHeight="1">
      <c r="A162" s="56">
        <v>157</v>
      </c>
      <c r="B162" s="60"/>
      <c r="C162" s="61"/>
      <c r="D162" s="61"/>
      <c r="E162" s="61"/>
      <c r="F162" s="62"/>
    </row>
    <row r="163" spans="1:6" ht="42.75" customHeight="1">
      <c r="A163" s="55">
        <v>158</v>
      </c>
      <c r="B163" s="60"/>
      <c r="C163" s="61"/>
      <c r="D163" s="61"/>
      <c r="E163" s="61"/>
      <c r="F163" s="62"/>
    </row>
    <row r="164" spans="1:6" ht="42.75" customHeight="1">
      <c r="A164" s="56">
        <v>159</v>
      </c>
      <c r="B164" s="60"/>
      <c r="C164" s="61"/>
      <c r="D164" s="61"/>
      <c r="E164" s="61"/>
      <c r="F164" s="62"/>
    </row>
    <row r="165" spans="1:6" ht="42.75" customHeight="1">
      <c r="A165" s="55">
        <v>160</v>
      </c>
      <c r="B165" s="60"/>
      <c r="C165" s="61"/>
      <c r="D165" s="61"/>
      <c r="E165" s="61"/>
      <c r="F165" s="62"/>
    </row>
    <row r="166" spans="1:6" ht="42.75" customHeight="1">
      <c r="A166" s="56">
        <v>161</v>
      </c>
      <c r="B166" s="60"/>
      <c r="C166" s="61"/>
      <c r="D166" s="61"/>
      <c r="E166" s="61"/>
      <c r="F166" s="62"/>
    </row>
    <row r="167" spans="1:6" ht="42.75" customHeight="1">
      <c r="A167" s="55">
        <v>162</v>
      </c>
      <c r="B167" s="60"/>
      <c r="C167" s="61"/>
      <c r="D167" s="61"/>
      <c r="E167" s="61"/>
      <c r="F167" s="62"/>
    </row>
    <row r="168" spans="1:6" ht="42.75" customHeight="1">
      <c r="A168" s="56">
        <v>163</v>
      </c>
      <c r="B168" s="60"/>
      <c r="C168" s="61"/>
      <c r="D168" s="61"/>
      <c r="E168" s="61"/>
      <c r="F168" s="62"/>
    </row>
    <row r="169" spans="1:6" ht="42.75" customHeight="1">
      <c r="A169" s="55">
        <v>164</v>
      </c>
      <c r="B169" s="60"/>
      <c r="C169" s="61"/>
      <c r="D169" s="61"/>
      <c r="E169" s="61"/>
      <c r="F169" s="62"/>
    </row>
    <row r="170" spans="1:6" ht="42.75" customHeight="1">
      <c r="A170" s="56">
        <v>165</v>
      </c>
      <c r="B170" s="60"/>
      <c r="C170" s="61"/>
      <c r="D170" s="61"/>
      <c r="E170" s="61"/>
      <c r="F170" s="62"/>
    </row>
    <row r="171" spans="1:6" ht="42.75" customHeight="1">
      <c r="A171" s="55">
        <v>166</v>
      </c>
      <c r="B171" s="60"/>
      <c r="C171" s="61"/>
      <c r="D171" s="61"/>
      <c r="E171" s="61"/>
      <c r="F171" s="62"/>
    </row>
    <row r="172" spans="1:6" ht="42.75" customHeight="1">
      <c r="A172" s="56">
        <v>167</v>
      </c>
      <c r="B172" s="60"/>
      <c r="C172" s="61"/>
      <c r="D172" s="61"/>
      <c r="E172" s="61"/>
      <c r="F172" s="62"/>
    </row>
    <row r="173" spans="1:6" ht="42.75" customHeight="1">
      <c r="A173" s="55">
        <v>168</v>
      </c>
      <c r="B173" s="60"/>
      <c r="C173" s="61"/>
      <c r="D173" s="61"/>
      <c r="E173" s="61"/>
      <c r="F173" s="62"/>
    </row>
    <row r="174" spans="1:6" ht="42.75" customHeight="1">
      <c r="A174" s="56">
        <v>169</v>
      </c>
      <c r="B174" s="60"/>
      <c r="C174" s="61"/>
      <c r="D174" s="61"/>
      <c r="E174" s="61"/>
      <c r="F174" s="62"/>
    </row>
    <row r="175" spans="1:6" ht="42.75" customHeight="1">
      <c r="A175" s="55">
        <v>170</v>
      </c>
      <c r="B175" s="60"/>
      <c r="C175" s="61"/>
      <c r="D175" s="61"/>
      <c r="E175" s="61"/>
      <c r="F175" s="62"/>
    </row>
    <row r="176" spans="1:6" ht="42.75" customHeight="1">
      <c r="A176" s="56">
        <v>171</v>
      </c>
      <c r="B176" s="60"/>
      <c r="C176" s="61"/>
      <c r="D176" s="61"/>
      <c r="E176" s="61"/>
      <c r="F176" s="62"/>
    </row>
    <row r="177" spans="1:6" ht="42.75" customHeight="1">
      <c r="A177" s="55">
        <v>172</v>
      </c>
      <c r="B177" s="60"/>
      <c r="C177" s="61"/>
      <c r="D177" s="61"/>
      <c r="E177" s="61"/>
      <c r="F177" s="62"/>
    </row>
    <row r="178" spans="1:6" ht="42.75" customHeight="1">
      <c r="A178" s="56">
        <v>173</v>
      </c>
      <c r="B178" s="60"/>
      <c r="C178" s="61"/>
      <c r="D178" s="61"/>
      <c r="E178" s="61"/>
      <c r="F178" s="62"/>
    </row>
    <row r="179" spans="1:6" ht="42.75" customHeight="1">
      <c r="A179" s="55">
        <v>174</v>
      </c>
      <c r="B179" s="60"/>
      <c r="C179" s="61"/>
      <c r="D179" s="61"/>
      <c r="E179" s="61"/>
      <c r="F179" s="62"/>
    </row>
    <row r="180" spans="1:6" ht="42.75" customHeight="1">
      <c r="A180" s="56">
        <v>175</v>
      </c>
      <c r="B180" s="60"/>
      <c r="C180" s="61"/>
      <c r="D180" s="61"/>
      <c r="E180" s="61"/>
      <c r="F180" s="62"/>
    </row>
    <row r="181" spans="1:6" ht="42.75" customHeight="1">
      <c r="A181" s="55">
        <v>176</v>
      </c>
      <c r="B181" s="60"/>
      <c r="C181" s="61"/>
      <c r="D181" s="61"/>
      <c r="E181" s="61"/>
      <c r="F181" s="62"/>
    </row>
    <row r="182" spans="1:6" ht="42.75" customHeight="1">
      <c r="A182" s="56">
        <v>177</v>
      </c>
      <c r="B182" s="60"/>
      <c r="C182" s="61"/>
      <c r="D182" s="61"/>
      <c r="E182" s="61"/>
      <c r="F182" s="62"/>
    </row>
    <row r="183" spans="1:6" ht="42.75" customHeight="1">
      <c r="A183" s="55">
        <v>178</v>
      </c>
      <c r="B183" s="60"/>
      <c r="C183" s="61"/>
      <c r="D183" s="61"/>
      <c r="E183" s="61"/>
      <c r="F183" s="62"/>
    </row>
    <row r="184" spans="1:6" ht="42.75" customHeight="1">
      <c r="A184" s="56">
        <v>179</v>
      </c>
      <c r="B184" s="60"/>
      <c r="C184" s="61"/>
      <c r="D184" s="61"/>
      <c r="E184" s="61"/>
      <c r="F184" s="62"/>
    </row>
    <row r="185" spans="1:6" ht="42.75" customHeight="1">
      <c r="A185" s="55">
        <v>180</v>
      </c>
      <c r="B185" s="60"/>
      <c r="C185" s="61"/>
      <c r="D185" s="61"/>
      <c r="E185" s="61"/>
      <c r="F185" s="62"/>
    </row>
    <row r="186" spans="1:6" ht="42.75" customHeight="1">
      <c r="A186" s="56">
        <v>181</v>
      </c>
      <c r="B186" s="60"/>
      <c r="C186" s="61"/>
      <c r="D186" s="61"/>
      <c r="E186" s="61"/>
      <c r="F186" s="62"/>
    </row>
    <row r="187" spans="1:6" ht="42.75" customHeight="1">
      <c r="A187" s="55">
        <v>182</v>
      </c>
      <c r="B187" s="60"/>
      <c r="C187" s="61"/>
      <c r="D187" s="61"/>
      <c r="E187" s="61"/>
      <c r="F187" s="62"/>
    </row>
    <row r="188" spans="1:6" ht="42.75" customHeight="1">
      <c r="A188" s="56">
        <v>183</v>
      </c>
      <c r="B188" s="60"/>
      <c r="C188" s="61"/>
      <c r="D188" s="61"/>
      <c r="E188" s="61"/>
      <c r="F188" s="62"/>
    </row>
    <row r="189" spans="1:6" ht="42.75" customHeight="1">
      <c r="A189" s="55">
        <v>184</v>
      </c>
      <c r="B189" s="60"/>
      <c r="C189" s="61"/>
      <c r="D189" s="61"/>
      <c r="E189" s="61"/>
      <c r="F189" s="62"/>
    </row>
    <row r="190" spans="1:6" ht="42.75" customHeight="1">
      <c r="A190" s="56">
        <v>185</v>
      </c>
      <c r="B190" s="60"/>
      <c r="C190" s="61"/>
      <c r="D190" s="61"/>
      <c r="E190" s="61"/>
      <c r="F190" s="62"/>
    </row>
    <row r="191" spans="1:6" ht="42.75" customHeight="1">
      <c r="A191" s="55">
        <v>186</v>
      </c>
      <c r="B191" s="60"/>
      <c r="C191" s="61"/>
      <c r="D191" s="61"/>
      <c r="E191" s="61"/>
      <c r="F191" s="62"/>
    </row>
    <row r="192" spans="1:6" ht="42.75" customHeight="1">
      <c r="A192" s="56">
        <v>187</v>
      </c>
      <c r="B192" s="60"/>
      <c r="C192" s="61"/>
      <c r="D192" s="61"/>
      <c r="E192" s="61"/>
      <c r="F192" s="62"/>
    </row>
    <row r="193" spans="1:6" ht="42.75" customHeight="1">
      <c r="A193" s="55">
        <v>188</v>
      </c>
      <c r="B193" s="60"/>
      <c r="C193" s="61"/>
      <c r="D193" s="61"/>
      <c r="E193" s="61"/>
      <c r="F193" s="62"/>
    </row>
    <row r="194" spans="1:6" ht="42.75" customHeight="1">
      <c r="A194" s="56">
        <v>189</v>
      </c>
      <c r="B194" s="60"/>
      <c r="C194" s="61"/>
      <c r="D194" s="61"/>
      <c r="E194" s="61"/>
      <c r="F194" s="62"/>
    </row>
    <row r="195" spans="1:6" ht="42.75" customHeight="1">
      <c r="A195" s="55">
        <v>190</v>
      </c>
      <c r="B195" s="60"/>
      <c r="C195" s="61"/>
      <c r="D195" s="61"/>
      <c r="E195" s="61"/>
      <c r="F195" s="62"/>
    </row>
    <row r="196" spans="1:6" ht="42.75" customHeight="1">
      <c r="A196" s="56">
        <v>191</v>
      </c>
      <c r="B196" s="60"/>
      <c r="C196" s="61"/>
      <c r="D196" s="61"/>
      <c r="E196" s="61"/>
      <c r="F196" s="62"/>
    </row>
    <row r="197" spans="1:6" ht="42.75" customHeight="1">
      <c r="A197" s="55">
        <v>192</v>
      </c>
      <c r="B197" s="60"/>
      <c r="C197" s="61"/>
      <c r="D197" s="61"/>
      <c r="E197" s="61"/>
      <c r="F197" s="62"/>
    </row>
    <row r="198" spans="1:6" ht="42.75" customHeight="1">
      <c r="A198" s="56">
        <v>193</v>
      </c>
      <c r="B198" s="60"/>
      <c r="C198" s="61"/>
      <c r="D198" s="61"/>
      <c r="E198" s="61"/>
      <c r="F198" s="62"/>
    </row>
    <row r="199" spans="1:6" ht="42.75" customHeight="1">
      <c r="A199" s="55">
        <v>194</v>
      </c>
      <c r="B199" s="60"/>
      <c r="C199" s="61"/>
      <c r="D199" s="61"/>
      <c r="E199" s="61"/>
      <c r="F199" s="62"/>
    </row>
    <row r="200" spans="1:6" ht="42.75" customHeight="1">
      <c r="A200" s="56">
        <v>195</v>
      </c>
      <c r="B200" s="60"/>
      <c r="C200" s="61"/>
      <c r="D200" s="61"/>
      <c r="E200" s="61"/>
      <c r="F200" s="62"/>
    </row>
    <row r="201" spans="1:6" ht="42.75" customHeight="1">
      <c r="A201" s="55">
        <v>196</v>
      </c>
      <c r="B201" s="60"/>
      <c r="C201" s="61"/>
      <c r="D201" s="61"/>
      <c r="E201" s="61"/>
      <c r="F201" s="62"/>
    </row>
    <row r="202" spans="1:6" ht="42.75" customHeight="1">
      <c r="A202" s="56">
        <v>197</v>
      </c>
      <c r="B202" s="60"/>
      <c r="C202" s="61"/>
      <c r="D202" s="61"/>
      <c r="E202" s="61"/>
      <c r="F202" s="62"/>
    </row>
    <row r="203" spans="1:6" ht="42.75" customHeight="1">
      <c r="A203" s="55">
        <v>198</v>
      </c>
      <c r="B203" s="60"/>
      <c r="C203" s="61"/>
      <c r="D203" s="61"/>
      <c r="E203" s="61"/>
      <c r="F203" s="62"/>
    </row>
    <row r="204" spans="1:6" ht="42.75" customHeight="1">
      <c r="A204" s="56">
        <v>199</v>
      </c>
      <c r="B204" s="60"/>
      <c r="C204" s="61"/>
      <c r="D204" s="61"/>
      <c r="E204" s="61"/>
      <c r="F204" s="62"/>
    </row>
    <row r="205" spans="1:6" ht="42.75" customHeight="1">
      <c r="A205" s="55">
        <v>200</v>
      </c>
      <c r="B205" s="60"/>
      <c r="C205" s="61"/>
      <c r="D205" s="61"/>
      <c r="E205" s="61"/>
      <c r="F205" s="62"/>
    </row>
    <row r="206" spans="1:6" ht="42.75" customHeight="1">
      <c r="A206" s="56">
        <v>201</v>
      </c>
      <c r="B206" s="60"/>
      <c r="C206" s="61"/>
      <c r="D206" s="61"/>
      <c r="E206" s="61"/>
      <c r="F206" s="62"/>
    </row>
    <row r="207" spans="1:6" ht="42.75" customHeight="1">
      <c r="A207" s="55">
        <v>202</v>
      </c>
      <c r="B207" s="60"/>
      <c r="C207" s="61"/>
      <c r="D207" s="61"/>
      <c r="E207" s="61"/>
      <c r="F207" s="62"/>
    </row>
    <row r="208" spans="1:6" ht="42.75" customHeight="1">
      <c r="A208" s="56">
        <v>203</v>
      </c>
      <c r="B208" s="60"/>
      <c r="C208" s="61"/>
      <c r="D208" s="61"/>
      <c r="E208" s="61"/>
      <c r="F208" s="62"/>
    </row>
    <row r="209" spans="1:6" ht="42.75" customHeight="1">
      <c r="A209" s="55">
        <v>204</v>
      </c>
      <c r="B209" s="60"/>
      <c r="C209" s="61"/>
      <c r="D209" s="61"/>
      <c r="E209" s="61"/>
      <c r="F209" s="62"/>
    </row>
    <row r="210" spans="1:6" ht="42.75" customHeight="1">
      <c r="A210" s="56">
        <v>205</v>
      </c>
      <c r="B210" s="60"/>
      <c r="C210" s="61"/>
      <c r="D210" s="61"/>
      <c r="E210" s="61"/>
      <c r="F210" s="62"/>
    </row>
    <row r="211" spans="1:6" ht="42.75" customHeight="1">
      <c r="A211" s="55">
        <v>206</v>
      </c>
      <c r="B211" s="60"/>
      <c r="C211" s="61"/>
      <c r="D211" s="61"/>
      <c r="E211" s="61"/>
      <c r="F211" s="62"/>
    </row>
    <row r="212" spans="1:6" ht="42.75" customHeight="1">
      <c r="A212" s="56">
        <v>207</v>
      </c>
      <c r="B212" s="60"/>
      <c r="C212" s="61"/>
      <c r="D212" s="61"/>
      <c r="E212" s="61"/>
      <c r="F212" s="62"/>
    </row>
    <row r="213" spans="1:6" ht="42.75" customHeight="1">
      <c r="A213" s="55">
        <v>208</v>
      </c>
      <c r="B213" s="60"/>
      <c r="C213" s="61"/>
      <c r="D213" s="61"/>
      <c r="E213" s="61"/>
      <c r="F213" s="62"/>
    </row>
    <row r="214" spans="1:6" ht="42.75" customHeight="1">
      <c r="A214" s="56">
        <v>209</v>
      </c>
      <c r="B214" s="60"/>
      <c r="C214" s="61"/>
      <c r="D214" s="61"/>
      <c r="E214" s="61"/>
      <c r="F214" s="62"/>
    </row>
    <row r="215" spans="1:6" ht="42.75" customHeight="1">
      <c r="A215" s="55">
        <v>210</v>
      </c>
      <c r="B215" s="60"/>
      <c r="C215" s="61"/>
      <c r="D215" s="61"/>
      <c r="E215" s="61"/>
      <c r="F215" s="62"/>
    </row>
    <row r="216" spans="1:6" ht="42.75" customHeight="1">
      <c r="A216" s="56">
        <v>211</v>
      </c>
      <c r="B216" s="60"/>
      <c r="C216" s="61"/>
      <c r="D216" s="61"/>
      <c r="E216" s="61"/>
      <c r="F216" s="62"/>
    </row>
    <row r="217" spans="1:6" ht="42.75" customHeight="1">
      <c r="A217" s="55">
        <v>212</v>
      </c>
      <c r="B217" s="60"/>
      <c r="C217" s="61"/>
      <c r="D217" s="61"/>
      <c r="E217" s="61"/>
      <c r="F217" s="62"/>
    </row>
    <row r="218" spans="1:6" ht="42.75" customHeight="1">
      <c r="A218" s="56">
        <v>213</v>
      </c>
      <c r="B218" s="60"/>
      <c r="C218" s="61"/>
      <c r="D218" s="61"/>
      <c r="E218" s="61"/>
      <c r="F218" s="62"/>
    </row>
    <row r="219" spans="1:6" ht="42.75" customHeight="1">
      <c r="A219" s="55">
        <v>214</v>
      </c>
      <c r="B219" s="60"/>
      <c r="C219" s="61"/>
      <c r="D219" s="61"/>
      <c r="E219" s="61"/>
      <c r="F219" s="62"/>
    </row>
    <row r="220" spans="1:6" ht="42.75" customHeight="1">
      <c r="A220" s="56">
        <v>215</v>
      </c>
      <c r="B220" s="60"/>
      <c r="C220" s="61"/>
      <c r="D220" s="61"/>
      <c r="E220" s="61"/>
      <c r="F220" s="62"/>
    </row>
    <row r="221" spans="1:6" ht="42.75" customHeight="1">
      <c r="A221" s="55">
        <v>216</v>
      </c>
      <c r="B221" s="60"/>
      <c r="C221" s="61"/>
      <c r="D221" s="61"/>
      <c r="E221" s="61"/>
      <c r="F221" s="62"/>
    </row>
    <row r="222" spans="1:6" ht="42.75" customHeight="1">
      <c r="A222" s="56">
        <v>217</v>
      </c>
      <c r="B222" s="60"/>
      <c r="C222" s="61"/>
      <c r="D222" s="61"/>
      <c r="E222" s="61"/>
      <c r="F222" s="62"/>
    </row>
    <row r="223" spans="1:6" ht="42.75" customHeight="1">
      <c r="A223" s="55">
        <v>218</v>
      </c>
      <c r="B223" s="60"/>
      <c r="C223" s="61"/>
      <c r="D223" s="61"/>
      <c r="E223" s="61"/>
      <c r="F223" s="62"/>
    </row>
    <row r="224" spans="1:6" ht="42.75" customHeight="1">
      <c r="A224" s="56">
        <v>219</v>
      </c>
      <c r="B224" s="60"/>
      <c r="C224" s="61"/>
      <c r="D224" s="61"/>
      <c r="E224" s="61"/>
      <c r="F224" s="62"/>
    </row>
    <row r="225" spans="1:6" ht="42.75" customHeight="1">
      <c r="A225" s="55">
        <v>220</v>
      </c>
      <c r="B225" s="60"/>
      <c r="C225" s="61"/>
      <c r="D225" s="61"/>
      <c r="E225" s="61"/>
      <c r="F225" s="62"/>
    </row>
    <row r="226" spans="1:6" ht="42.75" customHeight="1">
      <c r="A226" s="56">
        <v>221</v>
      </c>
      <c r="B226" s="60"/>
      <c r="C226" s="61"/>
      <c r="D226" s="61"/>
      <c r="E226" s="61"/>
      <c r="F226" s="62"/>
    </row>
    <row r="227" spans="1:6" ht="42.75" customHeight="1">
      <c r="A227" s="55">
        <v>222</v>
      </c>
      <c r="B227" s="60"/>
      <c r="C227" s="61"/>
      <c r="D227" s="61"/>
      <c r="E227" s="61"/>
      <c r="F227" s="62"/>
    </row>
    <row r="228" spans="1:6" ht="42.75" customHeight="1">
      <c r="A228" s="56">
        <v>223</v>
      </c>
      <c r="B228" s="60"/>
      <c r="C228" s="61"/>
      <c r="D228" s="61"/>
      <c r="E228" s="61"/>
      <c r="F228" s="62"/>
    </row>
    <row r="229" spans="1:6" ht="42.75" customHeight="1">
      <c r="A229" s="55">
        <v>224</v>
      </c>
      <c r="B229" s="60"/>
      <c r="C229" s="61"/>
      <c r="D229" s="61"/>
      <c r="E229" s="61"/>
      <c r="F229" s="62"/>
    </row>
    <row r="230" spans="1:6" ht="42.75" customHeight="1">
      <c r="A230" s="56">
        <v>225</v>
      </c>
      <c r="B230" s="60"/>
      <c r="C230" s="61"/>
      <c r="D230" s="61"/>
      <c r="E230" s="61"/>
      <c r="F230" s="62"/>
    </row>
    <row r="231" spans="1:6" ht="42.75" customHeight="1">
      <c r="A231" s="55">
        <v>226</v>
      </c>
      <c r="B231" s="60"/>
      <c r="C231" s="61"/>
      <c r="D231" s="61"/>
      <c r="E231" s="61"/>
      <c r="F231" s="62"/>
    </row>
    <row r="232" spans="1:6" ht="42.75" customHeight="1">
      <c r="A232" s="56">
        <v>227</v>
      </c>
      <c r="B232" s="60"/>
      <c r="C232" s="61"/>
      <c r="D232" s="61"/>
      <c r="E232" s="61"/>
      <c r="F232" s="62"/>
    </row>
    <row r="233" spans="1:6" ht="42.75" customHeight="1">
      <c r="A233" s="55">
        <v>228</v>
      </c>
      <c r="B233" s="60"/>
      <c r="C233" s="61"/>
      <c r="D233" s="61"/>
      <c r="E233" s="61"/>
      <c r="F233" s="62"/>
    </row>
    <row r="234" spans="1:6" ht="42.75" customHeight="1">
      <c r="A234" s="56">
        <v>229</v>
      </c>
      <c r="B234" s="60"/>
      <c r="C234" s="61"/>
      <c r="D234" s="61"/>
      <c r="E234" s="61"/>
      <c r="F234" s="62"/>
    </row>
    <row r="235" spans="1:6" ht="42.75" customHeight="1">
      <c r="A235" s="55">
        <v>230</v>
      </c>
      <c r="B235" s="60"/>
      <c r="C235" s="61"/>
      <c r="D235" s="61"/>
      <c r="E235" s="61"/>
      <c r="F235" s="62"/>
    </row>
    <row r="236" spans="1:6" ht="42.75" customHeight="1">
      <c r="A236" s="56">
        <v>231</v>
      </c>
      <c r="B236" s="60"/>
      <c r="C236" s="61"/>
      <c r="D236" s="61"/>
      <c r="E236" s="61"/>
      <c r="F236" s="62"/>
    </row>
    <row r="237" spans="1:6" ht="42.75" customHeight="1">
      <c r="A237" s="55">
        <v>232</v>
      </c>
      <c r="B237" s="60"/>
      <c r="C237" s="61"/>
      <c r="D237" s="61"/>
      <c r="E237" s="61"/>
      <c r="F237" s="62"/>
    </row>
    <row r="238" spans="1:6" ht="42.75" customHeight="1">
      <c r="A238" s="56">
        <v>233</v>
      </c>
      <c r="B238" s="60"/>
      <c r="C238" s="61"/>
      <c r="D238" s="61"/>
      <c r="E238" s="61"/>
      <c r="F238" s="62"/>
    </row>
    <row r="239" spans="1:6" ht="42.75" customHeight="1">
      <c r="A239" s="55">
        <v>234</v>
      </c>
      <c r="B239" s="60"/>
      <c r="C239" s="61"/>
      <c r="D239" s="61"/>
      <c r="E239" s="61"/>
      <c r="F239" s="62"/>
    </row>
    <row r="240" spans="1:6" ht="42.75" customHeight="1">
      <c r="A240" s="56">
        <v>235</v>
      </c>
      <c r="B240" s="60"/>
      <c r="C240" s="61"/>
      <c r="D240" s="61"/>
      <c r="E240" s="61"/>
      <c r="F240" s="62"/>
    </row>
    <row r="241" spans="1:6" ht="42.75" customHeight="1">
      <c r="A241" s="55">
        <v>236</v>
      </c>
      <c r="B241" s="60"/>
      <c r="C241" s="61"/>
      <c r="D241" s="61"/>
      <c r="E241" s="61"/>
      <c r="F241" s="62"/>
    </row>
    <row r="242" spans="1:6" ht="42.75" customHeight="1">
      <c r="A242" s="56">
        <v>237</v>
      </c>
      <c r="B242" s="60"/>
      <c r="C242" s="61"/>
      <c r="D242" s="61"/>
      <c r="E242" s="61"/>
      <c r="F242" s="62"/>
    </row>
    <row r="243" spans="1:6" ht="42.75" customHeight="1">
      <c r="A243" s="55">
        <v>238</v>
      </c>
      <c r="B243" s="60"/>
      <c r="C243" s="61"/>
      <c r="D243" s="61"/>
      <c r="E243" s="61"/>
      <c r="F243" s="62"/>
    </row>
    <row r="244" spans="1:6" ht="42.75" customHeight="1">
      <c r="A244" s="56">
        <v>239</v>
      </c>
      <c r="B244" s="60"/>
      <c r="C244" s="61"/>
      <c r="D244" s="61"/>
      <c r="E244" s="61"/>
      <c r="F244" s="62"/>
    </row>
    <row r="245" spans="1:6" ht="42.75" customHeight="1">
      <c r="A245" s="55">
        <v>240</v>
      </c>
      <c r="B245" s="60"/>
      <c r="C245" s="61"/>
      <c r="D245" s="61"/>
      <c r="E245" s="61"/>
      <c r="F245" s="62"/>
    </row>
    <row r="246" spans="1:6" ht="42.75" customHeight="1">
      <c r="A246" s="56">
        <v>241</v>
      </c>
      <c r="B246" s="60"/>
      <c r="C246" s="61"/>
      <c r="D246" s="61"/>
      <c r="E246" s="61"/>
      <c r="F246" s="62"/>
    </row>
    <row r="247" spans="1:6" ht="42.75" customHeight="1">
      <c r="A247" s="55">
        <v>242</v>
      </c>
      <c r="B247" s="60"/>
      <c r="C247" s="61"/>
      <c r="D247" s="61"/>
      <c r="E247" s="61"/>
      <c r="F247" s="62"/>
    </row>
    <row r="248" spans="1:6" ht="42.75" customHeight="1">
      <c r="A248" s="56">
        <v>243</v>
      </c>
      <c r="B248" s="60"/>
      <c r="C248" s="61"/>
      <c r="D248" s="61"/>
      <c r="E248" s="61"/>
      <c r="F248" s="62"/>
    </row>
    <row r="249" spans="1:6" ht="42.75" customHeight="1">
      <c r="A249" s="55">
        <v>244</v>
      </c>
      <c r="B249" s="60"/>
      <c r="C249" s="61"/>
      <c r="D249" s="61"/>
      <c r="E249" s="61"/>
      <c r="F249" s="62"/>
    </row>
    <row r="250" spans="1:6" ht="42.75" customHeight="1">
      <c r="A250" s="56">
        <v>245</v>
      </c>
      <c r="B250" s="60"/>
      <c r="C250" s="61"/>
      <c r="D250" s="61"/>
      <c r="E250" s="61"/>
      <c r="F250" s="62"/>
    </row>
    <row r="251" spans="1:6" ht="42.75" customHeight="1">
      <c r="A251" s="55">
        <v>246</v>
      </c>
      <c r="B251" s="60"/>
      <c r="C251" s="61"/>
      <c r="D251" s="61"/>
      <c r="E251" s="61"/>
      <c r="F251" s="62"/>
    </row>
    <row r="252" spans="1:6" ht="42.75" customHeight="1">
      <c r="A252" s="56">
        <v>247</v>
      </c>
      <c r="B252" s="60"/>
      <c r="C252" s="61"/>
      <c r="D252" s="61"/>
      <c r="E252" s="61"/>
      <c r="F252" s="62"/>
    </row>
    <row r="253" spans="1:6" ht="42.75" customHeight="1">
      <c r="A253" s="55">
        <v>248</v>
      </c>
      <c r="B253" s="60"/>
      <c r="C253" s="61"/>
      <c r="D253" s="61"/>
      <c r="E253" s="61"/>
      <c r="F253" s="62"/>
    </row>
    <row r="254" spans="1:6" ht="42.75" customHeight="1">
      <c r="A254" s="56">
        <v>249</v>
      </c>
      <c r="B254" s="60"/>
      <c r="C254" s="61"/>
      <c r="D254" s="61"/>
      <c r="E254" s="61"/>
      <c r="F254" s="62"/>
    </row>
    <row r="255" spans="1:6" ht="42.75" customHeight="1">
      <c r="A255" s="55">
        <v>250</v>
      </c>
      <c r="B255" s="60"/>
      <c r="C255" s="61"/>
      <c r="D255" s="61"/>
      <c r="E255" s="61"/>
      <c r="F255" s="62"/>
    </row>
    <row r="256" spans="1:6" ht="42.75" customHeight="1">
      <c r="A256" s="56">
        <v>251</v>
      </c>
      <c r="B256" s="60"/>
      <c r="C256" s="61"/>
      <c r="D256" s="61"/>
      <c r="E256" s="61"/>
      <c r="F256" s="62"/>
    </row>
    <row r="257" spans="1:6" ht="42.75" customHeight="1">
      <c r="A257" s="55">
        <v>252</v>
      </c>
      <c r="B257" s="60"/>
      <c r="C257" s="61"/>
      <c r="D257" s="61"/>
      <c r="E257" s="61"/>
      <c r="F257" s="62"/>
    </row>
    <row r="258" spans="1:6" ht="42.75" customHeight="1">
      <c r="A258" s="56">
        <v>253</v>
      </c>
      <c r="B258" s="60"/>
      <c r="C258" s="61"/>
      <c r="D258" s="61"/>
      <c r="E258" s="61"/>
      <c r="F258" s="62"/>
    </row>
    <row r="259" spans="1:6" ht="42.75" customHeight="1">
      <c r="A259" s="55">
        <v>254</v>
      </c>
      <c r="B259" s="60"/>
      <c r="C259" s="61"/>
      <c r="D259" s="61"/>
      <c r="E259" s="61"/>
      <c r="F259" s="62"/>
    </row>
    <row r="260" spans="1:6" ht="42.75" customHeight="1">
      <c r="A260" s="56">
        <v>255</v>
      </c>
      <c r="B260" s="60"/>
      <c r="C260" s="61"/>
      <c r="D260" s="61"/>
      <c r="E260" s="61"/>
      <c r="F260" s="62"/>
    </row>
    <row r="261" spans="1:6" ht="42.75" customHeight="1">
      <c r="A261" s="55">
        <v>256</v>
      </c>
      <c r="B261" s="60"/>
      <c r="C261" s="61"/>
      <c r="D261" s="61"/>
      <c r="E261" s="61"/>
      <c r="F261" s="62"/>
    </row>
    <row r="262" spans="1:6" ht="42.75" customHeight="1">
      <c r="A262" s="56">
        <v>257</v>
      </c>
      <c r="B262" s="60"/>
      <c r="C262" s="61"/>
      <c r="D262" s="61"/>
      <c r="E262" s="61"/>
      <c r="F262" s="62"/>
    </row>
    <row r="263" spans="1:6" ht="42.75" customHeight="1">
      <c r="A263" s="55">
        <v>258</v>
      </c>
      <c r="B263" s="60"/>
      <c r="C263" s="61"/>
      <c r="D263" s="61"/>
      <c r="E263" s="61"/>
      <c r="F263" s="62"/>
    </row>
    <row r="264" spans="1:6" ht="42.75" customHeight="1">
      <c r="A264" s="56">
        <v>259</v>
      </c>
      <c r="B264" s="60"/>
      <c r="C264" s="61"/>
      <c r="D264" s="61"/>
      <c r="E264" s="61"/>
      <c r="F264" s="62"/>
    </row>
    <row r="265" spans="1:6" ht="42.75" customHeight="1">
      <c r="A265" s="55">
        <v>260</v>
      </c>
      <c r="B265" s="60"/>
      <c r="C265" s="61"/>
      <c r="D265" s="61"/>
      <c r="E265" s="61"/>
      <c r="F265" s="62"/>
    </row>
    <row r="266" spans="1:6" ht="42.75" customHeight="1">
      <c r="A266" s="56">
        <v>261</v>
      </c>
      <c r="B266" s="60"/>
      <c r="C266" s="61"/>
      <c r="D266" s="61"/>
      <c r="E266" s="61"/>
      <c r="F266" s="62"/>
    </row>
    <row r="267" spans="1:6" ht="42.75" customHeight="1">
      <c r="A267" s="55">
        <v>262</v>
      </c>
      <c r="B267" s="60"/>
      <c r="C267" s="61"/>
      <c r="D267" s="61"/>
      <c r="E267" s="61"/>
      <c r="F267" s="62"/>
    </row>
    <row r="268" spans="1:6" ht="42.75" customHeight="1">
      <c r="A268" s="56">
        <v>263</v>
      </c>
      <c r="B268" s="60"/>
      <c r="C268" s="61"/>
      <c r="D268" s="61"/>
      <c r="E268" s="61"/>
      <c r="F268" s="62"/>
    </row>
    <row r="269" spans="1:6" ht="42.75" customHeight="1">
      <c r="A269" s="55">
        <v>264</v>
      </c>
      <c r="B269" s="60"/>
      <c r="C269" s="61"/>
      <c r="D269" s="61"/>
      <c r="E269" s="61"/>
      <c r="F269" s="62"/>
    </row>
    <row r="270" spans="1:6" ht="42.75" customHeight="1">
      <c r="A270" s="56">
        <v>265</v>
      </c>
      <c r="B270" s="60"/>
      <c r="C270" s="61"/>
      <c r="D270" s="61"/>
      <c r="E270" s="61"/>
      <c r="F270" s="62"/>
    </row>
    <row r="271" spans="1:6" ht="42.75" customHeight="1">
      <c r="A271" s="55">
        <v>266</v>
      </c>
      <c r="B271" s="60"/>
      <c r="C271" s="61"/>
      <c r="D271" s="61"/>
      <c r="E271" s="61"/>
      <c r="F271" s="62"/>
    </row>
    <row r="272" spans="1:6" ht="42.75" customHeight="1">
      <c r="A272" s="56">
        <v>267</v>
      </c>
      <c r="B272" s="60"/>
      <c r="C272" s="61"/>
      <c r="D272" s="61"/>
      <c r="E272" s="61"/>
      <c r="F272" s="62"/>
    </row>
    <row r="273" spans="1:6" ht="42.75" customHeight="1">
      <c r="A273" s="55">
        <v>268</v>
      </c>
      <c r="B273" s="60"/>
      <c r="C273" s="61"/>
      <c r="D273" s="61"/>
      <c r="E273" s="61"/>
      <c r="F273" s="62"/>
    </row>
    <row r="274" spans="1:6" ht="42.75" customHeight="1">
      <c r="A274" s="56">
        <v>269</v>
      </c>
      <c r="B274" s="60"/>
      <c r="C274" s="61"/>
      <c r="D274" s="61"/>
      <c r="E274" s="61"/>
      <c r="F274" s="62"/>
    </row>
    <row r="275" spans="1:6" ht="42.75" customHeight="1">
      <c r="A275" s="55">
        <v>270</v>
      </c>
      <c r="B275" s="60"/>
      <c r="C275" s="61"/>
      <c r="D275" s="61"/>
      <c r="E275" s="61"/>
      <c r="F275" s="62"/>
    </row>
    <row r="276" spans="1:6" ht="42.75" customHeight="1">
      <c r="A276" s="56">
        <v>271</v>
      </c>
      <c r="B276" s="60"/>
      <c r="C276" s="61"/>
      <c r="D276" s="61"/>
      <c r="E276" s="61"/>
      <c r="F276" s="62"/>
    </row>
    <row r="277" spans="1:6" ht="42.75" customHeight="1">
      <c r="A277" s="55">
        <v>272</v>
      </c>
      <c r="B277" s="60"/>
      <c r="C277" s="61"/>
      <c r="D277" s="61"/>
      <c r="E277" s="61"/>
      <c r="F277" s="62"/>
    </row>
    <row r="278" spans="1:6" ht="42.75" customHeight="1">
      <c r="A278" s="56">
        <v>273</v>
      </c>
      <c r="B278" s="60"/>
      <c r="C278" s="61"/>
      <c r="D278" s="61"/>
      <c r="E278" s="61"/>
      <c r="F278" s="62"/>
    </row>
    <row r="279" spans="1:6" ht="42.75" customHeight="1">
      <c r="A279" s="55">
        <v>274</v>
      </c>
      <c r="B279" s="60"/>
      <c r="C279" s="61"/>
      <c r="D279" s="61"/>
      <c r="E279" s="61"/>
      <c r="F279" s="62"/>
    </row>
    <row r="280" spans="1:6" ht="42.75" customHeight="1">
      <c r="A280" s="56">
        <v>275</v>
      </c>
      <c r="B280" s="60"/>
      <c r="C280" s="61"/>
      <c r="D280" s="61"/>
      <c r="E280" s="61"/>
      <c r="F280" s="62"/>
    </row>
    <row r="281" spans="1:6" ht="42.75" customHeight="1">
      <c r="A281" s="55">
        <v>276</v>
      </c>
      <c r="B281" s="60"/>
      <c r="C281" s="61"/>
      <c r="D281" s="61"/>
      <c r="E281" s="61"/>
      <c r="F281" s="62"/>
    </row>
    <row r="282" spans="1:6" ht="42.75" customHeight="1">
      <c r="A282" s="56">
        <v>277</v>
      </c>
      <c r="B282" s="60"/>
      <c r="C282" s="61"/>
      <c r="D282" s="61"/>
      <c r="E282" s="61"/>
      <c r="F282" s="62"/>
    </row>
    <row r="283" spans="1:6" ht="42.75" customHeight="1">
      <c r="A283" s="55">
        <v>278</v>
      </c>
      <c r="B283" s="60"/>
      <c r="C283" s="61"/>
      <c r="D283" s="61"/>
      <c r="E283" s="61"/>
      <c r="F283" s="62"/>
    </row>
    <row r="284" spans="1:6" ht="42.75" customHeight="1">
      <c r="A284" s="56">
        <v>279</v>
      </c>
      <c r="B284" s="60"/>
      <c r="C284" s="61"/>
      <c r="D284" s="61"/>
      <c r="E284" s="61"/>
      <c r="F284" s="62"/>
    </row>
    <row r="285" spans="1:6" ht="42.75" customHeight="1">
      <c r="A285" s="55">
        <v>280</v>
      </c>
      <c r="B285" s="60"/>
      <c r="C285" s="61"/>
      <c r="D285" s="61"/>
      <c r="E285" s="61"/>
      <c r="F285" s="62"/>
    </row>
    <row r="286" spans="1:6" ht="42.75" customHeight="1">
      <c r="A286" s="56">
        <v>281</v>
      </c>
      <c r="B286" s="60"/>
      <c r="C286" s="61"/>
      <c r="D286" s="61"/>
      <c r="E286" s="61"/>
      <c r="F286" s="62"/>
    </row>
    <row r="287" spans="1:6" ht="42.75" customHeight="1">
      <c r="A287" s="55">
        <v>282</v>
      </c>
      <c r="B287" s="60"/>
      <c r="C287" s="61"/>
      <c r="D287" s="61"/>
      <c r="E287" s="61"/>
      <c r="F287" s="62"/>
    </row>
    <row r="288" spans="1:6" ht="42.75" customHeight="1">
      <c r="A288" s="56">
        <v>283</v>
      </c>
      <c r="B288" s="60"/>
      <c r="C288" s="61"/>
      <c r="D288" s="61"/>
      <c r="E288" s="61"/>
      <c r="F288" s="62"/>
    </row>
    <row r="289" spans="1:6" ht="42.75" customHeight="1">
      <c r="A289" s="55">
        <v>284</v>
      </c>
      <c r="B289" s="60"/>
      <c r="C289" s="61"/>
      <c r="D289" s="61"/>
      <c r="E289" s="61"/>
      <c r="F289" s="62"/>
    </row>
    <row r="290" spans="1:6" ht="42.75" customHeight="1">
      <c r="A290" s="56">
        <v>285</v>
      </c>
      <c r="B290" s="60"/>
      <c r="C290" s="61"/>
      <c r="D290" s="61"/>
      <c r="E290" s="61"/>
      <c r="F290" s="62"/>
    </row>
    <row r="291" spans="1:6" ht="42.75" customHeight="1">
      <c r="A291" s="55">
        <v>286</v>
      </c>
      <c r="B291" s="60"/>
      <c r="C291" s="61"/>
      <c r="D291" s="61"/>
      <c r="E291" s="61"/>
      <c r="F291" s="62"/>
    </row>
    <row r="292" spans="1:6" ht="42.75" customHeight="1">
      <c r="A292" s="56">
        <v>287</v>
      </c>
      <c r="B292" s="60"/>
      <c r="C292" s="61"/>
      <c r="D292" s="61"/>
      <c r="E292" s="61"/>
      <c r="F292" s="62"/>
    </row>
    <row r="293" spans="1:6" ht="42.75" customHeight="1">
      <c r="A293" s="55">
        <v>288</v>
      </c>
      <c r="B293" s="60"/>
      <c r="C293" s="61"/>
      <c r="D293" s="61"/>
      <c r="E293" s="61"/>
      <c r="F293" s="62"/>
    </row>
    <row r="294" spans="1:6" ht="42.75" customHeight="1">
      <c r="A294" s="56">
        <v>289</v>
      </c>
      <c r="B294" s="60"/>
      <c r="C294" s="61"/>
      <c r="D294" s="61"/>
      <c r="E294" s="61"/>
      <c r="F294" s="62"/>
    </row>
    <row r="295" spans="1:6" ht="42.75" customHeight="1">
      <c r="A295" s="55">
        <v>290</v>
      </c>
      <c r="B295" s="60"/>
      <c r="C295" s="61"/>
      <c r="D295" s="61"/>
      <c r="E295" s="61"/>
      <c r="F295" s="62"/>
    </row>
    <row r="296" spans="1:6" ht="42.75" customHeight="1">
      <c r="A296" s="56">
        <v>291</v>
      </c>
      <c r="B296" s="60"/>
      <c r="C296" s="61"/>
      <c r="D296" s="61"/>
      <c r="E296" s="61"/>
      <c r="F296" s="62"/>
    </row>
    <row r="297" spans="1:6" ht="42.75" customHeight="1">
      <c r="A297" s="55">
        <v>292</v>
      </c>
      <c r="B297" s="60"/>
      <c r="C297" s="61"/>
      <c r="D297" s="61"/>
      <c r="E297" s="61"/>
      <c r="F297" s="62"/>
    </row>
    <row r="298" spans="1:6" ht="42.75" customHeight="1">
      <c r="A298" s="56">
        <v>293</v>
      </c>
      <c r="B298" s="60"/>
      <c r="C298" s="61"/>
      <c r="D298" s="61"/>
      <c r="E298" s="61"/>
      <c r="F298" s="62"/>
    </row>
    <row r="299" spans="1:6" ht="42.75" customHeight="1">
      <c r="A299" s="55">
        <v>294</v>
      </c>
      <c r="B299" s="60"/>
      <c r="C299" s="61"/>
      <c r="D299" s="61"/>
      <c r="E299" s="61"/>
      <c r="F299" s="62"/>
    </row>
    <row r="300" spans="1:6" ht="42.75" customHeight="1">
      <c r="A300" s="56">
        <v>295</v>
      </c>
      <c r="B300" s="60"/>
      <c r="C300" s="61"/>
      <c r="D300" s="61"/>
      <c r="E300" s="61"/>
      <c r="F300" s="62"/>
    </row>
    <row r="301" spans="1:6" ht="42.75" customHeight="1">
      <c r="A301" s="55">
        <v>296</v>
      </c>
      <c r="B301" s="60"/>
      <c r="C301" s="61"/>
      <c r="D301" s="61"/>
      <c r="E301" s="61"/>
      <c r="F301" s="62"/>
    </row>
    <row r="302" spans="1:6" ht="42.75" customHeight="1">
      <c r="A302" s="56">
        <v>297</v>
      </c>
      <c r="B302" s="60"/>
      <c r="C302" s="61"/>
      <c r="D302" s="61"/>
      <c r="E302" s="61"/>
      <c r="F302" s="62"/>
    </row>
    <row r="303" spans="1:6" ht="42.75" customHeight="1">
      <c r="A303" s="55">
        <v>298</v>
      </c>
      <c r="B303" s="60"/>
      <c r="C303" s="61"/>
      <c r="D303" s="61"/>
      <c r="E303" s="61"/>
      <c r="F303" s="62"/>
    </row>
    <row r="304" spans="1:6" ht="42.75" customHeight="1">
      <c r="A304" s="56">
        <v>299</v>
      </c>
      <c r="B304" s="60"/>
      <c r="C304" s="61"/>
      <c r="D304" s="61"/>
      <c r="E304" s="61"/>
      <c r="F304" s="62"/>
    </row>
    <row r="305" spans="1:6" ht="42.75" customHeight="1">
      <c r="A305" s="55">
        <v>300</v>
      </c>
      <c r="B305" s="60"/>
      <c r="C305" s="61"/>
      <c r="D305" s="61"/>
      <c r="E305" s="61"/>
      <c r="F305" s="62"/>
    </row>
  </sheetData>
  <mergeCells count="6">
    <mergeCell ref="F3:F5"/>
    <mergeCell ref="A3:A5"/>
    <mergeCell ref="B3:B5"/>
    <mergeCell ref="D3:D5"/>
    <mergeCell ref="E3:E5"/>
    <mergeCell ref="C4:C5"/>
  </mergeCells>
  <phoneticPr fontId="1"/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908"/>
  <sheetViews>
    <sheetView tabSelected="1" zoomScaleNormal="100" workbookViewId="0">
      <selection activeCell="A6" sqref="A6:A8"/>
    </sheetView>
  </sheetViews>
  <sheetFormatPr defaultRowHeight="13.5"/>
  <cols>
    <col min="2" max="2" width="9" style="64"/>
    <col min="3" max="9" width="11.5" customWidth="1"/>
    <col min="10" max="11" width="13.5" customWidth="1"/>
    <col min="13" max="14" width="15.75" customWidth="1"/>
    <col min="15" max="15" width="4.375" customWidth="1"/>
    <col min="16" max="17" width="15.75" customWidth="1"/>
    <col min="18" max="23" width="9" customWidth="1"/>
    <col min="26" max="26" width="9" customWidth="1"/>
  </cols>
  <sheetData>
    <row r="2" spans="1:21" s="49" customFormat="1" ht="21.75" customHeight="1" thickBot="1">
      <c r="A2" s="31" t="s">
        <v>43</v>
      </c>
      <c r="B2" s="63"/>
    </row>
    <row r="3" spans="1:21" ht="14.25" thickBot="1">
      <c r="A3" s="67"/>
      <c r="B3" s="124" t="s">
        <v>4</v>
      </c>
      <c r="C3" s="127" t="str">
        <f>IF('入力用(年更時)'!E2="","前年度概算",'入力用(年更時)'!C3&amp;"概算")</f>
        <v>前年度概算</v>
      </c>
      <c r="D3" s="130" t="str">
        <f>IF('入力用(年更時)'!E2="","前年度確定",'入力用(年更時)'!E2-1&amp;"年度確定")</f>
        <v>前年度確定</v>
      </c>
      <c r="E3" s="133" t="s">
        <v>3</v>
      </c>
      <c r="F3" s="16" t="str">
        <f>IF('入力用(年更時)'!E2="","今年度概算",'入力用(年更時)'!E2&amp;"年度概算")</f>
        <v>今年度概算</v>
      </c>
      <c r="G3" s="136" t="s">
        <v>0</v>
      </c>
      <c r="H3" s="139" t="s">
        <v>1</v>
      </c>
      <c r="I3" s="142" t="s">
        <v>2</v>
      </c>
      <c r="J3" s="65" t="s">
        <v>7</v>
      </c>
      <c r="K3" s="65" t="str">
        <f>'入力用(年更時)'!F3</f>
        <v>拠出金</v>
      </c>
      <c r="M3" s="146" t="str">
        <f>IF('入力用(年更時)'!E2="","組合全体の今年度概算","組合全体の"&amp;'入力用(年更時)'!E2&amp;"年度概算")</f>
        <v>組合全体の今年度概算</v>
      </c>
      <c r="N3" s="147"/>
      <c r="P3" t="s">
        <v>35</v>
      </c>
      <c r="U3" s="27"/>
    </row>
    <row r="4" spans="1:21" ht="14.25" customHeight="1" thickBot="1">
      <c r="A4" s="68"/>
      <c r="B4" s="125"/>
      <c r="C4" s="128"/>
      <c r="D4" s="131"/>
      <c r="E4" s="134"/>
      <c r="F4" s="1" t="s">
        <v>5</v>
      </c>
      <c r="G4" s="137"/>
      <c r="H4" s="140"/>
      <c r="I4" s="143"/>
      <c r="J4" s="66"/>
      <c r="K4" s="66"/>
      <c r="M4" s="163">
        <f>F906</f>
        <v>0</v>
      </c>
      <c r="N4" s="164"/>
      <c r="P4" s="195" t="str">
        <f>IF('入力用(年更時)'!E2="","組合全体の前年度概算","組合全体の"&amp;'入力用(年更時)'!E2-1&amp;"年度概算")</f>
        <v>組合全体の前年度概算</v>
      </c>
      <c r="Q4" s="196"/>
      <c r="U4" s="27"/>
    </row>
    <row r="5" spans="1:21" ht="14.25" customHeight="1" thickBot="1">
      <c r="A5" s="69"/>
      <c r="B5" s="126"/>
      <c r="C5" s="129"/>
      <c r="D5" s="132"/>
      <c r="E5" s="135"/>
      <c r="F5" s="2" t="s">
        <v>6</v>
      </c>
      <c r="G5" s="138"/>
      <c r="H5" s="141"/>
      <c r="I5" s="144"/>
      <c r="J5" s="145"/>
      <c r="K5" s="145"/>
      <c r="M5" s="17" t="s">
        <v>18</v>
      </c>
      <c r="N5" s="18">
        <f>IF(SUM(E6:E905)&gt;0,SUM(E6:E905),0)</f>
        <v>0</v>
      </c>
      <c r="P5" s="197">
        <f>SUM(C6:C905)</f>
        <v>0</v>
      </c>
      <c r="Q5" s="198"/>
    </row>
    <row r="6" spans="1:21" ht="14.25" thickBot="1">
      <c r="A6" s="123">
        <v>1</v>
      </c>
      <c r="B6" s="94">
        <f>'入力用(年更時)'!B6</f>
        <v>0</v>
      </c>
      <c r="C6" s="102">
        <f>'入力用(年更時)'!C6</f>
        <v>0</v>
      </c>
      <c r="D6" s="85">
        <f>'入力用(年更時)'!D6</f>
        <v>0</v>
      </c>
      <c r="E6" s="88">
        <f>D6-C6</f>
        <v>0</v>
      </c>
      <c r="F6" s="50">
        <f>'入力用(年更時)'!E6</f>
        <v>0</v>
      </c>
      <c r="G6" s="3">
        <f>ROUNDDOWN(F6/3,0)+(F6-ROUNDDOWN(F6/3,0)*3)</f>
        <v>0</v>
      </c>
      <c r="H6" s="4">
        <f t="shared" ref="H6" si="0">ROUNDDOWN(F6/3,0)</f>
        <v>0</v>
      </c>
      <c r="I6" s="5">
        <f t="shared" ref="I6" si="1">ROUNDDOWN(F6/3,0)</f>
        <v>0</v>
      </c>
      <c r="J6" s="82" t="str">
        <f>IFERROR(IF(F7-G7-H7-I7&lt;0,ABS(F7)+G7+H7+I7,"0"),0)</f>
        <v>0</v>
      </c>
      <c r="K6" s="79">
        <f>'入力用(年更時)'!F6</f>
        <v>0</v>
      </c>
      <c r="M6" s="19" t="s">
        <v>19</v>
      </c>
      <c r="N6" s="20">
        <f>IF(SUM(E6:E905)&lt;0,SUM(E6:E905),0)</f>
        <v>0</v>
      </c>
      <c r="P6" s="199" t="str">
        <f>IF('入力用(年更時)'!E2="","組合全体の前年度確定","組合全体の"&amp;'入力用(年更時)'!E2-1&amp;"年度確定")</f>
        <v>組合全体の前年度確定</v>
      </c>
      <c r="Q6" s="109"/>
    </row>
    <row r="7" spans="1:21" ht="14.25" thickBot="1">
      <c r="A7" s="100"/>
      <c r="B7" s="95"/>
      <c r="C7" s="103"/>
      <c r="D7" s="86"/>
      <c r="E7" s="89"/>
      <c r="F7" s="9">
        <f t="shared" ref="F7:F70" si="2">IF(E6&lt;0,E6-0,0)</f>
        <v>0</v>
      </c>
      <c r="G7" s="10">
        <f>IFERROR(IF(ABS(F7)&lt;G6,0-ABS(F7),0-G6),0)</f>
        <v>0</v>
      </c>
      <c r="H7" s="11">
        <f>IFERROR(IF(ABS(F7)+G7&lt;H6,F7-G7,0-H6),0)</f>
        <v>0</v>
      </c>
      <c r="I7" s="12">
        <f>IFERROR(IF(ABS(F7)+G7+H7&lt;I6,F7-G7-H7,0-I6),0)</f>
        <v>0</v>
      </c>
      <c r="J7" s="83"/>
      <c r="K7" s="80"/>
      <c r="M7" s="157" t="s">
        <v>20</v>
      </c>
      <c r="N7" s="160">
        <f>ROUNDDOWN(M4/3,0)+(M4-ROUNDDOWN(M4/3,0)*3)</f>
        <v>0</v>
      </c>
      <c r="P7" s="108">
        <f>SUM(D6:D905)</f>
        <v>0</v>
      </c>
      <c r="Q7" s="109"/>
    </row>
    <row r="8" spans="1:21" ht="14.25" thickBot="1">
      <c r="A8" s="119"/>
      <c r="B8" s="96"/>
      <c r="C8" s="104"/>
      <c r="D8" s="87"/>
      <c r="E8" s="90"/>
      <c r="F8" s="32">
        <f t="shared" ref="F8:F71" si="3">IF(E6&gt;0,E6-0,0)</f>
        <v>0</v>
      </c>
      <c r="G8" s="24">
        <f>G6+G7</f>
        <v>0</v>
      </c>
      <c r="H8" s="25">
        <f>H6+H7</f>
        <v>0</v>
      </c>
      <c r="I8" s="26">
        <f>I6+I7</f>
        <v>0</v>
      </c>
      <c r="J8" s="84"/>
      <c r="K8" s="81"/>
      <c r="M8" s="157"/>
      <c r="N8" s="160"/>
      <c r="P8" s="191" t="str">
        <f>IF('入力用(年更時)'!E2="","組合全体の拠出金額","組合全体の"&amp;'入力用(年更時)'!E2-1&amp;"年度拠出金額")</f>
        <v>組合全体の拠出金額</v>
      </c>
      <c r="Q8" s="192"/>
    </row>
    <row r="9" spans="1:21" ht="14.25" thickBot="1">
      <c r="A9" s="100">
        <v>2</v>
      </c>
      <c r="B9" s="94">
        <f>'入力用(年更時)'!B7</f>
        <v>0</v>
      </c>
      <c r="C9" s="102">
        <f>'入力用(年更時)'!C7</f>
        <v>0</v>
      </c>
      <c r="D9" s="85">
        <f>'入力用(年更時)'!D7</f>
        <v>0</v>
      </c>
      <c r="E9" s="88">
        <f t="shared" ref="E9" si="4">D9-C9</f>
        <v>0</v>
      </c>
      <c r="F9" s="50">
        <f>'入力用(年更時)'!E7</f>
        <v>0</v>
      </c>
      <c r="G9" s="3">
        <f t="shared" ref="G9" si="5">ROUNDDOWN(F9/3,0)+(F9-ROUNDDOWN(F9/3,0)*3)</f>
        <v>0</v>
      </c>
      <c r="H9" s="4">
        <f t="shared" ref="H9" si="6">ROUNDDOWN(F9/3,0)</f>
        <v>0</v>
      </c>
      <c r="I9" s="5">
        <f t="shared" ref="I9" si="7">ROUNDDOWN(F9/3,0)</f>
        <v>0</v>
      </c>
      <c r="J9" s="82" t="str">
        <f t="shared" ref="J9" si="8">IFERROR(IF(F10-G10-H10-I10&lt;0,ABS(F10)+G10+H10+I10,"0"),0)</f>
        <v>0</v>
      </c>
      <c r="K9" s="79">
        <f>'入力用(年更時)'!F7</f>
        <v>0</v>
      </c>
      <c r="M9" s="158" t="s">
        <v>21</v>
      </c>
      <c r="N9" s="161">
        <f>ROUNDDOWN(M4/3,0)</f>
        <v>0</v>
      </c>
      <c r="P9" s="193">
        <f>SUM(K6:K905)</f>
        <v>0</v>
      </c>
      <c r="Q9" s="194"/>
    </row>
    <row r="10" spans="1:21">
      <c r="A10" s="100"/>
      <c r="B10" s="95"/>
      <c r="C10" s="103"/>
      <c r="D10" s="86"/>
      <c r="E10" s="89"/>
      <c r="F10" s="9">
        <f t="shared" si="2"/>
        <v>0</v>
      </c>
      <c r="G10" s="10">
        <f t="shared" ref="G10" si="9">IFERROR(IF(ABS(F10)&lt;G9,0-ABS(F10),0-G9),0)</f>
        <v>0</v>
      </c>
      <c r="H10" s="11">
        <f t="shared" ref="H10" si="10">IFERROR(IF(ABS(F10)+G10&lt;H9,F10-G10,0-H9),0)</f>
        <v>0</v>
      </c>
      <c r="I10" s="12">
        <f t="shared" ref="I10" si="11">IFERROR(IF(ABS(F10)+G10+H10&lt;I9,F10-G10-H10,0-I9),0)</f>
        <v>0</v>
      </c>
      <c r="J10" s="83"/>
      <c r="K10" s="80"/>
      <c r="M10" s="158"/>
      <c r="N10" s="161"/>
    </row>
    <row r="11" spans="1:21" ht="14.25" thickBot="1">
      <c r="A11" s="119"/>
      <c r="B11" s="96"/>
      <c r="C11" s="104"/>
      <c r="D11" s="87"/>
      <c r="E11" s="90"/>
      <c r="F11" s="32">
        <f t="shared" si="3"/>
        <v>0</v>
      </c>
      <c r="G11" s="24">
        <f t="shared" ref="G11:I11" si="12">G9+G10</f>
        <v>0</v>
      </c>
      <c r="H11" s="25">
        <f t="shared" si="12"/>
        <v>0</v>
      </c>
      <c r="I11" s="26">
        <f t="shared" si="12"/>
        <v>0</v>
      </c>
      <c r="J11" s="84"/>
      <c r="K11" s="81"/>
      <c r="M11" s="158" t="s">
        <v>22</v>
      </c>
      <c r="N11" s="161">
        <f>ROUNDDOWN(M4/3,0)</f>
        <v>0</v>
      </c>
      <c r="P11" t="s">
        <v>34</v>
      </c>
    </row>
    <row r="12" spans="1:21" ht="14.25" thickBot="1">
      <c r="A12" s="100">
        <v>3</v>
      </c>
      <c r="B12" s="97">
        <f>'入力用(年更時)'!B8</f>
        <v>0</v>
      </c>
      <c r="C12" s="105">
        <f>'入力用(年更時)'!C8</f>
        <v>0</v>
      </c>
      <c r="D12" s="91">
        <f>'入力用(年更時)'!D8</f>
        <v>0</v>
      </c>
      <c r="E12" s="120">
        <f t="shared" ref="E12" si="13">D12-C12</f>
        <v>0</v>
      </c>
      <c r="F12" s="50">
        <f>'入力用(年更時)'!E8</f>
        <v>0</v>
      </c>
      <c r="G12" s="3">
        <f t="shared" ref="G12" si="14">ROUNDDOWN(F12/3,0)+(F12-ROUNDDOWN(F12/3,0)*3)</f>
        <v>0</v>
      </c>
      <c r="H12" s="4">
        <f t="shared" ref="H12" si="15">ROUNDDOWN(F12/3,0)</f>
        <v>0</v>
      </c>
      <c r="I12" s="5">
        <f t="shared" ref="I12" si="16">ROUNDDOWN(F12/3,0)</f>
        <v>0</v>
      </c>
      <c r="J12" s="82" t="str">
        <f t="shared" ref="J12" si="17">IFERROR(IF(F13-G13-H13-I13&lt;0,ABS(F13)+G13+H13+I13,"0"),0)</f>
        <v>0</v>
      </c>
      <c r="K12" s="79">
        <f>'入力用(年更時)'!F8</f>
        <v>0</v>
      </c>
      <c r="M12" s="159"/>
      <c r="N12" s="162"/>
      <c r="P12" s="6" t="s">
        <v>14</v>
      </c>
      <c r="Q12" s="29">
        <f>H908</f>
        <v>0</v>
      </c>
    </row>
    <row r="13" spans="1:21" ht="14.25" thickBot="1">
      <c r="A13" s="100"/>
      <c r="B13" s="98"/>
      <c r="C13" s="106"/>
      <c r="D13" s="92"/>
      <c r="E13" s="121"/>
      <c r="F13" s="9">
        <f t="shared" si="2"/>
        <v>0</v>
      </c>
      <c r="G13" s="10">
        <f t="shared" ref="G13" si="18">IFERROR(IF(ABS(F13)&lt;G12,0-ABS(F13),0-G12),0)</f>
        <v>0</v>
      </c>
      <c r="H13" s="11">
        <f t="shared" ref="H13" si="19">IFERROR(IF(ABS(F13)+G13&lt;H12,F13-G13,0-H12),0)</f>
        <v>0</v>
      </c>
      <c r="I13" s="12">
        <f t="shared" ref="I13" si="20">IFERROR(IF(ABS(F13)+G13+H13&lt;I12,F13-G13-H13,0-I12),0)</f>
        <v>0</v>
      </c>
      <c r="J13" s="83"/>
      <c r="K13" s="80"/>
      <c r="P13" s="22" t="s">
        <v>16</v>
      </c>
      <c r="Q13" s="23">
        <f>IF(N7+N6&gt;0,N9-0,IF(N9+N6+N7&gt;0,N9+N6+N7,0))</f>
        <v>0</v>
      </c>
    </row>
    <row r="14" spans="1:21" ht="14.25" thickBot="1">
      <c r="A14" s="100"/>
      <c r="B14" s="99"/>
      <c r="C14" s="107"/>
      <c r="D14" s="93"/>
      <c r="E14" s="122"/>
      <c r="F14" s="32">
        <f t="shared" si="3"/>
        <v>0</v>
      </c>
      <c r="G14" s="24">
        <f t="shared" ref="G14:I14" si="21">G12+G13</f>
        <v>0</v>
      </c>
      <c r="H14" s="25">
        <f t="shared" si="21"/>
        <v>0</v>
      </c>
      <c r="I14" s="26">
        <f t="shared" si="21"/>
        <v>0</v>
      </c>
      <c r="J14" s="84"/>
      <c r="K14" s="81"/>
      <c r="M14" s="167" t="s">
        <v>8</v>
      </c>
      <c r="N14" s="168" t="s">
        <v>9</v>
      </c>
      <c r="P14" s="6" t="s">
        <v>15</v>
      </c>
      <c r="Q14" s="29">
        <f>I908</f>
        <v>0</v>
      </c>
    </row>
    <row r="15" spans="1:21" ht="14.25" thickBot="1">
      <c r="A15" s="100">
        <v>4</v>
      </c>
      <c r="B15" s="94">
        <f>'入力用(年更時)'!B9</f>
        <v>0</v>
      </c>
      <c r="C15" s="102">
        <f>'入力用(年更時)'!C9</f>
        <v>0</v>
      </c>
      <c r="D15" s="85">
        <f>'入力用(年更時)'!D9</f>
        <v>0</v>
      </c>
      <c r="E15" s="120">
        <f t="shared" ref="E15" si="22">D15-C15</f>
        <v>0</v>
      </c>
      <c r="F15" s="50">
        <f>'入力用(年更時)'!E9</f>
        <v>0</v>
      </c>
      <c r="G15" s="3">
        <f t="shared" ref="G15" si="23">ROUNDDOWN(F15/3,0)+(F15-ROUNDDOWN(F15/3,0)*3)</f>
        <v>0</v>
      </c>
      <c r="H15" s="4">
        <f t="shared" ref="H15" si="24">ROUNDDOWN(F15/3,0)</f>
        <v>0</v>
      </c>
      <c r="I15" s="5">
        <f t="shared" ref="I15" si="25">ROUNDDOWN(F15/3,0)</f>
        <v>0</v>
      </c>
      <c r="J15" s="82" t="str">
        <f t="shared" ref="J15" si="26">IFERROR(IF(F16-G16-H16-I16&lt;0,ABS(F16)+G16+H16+I16,"0"),0)</f>
        <v>0</v>
      </c>
      <c r="K15" s="79">
        <f>'入力用(年更時)'!F9</f>
        <v>0</v>
      </c>
      <c r="M15" s="156"/>
      <c r="N15" s="169"/>
      <c r="P15" s="22" t="s">
        <v>17</v>
      </c>
      <c r="Q15" s="23">
        <f>IF(N7+N6+N9&gt;0,N11-0,IF(N11+N9+N6+N7&gt;0,N11+N9+N6+N7,0))</f>
        <v>0</v>
      </c>
    </row>
    <row r="16" spans="1:21" ht="14.25" thickBot="1">
      <c r="A16" s="100"/>
      <c r="B16" s="95"/>
      <c r="C16" s="103"/>
      <c r="D16" s="86"/>
      <c r="E16" s="121"/>
      <c r="F16" s="9">
        <f t="shared" si="2"/>
        <v>0</v>
      </c>
      <c r="G16" s="10">
        <f t="shared" ref="G16" si="27">IFERROR(IF(ABS(F16)&lt;G15,0-ABS(F16),0-G15),0)</f>
        <v>0</v>
      </c>
      <c r="H16" s="11">
        <f t="shared" ref="H16" si="28">IFERROR(IF(ABS(F16)+G16&lt;H15,F16-G16,0-H15),0)</f>
        <v>0</v>
      </c>
      <c r="I16" s="12">
        <f t="shared" ref="I16" si="29">IFERROR(IF(ABS(F16)+G16+H16&lt;I15,F16-G16-H16,0-I15),0)</f>
        <v>0</v>
      </c>
      <c r="J16" s="83"/>
      <c r="K16" s="80"/>
      <c r="M16" s="28">
        <f>SUM(F908+G908+P9)</f>
        <v>0</v>
      </c>
      <c r="N16" s="21">
        <f>IF(N5+N6+N7+P9&gt;0,N5+N6+N7+P9,0)</f>
        <v>0</v>
      </c>
    </row>
    <row r="17" spans="1:14" ht="14.25" thickBot="1">
      <c r="A17" s="100"/>
      <c r="B17" s="96"/>
      <c r="C17" s="104"/>
      <c r="D17" s="87"/>
      <c r="E17" s="122"/>
      <c r="F17" s="32">
        <f t="shared" si="3"/>
        <v>0</v>
      </c>
      <c r="G17" s="24">
        <f t="shared" ref="G17" si="30">G15+G16</f>
        <v>0</v>
      </c>
      <c r="H17" s="25">
        <f t="shared" ref="H17" si="31">H15+H16</f>
        <v>0</v>
      </c>
      <c r="I17" s="26">
        <f t="shared" ref="I17" si="32">I15+I16</f>
        <v>0</v>
      </c>
      <c r="J17" s="84"/>
      <c r="K17" s="81"/>
      <c r="M17" s="170" t="s">
        <v>30</v>
      </c>
      <c r="N17" s="171"/>
    </row>
    <row r="18" spans="1:14">
      <c r="A18" s="100">
        <v>5</v>
      </c>
      <c r="B18" s="94">
        <f>'入力用(年更時)'!B10</f>
        <v>0</v>
      </c>
      <c r="C18" s="102">
        <f>'入力用(年更時)'!C10</f>
        <v>0</v>
      </c>
      <c r="D18" s="85">
        <f>'入力用(年更時)'!D10</f>
        <v>0</v>
      </c>
      <c r="E18" s="120">
        <f t="shared" ref="E18" si="33">D18-C18</f>
        <v>0</v>
      </c>
      <c r="F18" s="50">
        <f>'入力用(年更時)'!E10</f>
        <v>0</v>
      </c>
      <c r="G18" s="3">
        <f t="shared" ref="G18" si="34">ROUNDDOWN(F18/3,0)+(F18-ROUNDDOWN(F18/3,0)*3)</f>
        <v>0</v>
      </c>
      <c r="H18" s="4">
        <f t="shared" ref="H18" si="35">ROUNDDOWN(F18/3,0)</f>
        <v>0</v>
      </c>
      <c r="I18" s="5">
        <f t="shared" ref="I18" si="36">ROUNDDOWN(F18/3,0)</f>
        <v>0</v>
      </c>
      <c r="J18" s="82" t="str">
        <f t="shared" ref="J18" si="37">IFERROR(IF(F19-G19-H19-I19&lt;0,ABS(F19)+G19+H19+I19,"0"),0)</f>
        <v>0</v>
      </c>
      <c r="K18" s="79">
        <f>'入力用(年更時)'!F10</f>
        <v>0</v>
      </c>
      <c r="M18" s="148">
        <f>M16-N16</f>
        <v>0</v>
      </c>
      <c r="N18" s="149"/>
    </row>
    <row r="19" spans="1:14" ht="14.25" thickBot="1">
      <c r="A19" s="100"/>
      <c r="B19" s="95"/>
      <c r="C19" s="103"/>
      <c r="D19" s="86"/>
      <c r="E19" s="121"/>
      <c r="F19" s="9">
        <f t="shared" si="2"/>
        <v>0</v>
      </c>
      <c r="G19" s="10">
        <f t="shared" ref="G19" si="38">IFERROR(IF(ABS(F19)&lt;G18,0-ABS(F19),0-G18),0)</f>
        <v>0</v>
      </c>
      <c r="H19" s="11">
        <f t="shared" ref="H19" si="39">IFERROR(IF(ABS(F19)+G19&lt;H18,F19-G19,0-H18),0)</f>
        <v>0</v>
      </c>
      <c r="I19" s="12">
        <f t="shared" ref="I19" si="40">IFERROR(IF(ABS(F19)+G19+H19&lt;I18,F19-G19-H19,0-I18),0)</f>
        <v>0</v>
      </c>
      <c r="J19" s="83"/>
      <c r="K19" s="80"/>
      <c r="M19" s="150"/>
      <c r="N19" s="151"/>
    </row>
    <row r="20" spans="1:14" ht="14.25" thickBot="1">
      <c r="A20" s="100"/>
      <c r="B20" s="96"/>
      <c r="C20" s="104"/>
      <c r="D20" s="87"/>
      <c r="E20" s="122"/>
      <c r="F20" s="32">
        <f t="shared" si="3"/>
        <v>0</v>
      </c>
      <c r="G20" s="24">
        <f t="shared" ref="G20" si="41">G18+G19</f>
        <v>0</v>
      </c>
      <c r="H20" s="25">
        <f t="shared" ref="H20" si="42">H18+H19</f>
        <v>0</v>
      </c>
      <c r="I20" s="26">
        <f t="shared" ref="I20" si="43">I18+I19</f>
        <v>0</v>
      </c>
      <c r="J20" s="84"/>
      <c r="K20" s="81"/>
    </row>
    <row r="21" spans="1:14" ht="14.25" thickBot="1">
      <c r="A21" s="100">
        <v>6</v>
      </c>
      <c r="B21" s="97">
        <f>'入力用(年更時)'!B11</f>
        <v>0</v>
      </c>
      <c r="C21" s="105">
        <f>'入力用(年更時)'!C11</f>
        <v>0</v>
      </c>
      <c r="D21" s="91">
        <f>'入力用(年更時)'!D11</f>
        <v>0</v>
      </c>
      <c r="E21" s="120">
        <f t="shared" ref="E21" si="44">D21-C21</f>
        <v>0</v>
      </c>
      <c r="F21" s="50">
        <f>'入力用(年更時)'!E11</f>
        <v>0</v>
      </c>
      <c r="G21" s="3">
        <f t="shared" ref="G21" si="45">ROUNDDOWN(F21/3,0)+(F21-ROUNDDOWN(F21/3,0)*3)</f>
        <v>0</v>
      </c>
      <c r="H21" s="4">
        <f t="shared" ref="H21" si="46">ROUNDDOWN(F21/3,0)</f>
        <v>0</v>
      </c>
      <c r="I21" s="5">
        <f t="shared" ref="I21" si="47">ROUNDDOWN(F21/3,0)</f>
        <v>0</v>
      </c>
      <c r="J21" s="82" t="str">
        <f t="shared" ref="J21" si="48">IFERROR(IF(F22-G22-H22-I22&lt;0,ABS(F22)+G22+H22+I22,"0"),0)</f>
        <v>0</v>
      </c>
      <c r="K21" s="79">
        <f>'入力用(年更時)'!F11</f>
        <v>0</v>
      </c>
    </row>
    <row r="22" spans="1:14" ht="14.25" thickBot="1">
      <c r="A22" s="100"/>
      <c r="B22" s="98"/>
      <c r="C22" s="106"/>
      <c r="D22" s="92"/>
      <c r="E22" s="121"/>
      <c r="F22" s="9">
        <f t="shared" si="2"/>
        <v>0</v>
      </c>
      <c r="G22" s="10">
        <f t="shared" ref="G22" si="49">IFERROR(IF(ABS(F22)&lt;G21,0-ABS(F22),0-G21),0)</f>
        <v>0</v>
      </c>
      <c r="H22" s="11">
        <f t="shared" ref="H22" si="50">IFERROR(IF(ABS(F22)+G22&lt;H21,F22-G22,0-H21),0)</f>
        <v>0</v>
      </c>
      <c r="I22" s="12">
        <f t="shared" ref="I22" si="51">IFERROR(IF(ABS(F22)+G22+H22&lt;I21,F22-G22-H22,0-I21),0)</f>
        <v>0</v>
      </c>
      <c r="J22" s="83"/>
      <c r="K22" s="80"/>
      <c r="M22" s="173" t="s">
        <v>31</v>
      </c>
      <c r="N22" s="174"/>
    </row>
    <row r="23" spans="1:14" ht="14.25" thickBot="1">
      <c r="A23" s="100"/>
      <c r="B23" s="99"/>
      <c r="C23" s="107"/>
      <c r="D23" s="93"/>
      <c r="E23" s="122"/>
      <c r="F23" s="32">
        <f t="shared" si="3"/>
        <v>0</v>
      </c>
      <c r="G23" s="24">
        <f t="shared" ref="G23" si="52">G21+G22</f>
        <v>0</v>
      </c>
      <c r="H23" s="25">
        <f t="shared" ref="H23" si="53">H21+H22</f>
        <v>0</v>
      </c>
      <c r="I23" s="26">
        <f t="shared" ref="I23" si="54">I21+I22</f>
        <v>0</v>
      </c>
      <c r="J23" s="84"/>
      <c r="K23" s="81"/>
      <c r="M23" s="167" t="s">
        <v>10</v>
      </c>
      <c r="N23" s="172">
        <f>ABS(H907)</f>
        <v>0</v>
      </c>
    </row>
    <row r="24" spans="1:14">
      <c r="A24" s="100">
        <v>7</v>
      </c>
      <c r="B24" s="94">
        <f>'入力用(年更時)'!B12</f>
        <v>0</v>
      </c>
      <c r="C24" s="102">
        <f>'入力用(年更時)'!C12</f>
        <v>0</v>
      </c>
      <c r="D24" s="85">
        <f>'入力用(年更時)'!D12</f>
        <v>0</v>
      </c>
      <c r="E24" s="120">
        <f t="shared" ref="E24" si="55">D24-C24</f>
        <v>0</v>
      </c>
      <c r="F24" s="50">
        <f>'入力用(年更時)'!E12</f>
        <v>0</v>
      </c>
      <c r="G24" s="3">
        <f t="shared" ref="G24:G84" si="56">ROUNDDOWN(F24/3,0)+(F24-ROUNDDOWN(F24/3,0)*3)</f>
        <v>0</v>
      </c>
      <c r="H24" s="4">
        <f t="shared" ref="H24" si="57">ROUNDDOWN(F24/3,0)</f>
        <v>0</v>
      </c>
      <c r="I24" s="5">
        <f t="shared" ref="I24" si="58">ROUNDDOWN(F24/3,0)</f>
        <v>0</v>
      </c>
      <c r="J24" s="82" t="str">
        <f t="shared" ref="J24" si="59">IFERROR(IF(F25-G25-H25-I25&lt;0,ABS(F25)+G25+H25+I25,"0"),0)</f>
        <v>0</v>
      </c>
      <c r="K24" s="79">
        <f>'入力用(年更時)'!F12</f>
        <v>0</v>
      </c>
      <c r="M24" s="153"/>
      <c r="N24" s="166"/>
    </row>
    <row r="25" spans="1:14">
      <c r="A25" s="100"/>
      <c r="B25" s="95"/>
      <c r="C25" s="103"/>
      <c r="D25" s="86"/>
      <c r="E25" s="121"/>
      <c r="F25" s="9">
        <f t="shared" si="2"/>
        <v>0</v>
      </c>
      <c r="G25" s="10">
        <f t="shared" ref="G25" si="60">IFERROR(IF(ABS(F25)&lt;G24,0-ABS(F25),0-G24),0)</f>
        <v>0</v>
      </c>
      <c r="H25" s="11">
        <f t="shared" ref="H25" si="61">IFERROR(IF(ABS(F25)+G25&lt;H24,F25-G25,0-H24),0)</f>
        <v>0</v>
      </c>
      <c r="I25" s="12">
        <f t="shared" ref="I25" si="62">IFERROR(IF(ABS(F25)+G25+H25&lt;I24,F25-G25-H25,0-I24),0)</f>
        <v>0</v>
      </c>
      <c r="J25" s="83"/>
      <c r="K25" s="80"/>
      <c r="M25" s="152" t="s">
        <v>11</v>
      </c>
      <c r="N25" s="165">
        <f>ABS(I907)</f>
        <v>0</v>
      </c>
    </row>
    <row r="26" spans="1:14" ht="14.25" thickBot="1">
      <c r="A26" s="100"/>
      <c r="B26" s="96"/>
      <c r="C26" s="104"/>
      <c r="D26" s="87"/>
      <c r="E26" s="122"/>
      <c r="F26" s="32">
        <f t="shared" si="3"/>
        <v>0</v>
      </c>
      <c r="G26" s="24">
        <f t="shared" ref="G26" si="63">G24+G25</f>
        <v>0</v>
      </c>
      <c r="H26" s="25">
        <f t="shared" ref="H26" si="64">H24+H25</f>
        <v>0</v>
      </c>
      <c r="I26" s="26">
        <f t="shared" ref="I26" si="65">I24+I25</f>
        <v>0</v>
      </c>
      <c r="J26" s="84"/>
      <c r="K26" s="81"/>
      <c r="M26" s="153"/>
      <c r="N26" s="166"/>
    </row>
    <row r="27" spans="1:14">
      <c r="A27" s="100">
        <v>8</v>
      </c>
      <c r="B27" s="94">
        <f>'入力用(年更時)'!B13</f>
        <v>0</v>
      </c>
      <c r="C27" s="102">
        <f>'入力用(年更時)'!C13</f>
        <v>0</v>
      </c>
      <c r="D27" s="85">
        <f>'入力用(年更時)'!D13</f>
        <v>0</v>
      </c>
      <c r="E27" s="120">
        <f t="shared" ref="E27" si="66">D27-C27</f>
        <v>0</v>
      </c>
      <c r="F27" s="50">
        <f>'入力用(年更時)'!E13</f>
        <v>0</v>
      </c>
      <c r="G27" s="3">
        <f t="shared" ref="G27:G87" si="67">ROUNDDOWN(F27/3,0)+(F27-ROUNDDOWN(F27/3,0)*3)</f>
        <v>0</v>
      </c>
      <c r="H27" s="4">
        <f t="shared" ref="H27" si="68">ROUNDDOWN(F27/3,0)</f>
        <v>0</v>
      </c>
      <c r="I27" s="5">
        <f t="shared" ref="I27" si="69">ROUNDDOWN(F27/3,0)</f>
        <v>0</v>
      </c>
      <c r="J27" s="82" t="str">
        <f t="shared" ref="J27" si="70">IFERROR(IF(F28-G28-H28-I28&lt;0,ABS(F28)+G28+H28+I28,"0"),0)</f>
        <v>0</v>
      </c>
      <c r="K27" s="79">
        <f>'入力用(年更時)'!F13</f>
        <v>0</v>
      </c>
      <c r="M27" s="152" t="s">
        <v>12</v>
      </c>
      <c r="N27" s="154">
        <f>SUM(J6:J905)</f>
        <v>0</v>
      </c>
    </row>
    <row r="28" spans="1:14">
      <c r="A28" s="100"/>
      <c r="B28" s="95"/>
      <c r="C28" s="103"/>
      <c r="D28" s="86"/>
      <c r="E28" s="121"/>
      <c r="F28" s="9">
        <f t="shared" si="2"/>
        <v>0</v>
      </c>
      <c r="G28" s="10">
        <f t="shared" ref="G28" si="71">IFERROR(IF(ABS(F28)&lt;G27,0-ABS(F28),0-G27),0)</f>
        <v>0</v>
      </c>
      <c r="H28" s="11">
        <f t="shared" ref="H28" si="72">IFERROR(IF(ABS(F28)+G28&lt;H27,F28-G28,0-H27),0)</f>
        <v>0</v>
      </c>
      <c r="I28" s="12">
        <f t="shared" ref="I28" si="73">IFERROR(IF(ABS(F28)+G28+H28&lt;I27,F28-G28-H28,0-I27),0)</f>
        <v>0</v>
      </c>
      <c r="J28" s="83"/>
      <c r="K28" s="80"/>
      <c r="M28" s="153"/>
      <c r="N28" s="155"/>
    </row>
    <row r="29" spans="1:14" ht="14.25" thickBot="1">
      <c r="A29" s="100"/>
      <c r="B29" s="96"/>
      <c r="C29" s="104"/>
      <c r="D29" s="87"/>
      <c r="E29" s="122"/>
      <c r="F29" s="32">
        <f t="shared" si="3"/>
        <v>0</v>
      </c>
      <c r="G29" s="24">
        <f t="shared" ref="G29" si="74">G27+G28</f>
        <v>0</v>
      </c>
      <c r="H29" s="25">
        <f t="shared" ref="H29" si="75">H27+H28</f>
        <v>0</v>
      </c>
      <c r="I29" s="26">
        <f t="shared" ref="I29" si="76">I27+I28</f>
        <v>0</v>
      </c>
      <c r="J29" s="84"/>
      <c r="K29" s="81"/>
      <c r="M29" s="152" t="s">
        <v>13</v>
      </c>
      <c r="N29" s="154">
        <f>IF(OR(Q12+N23&lt;=Q13,Q14+N25&lt;=Q15),(N9-(Q12+N23))+(N11-(Q14+N25)),(N9-Q12-N23)*2)</f>
        <v>0</v>
      </c>
    </row>
    <row r="30" spans="1:14" ht="14.25" thickBot="1">
      <c r="A30" s="100">
        <v>9</v>
      </c>
      <c r="B30" s="97">
        <f>'入力用(年更時)'!B14</f>
        <v>0</v>
      </c>
      <c r="C30" s="105">
        <f>'入力用(年更時)'!C14</f>
        <v>0</v>
      </c>
      <c r="D30" s="91">
        <f>'入力用(年更時)'!D14</f>
        <v>0</v>
      </c>
      <c r="E30" s="120">
        <f t="shared" ref="E30" si="77">D30-C30</f>
        <v>0</v>
      </c>
      <c r="F30" s="50">
        <f>'入力用(年更時)'!E14</f>
        <v>0</v>
      </c>
      <c r="G30" s="3">
        <f t="shared" ref="G30:G90" si="78">ROUNDDOWN(F30/3,0)+(F30-ROUNDDOWN(F30/3,0)*3)</f>
        <v>0</v>
      </c>
      <c r="H30" s="4">
        <f t="shared" ref="H30" si="79">ROUNDDOWN(F30/3,0)</f>
        <v>0</v>
      </c>
      <c r="I30" s="5">
        <f t="shared" ref="I30" si="80">ROUNDDOWN(F30/3,0)</f>
        <v>0</v>
      </c>
      <c r="J30" s="82" t="str">
        <f t="shared" ref="J30" si="81">IFERROR(IF(F31-G31-H31-I31&lt;0,ABS(F31)+G31+H31+I31,"0"),0)</f>
        <v>0</v>
      </c>
      <c r="K30" s="79">
        <f>'入力用(年更時)'!F14</f>
        <v>0</v>
      </c>
      <c r="M30" s="156"/>
      <c r="N30" s="122"/>
    </row>
    <row r="31" spans="1:14" ht="14.25" thickBot="1">
      <c r="A31" s="100"/>
      <c r="B31" s="98"/>
      <c r="C31" s="106"/>
      <c r="D31" s="92"/>
      <c r="E31" s="121"/>
      <c r="F31" s="9">
        <f t="shared" si="2"/>
        <v>0</v>
      </c>
      <c r="G31" s="10">
        <f t="shared" ref="G31" si="82">IFERROR(IF(ABS(F31)&lt;G30,0-ABS(F31),0-G30),0)</f>
        <v>0</v>
      </c>
      <c r="H31" s="11">
        <f t="shared" ref="H31" si="83">IFERROR(IF(ABS(F31)+G31&lt;H30,F31-G31,0-H30),0)</f>
        <v>0</v>
      </c>
      <c r="I31" s="12">
        <f t="shared" ref="I31" si="84">IFERROR(IF(ABS(F31)+G31+H31&lt;I30,F31-G31-H31,0-I30),0)</f>
        <v>0</v>
      </c>
      <c r="J31" s="83"/>
      <c r="K31" s="80"/>
      <c r="M31" s="13" t="s">
        <v>23</v>
      </c>
      <c r="N31" s="15">
        <f>SUM(N23:N30)</f>
        <v>0</v>
      </c>
    </row>
    <row r="32" spans="1:14" ht="14.25" thickBot="1">
      <c r="A32" s="100"/>
      <c r="B32" s="99"/>
      <c r="C32" s="107"/>
      <c r="D32" s="93"/>
      <c r="E32" s="122"/>
      <c r="F32" s="32">
        <f t="shared" si="3"/>
        <v>0</v>
      </c>
      <c r="G32" s="24">
        <f t="shared" ref="G32" si="85">G30+G31</f>
        <v>0</v>
      </c>
      <c r="H32" s="25">
        <f t="shared" ref="H32" si="86">H30+H31</f>
        <v>0</v>
      </c>
      <c r="I32" s="26">
        <f t="shared" ref="I32" si="87">I30+I31</f>
        <v>0</v>
      </c>
      <c r="J32" s="84"/>
      <c r="K32" s="81"/>
    </row>
    <row r="33" spans="1:17">
      <c r="A33" s="100">
        <v>10</v>
      </c>
      <c r="B33" s="94">
        <f>'入力用(年更時)'!B15</f>
        <v>0</v>
      </c>
      <c r="C33" s="102">
        <f>'入力用(年更時)'!C15</f>
        <v>0</v>
      </c>
      <c r="D33" s="85">
        <f>'入力用(年更時)'!D15</f>
        <v>0</v>
      </c>
      <c r="E33" s="120">
        <f t="shared" ref="E33" si="88">D33-C33</f>
        <v>0</v>
      </c>
      <c r="F33" s="50">
        <f>'入力用(年更時)'!E15</f>
        <v>0</v>
      </c>
      <c r="G33" s="3">
        <f t="shared" ref="G33:G93" si="89">ROUNDDOWN(F33/3,0)+(F33-ROUNDDOWN(F33/3,0)*3)</f>
        <v>0</v>
      </c>
      <c r="H33" s="4">
        <f t="shared" ref="H33" si="90">ROUNDDOWN(F33/3,0)</f>
        <v>0</v>
      </c>
      <c r="I33" s="5">
        <f t="shared" ref="I33" si="91">ROUNDDOWN(F33/3,0)</f>
        <v>0</v>
      </c>
      <c r="J33" s="82" t="str">
        <f t="shared" ref="J33" si="92">IFERROR(IF(F34-G34-H34-I34&lt;0,ABS(F34)+G34+H34+I34,"0"),0)</f>
        <v>0</v>
      </c>
      <c r="K33" s="79">
        <f>'入力用(年更時)'!F15</f>
        <v>0</v>
      </c>
      <c r="M33" s="110" t="s">
        <v>47</v>
      </c>
      <c r="N33" s="111"/>
      <c r="O33" s="111"/>
      <c r="P33" s="112"/>
    </row>
    <row r="34" spans="1:17">
      <c r="A34" s="100"/>
      <c r="B34" s="95"/>
      <c r="C34" s="103"/>
      <c r="D34" s="86"/>
      <c r="E34" s="121"/>
      <c r="F34" s="9">
        <f t="shared" si="2"/>
        <v>0</v>
      </c>
      <c r="G34" s="10">
        <f t="shared" ref="G34" si="93">IFERROR(IF(ABS(F34)&lt;G33,0-ABS(F34),0-G33),0)</f>
        <v>0</v>
      </c>
      <c r="H34" s="11">
        <f t="shared" ref="H34" si="94">IFERROR(IF(ABS(F34)+G34&lt;H33,F34-G34,0-H33),0)</f>
        <v>0</v>
      </c>
      <c r="I34" s="12">
        <f t="shared" ref="I34" si="95">IFERROR(IF(ABS(F34)+G34+H34&lt;I33,F34-G34-H34,0-I33),0)</f>
        <v>0</v>
      </c>
      <c r="J34" s="83"/>
      <c r="K34" s="80"/>
      <c r="M34" s="113"/>
      <c r="N34" s="114"/>
      <c r="O34" s="114"/>
      <c r="P34" s="115"/>
    </row>
    <row r="35" spans="1:17" ht="14.25" thickBot="1">
      <c r="A35" s="100"/>
      <c r="B35" s="96"/>
      <c r="C35" s="104"/>
      <c r="D35" s="87"/>
      <c r="E35" s="122"/>
      <c r="F35" s="32">
        <f t="shared" si="3"/>
        <v>0</v>
      </c>
      <c r="G35" s="24">
        <f t="shared" ref="G35" si="96">G33+G34</f>
        <v>0</v>
      </c>
      <c r="H35" s="25">
        <f t="shared" ref="H35" si="97">H33+H34</f>
        <v>0</v>
      </c>
      <c r="I35" s="26">
        <f t="shared" ref="I35" si="98">I33+I34</f>
        <v>0</v>
      </c>
      <c r="J35" s="84"/>
      <c r="K35" s="81"/>
      <c r="M35" s="113"/>
      <c r="N35" s="114"/>
      <c r="O35" s="114"/>
      <c r="P35" s="115"/>
    </row>
    <row r="36" spans="1:17" ht="14.25" thickBot="1">
      <c r="A36" s="100">
        <v>11</v>
      </c>
      <c r="B36" s="94">
        <f>'入力用(年更時)'!B16</f>
        <v>0</v>
      </c>
      <c r="C36" s="102">
        <f>'入力用(年更時)'!C16</f>
        <v>0</v>
      </c>
      <c r="D36" s="85">
        <f>'入力用(年更時)'!D16</f>
        <v>0</v>
      </c>
      <c r="E36" s="120">
        <f t="shared" ref="E36" si="99">D36-C36</f>
        <v>0</v>
      </c>
      <c r="F36" s="50">
        <f>'入力用(年更時)'!E16</f>
        <v>0</v>
      </c>
      <c r="G36" s="3">
        <f t="shared" si="56"/>
        <v>0</v>
      </c>
      <c r="H36" s="4">
        <f t="shared" ref="H36" si="100">ROUNDDOWN(F36/3,0)</f>
        <v>0</v>
      </c>
      <c r="I36" s="5">
        <f t="shared" ref="I36" si="101">ROUNDDOWN(F36/3,0)</f>
        <v>0</v>
      </c>
      <c r="J36" s="82" t="str">
        <f t="shared" ref="J36" si="102">IFERROR(IF(F37-G37-H37-I37&lt;0,ABS(F37)+G37+H37+I37,"0"),0)</f>
        <v>0</v>
      </c>
      <c r="K36" s="79">
        <f>'入力用(年更時)'!F16</f>
        <v>0</v>
      </c>
      <c r="M36" s="116"/>
      <c r="N36" s="117"/>
      <c r="O36" s="117"/>
      <c r="P36" s="118"/>
    </row>
    <row r="37" spans="1:17">
      <c r="A37" s="100"/>
      <c r="B37" s="95"/>
      <c r="C37" s="103"/>
      <c r="D37" s="86"/>
      <c r="E37" s="121"/>
      <c r="F37" s="9">
        <f t="shared" si="2"/>
        <v>0</v>
      </c>
      <c r="G37" s="10">
        <f t="shared" ref="G37" si="103">IFERROR(IF(ABS(F37)&lt;G36,0-ABS(F37),0-G36),0)</f>
        <v>0</v>
      </c>
      <c r="H37" s="11">
        <f t="shared" ref="H37" si="104">IFERROR(IF(ABS(F37)+G37&lt;H36,F37-G37,0-H36),0)</f>
        <v>0</v>
      </c>
      <c r="I37" s="12">
        <f t="shared" ref="I37" si="105">IFERROR(IF(ABS(F37)+G37+H37&lt;I36,F37-G37-H37,0-I36),0)</f>
        <v>0</v>
      </c>
      <c r="J37" s="83"/>
      <c r="K37" s="80"/>
    </row>
    <row r="38" spans="1:17" ht="14.25" thickBot="1">
      <c r="A38" s="100"/>
      <c r="B38" s="96"/>
      <c r="C38" s="104"/>
      <c r="D38" s="87"/>
      <c r="E38" s="122"/>
      <c r="F38" s="32">
        <f t="shared" si="3"/>
        <v>0</v>
      </c>
      <c r="G38" s="24">
        <f t="shared" ref="G38" si="106">G36+G37</f>
        <v>0</v>
      </c>
      <c r="H38" s="25">
        <f t="shared" ref="H38" si="107">H36+H37</f>
        <v>0</v>
      </c>
      <c r="I38" s="26">
        <f t="shared" ref="I38" si="108">I36+I37</f>
        <v>0</v>
      </c>
      <c r="J38" s="84"/>
      <c r="K38" s="81"/>
      <c r="M38" s="14" t="s">
        <v>32</v>
      </c>
    </row>
    <row r="39" spans="1:17" ht="13.5" customHeight="1">
      <c r="A39" s="100">
        <v>12</v>
      </c>
      <c r="B39" s="97">
        <f>'入力用(年更時)'!B17</f>
        <v>0</v>
      </c>
      <c r="C39" s="105">
        <f>'入力用(年更時)'!C17</f>
        <v>0</v>
      </c>
      <c r="D39" s="91">
        <f>'入力用(年更時)'!D17</f>
        <v>0</v>
      </c>
      <c r="E39" s="88">
        <f t="shared" ref="E39" si="109">D39-C39</f>
        <v>0</v>
      </c>
      <c r="F39" s="50">
        <f>'入力用(年更時)'!E17</f>
        <v>0</v>
      </c>
      <c r="G39" s="3">
        <f t="shared" si="67"/>
        <v>0</v>
      </c>
      <c r="H39" s="4">
        <f t="shared" ref="H39" si="110">ROUNDDOWN(F39/3,0)</f>
        <v>0</v>
      </c>
      <c r="I39" s="5">
        <f t="shared" ref="I39" si="111">ROUNDDOWN(F39/3,0)</f>
        <v>0</v>
      </c>
      <c r="J39" s="82" t="str">
        <f t="shared" ref="J39" si="112">IFERROR(IF(F40-G40-H40-I40&lt;0,ABS(F40)+G40+H40+I40,"0"),0)</f>
        <v>0</v>
      </c>
      <c r="K39" s="79">
        <f>'入力用(年更時)'!F17</f>
        <v>0</v>
      </c>
      <c r="M39" s="180" t="s">
        <v>24</v>
      </c>
      <c r="N39" s="88" t="str">
        <f>IFERROR(IF(M18&lt;N31,N23+Q12+N29/2-Q13,"-"),"-")</f>
        <v>-</v>
      </c>
      <c r="O39" s="175" t="s">
        <v>27</v>
      </c>
      <c r="P39" s="176"/>
      <c r="Q39" s="176"/>
    </row>
    <row r="40" spans="1:17">
      <c r="A40" s="100"/>
      <c r="B40" s="98"/>
      <c r="C40" s="106"/>
      <c r="D40" s="92"/>
      <c r="E40" s="89"/>
      <c r="F40" s="9">
        <f t="shared" si="2"/>
        <v>0</v>
      </c>
      <c r="G40" s="10">
        <f t="shared" ref="G40" si="113">IFERROR(IF(ABS(F40)&lt;G39,0-ABS(F40),0-G39),0)</f>
        <v>0</v>
      </c>
      <c r="H40" s="11">
        <f t="shared" ref="H40" si="114">IFERROR(IF(ABS(F40)+G40&lt;H39,F40-G40,0-H39),0)</f>
        <v>0</v>
      </c>
      <c r="I40" s="12">
        <f t="shared" ref="I40" si="115">IFERROR(IF(ABS(F40)+G40+H40&lt;I39,F40-G40-H40,0-I39),0)</f>
        <v>0</v>
      </c>
      <c r="J40" s="83"/>
      <c r="K40" s="80"/>
      <c r="M40" s="179"/>
      <c r="N40" s="89"/>
      <c r="O40" s="177"/>
      <c r="P40" s="176"/>
      <c r="Q40" s="176"/>
    </row>
    <row r="41" spans="1:17" ht="14.25" customHeight="1" thickBot="1">
      <c r="A41" s="100"/>
      <c r="B41" s="99"/>
      <c r="C41" s="107"/>
      <c r="D41" s="93"/>
      <c r="E41" s="90"/>
      <c r="F41" s="32">
        <f t="shared" si="3"/>
        <v>0</v>
      </c>
      <c r="G41" s="24">
        <f t="shared" ref="G41" si="116">G39+G40</f>
        <v>0</v>
      </c>
      <c r="H41" s="25">
        <f t="shared" ref="H41" si="117">H39+H40</f>
        <v>0</v>
      </c>
      <c r="I41" s="26">
        <f t="shared" ref="I41" si="118">I39+I40</f>
        <v>0</v>
      </c>
      <c r="J41" s="84"/>
      <c r="K41" s="81"/>
      <c r="M41" s="179"/>
      <c r="N41" s="89"/>
      <c r="O41" s="177"/>
      <c r="P41" s="176"/>
      <c r="Q41" s="176"/>
    </row>
    <row r="42" spans="1:17">
      <c r="A42" s="100">
        <v>13</v>
      </c>
      <c r="B42" s="94">
        <f>'入力用(年更時)'!B18</f>
        <v>0</v>
      </c>
      <c r="C42" s="102">
        <f>'入力用(年更時)'!C18</f>
        <v>0</v>
      </c>
      <c r="D42" s="85">
        <f>'入力用(年更時)'!D18</f>
        <v>0</v>
      </c>
      <c r="E42" s="88">
        <f t="shared" ref="E42" si="119">D42-C42</f>
        <v>0</v>
      </c>
      <c r="F42" s="50">
        <f>'入力用(年更時)'!E18</f>
        <v>0</v>
      </c>
      <c r="G42" s="3">
        <f t="shared" si="78"/>
        <v>0</v>
      </c>
      <c r="H42" s="4">
        <f t="shared" ref="H42" si="120">ROUNDDOWN(F42/3,0)</f>
        <v>0</v>
      </c>
      <c r="I42" s="5">
        <f t="shared" ref="I42" si="121">ROUNDDOWN(F42/3,0)</f>
        <v>0</v>
      </c>
      <c r="J42" s="82" t="str">
        <f t="shared" ref="J42" si="122">IFERROR(IF(F43-G43-H43-I43&lt;0,ABS(F43)+G43+H43+I43,"0"),0)</f>
        <v>0</v>
      </c>
      <c r="K42" s="79">
        <f>'入力用(年更時)'!F18</f>
        <v>0</v>
      </c>
      <c r="M42" s="178" t="s">
        <v>25</v>
      </c>
      <c r="N42" s="89" t="str">
        <f>IFERROR(IF(M18&lt;N31,N25+Q14+N29/2-Q15,"-"),"-")</f>
        <v>-</v>
      </c>
      <c r="O42" s="175" t="s">
        <v>28</v>
      </c>
      <c r="P42" s="176"/>
      <c r="Q42" s="176"/>
    </row>
    <row r="43" spans="1:17">
      <c r="A43" s="100"/>
      <c r="B43" s="95"/>
      <c r="C43" s="103"/>
      <c r="D43" s="86"/>
      <c r="E43" s="89"/>
      <c r="F43" s="9">
        <f t="shared" si="2"/>
        <v>0</v>
      </c>
      <c r="G43" s="10">
        <f t="shared" ref="G43" si="123">IFERROR(IF(ABS(F43)&lt;G42,0-ABS(F43),0-G42),0)</f>
        <v>0</v>
      </c>
      <c r="H43" s="11">
        <f t="shared" ref="H43" si="124">IFERROR(IF(ABS(F43)+G43&lt;H42,F43-G43,0-H42),0)</f>
        <v>0</v>
      </c>
      <c r="I43" s="12">
        <f t="shared" ref="I43" si="125">IFERROR(IF(ABS(F43)+G43+H43&lt;I42,F43-G43-H43,0-I42),0)</f>
        <v>0</v>
      </c>
      <c r="J43" s="83"/>
      <c r="K43" s="80"/>
      <c r="M43" s="179"/>
      <c r="N43" s="89"/>
      <c r="O43" s="177"/>
      <c r="P43" s="176"/>
      <c r="Q43" s="176"/>
    </row>
    <row r="44" spans="1:17" ht="14.25" thickBot="1">
      <c r="A44" s="100"/>
      <c r="B44" s="96"/>
      <c r="C44" s="104"/>
      <c r="D44" s="87"/>
      <c r="E44" s="90"/>
      <c r="F44" s="32">
        <f t="shared" si="3"/>
        <v>0</v>
      </c>
      <c r="G44" s="24">
        <f t="shared" ref="G44" si="126">G42+G43</f>
        <v>0</v>
      </c>
      <c r="H44" s="25">
        <f t="shared" ref="H44" si="127">H42+H43</f>
        <v>0</v>
      </c>
      <c r="I44" s="26">
        <f t="shared" ref="I44" si="128">I42+I43</f>
        <v>0</v>
      </c>
      <c r="J44" s="84"/>
      <c r="K44" s="81"/>
      <c r="M44" s="179"/>
      <c r="N44" s="89"/>
      <c r="O44" s="177"/>
      <c r="P44" s="176"/>
      <c r="Q44" s="176"/>
    </row>
    <row r="45" spans="1:17">
      <c r="A45" s="100">
        <v>14</v>
      </c>
      <c r="B45" s="94">
        <f>'入力用(年更時)'!B19</f>
        <v>0</v>
      </c>
      <c r="C45" s="102">
        <f>'入力用(年更時)'!C19</f>
        <v>0</v>
      </c>
      <c r="D45" s="85">
        <f>'入力用(年更時)'!D19</f>
        <v>0</v>
      </c>
      <c r="E45" s="88">
        <f t="shared" ref="E45" si="129">D45-C45</f>
        <v>0</v>
      </c>
      <c r="F45" s="50">
        <f>'入力用(年更時)'!E19</f>
        <v>0</v>
      </c>
      <c r="G45" s="3">
        <f t="shared" si="89"/>
        <v>0</v>
      </c>
      <c r="H45" s="4">
        <f t="shared" ref="H45" si="130">ROUNDDOWN(F45/3,0)</f>
        <v>0</v>
      </c>
      <c r="I45" s="5">
        <f t="shared" ref="I45" si="131">ROUNDDOWN(F45/3,0)</f>
        <v>0</v>
      </c>
      <c r="J45" s="82" t="str">
        <f t="shared" ref="J45" si="132">IFERROR(IF(F46-G46-H46-I46&lt;0,ABS(F46)+G46+H46+I46,"0"),0)</f>
        <v>0</v>
      </c>
      <c r="K45" s="79">
        <f>'入力用(年更時)'!F19</f>
        <v>0</v>
      </c>
      <c r="M45" s="181" t="s">
        <v>48</v>
      </c>
      <c r="N45" s="89" t="str">
        <f>IFERROR(IF(M18&lt;N31,M18-(N23+N25+N29+P9),"-"),"-")</f>
        <v>-</v>
      </c>
      <c r="O45" s="175" t="s">
        <v>33</v>
      </c>
      <c r="P45" s="176"/>
      <c r="Q45" s="176"/>
    </row>
    <row r="46" spans="1:17">
      <c r="A46" s="100"/>
      <c r="B46" s="95"/>
      <c r="C46" s="103"/>
      <c r="D46" s="86"/>
      <c r="E46" s="89"/>
      <c r="F46" s="9">
        <f t="shared" si="2"/>
        <v>0</v>
      </c>
      <c r="G46" s="10">
        <f t="shared" ref="G46" si="133">IFERROR(IF(ABS(F46)&lt;G45,0-ABS(F46),0-G45),0)</f>
        <v>0</v>
      </c>
      <c r="H46" s="11">
        <f t="shared" ref="H46" si="134">IFERROR(IF(ABS(F46)+G46&lt;H45,F46-G46,0-H45),0)</f>
        <v>0</v>
      </c>
      <c r="I46" s="12">
        <f t="shared" ref="I46" si="135">IFERROR(IF(ABS(F46)+G46+H46&lt;I45,F46-G46-H46,0-I45),0)</f>
        <v>0</v>
      </c>
      <c r="J46" s="83"/>
      <c r="K46" s="80"/>
      <c r="M46" s="182"/>
      <c r="N46" s="89"/>
      <c r="O46" s="177"/>
      <c r="P46" s="176"/>
      <c r="Q46" s="176"/>
    </row>
    <row r="47" spans="1:17" ht="14.25" thickBot="1">
      <c r="A47" s="100"/>
      <c r="B47" s="96"/>
      <c r="C47" s="104"/>
      <c r="D47" s="87"/>
      <c r="E47" s="90"/>
      <c r="F47" s="32">
        <f t="shared" si="3"/>
        <v>0</v>
      </c>
      <c r="G47" s="24">
        <f t="shared" ref="G47" si="136">G45+G46</f>
        <v>0</v>
      </c>
      <c r="H47" s="25">
        <f t="shared" ref="H47" si="137">H45+H46</f>
        <v>0</v>
      </c>
      <c r="I47" s="26">
        <f t="shared" ref="I47" si="138">I45+I46</f>
        <v>0</v>
      </c>
      <c r="J47" s="84"/>
      <c r="K47" s="81"/>
      <c r="M47" s="182"/>
      <c r="N47" s="89"/>
      <c r="O47" s="177"/>
      <c r="P47" s="176"/>
      <c r="Q47" s="176"/>
    </row>
    <row r="48" spans="1:17" ht="14.25" thickBot="1">
      <c r="A48" s="100">
        <v>15</v>
      </c>
      <c r="B48" s="97">
        <f>'入力用(年更時)'!B20</f>
        <v>0</v>
      </c>
      <c r="C48" s="105">
        <f>'入力用(年更時)'!C20</f>
        <v>0</v>
      </c>
      <c r="D48" s="91">
        <f>'入力用(年更時)'!D20</f>
        <v>0</v>
      </c>
      <c r="E48" s="88">
        <f t="shared" ref="E48" si="139">D48-C48</f>
        <v>0</v>
      </c>
      <c r="F48" s="50">
        <f>'入力用(年更時)'!E20</f>
        <v>0</v>
      </c>
      <c r="G48" s="3">
        <f t="shared" si="56"/>
        <v>0</v>
      </c>
      <c r="H48" s="4">
        <f t="shared" ref="H48" si="140">ROUNDDOWN(F48/3,0)</f>
        <v>0</v>
      </c>
      <c r="I48" s="5">
        <f t="shared" ref="I48" si="141">ROUNDDOWN(F48/3,0)</f>
        <v>0</v>
      </c>
      <c r="J48" s="82" t="str">
        <f t="shared" ref="J48" si="142">IFERROR(IF(F49-G49-H49-I49&lt;0,ABS(F49)+G49+H49+I49,"0"),0)</f>
        <v>0</v>
      </c>
      <c r="K48" s="79">
        <f>'入力用(年更時)'!F20</f>
        <v>0</v>
      </c>
      <c r="M48" s="7" t="s">
        <v>26</v>
      </c>
      <c r="N48" s="8">
        <f>SUM(N39:N47)</f>
        <v>0</v>
      </c>
      <c r="O48" t="s">
        <v>29</v>
      </c>
    </row>
    <row r="49" spans="1:13">
      <c r="A49" s="100"/>
      <c r="B49" s="98"/>
      <c r="C49" s="106"/>
      <c r="D49" s="92"/>
      <c r="E49" s="89"/>
      <c r="F49" s="9">
        <f t="shared" si="2"/>
        <v>0</v>
      </c>
      <c r="G49" s="10">
        <f t="shared" ref="G49" si="143">IFERROR(IF(ABS(F49)&lt;G48,0-ABS(F49),0-G48),0)</f>
        <v>0</v>
      </c>
      <c r="H49" s="11">
        <f t="shared" ref="H49" si="144">IFERROR(IF(ABS(F49)+G49&lt;H48,F49-G49,0-H48),0)</f>
        <v>0</v>
      </c>
      <c r="I49" s="12">
        <f t="shared" ref="I49" si="145">IFERROR(IF(ABS(F49)+G49+H49&lt;I48,F49-G49-H49,0-I48),0)</f>
        <v>0</v>
      </c>
      <c r="J49" s="83"/>
      <c r="K49" s="80"/>
    </row>
    <row r="50" spans="1:13" ht="14.25" thickBot="1">
      <c r="A50" s="100"/>
      <c r="B50" s="99"/>
      <c r="C50" s="107"/>
      <c r="D50" s="93"/>
      <c r="E50" s="90"/>
      <c r="F50" s="32">
        <f t="shared" si="3"/>
        <v>0</v>
      </c>
      <c r="G50" s="24">
        <f t="shared" ref="G50" si="146">G48+G49</f>
        <v>0</v>
      </c>
      <c r="H50" s="25">
        <f t="shared" ref="H50" si="147">H48+H49</f>
        <v>0</v>
      </c>
      <c r="I50" s="26">
        <f t="shared" ref="I50" si="148">I48+I49</f>
        <v>0</v>
      </c>
      <c r="J50" s="84"/>
      <c r="K50" s="81"/>
    </row>
    <row r="51" spans="1:13">
      <c r="A51" s="100">
        <v>16</v>
      </c>
      <c r="B51" s="94">
        <f>'入力用(年更時)'!B21</f>
        <v>0</v>
      </c>
      <c r="C51" s="102">
        <f>'入力用(年更時)'!C21</f>
        <v>0</v>
      </c>
      <c r="D51" s="85">
        <f>'入力用(年更時)'!D21</f>
        <v>0</v>
      </c>
      <c r="E51" s="88">
        <f t="shared" ref="E51" si="149">D51-C51</f>
        <v>0</v>
      </c>
      <c r="F51" s="50">
        <f>'入力用(年更時)'!E21</f>
        <v>0</v>
      </c>
      <c r="G51" s="3">
        <f t="shared" si="67"/>
        <v>0</v>
      </c>
      <c r="H51" s="4">
        <f t="shared" ref="H51" si="150">ROUNDDOWN(F51/3,0)</f>
        <v>0</v>
      </c>
      <c r="I51" s="5">
        <f t="shared" ref="I51" si="151">ROUNDDOWN(F51/3,0)</f>
        <v>0</v>
      </c>
      <c r="J51" s="82" t="str">
        <f t="shared" ref="J51" si="152">IFERROR(IF(F52-G52-H52-I52&lt;0,ABS(F52)+G52+H52+I52,"0"),0)</f>
        <v>0</v>
      </c>
      <c r="K51" s="79">
        <f>'入力用(年更時)'!F21</f>
        <v>0</v>
      </c>
    </row>
    <row r="52" spans="1:13">
      <c r="A52" s="100"/>
      <c r="B52" s="95"/>
      <c r="C52" s="103"/>
      <c r="D52" s="86"/>
      <c r="E52" s="89"/>
      <c r="F52" s="9">
        <f t="shared" si="2"/>
        <v>0</v>
      </c>
      <c r="G52" s="10">
        <f t="shared" ref="G52" si="153">IFERROR(IF(ABS(F52)&lt;G51,0-ABS(F52),0-G51),0)</f>
        <v>0</v>
      </c>
      <c r="H52" s="11">
        <f t="shared" ref="H52" si="154">IFERROR(IF(ABS(F52)+G52&lt;H51,F52-G52,0-H51),0)</f>
        <v>0</v>
      </c>
      <c r="I52" s="12">
        <f t="shared" ref="I52" si="155">IFERROR(IF(ABS(F52)+G52+H52&lt;I51,F52-G52-H52,0-I51),0)</f>
        <v>0</v>
      </c>
      <c r="J52" s="83"/>
      <c r="K52" s="80"/>
      <c r="M52" s="30"/>
    </row>
    <row r="53" spans="1:13" ht="14.25" thickBot="1">
      <c r="A53" s="100"/>
      <c r="B53" s="96"/>
      <c r="C53" s="104"/>
      <c r="D53" s="87"/>
      <c r="E53" s="90"/>
      <c r="F53" s="32">
        <f t="shared" si="3"/>
        <v>0</v>
      </c>
      <c r="G53" s="24">
        <f t="shared" ref="G53" si="156">G51+G52</f>
        <v>0</v>
      </c>
      <c r="H53" s="25">
        <f t="shared" ref="H53" si="157">H51+H52</f>
        <v>0</v>
      </c>
      <c r="I53" s="26">
        <f t="shared" ref="I53" si="158">I51+I52</f>
        <v>0</v>
      </c>
      <c r="J53" s="84"/>
      <c r="K53" s="81"/>
    </row>
    <row r="54" spans="1:13">
      <c r="A54" s="100">
        <v>17</v>
      </c>
      <c r="B54" s="94">
        <f>'入力用(年更時)'!B22</f>
        <v>0</v>
      </c>
      <c r="C54" s="102">
        <f>'入力用(年更時)'!C22</f>
        <v>0</v>
      </c>
      <c r="D54" s="85">
        <f>'入力用(年更時)'!D22</f>
        <v>0</v>
      </c>
      <c r="E54" s="88">
        <f t="shared" ref="E54" si="159">D54-C54</f>
        <v>0</v>
      </c>
      <c r="F54" s="50">
        <f>'入力用(年更時)'!E22</f>
        <v>0</v>
      </c>
      <c r="G54" s="3">
        <f t="shared" si="78"/>
        <v>0</v>
      </c>
      <c r="H54" s="4">
        <f t="shared" ref="H54" si="160">ROUNDDOWN(F54/3,0)</f>
        <v>0</v>
      </c>
      <c r="I54" s="5">
        <f t="shared" ref="I54" si="161">ROUNDDOWN(F54/3,0)</f>
        <v>0</v>
      </c>
      <c r="J54" s="82" t="str">
        <f t="shared" ref="J54" si="162">IFERROR(IF(F55-G55-H55-I55&lt;0,ABS(F55)+G55+H55+I55,"0"),0)</f>
        <v>0</v>
      </c>
      <c r="K54" s="79">
        <f>'入力用(年更時)'!F22</f>
        <v>0</v>
      </c>
    </row>
    <row r="55" spans="1:13">
      <c r="A55" s="100"/>
      <c r="B55" s="95"/>
      <c r="C55" s="103"/>
      <c r="D55" s="86"/>
      <c r="E55" s="89"/>
      <c r="F55" s="9">
        <f t="shared" si="2"/>
        <v>0</v>
      </c>
      <c r="G55" s="10">
        <f t="shared" ref="G55" si="163">IFERROR(IF(ABS(F55)&lt;G54,0-ABS(F55),0-G54),0)</f>
        <v>0</v>
      </c>
      <c r="H55" s="11">
        <f t="shared" ref="H55" si="164">IFERROR(IF(ABS(F55)+G55&lt;H54,F55-G55,0-H54),0)</f>
        <v>0</v>
      </c>
      <c r="I55" s="12">
        <f t="shared" ref="I55" si="165">IFERROR(IF(ABS(F55)+G55+H55&lt;I54,F55-G55-H55,0-I54),0)</f>
        <v>0</v>
      </c>
      <c r="J55" s="83"/>
      <c r="K55" s="80"/>
    </row>
    <row r="56" spans="1:13" ht="14.25" thickBot="1">
      <c r="A56" s="100"/>
      <c r="B56" s="96"/>
      <c r="C56" s="104"/>
      <c r="D56" s="87"/>
      <c r="E56" s="90"/>
      <c r="F56" s="32">
        <f t="shared" si="3"/>
        <v>0</v>
      </c>
      <c r="G56" s="24">
        <f t="shared" ref="G56" si="166">G54+G55</f>
        <v>0</v>
      </c>
      <c r="H56" s="25">
        <f t="shared" ref="H56" si="167">H54+H55</f>
        <v>0</v>
      </c>
      <c r="I56" s="26">
        <f t="shared" ref="I56" si="168">I54+I55</f>
        <v>0</v>
      </c>
      <c r="J56" s="84"/>
      <c r="K56" s="81"/>
    </row>
    <row r="57" spans="1:13">
      <c r="A57" s="100">
        <v>18</v>
      </c>
      <c r="B57" s="97">
        <f>'入力用(年更時)'!B23</f>
        <v>0</v>
      </c>
      <c r="C57" s="105">
        <f>'入力用(年更時)'!C23</f>
        <v>0</v>
      </c>
      <c r="D57" s="91">
        <f>'入力用(年更時)'!D23</f>
        <v>0</v>
      </c>
      <c r="E57" s="88">
        <f t="shared" ref="E57" si="169">D57-C57</f>
        <v>0</v>
      </c>
      <c r="F57" s="50">
        <f>'入力用(年更時)'!E23</f>
        <v>0</v>
      </c>
      <c r="G57" s="3">
        <f t="shared" si="89"/>
        <v>0</v>
      </c>
      <c r="H57" s="4">
        <f t="shared" ref="H57" si="170">ROUNDDOWN(F57/3,0)</f>
        <v>0</v>
      </c>
      <c r="I57" s="5">
        <f t="shared" ref="I57" si="171">ROUNDDOWN(F57/3,0)</f>
        <v>0</v>
      </c>
      <c r="J57" s="82" t="str">
        <f t="shared" ref="J57" si="172">IFERROR(IF(F58-G58-H58-I58&lt;0,ABS(F58)+G58+H58+I58,"0"),0)</f>
        <v>0</v>
      </c>
      <c r="K57" s="79">
        <f>'入力用(年更時)'!F23</f>
        <v>0</v>
      </c>
    </row>
    <row r="58" spans="1:13">
      <c r="A58" s="100"/>
      <c r="B58" s="98"/>
      <c r="C58" s="106"/>
      <c r="D58" s="92"/>
      <c r="E58" s="89"/>
      <c r="F58" s="9">
        <f t="shared" si="2"/>
        <v>0</v>
      </c>
      <c r="G58" s="10">
        <f t="shared" ref="G58" si="173">IFERROR(IF(ABS(F58)&lt;G57,0-ABS(F58),0-G57),0)</f>
        <v>0</v>
      </c>
      <c r="H58" s="11">
        <f t="shared" ref="H58" si="174">IFERROR(IF(ABS(F58)+G58&lt;H57,F58-G58,0-H57),0)</f>
        <v>0</v>
      </c>
      <c r="I58" s="12">
        <f t="shared" ref="I58" si="175">IFERROR(IF(ABS(F58)+G58+H58&lt;I57,F58-G58-H58,0-I57),0)</f>
        <v>0</v>
      </c>
      <c r="J58" s="83"/>
      <c r="K58" s="80"/>
    </row>
    <row r="59" spans="1:13" ht="14.25" thickBot="1">
      <c r="A59" s="100"/>
      <c r="B59" s="99"/>
      <c r="C59" s="107"/>
      <c r="D59" s="93"/>
      <c r="E59" s="90"/>
      <c r="F59" s="32">
        <f t="shared" si="3"/>
        <v>0</v>
      </c>
      <c r="G59" s="24">
        <f t="shared" ref="G59" si="176">G57+G58</f>
        <v>0</v>
      </c>
      <c r="H59" s="25">
        <f t="shared" ref="H59" si="177">H57+H58</f>
        <v>0</v>
      </c>
      <c r="I59" s="26">
        <f t="shared" ref="I59" si="178">I57+I58</f>
        <v>0</v>
      </c>
      <c r="J59" s="84"/>
      <c r="K59" s="81"/>
    </row>
    <row r="60" spans="1:13">
      <c r="A60" s="100">
        <v>19</v>
      </c>
      <c r="B60" s="94">
        <f>'入力用(年更時)'!B24</f>
        <v>0</v>
      </c>
      <c r="C60" s="102">
        <f>'入力用(年更時)'!C24</f>
        <v>0</v>
      </c>
      <c r="D60" s="85">
        <f>'入力用(年更時)'!D24</f>
        <v>0</v>
      </c>
      <c r="E60" s="88">
        <f t="shared" ref="E60" si="179">D60-C60</f>
        <v>0</v>
      </c>
      <c r="F60" s="50">
        <f>'入力用(年更時)'!E24</f>
        <v>0</v>
      </c>
      <c r="G60" s="3">
        <f t="shared" si="56"/>
        <v>0</v>
      </c>
      <c r="H60" s="4">
        <f t="shared" ref="H60" si="180">ROUNDDOWN(F60/3,0)</f>
        <v>0</v>
      </c>
      <c r="I60" s="5">
        <f t="shared" ref="I60" si="181">ROUNDDOWN(F60/3,0)</f>
        <v>0</v>
      </c>
      <c r="J60" s="82" t="str">
        <f t="shared" ref="J60" si="182">IFERROR(IF(F61-G61-H61-I61&lt;0,ABS(F61)+G61+H61+I61,"0"),0)</f>
        <v>0</v>
      </c>
      <c r="K60" s="79">
        <f>'入力用(年更時)'!F24</f>
        <v>0</v>
      </c>
    </row>
    <row r="61" spans="1:13">
      <c r="A61" s="100"/>
      <c r="B61" s="95"/>
      <c r="C61" s="103"/>
      <c r="D61" s="86"/>
      <c r="E61" s="89"/>
      <c r="F61" s="9">
        <f t="shared" si="2"/>
        <v>0</v>
      </c>
      <c r="G61" s="10">
        <f t="shared" ref="G61" si="183">IFERROR(IF(ABS(F61)&lt;G60,0-ABS(F61),0-G60),0)</f>
        <v>0</v>
      </c>
      <c r="H61" s="11">
        <f t="shared" ref="H61" si="184">IFERROR(IF(ABS(F61)+G61&lt;H60,F61-G61,0-H60),0)</f>
        <v>0</v>
      </c>
      <c r="I61" s="12">
        <f t="shared" ref="I61" si="185">IFERROR(IF(ABS(F61)+G61+H61&lt;I60,F61-G61-H61,0-I60),0)</f>
        <v>0</v>
      </c>
      <c r="J61" s="83"/>
      <c r="K61" s="80"/>
    </row>
    <row r="62" spans="1:13" ht="14.25" thickBot="1">
      <c r="A62" s="100"/>
      <c r="B62" s="96"/>
      <c r="C62" s="104"/>
      <c r="D62" s="87"/>
      <c r="E62" s="90"/>
      <c r="F62" s="32">
        <f t="shared" si="3"/>
        <v>0</v>
      </c>
      <c r="G62" s="24">
        <f t="shared" ref="G62" si="186">G60+G61</f>
        <v>0</v>
      </c>
      <c r="H62" s="25">
        <f t="shared" ref="H62" si="187">H60+H61</f>
        <v>0</v>
      </c>
      <c r="I62" s="26">
        <f t="shared" ref="I62" si="188">I60+I61</f>
        <v>0</v>
      </c>
      <c r="J62" s="84"/>
      <c r="K62" s="81"/>
    </row>
    <row r="63" spans="1:13">
      <c r="A63" s="100">
        <v>20</v>
      </c>
      <c r="B63" s="94">
        <f>'入力用(年更時)'!B25</f>
        <v>0</v>
      </c>
      <c r="C63" s="102">
        <f>'入力用(年更時)'!C25</f>
        <v>0</v>
      </c>
      <c r="D63" s="85">
        <f>'入力用(年更時)'!D25</f>
        <v>0</v>
      </c>
      <c r="E63" s="88">
        <f t="shared" ref="E63" si="189">D63-C63</f>
        <v>0</v>
      </c>
      <c r="F63" s="50">
        <f>'入力用(年更時)'!E25</f>
        <v>0</v>
      </c>
      <c r="G63" s="3">
        <f t="shared" si="67"/>
        <v>0</v>
      </c>
      <c r="H63" s="4">
        <f t="shared" ref="H63" si="190">ROUNDDOWN(F63/3,0)</f>
        <v>0</v>
      </c>
      <c r="I63" s="5">
        <f t="shared" ref="I63" si="191">ROUNDDOWN(F63/3,0)</f>
        <v>0</v>
      </c>
      <c r="J63" s="82" t="str">
        <f t="shared" ref="J63" si="192">IFERROR(IF(F64-G64-H64-I64&lt;0,ABS(F64)+G64+H64+I64,"0"),0)</f>
        <v>0</v>
      </c>
      <c r="K63" s="79">
        <f>'入力用(年更時)'!F25</f>
        <v>0</v>
      </c>
    </row>
    <row r="64" spans="1:13">
      <c r="A64" s="100"/>
      <c r="B64" s="95"/>
      <c r="C64" s="103"/>
      <c r="D64" s="86"/>
      <c r="E64" s="89"/>
      <c r="F64" s="9">
        <f t="shared" si="2"/>
        <v>0</v>
      </c>
      <c r="G64" s="10">
        <f t="shared" ref="G64" si="193">IFERROR(IF(ABS(F64)&lt;G63,0-ABS(F64),0-G63),0)</f>
        <v>0</v>
      </c>
      <c r="H64" s="11">
        <f t="shared" ref="H64" si="194">IFERROR(IF(ABS(F64)+G64&lt;H63,F64-G64,0-H63),0)</f>
        <v>0</v>
      </c>
      <c r="I64" s="12">
        <f t="shared" ref="I64" si="195">IFERROR(IF(ABS(F64)+G64+H64&lt;I63,F64-G64-H64,0-I63),0)</f>
        <v>0</v>
      </c>
      <c r="J64" s="83"/>
      <c r="K64" s="80"/>
    </row>
    <row r="65" spans="1:11" ht="14.25" thickBot="1">
      <c r="A65" s="100"/>
      <c r="B65" s="96"/>
      <c r="C65" s="104"/>
      <c r="D65" s="87"/>
      <c r="E65" s="90"/>
      <c r="F65" s="32">
        <f t="shared" si="3"/>
        <v>0</v>
      </c>
      <c r="G65" s="24">
        <f t="shared" ref="G65" si="196">G63+G64</f>
        <v>0</v>
      </c>
      <c r="H65" s="25">
        <f t="shared" ref="H65" si="197">H63+H64</f>
        <v>0</v>
      </c>
      <c r="I65" s="26">
        <f t="shared" ref="I65" si="198">I63+I64</f>
        <v>0</v>
      </c>
      <c r="J65" s="84"/>
      <c r="K65" s="81"/>
    </row>
    <row r="66" spans="1:11">
      <c r="A66" s="100">
        <v>21</v>
      </c>
      <c r="B66" s="97">
        <f>'入力用(年更時)'!B26</f>
        <v>0</v>
      </c>
      <c r="C66" s="105">
        <f>'入力用(年更時)'!C26</f>
        <v>0</v>
      </c>
      <c r="D66" s="91">
        <f>'入力用(年更時)'!D26</f>
        <v>0</v>
      </c>
      <c r="E66" s="88">
        <f t="shared" ref="E66" si="199">D66-C66</f>
        <v>0</v>
      </c>
      <c r="F66" s="50">
        <f>'入力用(年更時)'!E26</f>
        <v>0</v>
      </c>
      <c r="G66" s="3">
        <f t="shared" si="78"/>
        <v>0</v>
      </c>
      <c r="H66" s="4">
        <f t="shared" ref="H66" si="200">ROUNDDOWN(F66/3,0)</f>
        <v>0</v>
      </c>
      <c r="I66" s="5">
        <f t="shared" ref="I66" si="201">ROUNDDOWN(F66/3,0)</f>
        <v>0</v>
      </c>
      <c r="J66" s="82" t="str">
        <f t="shared" ref="J66" si="202">IFERROR(IF(F67-G67-H67-I67&lt;0,ABS(F67)+G67+H67+I67,"0"),0)</f>
        <v>0</v>
      </c>
      <c r="K66" s="79">
        <f>'入力用(年更時)'!F26</f>
        <v>0</v>
      </c>
    </row>
    <row r="67" spans="1:11">
      <c r="A67" s="100"/>
      <c r="B67" s="98"/>
      <c r="C67" s="106"/>
      <c r="D67" s="92"/>
      <c r="E67" s="89"/>
      <c r="F67" s="9">
        <f t="shared" si="2"/>
        <v>0</v>
      </c>
      <c r="G67" s="10">
        <f t="shared" ref="G67" si="203">IFERROR(IF(ABS(F67)&lt;G66,0-ABS(F67),0-G66),0)</f>
        <v>0</v>
      </c>
      <c r="H67" s="11">
        <f t="shared" ref="H67" si="204">IFERROR(IF(ABS(F67)+G67&lt;H66,F67-G67,0-H66),0)</f>
        <v>0</v>
      </c>
      <c r="I67" s="12">
        <f t="shared" ref="I67" si="205">IFERROR(IF(ABS(F67)+G67+H67&lt;I66,F67-G67-H67,0-I66),0)</f>
        <v>0</v>
      </c>
      <c r="J67" s="83"/>
      <c r="K67" s="80"/>
    </row>
    <row r="68" spans="1:11" ht="14.25" thickBot="1">
      <c r="A68" s="100"/>
      <c r="B68" s="99"/>
      <c r="C68" s="107"/>
      <c r="D68" s="93"/>
      <c r="E68" s="90"/>
      <c r="F68" s="32">
        <f t="shared" si="3"/>
        <v>0</v>
      </c>
      <c r="G68" s="24">
        <f t="shared" ref="G68" si="206">G66+G67</f>
        <v>0</v>
      </c>
      <c r="H68" s="25">
        <f t="shared" ref="H68" si="207">H66+H67</f>
        <v>0</v>
      </c>
      <c r="I68" s="26">
        <f t="shared" ref="I68" si="208">I66+I67</f>
        <v>0</v>
      </c>
      <c r="J68" s="84"/>
      <c r="K68" s="81"/>
    </row>
    <row r="69" spans="1:11">
      <c r="A69" s="100">
        <v>22</v>
      </c>
      <c r="B69" s="94">
        <f>'入力用(年更時)'!B27</f>
        <v>0</v>
      </c>
      <c r="C69" s="102">
        <f>'入力用(年更時)'!C27</f>
        <v>0</v>
      </c>
      <c r="D69" s="85">
        <f>'入力用(年更時)'!D27</f>
        <v>0</v>
      </c>
      <c r="E69" s="88">
        <f t="shared" ref="E69" si="209">D69-C69</f>
        <v>0</v>
      </c>
      <c r="F69" s="50">
        <f>'入力用(年更時)'!E27</f>
        <v>0</v>
      </c>
      <c r="G69" s="3">
        <f t="shared" si="89"/>
        <v>0</v>
      </c>
      <c r="H69" s="4">
        <f t="shared" ref="H69" si="210">ROUNDDOWN(F69/3,0)</f>
        <v>0</v>
      </c>
      <c r="I69" s="5">
        <f t="shared" ref="I69" si="211">ROUNDDOWN(F69/3,0)</f>
        <v>0</v>
      </c>
      <c r="J69" s="82" t="str">
        <f t="shared" ref="J69" si="212">IFERROR(IF(F70-G70-H70-I70&lt;0,ABS(F70)+G70+H70+I70,"0"),0)</f>
        <v>0</v>
      </c>
      <c r="K69" s="79">
        <f>'入力用(年更時)'!F27</f>
        <v>0</v>
      </c>
    </row>
    <row r="70" spans="1:11">
      <c r="A70" s="100"/>
      <c r="B70" s="95"/>
      <c r="C70" s="103"/>
      <c r="D70" s="86"/>
      <c r="E70" s="89"/>
      <c r="F70" s="9">
        <f t="shared" si="2"/>
        <v>0</v>
      </c>
      <c r="G70" s="10">
        <f t="shared" ref="G70" si="213">IFERROR(IF(ABS(F70)&lt;G69,0-ABS(F70),0-G69),0)</f>
        <v>0</v>
      </c>
      <c r="H70" s="11">
        <f t="shared" ref="H70" si="214">IFERROR(IF(ABS(F70)+G70&lt;H69,F70-G70,0-H69),0)</f>
        <v>0</v>
      </c>
      <c r="I70" s="12">
        <f t="shared" ref="I70" si="215">IFERROR(IF(ABS(F70)+G70+H70&lt;I69,F70-G70-H70,0-I69),0)</f>
        <v>0</v>
      </c>
      <c r="J70" s="83"/>
      <c r="K70" s="80"/>
    </row>
    <row r="71" spans="1:11" ht="14.25" thickBot="1">
      <c r="A71" s="100"/>
      <c r="B71" s="96"/>
      <c r="C71" s="104"/>
      <c r="D71" s="87"/>
      <c r="E71" s="90"/>
      <c r="F71" s="32">
        <f t="shared" si="3"/>
        <v>0</v>
      </c>
      <c r="G71" s="24">
        <f t="shared" ref="G71" si="216">G69+G70</f>
        <v>0</v>
      </c>
      <c r="H71" s="25">
        <f t="shared" ref="H71" si="217">H69+H70</f>
        <v>0</v>
      </c>
      <c r="I71" s="26">
        <f t="shared" ref="I71" si="218">I69+I70</f>
        <v>0</v>
      </c>
      <c r="J71" s="84"/>
      <c r="K71" s="81"/>
    </row>
    <row r="72" spans="1:11">
      <c r="A72" s="100">
        <v>23</v>
      </c>
      <c r="B72" s="94">
        <f>'入力用(年更時)'!B28</f>
        <v>0</v>
      </c>
      <c r="C72" s="102">
        <f>'入力用(年更時)'!C28</f>
        <v>0</v>
      </c>
      <c r="D72" s="85">
        <f>'入力用(年更時)'!D28</f>
        <v>0</v>
      </c>
      <c r="E72" s="88">
        <f t="shared" ref="E72" si="219">D72-C72</f>
        <v>0</v>
      </c>
      <c r="F72" s="50">
        <f>'入力用(年更時)'!E28</f>
        <v>0</v>
      </c>
      <c r="G72" s="3">
        <f t="shared" si="56"/>
        <v>0</v>
      </c>
      <c r="H72" s="4">
        <f t="shared" ref="H72" si="220">ROUNDDOWN(F72/3,0)</f>
        <v>0</v>
      </c>
      <c r="I72" s="5">
        <f t="shared" ref="I72" si="221">ROUNDDOWN(F72/3,0)</f>
        <v>0</v>
      </c>
      <c r="J72" s="82" t="str">
        <f t="shared" ref="J72" si="222">IFERROR(IF(F73-G73-H73-I73&lt;0,ABS(F73)+G73+H73+I73,"0"),0)</f>
        <v>0</v>
      </c>
      <c r="K72" s="79">
        <f>'入力用(年更時)'!F28</f>
        <v>0</v>
      </c>
    </row>
    <row r="73" spans="1:11">
      <c r="A73" s="100"/>
      <c r="B73" s="95"/>
      <c r="C73" s="103"/>
      <c r="D73" s="86"/>
      <c r="E73" s="89"/>
      <c r="F73" s="9">
        <f t="shared" ref="F73:F136" si="223">IF(E72&lt;0,E72-0,0)</f>
        <v>0</v>
      </c>
      <c r="G73" s="10">
        <f t="shared" ref="G73" si="224">IFERROR(IF(ABS(F73)&lt;G72,0-ABS(F73),0-G72),0)</f>
        <v>0</v>
      </c>
      <c r="H73" s="11">
        <f t="shared" ref="H73" si="225">IFERROR(IF(ABS(F73)+G73&lt;H72,F73-G73,0-H72),0)</f>
        <v>0</v>
      </c>
      <c r="I73" s="12">
        <f t="shared" ref="I73" si="226">IFERROR(IF(ABS(F73)+G73+H73&lt;I72,F73-G73-H73,0-I72),0)</f>
        <v>0</v>
      </c>
      <c r="J73" s="83"/>
      <c r="K73" s="80"/>
    </row>
    <row r="74" spans="1:11" ht="14.25" thickBot="1">
      <c r="A74" s="100"/>
      <c r="B74" s="96"/>
      <c r="C74" s="104"/>
      <c r="D74" s="87"/>
      <c r="E74" s="90"/>
      <c r="F74" s="32">
        <f t="shared" ref="F74:F137" si="227">IF(E72&gt;0,E72-0,0)</f>
        <v>0</v>
      </c>
      <c r="G74" s="24">
        <f t="shared" ref="G74" si="228">G72+G73</f>
        <v>0</v>
      </c>
      <c r="H74" s="25">
        <f t="shared" ref="H74" si="229">H72+H73</f>
        <v>0</v>
      </c>
      <c r="I74" s="26">
        <f t="shared" ref="I74" si="230">I72+I73</f>
        <v>0</v>
      </c>
      <c r="J74" s="84"/>
      <c r="K74" s="81"/>
    </row>
    <row r="75" spans="1:11">
      <c r="A75" s="100">
        <v>24</v>
      </c>
      <c r="B75" s="97">
        <f>'入力用(年更時)'!B29</f>
        <v>0</v>
      </c>
      <c r="C75" s="105">
        <f>'入力用(年更時)'!C29</f>
        <v>0</v>
      </c>
      <c r="D75" s="91">
        <f>'入力用(年更時)'!D29</f>
        <v>0</v>
      </c>
      <c r="E75" s="88">
        <f t="shared" ref="E75" si="231">D75-C75</f>
        <v>0</v>
      </c>
      <c r="F75" s="50">
        <f>'入力用(年更時)'!E29</f>
        <v>0</v>
      </c>
      <c r="G75" s="3">
        <f t="shared" si="67"/>
        <v>0</v>
      </c>
      <c r="H75" s="4">
        <f t="shared" ref="H75" si="232">ROUNDDOWN(F75/3,0)</f>
        <v>0</v>
      </c>
      <c r="I75" s="5">
        <f t="shared" ref="I75" si="233">ROUNDDOWN(F75/3,0)</f>
        <v>0</v>
      </c>
      <c r="J75" s="82" t="str">
        <f t="shared" ref="J75" si="234">IFERROR(IF(F76-G76-H76-I76&lt;0,ABS(F76)+G76+H76+I76,"0"),0)</f>
        <v>0</v>
      </c>
      <c r="K75" s="79">
        <f>'入力用(年更時)'!F29</f>
        <v>0</v>
      </c>
    </row>
    <row r="76" spans="1:11">
      <c r="A76" s="100"/>
      <c r="B76" s="98"/>
      <c r="C76" s="106"/>
      <c r="D76" s="92"/>
      <c r="E76" s="89"/>
      <c r="F76" s="9">
        <f t="shared" si="223"/>
        <v>0</v>
      </c>
      <c r="G76" s="10">
        <f t="shared" ref="G76" si="235">IFERROR(IF(ABS(F76)&lt;G75,0-ABS(F76),0-G75),0)</f>
        <v>0</v>
      </c>
      <c r="H76" s="11">
        <f t="shared" ref="H76" si="236">IFERROR(IF(ABS(F76)+G76&lt;H75,F76-G76,0-H75),0)</f>
        <v>0</v>
      </c>
      <c r="I76" s="12">
        <f t="shared" ref="I76" si="237">IFERROR(IF(ABS(F76)+G76+H76&lt;I75,F76-G76-H76,0-I75),0)</f>
        <v>0</v>
      </c>
      <c r="J76" s="83"/>
      <c r="K76" s="80"/>
    </row>
    <row r="77" spans="1:11" ht="14.25" thickBot="1">
      <c r="A77" s="100"/>
      <c r="B77" s="99"/>
      <c r="C77" s="107"/>
      <c r="D77" s="93"/>
      <c r="E77" s="90"/>
      <c r="F77" s="32">
        <f t="shared" si="227"/>
        <v>0</v>
      </c>
      <c r="G77" s="24">
        <f t="shared" ref="G77" si="238">G75+G76</f>
        <v>0</v>
      </c>
      <c r="H77" s="25">
        <f t="shared" ref="H77" si="239">H75+H76</f>
        <v>0</v>
      </c>
      <c r="I77" s="26">
        <f t="shared" ref="I77" si="240">I75+I76</f>
        <v>0</v>
      </c>
      <c r="J77" s="84"/>
      <c r="K77" s="81"/>
    </row>
    <row r="78" spans="1:11">
      <c r="A78" s="100">
        <v>25</v>
      </c>
      <c r="B78" s="94">
        <f>'入力用(年更時)'!B30</f>
        <v>0</v>
      </c>
      <c r="C78" s="102">
        <f>'入力用(年更時)'!C30</f>
        <v>0</v>
      </c>
      <c r="D78" s="85">
        <f>'入力用(年更時)'!D30</f>
        <v>0</v>
      </c>
      <c r="E78" s="88">
        <f t="shared" ref="E78" si="241">D78-C78</f>
        <v>0</v>
      </c>
      <c r="F78" s="50">
        <f>'入力用(年更時)'!E30</f>
        <v>0</v>
      </c>
      <c r="G78" s="3">
        <f t="shared" si="78"/>
        <v>0</v>
      </c>
      <c r="H78" s="4">
        <f t="shared" ref="H78" si="242">ROUNDDOWN(F78/3,0)</f>
        <v>0</v>
      </c>
      <c r="I78" s="5">
        <f t="shared" ref="I78" si="243">ROUNDDOWN(F78/3,0)</f>
        <v>0</v>
      </c>
      <c r="J78" s="82" t="str">
        <f t="shared" ref="J78" si="244">IFERROR(IF(F79-G79-H79-I79&lt;0,ABS(F79)+G79+H79+I79,"0"),0)</f>
        <v>0</v>
      </c>
      <c r="K78" s="79">
        <f>'入力用(年更時)'!F30</f>
        <v>0</v>
      </c>
    </row>
    <row r="79" spans="1:11">
      <c r="A79" s="100"/>
      <c r="B79" s="95"/>
      <c r="C79" s="103"/>
      <c r="D79" s="86"/>
      <c r="E79" s="89"/>
      <c r="F79" s="9">
        <f t="shared" si="223"/>
        <v>0</v>
      </c>
      <c r="G79" s="10">
        <f t="shared" ref="G79" si="245">IFERROR(IF(ABS(F79)&lt;G78,0-ABS(F79),0-G78),0)</f>
        <v>0</v>
      </c>
      <c r="H79" s="11">
        <f t="shared" ref="H79" si="246">IFERROR(IF(ABS(F79)+G79&lt;H78,F79-G79,0-H78),0)</f>
        <v>0</v>
      </c>
      <c r="I79" s="12">
        <f t="shared" ref="I79" si="247">IFERROR(IF(ABS(F79)+G79+H79&lt;I78,F79-G79-H79,0-I78),0)</f>
        <v>0</v>
      </c>
      <c r="J79" s="83"/>
      <c r="K79" s="80"/>
    </row>
    <row r="80" spans="1:11" ht="14.25" thickBot="1">
      <c r="A80" s="100"/>
      <c r="B80" s="96"/>
      <c r="C80" s="104"/>
      <c r="D80" s="87"/>
      <c r="E80" s="90"/>
      <c r="F80" s="32">
        <f t="shared" si="227"/>
        <v>0</v>
      </c>
      <c r="G80" s="24">
        <f t="shared" ref="G80" si="248">G78+G79</f>
        <v>0</v>
      </c>
      <c r="H80" s="25">
        <f t="shared" ref="H80" si="249">H78+H79</f>
        <v>0</v>
      </c>
      <c r="I80" s="26">
        <f t="shared" ref="I80" si="250">I78+I79</f>
        <v>0</v>
      </c>
      <c r="J80" s="84"/>
      <c r="K80" s="81"/>
    </row>
    <row r="81" spans="1:11">
      <c r="A81" s="100">
        <v>26</v>
      </c>
      <c r="B81" s="94">
        <f>'入力用(年更時)'!B31</f>
        <v>0</v>
      </c>
      <c r="C81" s="102">
        <f>'入力用(年更時)'!C31</f>
        <v>0</v>
      </c>
      <c r="D81" s="85">
        <f>'入力用(年更時)'!D31</f>
        <v>0</v>
      </c>
      <c r="E81" s="88">
        <f t="shared" ref="E81" si="251">D81-C81</f>
        <v>0</v>
      </c>
      <c r="F81" s="50">
        <f>'入力用(年更時)'!E31</f>
        <v>0</v>
      </c>
      <c r="G81" s="3">
        <f t="shared" si="89"/>
        <v>0</v>
      </c>
      <c r="H81" s="4">
        <f t="shared" ref="H81" si="252">ROUNDDOWN(F81/3,0)</f>
        <v>0</v>
      </c>
      <c r="I81" s="5">
        <f t="shared" ref="I81" si="253">ROUNDDOWN(F81/3,0)</f>
        <v>0</v>
      </c>
      <c r="J81" s="82" t="str">
        <f t="shared" ref="J81" si="254">IFERROR(IF(F82-G82-H82-I82&lt;0,ABS(F82)+G82+H82+I82,"0"),0)</f>
        <v>0</v>
      </c>
      <c r="K81" s="79">
        <f>'入力用(年更時)'!F31</f>
        <v>0</v>
      </c>
    </row>
    <row r="82" spans="1:11">
      <c r="A82" s="100"/>
      <c r="B82" s="95"/>
      <c r="C82" s="103"/>
      <c r="D82" s="86"/>
      <c r="E82" s="89"/>
      <c r="F82" s="9">
        <f t="shared" si="223"/>
        <v>0</v>
      </c>
      <c r="G82" s="10">
        <f t="shared" ref="G82" si="255">IFERROR(IF(ABS(F82)&lt;G81,0-ABS(F82),0-G81),0)</f>
        <v>0</v>
      </c>
      <c r="H82" s="11">
        <f t="shared" ref="H82" si="256">IFERROR(IF(ABS(F82)+G82&lt;H81,F82-G82,0-H81),0)</f>
        <v>0</v>
      </c>
      <c r="I82" s="12">
        <f t="shared" ref="I82" si="257">IFERROR(IF(ABS(F82)+G82+H82&lt;I81,F82-G82-H82,0-I81),0)</f>
        <v>0</v>
      </c>
      <c r="J82" s="83"/>
      <c r="K82" s="80"/>
    </row>
    <row r="83" spans="1:11" ht="14.25" thickBot="1">
      <c r="A83" s="100"/>
      <c r="B83" s="96"/>
      <c r="C83" s="104"/>
      <c r="D83" s="87"/>
      <c r="E83" s="90"/>
      <c r="F83" s="32">
        <f t="shared" si="227"/>
        <v>0</v>
      </c>
      <c r="G83" s="24">
        <f t="shared" ref="G83" si="258">G81+G82</f>
        <v>0</v>
      </c>
      <c r="H83" s="25">
        <f t="shared" ref="H83" si="259">H81+H82</f>
        <v>0</v>
      </c>
      <c r="I83" s="26">
        <f t="shared" ref="I83" si="260">I81+I82</f>
        <v>0</v>
      </c>
      <c r="J83" s="84"/>
      <c r="K83" s="81"/>
    </row>
    <row r="84" spans="1:11">
      <c r="A84" s="100">
        <v>27</v>
      </c>
      <c r="B84" s="97">
        <f>'入力用(年更時)'!B32</f>
        <v>0</v>
      </c>
      <c r="C84" s="105">
        <f>'入力用(年更時)'!C32</f>
        <v>0</v>
      </c>
      <c r="D84" s="91">
        <f>'入力用(年更時)'!D32</f>
        <v>0</v>
      </c>
      <c r="E84" s="88">
        <f t="shared" ref="E84" si="261">D84-C84</f>
        <v>0</v>
      </c>
      <c r="F84" s="50">
        <f>'入力用(年更時)'!E32</f>
        <v>0</v>
      </c>
      <c r="G84" s="3">
        <f t="shared" si="56"/>
        <v>0</v>
      </c>
      <c r="H84" s="4">
        <f t="shared" ref="H84" si="262">ROUNDDOWN(F84/3,0)</f>
        <v>0</v>
      </c>
      <c r="I84" s="5">
        <f t="shared" ref="I84" si="263">ROUNDDOWN(F84/3,0)</f>
        <v>0</v>
      </c>
      <c r="J84" s="82" t="str">
        <f t="shared" ref="J84" si="264">IFERROR(IF(F85-G85-H85-I85&lt;0,ABS(F85)+G85+H85+I85,"0"),0)</f>
        <v>0</v>
      </c>
      <c r="K84" s="79">
        <f>'入力用(年更時)'!F32</f>
        <v>0</v>
      </c>
    </row>
    <row r="85" spans="1:11">
      <c r="A85" s="100"/>
      <c r="B85" s="98"/>
      <c r="C85" s="106"/>
      <c r="D85" s="92"/>
      <c r="E85" s="89"/>
      <c r="F85" s="9">
        <f t="shared" si="223"/>
        <v>0</v>
      </c>
      <c r="G85" s="10">
        <f t="shared" ref="G85" si="265">IFERROR(IF(ABS(F85)&lt;G84,0-ABS(F85),0-G84),0)</f>
        <v>0</v>
      </c>
      <c r="H85" s="11">
        <f t="shared" ref="H85" si="266">IFERROR(IF(ABS(F85)+G85&lt;H84,F85-G85,0-H84),0)</f>
        <v>0</v>
      </c>
      <c r="I85" s="12">
        <f t="shared" ref="I85" si="267">IFERROR(IF(ABS(F85)+G85+H85&lt;I84,F85-G85-H85,0-I84),0)</f>
        <v>0</v>
      </c>
      <c r="J85" s="83"/>
      <c r="K85" s="80"/>
    </row>
    <row r="86" spans="1:11" ht="14.25" thickBot="1">
      <c r="A86" s="100"/>
      <c r="B86" s="99"/>
      <c r="C86" s="107"/>
      <c r="D86" s="93"/>
      <c r="E86" s="90"/>
      <c r="F86" s="32">
        <f t="shared" si="227"/>
        <v>0</v>
      </c>
      <c r="G86" s="24">
        <f t="shared" ref="G86" si="268">G84+G85</f>
        <v>0</v>
      </c>
      <c r="H86" s="25">
        <f t="shared" ref="H86" si="269">H84+H85</f>
        <v>0</v>
      </c>
      <c r="I86" s="26">
        <f t="shared" ref="I86" si="270">I84+I85</f>
        <v>0</v>
      </c>
      <c r="J86" s="84"/>
      <c r="K86" s="81"/>
    </row>
    <row r="87" spans="1:11">
      <c r="A87" s="100">
        <v>28</v>
      </c>
      <c r="B87" s="94">
        <f>'入力用(年更時)'!B33</f>
        <v>0</v>
      </c>
      <c r="C87" s="102">
        <f>'入力用(年更時)'!C33</f>
        <v>0</v>
      </c>
      <c r="D87" s="85">
        <f>'入力用(年更時)'!D33</f>
        <v>0</v>
      </c>
      <c r="E87" s="88">
        <f t="shared" ref="E87" si="271">D87-C87</f>
        <v>0</v>
      </c>
      <c r="F87" s="50">
        <f>'入力用(年更時)'!E33</f>
        <v>0</v>
      </c>
      <c r="G87" s="3">
        <f t="shared" si="67"/>
        <v>0</v>
      </c>
      <c r="H87" s="4">
        <f t="shared" ref="H87" si="272">ROUNDDOWN(F87/3,0)</f>
        <v>0</v>
      </c>
      <c r="I87" s="5">
        <f t="shared" ref="I87" si="273">ROUNDDOWN(F87/3,0)</f>
        <v>0</v>
      </c>
      <c r="J87" s="82" t="str">
        <f t="shared" ref="J87" si="274">IFERROR(IF(F88-G88-H88-I88&lt;0,ABS(F88)+G88+H88+I88,"0"),0)</f>
        <v>0</v>
      </c>
      <c r="K87" s="79">
        <f>'入力用(年更時)'!F33</f>
        <v>0</v>
      </c>
    </row>
    <row r="88" spans="1:11">
      <c r="A88" s="100"/>
      <c r="B88" s="95"/>
      <c r="C88" s="103"/>
      <c r="D88" s="86"/>
      <c r="E88" s="89"/>
      <c r="F88" s="9">
        <f t="shared" si="223"/>
        <v>0</v>
      </c>
      <c r="G88" s="10">
        <f t="shared" ref="G88" si="275">IFERROR(IF(ABS(F88)&lt;G87,0-ABS(F88),0-G87),0)</f>
        <v>0</v>
      </c>
      <c r="H88" s="11">
        <f t="shared" ref="H88" si="276">IFERROR(IF(ABS(F88)+G88&lt;H87,F88-G88,0-H87),0)</f>
        <v>0</v>
      </c>
      <c r="I88" s="12">
        <f t="shared" ref="I88" si="277">IFERROR(IF(ABS(F88)+G88+H88&lt;I87,F88-G88-H88,0-I87),0)</f>
        <v>0</v>
      </c>
      <c r="J88" s="83"/>
      <c r="K88" s="80"/>
    </row>
    <row r="89" spans="1:11" ht="14.25" thickBot="1">
      <c r="A89" s="100"/>
      <c r="B89" s="96"/>
      <c r="C89" s="104"/>
      <c r="D89" s="87"/>
      <c r="E89" s="90"/>
      <c r="F89" s="32">
        <f t="shared" si="227"/>
        <v>0</v>
      </c>
      <c r="G89" s="24">
        <f t="shared" ref="G89" si="278">G87+G88</f>
        <v>0</v>
      </c>
      <c r="H89" s="25">
        <f t="shared" ref="H89" si="279">H87+H88</f>
        <v>0</v>
      </c>
      <c r="I89" s="26">
        <f t="shared" ref="I89" si="280">I87+I88</f>
        <v>0</v>
      </c>
      <c r="J89" s="84"/>
      <c r="K89" s="81"/>
    </row>
    <row r="90" spans="1:11">
      <c r="A90" s="100">
        <v>29</v>
      </c>
      <c r="B90" s="94">
        <f>'入力用(年更時)'!B34</f>
        <v>0</v>
      </c>
      <c r="C90" s="102">
        <f>'入力用(年更時)'!C34</f>
        <v>0</v>
      </c>
      <c r="D90" s="85">
        <f>'入力用(年更時)'!D34</f>
        <v>0</v>
      </c>
      <c r="E90" s="88">
        <f t="shared" ref="E90" si="281">D90-C90</f>
        <v>0</v>
      </c>
      <c r="F90" s="50">
        <f>'入力用(年更時)'!E34</f>
        <v>0</v>
      </c>
      <c r="G90" s="3">
        <f t="shared" si="78"/>
        <v>0</v>
      </c>
      <c r="H90" s="4">
        <f t="shared" ref="H90" si="282">ROUNDDOWN(F90/3,0)</f>
        <v>0</v>
      </c>
      <c r="I90" s="5">
        <f t="shared" ref="I90" si="283">ROUNDDOWN(F90/3,0)</f>
        <v>0</v>
      </c>
      <c r="J90" s="82" t="str">
        <f t="shared" ref="J90" si="284">IFERROR(IF(F91-G91-H91-I91&lt;0,ABS(F91)+G91+H91+I91,"0"),0)</f>
        <v>0</v>
      </c>
      <c r="K90" s="79">
        <f>'入力用(年更時)'!F34</f>
        <v>0</v>
      </c>
    </row>
    <row r="91" spans="1:11">
      <c r="A91" s="100"/>
      <c r="B91" s="95"/>
      <c r="C91" s="103"/>
      <c r="D91" s="86"/>
      <c r="E91" s="89"/>
      <c r="F91" s="9">
        <f t="shared" si="223"/>
        <v>0</v>
      </c>
      <c r="G91" s="10">
        <f t="shared" ref="G91" si="285">IFERROR(IF(ABS(F91)&lt;G90,0-ABS(F91),0-G90),0)</f>
        <v>0</v>
      </c>
      <c r="H91" s="11">
        <f t="shared" ref="H91" si="286">IFERROR(IF(ABS(F91)+G91&lt;H90,F91-G91,0-H90),0)</f>
        <v>0</v>
      </c>
      <c r="I91" s="12">
        <f t="shared" ref="I91" si="287">IFERROR(IF(ABS(F91)+G91+H91&lt;I90,F91-G91-H91,0-I90),0)</f>
        <v>0</v>
      </c>
      <c r="J91" s="83"/>
      <c r="K91" s="80"/>
    </row>
    <row r="92" spans="1:11" ht="14.25" thickBot="1">
      <c r="A92" s="100"/>
      <c r="B92" s="96"/>
      <c r="C92" s="104"/>
      <c r="D92" s="87"/>
      <c r="E92" s="90"/>
      <c r="F92" s="32">
        <f t="shared" si="227"/>
        <v>0</v>
      </c>
      <c r="G92" s="24">
        <f t="shared" ref="G92" si="288">G90+G91</f>
        <v>0</v>
      </c>
      <c r="H92" s="25">
        <f t="shared" ref="H92" si="289">H90+H91</f>
        <v>0</v>
      </c>
      <c r="I92" s="26">
        <f t="shared" ref="I92" si="290">I90+I91</f>
        <v>0</v>
      </c>
      <c r="J92" s="84"/>
      <c r="K92" s="81"/>
    </row>
    <row r="93" spans="1:11">
      <c r="A93" s="100">
        <v>30</v>
      </c>
      <c r="B93" s="97">
        <f>'入力用(年更時)'!B35</f>
        <v>0</v>
      </c>
      <c r="C93" s="105">
        <f>'入力用(年更時)'!C35</f>
        <v>0</v>
      </c>
      <c r="D93" s="91">
        <f>'入力用(年更時)'!D35</f>
        <v>0</v>
      </c>
      <c r="E93" s="88">
        <f t="shared" ref="E93" si="291">D93-C93</f>
        <v>0</v>
      </c>
      <c r="F93" s="50">
        <f>'入力用(年更時)'!E35</f>
        <v>0</v>
      </c>
      <c r="G93" s="3">
        <f t="shared" si="89"/>
        <v>0</v>
      </c>
      <c r="H93" s="4">
        <f t="shared" ref="H93" si="292">ROUNDDOWN(F93/3,0)</f>
        <v>0</v>
      </c>
      <c r="I93" s="5">
        <f t="shared" ref="I93" si="293">ROUNDDOWN(F93/3,0)</f>
        <v>0</v>
      </c>
      <c r="J93" s="82" t="str">
        <f t="shared" ref="J93" si="294">IFERROR(IF(F94-G94-H94-I94&lt;0,ABS(F94)+G94+H94+I94,"0"),0)</f>
        <v>0</v>
      </c>
      <c r="K93" s="79">
        <f>'入力用(年更時)'!F35</f>
        <v>0</v>
      </c>
    </row>
    <row r="94" spans="1:11">
      <c r="A94" s="100"/>
      <c r="B94" s="98"/>
      <c r="C94" s="106"/>
      <c r="D94" s="92"/>
      <c r="E94" s="89"/>
      <c r="F94" s="9">
        <f t="shared" si="223"/>
        <v>0</v>
      </c>
      <c r="G94" s="10">
        <f t="shared" ref="G94" si="295">IFERROR(IF(ABS(F94)&lt;G93,0-ABS(F94),0-G93),0)</f>
        <v>0</v>
      </c>
      <c r="H94" s="11">
        <f t="shared" ref="H94" si="296">IFERROR(IF(ABS(F94)+G94&lt;H93,F94-G94,0-H93),0)</f>
        <v>0</v>
      </c>
      <c r="I94" s="12">
        <f t="shared" ref="I94" si="297">IFERROR(IF(ABS(F94)+G94+H94&lt;I93,F94-G94-H94,0-I93),0)</f>
        <v>0</v>
      </c>
      <c r="J94" s="83"/>
      <c r="K94" s="80"/>
    </row>
    <row r="95" spans="1:11" ht="14.25" thickBot="1">
      <c r="A95" s="100"/>
      <c r="B95" s="99"/>
      <c r="C95" s="107"/>
      <c r="D95" s="93"/>
      <c r="E95" s="90"/>
      <c r="F95" s="32">
        <f t="shared" si="227"/>
        <v>0</v>
      </c>
      <c r="G95" s="24">
        <f t="shared" ref="G95" si="298">G93+G94</f>
        <v>0</v>
      </c>
      <c r="H95" s="25">
        <f t="shared" ref="H95" si="299">H93+H94</f>
        <v>0</v>
      </c>
      <c r="I95" s="26">
        <f t="shared" ref="I95" si="300">I93+I94</f>
        <v>0</v>
      </c>
      <c r="J95" s="84"/>
      <c r="K95" s="81"/>
    </row>
    <row r="96" spans="1:11">
      <c r="A96" s="100">
        <v>31</v>
      </c>
      <c r="B96" s="94">
        <f>'入力用(年更時)'!B36</f>
        <v>0</v>
      </c>
      <c r="C96" s="102">
        <f>'入力用(年更時)'!C36</f>
        <v>0</v>
      </c>
      <c r="D96" s="85">
        <f>'入力用(年更時)'!D36</f>
        <v>0</v>
      </c>
      <c r="E96" s="88">
        <f t="shared" ref="E96" si="301">D96-C96</f>
        <v>0</v>
      </c>
      <c r="F96" s="50">
        <f>'入力用(年更時)'!E36</f>
        <v>0</v>
      </c>
      <c r="G96" s="3">
        <f t="shared" ref="G96:G156" si="302">ROUNDDOWN(F96/3,0)+(F96-ROUNDDOWN(F96/3,0)*3)</f>
        <v>0</v>
      </c>
      <c r="H96" s="4">
        <f t="shared" ref="H96" si="303">ROUNDDOWN(F96/3,0)</f>
        <v>0</v>
      </c>
      <c r="I96" s="5">
        <f t="shared" ref="I96" si="304">ROUNDDOWN(F96/3,0)</f>
        <v>0</v>
      </c>
      <c r="J96" s="82" t="str">
        <f t="shared" ref="J96" si="305">IFERROR(IF(F97-G97-H97-I97&lt;0,ABS(F97)+G97+H97+I97,"0"),0)</f>
        <v>0</v>
      </c>
      <c r="K96" s="79">
        <f>'入力用(年更時)'!F36</f>
        <v>0</v>
      </c>
    </row>
    <row r="97" spans="1:11">
      <c r="A97" s="100"/>
      <c r="B97" s="95"/>
      <c r="C97" s="103"/>
      <c r="D97" s="86"/>
      <c r="E97" s="89"/>
      <c r="F97" s="9">
        <f t="shared" si="223"/>
        <v>0</v>
      </c>
      <c r="G97" s="10">
        <f t="shared" ref="G97" si="306">IFERROR(IF(ABS(F97)&lt;G96,0-ABS(F97),0-G96),0)</f>
        <v>0</v>
      </c>
      <c r="H97" s="11">
        <f t="shared" ref="H97" si="307">IFERROR(IF(ABS(F97)+G97&lt;H96,F97-G97,0-H96),0)</f>
        <v>0</v>
      </c>
      <c r="I97" s="12">
        <f t="shared" ref="I97" si="308">IFERROR(IF(ABS(F97)+G97+H97&lt;I96,F97-G97-H97,0-I96),0)</f>
        <v>0</v>
      </c>
      <c r="J97" s="83"/>
      <c r="K97" s="80"/>
    </row>
    <row r="98" spans="1:11" ht="14.25" thickBot="1">
      <c r="A98" s="100"/>
      <c r="B98" s="96"/>
      <c r="C98" s="104"/>
      <c r="D98" s="87"/>
      <c r="E98" s="90"/>
      <c r="F98" s="32">
        <f t="shared" si="227"/>
        <v>0</v>
      </c>
      <c r="G98" s="24">
        <f t="shared" ref="G98" si="309">G96+G97</f>
        <v>0</v>
      </c>
      <c r="H98" s="25">
        <f t="shared" ref="H98" si="310">H96+H97</f>
        <v>0</v>
      </c>
      <c r="I98" s="26">
        <f t="shared" ref="I98" si="311">I96+I97</f>
        <v>0</v>
      </c>
      <c r="J98" s="84"/>
      <c r="K98" s="81"/>
    </row>
    <row r="99" spans="1:11">
      <c r="A99" s="100">
        <v>32</v>
      </c>
      <c r="B99" s="94">
        <f>'入力用(年更時)'!B37</f>
        <v>0</v>
      </c>
      <c r="C99" s="102">
        <f>'入力用(年更時)'!C37</f>
        <v>0</v>
      </c>
      <c r="D99" s="85">
        <f>'入力用(年更時)'!D37</f>
        <v>0</v>
      </c>
      <c r="E99" s="88">
        <f t="shared" ref="E99" si="312">D99-C99</f>
        <v>0</v>
      </c>
      <c r="F99" s="50">
        <f>'入力用(年更時)'!E37</f>
        <v>0</v>
      </c>
      <c r="G99" s="3">
        <f t="shared" ref="G99:G159" si="313">ROUNDDOWN(F99/3,0)+(F99-ROUNDDOWN(F99/3,0)*3)</f>
        <v>0</v>
      </c>
      <c r="H99" s="4">
        <f t="shared" ref="H99" si="314">ROUNDDOWN(F99/3,0)</f>
        <v>0</v>
      </c>
      <c r="I99" s="5">
        <f t="shared" ref="I99" si="315">ROUNDDOWN(F99/3,0)</f>
        <v>0</v>
      </c>
      <c r="J99" s="82" t="str">
        <f t="shared" ref="J99" si="316">IFERROR(IF(F100-G100-H100-I100&lt;0,ABS(F100)+G100+H100+I100,"0"),0)</f>
        <v>0</v>
      </c>
      <c r="K99" s="79">
        <f>'入力用(年更時)'!F37</f>
        <v>0</v>
      </c>
    </row>
    <row r="100" spans="1:11">
      <c r="A100" s="100"/>
      <c r="B100" s="95"/>
      <c r="C100" s="103"/>
      <c r="D100" s="86"/>
      <c r="E100" s="89"/>
      <c r="F100" s="9">
        <f t="shared" si="223"/>
        <v>0</v>
      </c>
      <c r="G100" s="10">
        <f t="shared" ref="G100" si="317">IFERROR(IF(ABS(F100)&lt;G99,0-ABS(F100),0-G99),0)</f>
        <v>0</v>
      </c>
      <c r="H100" s="11">
        <f t="shared" ref="H100" si="318">IFERROR(IF(ABS(F100)+G100&lt;H99,F100-G100,0-H99),0)</f>
        <v>0</v>
      </c>
      <c r="I100" s="12">
        <f t="shared" ref="I100" si="319">IFERROR(IF(ABS(F100)+G100+H100&lt;I99,F100-G100-H100,0-I99),0)</f>
        <v>0</v>
      </c>
      <c r="J100" s="83"/>
      <c r="K100" s="80"/>
    </row>
    <row r="101" spans="1:11" ht="14.25" thickBot="1">
      <c r="A101" s="100"/>
      <c r="B101" s="96"/>
      <c r="C101" s="104"/>
      <c r="D101" s="87"/>
      <c r="E101" s="90"/>
      <c r="F101" s="32">
        <f t="shared" si="227"/>
        <v>0</v>
      </c>
      <c r="G101" s="24">
        <f t="shared" ref="G101" si="320">G99+G100</f>
        <v>0</v>
      </c>
      <c r="H101" s="25">
        <f t="shared" ref="H101" si="321">H99+H100</f>
        <v>0</v>
      </c>
      <c r="I101" s="26">
        <f t="shared" ref="I101" si="322">I99+I100</f>
        <v>0</v>
      </c>
      <c r="J101" s="84"/>
      <c r="K101" s="81"/>
    </row>
    <row r="102" spans="1:11">
      <c r="A102" s="100">
        <v>33</v>
      </c>
      <c r="B102" s="97">
        <f>'入力用(年更時)'!B38</f>
        <v>0</v>
      </c>
      <c r="C102" s="105">
        <f>'入力用(年更時)'!C38</f>
        <v>0</v>
      </c>
      <c r="D102" s="91">
        <f>'入力用(年更時)'!D38</f>
        <v>0</v>
      </c>
      <c r="E102" s="88">
        <f t="shared" ref="E102" si="323">D102-C102</f>
        <v>0</v>
      </c>
      <c r="F102" s="50">
        <f>'入力用(年更時)'!E38</f>
        <v>0</v>
      </c>
      <c r="G102" s="3">
        <f t="shared" ref="G102:G162" si="324">ROUNDDOWN(F102/3,0)+(F102-ROUNDDOWN(F102/3,0)*3)</f>
        <v>0</v>
      </c>
      <c r="H102" s="4">
        <f t="shared" ref="H102" si="325">ROUNDDOWN(F102/3,0)</f>
        <v>0</v>
      </c>
      <c r="I102" s="5">
        <f t="shared" ref="I102" si="326">ROUNDDOWN(F102/3,0)</f>
        <v>0</v>
      </c>
      <c r="J102" s="82" t="str">
        <f t="shared" ref="J102" si="327">IFERROR(IF(F103-G103-H103-I103&lt;0,ABS(F103)+G103+H103+I103,"0"),0)</f>
        <v>0</v>
      </c>
      <c r="K102" s="79">
        <f>'入力用(年更時)'!F38</f>
        <v>0</v>
      </c>
    </row>
    <row r="103" spans="1:11">
      <c r="A103" s="100"/>
      <c r="B103" s="98"/>
      <c r="C103" s="106"/>
      <c r="D103" s="92"/>
      <c r="E103" s="89"/>
      <c r="F103" s="9">
        <f t="shared" si="223"/>
        <v>0</v>
      </c>
      <c r="G103" s="10">
        <f t="shared" ref="G103" si="328">IFERROR(IF(ABS(F103)&lt;G102,0-ABS(F103),0-G102),0)</f>
        <v>0</v>
      </c>
      <c r="H103" s="11">
        <f t="shared" ref="H103" si="329">IFERROR(IF(ABS(F103)+G103&lt;H102,F103-G103,0-H102),0)</f>
        <v>0</v>
      </c>
      <c r="I103" s="12">
        <f t="shared" ref="I103" si="330">IFERROR(IF(ABS(F103)+G103+H103&lt;I102,F103-G103-H103,0-I102),0)</f>
        <v>0</v>
      </c>
      <c r="J103" s="83"/>
      <c r="K103" s="80"/>
    </row>
    <row r="104" spans="1:11" ht="14.25" thickBot="1">
      <c r="A104" s="100"/>
      <c r="B104" s="99"/>
      <c r="C104" s="107"/>
      <c r="D104" s="93"/>
      <c r="E104" s="90"/>
      <c r="F104" s="32">
        <f t="shared" si="227"/>
        <v>0</v>
      </c>
      <c r="G104" s="24">
        <f t="shared" ref="G104" si="331">G102+G103</f>
        <v>0</v>
      </c>
      <c r="H104" s="25">
        <f t="shared" ref="H104" si="332">H102+H103</f>
        <v>0</v>
      </c>
      <c r="I104" s="26">
        <f t="shared" ref="I104" si="333">I102+I103</f>
        <v>0</v>
      </c>
      <c r="J104" s="84"/>
      <c r="K104" s="81"/>
    </row>
    <row r="105" spans="1:11">
      <c r="A105" s="100">
        <v>34</v>
      </c>
      <c r="B105" s="94">
        <f>'入力用(年更時)'!B39</f>
        <v>0</v>
      </c>
      <c r="C105" s="102">
        <f>'入力用(年更時)'!C39</f>
        <v>0</v>
      </c>
      <c r="D105" s="85">
        <f>'入力用(年更時)'!D39</f>
        <v>0</v>
      </c>
      <c r="E105" s="88">
        <f t="shared" ref="E105" si="334">D105-C105</f>
        <v>0</v>
      </c>
      <c r="F105" s="50">
        <f>'入力用(年更時)'!E39</f>
        <v>0</v>
      </c>
      <c r="G105" s="3">
        <f t="shared" ref="G105:G165" si="335">ROUNDDOWN(F105/3,0)+(F105-ROUNDDOWN(F105/3,0)*3)</f>
        <v>0</v>
      </c>
      <c r="H105" s="4">
        <f t="shared" ref="H105" si="336">ROUNDDOWN(F105/3,0)</f>
        <v>0</v>
      </c>
      <c r="I105" s="5">
        <f t="shared" ref="I105" si="337">ROUNDDOWN(F105/3,0)</f>
        <v>0</v>
      </c>
      <c r="J105" s="82" t="str">
        <f t="shared" ref="J105" si="338">IFERROR(IF(F106-G106-H106-I106&lt;0,ABS(F106)+G106+H106+I106,"0"),0)</f>
        <v>0</v>
      </c>
      <c r="K105" s="79">
        <f>'入力用(年更時)'!F39</f>
        <v>0</v>
      </c>
    </row>
    <row r="106" spans="1:11">
      <c r="A106" s="100"/>
      <c r="B106" s="95"/>
      <c r="C106" s="103"/>
      <c r="D106" s="86"/>
      <c r="E106" s="89"/>
      <c r="F106" s="9">
        <f t="shared" si="223"/>
        <v>0</v>
      </c>
      <c r="G106" s="10">
        <f t="shared" ref="G106" si="339">IFERROR(IF(ABS(F106)&lt;G105,0-ABS(F106),0-G105),0)</f>
        <v>0</v>
      </c>
      <c r="H106" s="11">
        <f t="shared" ref="H106" si="340">IFERROR(IF(ABS(F106)+G106&lt;H105,F106-G106,0-H105),0)</f>
        <v>0</v>
      </c>
      <c r="I106" s="12">
        <f t="shared" ref="I106" si="341">IFERROR(IF(ABS(F106)+G106+H106&lt;I105,F106-G106-H106,0-I105),0)</f>
        <v>0</v>
      </c>
      <c r="J106" s="83"/>
      <c r="K106" s="80"/>
    </row>
    <row r="107" spans="1:11" ht="14.25" thickBot="1">
      <c r="A107" s="100"/>
      <c r="B107" s="96"/>
      <c r="C107" s="104"/>
      <c r="D107" s="87"/>
      <c r="E107" s="90"/>
      <c r="F107" s="32">
        <f t="shared" si="227"/>
        <v>0</v>
      </c>
      <c r="G107" s="24">
        <f t="shared" ref="G107" si="342">G105+G106</f>
        <v>0</v>
      </c>
      <c r="H107" s="25">
        <f t="shared" ref="H107" si="343">H105+H106</f>
        <v>0</v>
      </c>
      <c r="I107" s="26">
        <f t="shared" ref="I107" si="344">I105+I106</f>
        <v>0</v>
      </c>
      <c r="J107" s="84"/>
      <c r="K107" s="81"/>
    </row>
    <row r="108" spans="1:11">
      <c r="A108" s="100">
        <v>35</v>
      </c>
      <c r="B108" s="94">
        <f>'入力用(年更時)'!B40</f>
        <v>0</v>
      </c>
      <c r="C108" s="102">
        <f>'入力用(年更時)'!C40</f>
        <v>0</v>
      </c>
      <c r="D108" s="85">
        <f>'入力用(年更時)'!D40</f>
        <v>0</v>
      </c>
      <c r="E108" s="88">
        <f t="shared" ref="E108" si="345">D108-C108</f>
        <v>0</v>
      </c>
      <c r="F108" s="50">
        <f>'入力用(年更時)'!E40</f>
        <v>0</v>
      </c>
      <c r="G108" s="3">
        <f t="shared" si="302"/>
        <v>0</v>
      </c>
      <c r="H108" s="4">
        <f t="shared" ref="H108" si="346">ROUNDDOWN(F108/3,0)</f>
        <v>0</v>
      </c>
      <c r="I108" s="5">
        <f t="shared" ref="I108" si="347">ROUNDDOWN(F108/3,0)</f>
        <v>0</v>
      </c>
      <c r="J108" s="82" t="str">
        <f t="shared" ref="J108" si="348">IFERROR(IF(F109-G109-H109-I109&lt;0,ABS(F109)+G109+H109+I109,"0"),0)</f>
        <v>0</v>
      </c>
      <c r="K108" s="79">
        <f>'入力用(年更時)'!F40</f>
        <v>0</v>
      </c>
    </row>
    <row r="109" spans="1:11">
      <c r="A109" s="100"/>
      <c r="B109" s="95"/>
      <c r="C109" s="103"/>
      <c r="D109" s="86"/>
      <c r="E109" s="89"/>
      <c r="F109" s="9">
        <f t="shared" si="223"/>
        <v>0</v>
      </c>
      <c r="G109" s="10">
        <f t="shared" ref="G109" si="349">IFERROR(IF(ABS(F109)&lt;G108,0-ABS(F109),0-G108),0)</f>
        <v>0</v>
      </c>
      <c r="H109" s="11">
        <f t="shared" ref="H109" si="350">IFERROR(IF(ABS(F109)+G109&lt;H108,F109-G109,0-H108),0)</f>
        <v>0</v>
      </c>
      <c r="I109" s="12">
        <f t="shared" ref="I109" si="351">IFERROR(IF(ABS(F109)+G109+H109&lt;I108,F109-G109-H109,0-I108),0)</f>
        <v>0</v>
      </c>
      <c r="J109" s="83"/>
      <c r="K109" s="80"/>
    </row>
    <row r="110" spans="1:11" ht="14.25" thickBot="1">
      <c r="A110" s="100"/>
      <c r="B110" s="96"/>
      <c r="C110" s="104"/>
      <c r="D110" s="87"/>
      <c r="E110" s="90"/>
      <c r="F110" s="32">
        <f t="shared" si="227"/>
        <v>0</v>
      </c>
      <c r="G110" s="24">
        <f t="shared" ref="G110" si="352">G108+G109</f>
        <v>0</v>
      </c>
      <c r="H110" s="25">
        <f t="shared" ref="H110" si="353">H108+H109</f>
        <v>0</v>
      </c>
      <c r="I110" s="26">
        <f t="shared" ref="I110" si="354">I108+I109</f>
        <v>0</v>
      </c>
      <c r="J110" s="84"/>
      <c r="K110" s="81"/>
    </row>
    <row r="111" spans="1:11">
      <c r="A111" s="100">
        <v>36</v>
      </c>
      <c r="B111" s="97">
        <f>'入力用(年更時)'!B41</f>
        <v>0</v>
      </c>
      <c r="C111" s="105">
        <f>'入力用(年更時)'!C41</f>
        <v>0</v>
      </c>
      <c r="D111" s="91">
        <f>'入力用(年更時)'!D41</f>
        <v>0</v>
      </c>
      <c r="E111" s="88">
        <f t="shared" ref="E111" si="355">D111-C111</f>
        <v>0</v>
      </c>
      <c r="F111" s="50">
        <f>'入力用(年更時)'!E41</f>
        <v>0</v>
      </c>
      <c r="G111" s="3">
        <f t="shared" si="313"/>
        <v>0</v>
      </c>
      <c r="H111" s="4">
        <f t="shared" ref="H111" si="356">ROUNDDOWN(F111/3,0)</f>
        <v>0</v>
      </c>
      <c r="I111" s="5">
        <f t="shared" ref="I111" si="357">ROUNDDOWN(F111/3,0)</f>
        <v>0</v>
      </c>
      <c r="J111" s="82" t="str">
        <f t="shared" ref="J111" si="358">IFERROR(IF(F112-G112-H112-I112&lt;0,ABS(F112)+G112+H112+I112,"0"),0)</f>
        <v>0</v>
      </c>
      <c r="K111" s="79">
        <f>'入力用(年更時)'!F41</f>
        <v>0</v>
      </c>
    </row>
    <row r="112" spans="1:11">
      <c r="A112" s="100"/>
      <c r="B112" s="98"/>
      <c r="C112" s="106"/>
      <c r="D112" s="92"/>
      <c r="E112" s="89"/>
      <c r="F112" s="9">
        <f t="shared" si="223"/>
        <v>0</v>
      </c>
      <c r="G112" s="10">
        <f t="shared" ref="G112" si="359">IFERROR(IF(ABS(F112)&lt;G111,0-ABS(F112),0-G111),0)</f>
        <v>0</v>
      </c>
      <c r="H112" s="11">
        <f t="shared" ref="H112" si="360">IFERROR(IF(ABS(F112)+G112&lt;H111,F112-G112,0-H111),0)</f>
        <v>0</v>
      </c>
      <c r="I112" s="12">
        <f t="shared" ref="I112" si="361">IFERROR(IF(ABS(F112)+G112+H112&lt;I111,F112-G112-H112,0-I111),0)</f>
        <v>0</v>
      </c>
      <c r="J112" s="83"/>
      <c r="K112" s="80"/>
    </row>
    <row r="113" spans="1:11" ht="14.25" thickBot="1">
      <c r="A113" s="100"/>
      <c r="B113" s="99"/>
      <c r="C113" s="107"/>
      <c r="D113" s="93"/>
      <c r="E113" s="90"/>
      <c r="F113" s="32">
        <f t="shared" si="227"/>
        <v>0</v>
      </c>
      <c r="G113" s="24">
        <f t="shared" ref="G113" si="362">G111+G112</f>
        <v>0</v>
      </c>
      <c r="H113" s="25">
        <f t="shared" ref="H113" si="363">H111+H112</f>
        <v>0</v>
      </c>
      <c r="I113" s="26">
        <f t="shared" ref="I113" si="364">I111+I112</f>
        <v>0</v>
      </c>
      <c r="J113" s="84"/>
      <c r="K113" s="81"/>
    </row>
    <row r="114" spans="1:11">
      <c r="A114" s="100">
        <v>37</v>
      </c>
      <c r="B114" s="94">
        <f>'入力用(年更時)'!B42</f>
        <v>0</v>
      </c>
      <c r="C114" s="102">
        <f>'入力用(年更時)'!C42</f>
        <v>0</v>
      </c>
      <c r="D114" s="85">
        <f>'入力用(年更時)'!D42</f>
        <v>0</v>
      </c>
      <c r="E114" s="88">
        <f t="shared" ref="E114" si="365">D114-C114</f>
        <v>0</v>
      </c>
      <c r="F114" s="50">
        <f>'入力用(年更時)'!E42</f>
        <v>0</v>
      </c>
      <c r="G114" s="3">
        <f t="shared" si="324"/>
        <v>0</v>
      </c>
      <c r="H114" s="4">
        <f t="shared" ref="H114" si="366">ROUNDDOWN(F114/3,0)</f>
        <v>0</v>
      </c>
      <c r="I114" s="5">
        <f t="shared" ref="I114" si="367">ROUNDDOWN(F114/3,0)</f>
        <v>0</v>
      </c>
      <c r="J114" s="82" t="str">
        <f t="shared" ref="J114" si="368">IFERROR(IF(F115-G115-H115-I115&lt;0,ABS(F115)+G115+H115+I115,"0"),0)</f>
        <v>0</v>
      </c>
      <c r="K114" s="79">
        <f>'入力用(年更時)'!F42</f>
        <v>0</v>
      </c>
    </row>
    <row r="115" spans="1:11">
      <c r="A115" s="100"/>
      <c r="B115" s="95"/>
      <c r="C115" s="103"/>
      <c r="D115" s="86"/>
      <c r="E115" s="89"/>
      <c r="F115" s="9">
        <f t="shared" si="223"/>
        <v>0</v>
      </c>
      <c r="G115" s="10">
        <f t="shared" ref="G115" si="369">IFERROR(IF(ABS(F115)&lt;G114,0-ABS(F115),0-G114),0)</f>
        <v>0</v>
      </c>
      <c r="H115" s="11">
        <f t="shared" ref="H115" si="370">IFERROR(IF(ABS(F115)+G115&lt;H114,F115-G115,0-H114),0)</f>
        <v>0</v>
      </c>
      <c r="I115" s="12">
        <f t="shared" ref="I115" si="371">IFERROR(IF(ABS(F115)+G115+H115&lt;I114,F115-G115-H115,0-I114),0)</f>
        <v>0</v>
      </c>
      <c r="J115" s="83"/>
      <c r="K115" s="80"/>
    </row>
    <row r="116" spans="1:11" ht="14.25" thickBot="1">
      <c r="A116" s="100"/>
      <c r="B116" s="96"/>
      <c r="C116" s="104"/>
      <c r="D116" s="87"/>
      <c r="E116" s="90"/>
      <c r="F116" s="32">
        <f t="shared" si="227"/>
        <v>0</v>
      </c>
      <c r="G116" s="24">
        <f t="shared" ref="G116" si="372">G114+G115</f>
        <v>0</v>
      </c>
      <c r="H116" s="25">
        <f t="shared" ref="H116" si="373">H114+H115</f>
        <v>0</v>
      </c>
      <c r="I116" s="26">
        <f t="shared" ref="I116" si="374">I114+I115</f>
        <v>0</v>
      </c>
      <c r="J116" s="84"/>
      <c r="K116" s="81"/>
    </row>
    <row r="117" spans="1:11">
      <c r="A117" s="100">
        <v>38</v>
      </c>
      <c r="B117" s="94">
        <f>'入力用(年更時)'!B43</f>
        <v>0</v>
      </c>
      <c r="C117" s="102">
        <f>'入力用(年更時)'!C43</f>
        <v>0</v>
      </c>
      <c r="D117" s="85">
        <f>'入力用(年更時)'!D43</f>
        <v>0</v>
      </c>
      <c r="E117" s="88">
        <f t="shared" ref="E117" si="375">D117-C117</f>
        <v>0</v>
      </c>
      <c r="F117" s="50">
        <f>'入力用(年更時)'!E43</f>
        <v>0</v>
      </c>
      <c r="G117" s="3">
        <f t="shared" si="335"/>
        <v>0</v>
      </c>
      <c r="H117" s="4">
        <f t="shared" ref="H117" si="376">ROUNDDOWN(F117/3,0)</f>
        <v>0</v>
      </c>
      <c r="I117" s="5">
        <f t="shared" ref="I117" si="377">ROUNDDOWN(F117/3,0)</f>
        <v>0</v>
      </c>
      <c r="J117" s="82" t="str">
        <f t="shared" ref="J117" si="378">IFERROR(IF(F118-G118-H118-I118&lt;0,ABS(F118)+G118+H118+I118,"0"),0)</f>
        <v>0</v>
      </c>
      <c r="K117" s="79">
        <f>'入力用(年更時)'!F43</f>
        <v>0</v>
      </c>
    </row>
    <row r="118" spans="1:11">
      <c r="A118" s="100"/>
      <c r="B118" s="95"/>
      <c r="C118" s="103"/>
      <c r="D118" s="86"/>
      <c r="E118" s="89"/>
      <c r="F118" s="9">
        <f t="shared" si="223"/>
        <v>0</v>
      </c>
      <c r="G118" s="10">
        <f t="shared" ref="G118" si="379">IFERROR(IF(ABS(F118)&lt;G117,0-ABS(F118),0-G117),0)</f>
        <v>0</v>
      </c>
      <c r="H118" s="11">
        <f t="shared" ref="H118" si="380">IFERROR(IF(ABS(F118)+G118&lt;H117,F118-G118,0-H117),0)</f>
        <v>0</v>
      </c>
      <c r="I118" s="12">
        <f t="shared" ref="I118" si="381">IFERROR(IF(ABS(F118)+G118+H118&lt;I117,F118-G118-H118,0-I117),0)</f>
        <v>0</v>
      </c>
      <c r="J118" s="83"/>
      <c r="K118" s="80"/>
    </row>
    <row r="119" spans="1:11" ht="14.25" thickBot="1">
      <c r="A119" s="100"/>
      <c r="B119" s="96"/>
      <c r="C119" s="104"/>
      <c r="D119" s="87"/>
      <c r="E119" s="90"/>
      <c r="F119" s="32">
        <f t="shared" si="227"/>
        <v>0</v>
      </c>
      <c r="G119" s="24">
        <f t="shared" ref="G119" si="382">G117+G118</f>
        <v>0</v>
      </c>
      <c r="H119" s="25">
        <f t="shared" ref="H119" si="383">H117+H118</f>
        <v>0</v>
      </c>
      <c r="I119" s="26">
        <f t="shared" ref="I119" si="384">I117+I118</f>
        <v>0</v>
      </c>
      <c r="J119" s="84"/>
      <c r="K119" s="81"/>
    </row>
    <row r="120" spans="1:11">
      <c r="A120" s="100">
        <v>39</v>
      </c>
      <c r="B120" s="97">
        <f>'入力用(年更時)'!B44</f>
        <v>0</v>
      </c>
      <c r="C120" s="105">
        <f>'入力用(年更時)'!C44</f>
        <v>0</v>
      </c>
      <c r="D120" s="91">
        <f>'入力用(年更時)'!D44</f>
        <v>0</v>
      </c>
      <c r="E120" s="88">
        <f t="shared" ref="E120" si="385">D120-C120</f>
        <v>0</v>
      </c>
      <c r="F120" s="50">
        <f>'入力用(年更時)'!E44</f>
        <v>0</v>
      </c>
      <c r="G120" s="3">
        <f t="shared" si="302"/>
        <v>0</v>
      </c>
      <c r="H120" s="4">
        <f t="shared" ref="H120" si="386">ROUNDDOWN(F120/3,0)</f>
        <v>0</v>
      </c>
      <c r="I120" s="5">
        <f t="shared" ref="I120" si="387">ROUNDDOWN(F120/3,0)</f>
        <v>0</v>
      </c>
      <c r="J120" s="82" t="str">
        <f t="shared" ref="J120" si="388">IFERROR(IF(F121-G121-H121-I121&lt;0,ABS(F121)+G121+H121+I121,"0"),0)</f>
        <v>0</v>
      </c>
      <c r="K120" s="79">
        <f>'入力用(年更時)'!F44</f>
        <v>0</v>
      </c>
    </row>
    <row r="121" spans="1:11">
      <c r="A121" s="100"/>
      <c r="B121" s="98"/>
      <c r="C121" s="106"/>
      <c r="D121" s="92"/>
      <c r="E121" s="89"/>
      <c r="F121" s="9">
        <f t="shared" si="223"/>
        <v>0</v>
      </c>
      <c r="G121" s="10">
        <f t="shared" ref="G121" si="389">IFERROR(IF(ABS(F121)&lt;G120,0-ABS(F121),0-G120),0)</f>
        <v>0</v>
      </c>
      <c r="H121" s="11">
        <f t="shared" ref="H121" si="390">IFERROR(IF(ABS(F121)+G121&lt;H120,F121-G121,0-H120),0)</f>
        <v>0</v>
      </c>
      <c r="I121" s="12">
        <f t="shared" ref="I121" si="391">IFERROR(IF(ABS(F121)+G121+H121&lt;I120,F121-G121-H121,0-I120),0)</f>
        <v>0</v>
      </c>
      <c r="J121" s="83"/>
      <c r="K121" s="80"/>
    </row>
    <row r="122" spans="1:11" ht="14.25" thickBot="1">
      <c r="A122" s="100"/>
      <c r="B122" s="99"/>
      <c r="C122" s="107"/>
      <c r="D122" s="93"/>
      <c r="E122" s="90"/>
      <c r="F122" s="32">
        <f t="shared" si="227"/>
        <v>0</v>
      </c>
      <c r="G122" s="24">
        <f t="shared" ref="G122" si="392">G120+G121</f>
        <v>0</v>
      </c>
      <c r="H122" s="25">
        <f t="shared" ref="H122" si="393">H120+H121</f>
        <v>0</v>
      </c>
      <c r="I122" s="26">
        <f t="shared" ref="I122" si="394">I120+I121</f>
        <v>0</v>
      </c>
      <c r="J122" s="84"/>
      <c r="K122" s="81"/>
    </row>
    <row r="123" spans="1:11">
      <c r="A123" s="100">
        <v>40</v>
      </c>
      <c r="B123" s="94">
        <f>'入力用(年更時)'!B45</f>
        <v>0</v>
      </c>
      <c r="C123" s="102">
        <f>'入力用(年更時)'!C45</f>
        <v>0</v>
      </c>
      <c r="D123" s="85">
        <f>'入力用(年更時)'!D45</f>
        <v>0</v>
      </c>
      <c r="E123" s="88">
        <f t="shared" ref="E123" si="395">D123-C123</f>
        <v>0</v>
      </c>
      <c r="F123" s="50">
        <f>'入力用(年更時)'!E45</f>
        <v>0</v>
      </c>
      <c r="G123" s="3">
        <f t="shared" si="313"/>
        <v>0</v>
      </c>
      <c r="H123" s="4">
        <f t="shared" ref="H123" si="396">ROUNDDOWN(F123/3,0)</f>
        <v>0</v>
      </c>
      <c r="I123" s="5">
        <f t="shared" ref="I123" si="397">ROUNDDOWN(F123/3,0)</f>
        <v>0</v>
      </c>
      <c r="J123" s="82" t="str">
        <f t="shared" ref="J123" si="398">IFERROR(IF(F124-G124-H124-I124&lt;0,ABS(F124)+G124+H124+I124,"0"),0)</f>
        <v>0</v>
      </c>
      <c r="K123" s="79">
        <f>'入力用(年更時)'!F45</f>
        <v>0</v>
      </c>
    </row>
    <row r="124" spans="1:11">
      <c r="A124" s="100"/>
      <c r="B124" s="95"/>
      <c r="C124" s="103"/>
      <c r="D124" s="86"/>
      <c r="E124" s="89"/>
      <c r="F124" s="9">
        <f t="shared" si="223"/>
        <v>0</v>
      </c>
      <c r="G124" s="10">
        <f t="shared" ref="G124" si="399">IFERROR(IF(ABS(F124)&lt;G123,0-ABS(F124),0-G123),0)</f>
        <v>0</v>
      </c>
      <c r="H124" s="11">
        <f t="shared" ref="H124" si="400">IFERROR(IF(ABS(F124)+G124&lt;H123,F124-G124,0-H123),0)</f>
        <v>0</v>
      </c>
      <c r="I124" s="12">
        <f t="shared" ref="I124" si="401">IFERROR(IF(ABS(F124)+G124+H124&lt;I123,F124-G124-H124,0-I123),0)</f>
        <v>0</v>
      </c>
      <c r="J124" s="83"/>
      <c r="K124" s="80"/>
    </row>
    <row r="125" spans="1:11" ht="14.25" thickBot="1">
      <c r="A125" s="100"/>
      <c r="B125" s="96"/>
      <c r="C125" s="104"/>
      <c r="D125" s="87"/>
      <c r="E125" s="90"/>
      <c r="F125" s="32">
        <f t="shared" si="227"/>
        <v>0</v>
      </c>
      <c r="G125" s="24">
        <f t="shared" ref="G125" si="402">G123+G124</f>
        <v>0</v>
      </c>
      <c r="H125" s="25">
        <f t="shared" ref="H125" si="403">H123+H124</f>
        <v>0</v>
      </c>
      <c r="I125" s="26">
        <f t="shared" ref="I125" si="404">I123+I124</f>
        <v>0</v>
      </c>
      <c r="J125" s="84"/>
      <c r="K125" s="81"/>
    </row>
    <row r="126" spans="1:11">
      <c r="A126" s="100">
        <v>41</v>
      </c>
      <c r="B126" s="94">
        <f>'入力用(年更時)'!B46</f>
        <v>0</v>
      </c>
      <c r="C126" s="102">
        <f>'入力用(年更時)'!C46</f>
        <v>0</v>
      </c>
      <c r="D126" s="85">
        <f>'入力用(年更時)'!D46</f>
        <v>0</v>
      </c>
      <c r="E126" s="88">
        <f t="shared" ref="E126" si="405">D126-C126</f>
        <v>0</v>
      </c>
      <c r="F126" s="50">
        <f>'入力用(年更時)'!E46</f>
        <v>0</v>
      </c>
      <c r="G126" s="3">
        <f t="shared" si="324"/>
        <v>0</v>
      </c>
      <c r="H126" s="4">
        <f t="shared" ref="H126" si="406">ROUNDDOWN(F126/3,0)</f>
        <v>0</v>
      </c>
      <c r="I126" s="5">
        <f t="shared" ref="I126" si="407">ROUNDDOWN(F126/3,0)</f>
        <v>0</v>
      </c>
      <c r="J126" s="82" t="str">
        <f t="shared" ref="J126" si="408">IFERROR(IF(F127-G127-H127-I127&lt;0,ABS(F127)+G127+H127+I127,"0"),0)</f>
        <v>0</v>
      </c>
      <c r="K126" s="79">
        <f>'入力用(年更時)'!F46</f>
        <v>0</v>
      </c>
    </row>
    <row r="127" spans="1:11">
      <c r="A127" s="100"/>
      <c r="B127" s="95"/>
      <c r="C127" s="103"/>
      <c r="D127" s="86"/>
      <c r="E127" s="89"/>
      <c r="F127" s="9">
        <f t="shared" si="223"/>
        <v>0</v>
      </c>
      <c r="G127" s="10">
        <f t="shared" ref="G127" si="409">IFERROR(IF(ABS(F127)&lt;G126,0-ABS(F127),0-G126),0)</f>
        <v>0</v>
      </c>
      <c r="H127" s="11">
        <f t="shared" ref="H127" si="410">IFERROR(IF(ABS(F127)+G127&lt;H126,F127-G127,0-H126),0)</f>
        <v>0</v>
      </c>
      <c r="I127" s="12">
        <f t="shared" ref="I127" si="411">IFERROR(IF(ABS(F127)+G127+H127&lt;I126,F127-G127-H127,0-I126),0)</f>
        <v>0</v>
      </c>
      <c r="J127" s="83"/>
      <c r="K127" s="80"/>
    </row>
    <row r="128" spans="1:11" ht="14.25" thickBot="1">
      <c r="A128" s="100"/>
      <c r="B128" s="96"/>
      <c r="C128" s="104"/>
      <c r="D128" s="87"/>
      <c r="E128" s="90"/>
      <c r="F128" s="32">
        <f t="shared" si="227"/>
        <v>0</v>
      </c>
      <c r="G128" s="24">
        <f t="shared" ref="G128" si="412">G126+G127</f>
        <v>0</v>
      </c>
      <c r="H128" s="25">
        <f t="shared" ref="H128" si="413">H126+H127</f>
        <v>0</v>
      </c>
      <c r="I128" s="26">
        <f t="shared" ref="I128" si="414">I126+I127</f>
        <v>0</v>
      </c>
      <c r="J128" s="84"/>
      <c r="K128" s="81"/>
    </row>
    <row r="129" spans="1:11">
      <c r="A129" s="100">
        <v>42</v>
      </c>
      <c r="B129" s="97">
        <f>'入力用(年更時)'!B47</f>
        <v>0</v>
      </c>
      <c r="C129" s="105">
        <f>'入力用(年更時)'!C47</f>
        <v>0</v>
      </c>
      <c r="D129" s="91">
        <f>'入力用(年更時)'!D47</f>
        <v>0</v>
      </c>
      <c r="E129" s="88">
        <f t="shared" ref="E129" si="415">D129-C129</f>
        <v>0</v>
      </c>
      <c r="F129" s="50">
        <f>'入力用(年更時)'!E47</f>
        <v>0</v>
      </c>
      <c r="G129" s="3">
        <f t="shared" si="335"/>
        <v>0</v>
      </c>
      <c r="H129" s="4">
        <f t="shared" ref="H129" si="416">ROUNDDOWN(F129/3,0)</f>
        <v>0</v>
      </c>
      <c r="I129" s="5">
        <f t="shared" ref="I129" si="417">ROUNDDOWN(F129/3,0)</f>
        <v>0</v>
      </c>
      <c r="J129" s="82" t="str">
        <f t="shared" ref="J129" si="418">IFERROR(IF(F130-G130-H130-I130&lt;0,ABS(F130)+G130+H130+I130,"0"),0)</f>
        <v>0</v>
      </c>
      <c r="K129" s="79">
        <f>'入力用(年更時)'!F47</f>
        <v>0</v>
      </c>
    </row>
    <row r="130" spans="1:11">
      <c r="A130" s="100"/>
      <c r="B130" s="98"/>
      <c r="C130" s="106"/>
      <c r="D130" s="92"/>
      <c r="E130" s="89"/>
      <c r="F130" s="9">
        <f t="shared" si="223"/>
        <v>0</v>
      </c>
      <c r="G130" s="10">
        <f t="shared" ref="G130" si="419">IFERROR(IF(ABS(F130)&lt;G129,0-ABS(F130),0-G129),0)</f>
        <v>0</v>
      </c>
      <c r="H130" s="11">
        <f t="shared" ref="H130" si="420">IFERROR(IF(ABS(F130)+G130&lt;H129,F130-G130,0-H129),0)</f>
        <v>0</v>
      </c>
      <c r="I130" s="12">
        <f t="shared" ref="I130" si="421">IFERROR(IF(ABS(F130)+G130+H130&lt;I129,F130-G130-H130,0-I129),0)</f>
        <v>0</v>
      </c>
      <c r="J130" s="83"/>
      <c r="K130" s="80"/>
    </row>
    <row r="131" spans="1:11" ht="14.25" thickBot="1">
      <c r="A131" s="100"/>
      <c r="B131" s="99"/>
      <c r="C131" s="107"/>
      <c r="D131" s="93"/>
      <c r="E131" s="90"/>
      <c r="F131" s="32">
        <f t="shared" si="227"/>
        <v>0</v>
      </c>
      <c r="G131" s="24">
        <f t="shared" ref="G131" si="422">G129+G130</f>
        <v>0</v>
      </c>
      <c r="H131" s="25">
        <f t="shared" ref="H131" si="423">H129+H130</f>
        <v>0</v>
      </c>
      <c r="I131" s="26">
        <f t="shared" ref="I131" si="424">I129+I130</f>
        <v>0</v>
      </c>
      <c r="J131" s="84"/>
      <c r="K131" s="81"/>
    </row>
    <row r="132" spans="1:11">
      <c r="A132" s="100">
        <v>43</v>
      </c>
      <c r="B132" s="94">
        <f>'入力用(年更時)'!B48</f>
        <v>0</v>
      </c>
      <c r="C132" s="102">
        <f>'入力用(年更時)'!C48</f>
        <v>0</v>
      </c>
      <c r="D132" s="85">
        <f>'入力用(年更時)'!D48</f>
        <v>0</v>
      </c>
      <c r="E132" s="88">
        <f t="shared" ref="E132" si="425">D132-C132</f>
        <v>0</v>
      </c>
      <c r="F132" s="50">
        <f>'入力用(年更時)'!E48</f>
        <v>0</v>
      </c>
      <c r="G132" s="3">
        <f t="shared" si="302"/>
        <v>0</v>
      </c>
      <c r="H132" s="4">
        <f t="shared" ref="H132" si="426">ROUNDDOWN(F132/3,0)</f>
        <v>0</v>
      </c>
      <c r="I132" s="5">
        <f t="shared" ref="I132" si="427">ROUNDDOWN(F132/3,0)</f>
        <v>0</v>
      </c>
      <c r="J132" s="82" t="str">
        <f t="shared" ref="J132" si="428">IFERROR(IF(F133-G133-H133-I133&lt;0,ABS(F133)+G133+H133+I133,"0"),0)</f>
        <v>0</v>
      </c>
      <c r="K132" s="79">
        <f>'入力用(年更時)'!F48</f>
        <v>0</v>
      </c>
    </row>
    <row r="133" spans="1:11">
      <c r="A133" s="100"/>
      <c r="B133" s="95"/>
      <c r="C133" s="103"/>
      <c r="D133" s="86"/>
      <c r="E133" s="89"/>
      <c r="F133" s="9">
        <f t="shared" si="223"/>
        <v>0</v>
      </c>
      <c r="G133" s="10">
        <f t="shared" ref="G133" si="429">IFERROR(IF(ABS(F133)&lt;G132,0-ABS(F133),0-G132),0)</f>
        <v>0</v>
      </c>
      <c r="H133" s="11">
        <f t="shared" ref="H133" si="430">IFERROR(IF(ABS(F133)+G133&lt;H132,F133-G133,0-H132),0)</f>
        <v>0</v>
      </c>
      <c r="I133" s="12">
        <f t="shared" ref="I133" si="431">IFERROR(IF(ABS(F133)+G133+H133&lt;I132,F133-G133-H133,0-I132),0)</f>
        <v>0</v>
      </c>
      <c r="J133" s="83"/>
      <c r="K133" s="80"/>
    </row>
    <row r="134" spans="1:11" ht="14.25" thickBot="1">
      <c r="A134" s="100"/>
      <c r="B134" s="96"/>
      <c r="C134" s="104"/>
      <c r="D134" s="87"/>
      <c r="E134" s="90"/>
      <c r="F134" s="32">
        <f t="shared" si="227"/>
        <v>0</v>
      </c>
      <c r="G134" s="24">
        <f t="shared" ref="G134" si="432">G132+G133</f>
        <v>0</v>
      </c>
      <c r="H134" s="25">
        <f t="shared" ref="H134" si="433">H132+H133</f>
        <v>0</v>
      </c>
      <c r="I134" s="26">
        <f t="shared" ref="I134" si="434">I132+I133</f>
        <v>0</v>
      </c>
      <c r="J134" s="84"/>
      <c r="K134" s="81"/>
    </row>
    <row r="135" spans="1:11">
      <c r="A135" s="100">
        <v>44</v>
      </c>
      <c r="B135" s="94">
        <f>'入力用(年更時)'!B49</f>
        <v>0</v>
      </c>
      <c r="C135" s="102">
        <f>'入力用(年更時)'!C49</f>
        <v>0</v>
      </c>
      <c r="D135" s="85">
        <f>'入力用(年更時)'!D49</f>
        <v>0</v>
      </c>
      <c r="E135" s="88">
        <f t="shared" ref="E135" si="435">D135-C135</f>
        <v>0</v>
      </c>
      <c r="F135" s="50">
        <f>'入力用(年更時)'!E49</f>
        <v>0</v>
      </c>
      <c r="G135" s="3">
        <f t="shared" si="313"/>
        <v>0</v>
      </c>
      <c r="H135" s="4">
        <f t="shared" ref="H135" si="436">ROUNDDOWN(F135/3,0)</f>
        <v>0</v>
      </c>
      <c r="I135" s="5">
        <f t="shared" ref="I135" si="437">ROUNDDOWN(F135/3,0)</f>
        <v>0</v>
      </c>
      <c r="J135" s="82" t="str">
        <f t="shared" ref="J135" si="438">IFERROR(IF(F136-G136-H136-I136&lt;0,ABS(F136)+G136+H136+I136,"0"),0)</f>
        <v>0</v>
      </c>
      <c r="K135" s="79">
        <f>'入力用(年更時)'!F49</f>
        <v>0</v>
      </c>
    </row>
    <row r="136" spans="1:11">
      <c r="A136" s="100"/>
      <c r="B136" s="95"/>
      <c r="C136" s="103"/>
      <c r="D136" s="86"/>
      <c r="E136" s="89"/>
      <c r="F136" s="9">
        <f t="shared" si="223"/>
        <v>0</v>
      </c>
      <c r="G136" s="10">
        <f t="shared" ref="G136" si="439">IFERROR(IF(ABS(F136)&lt;G135,0-ABS(F136),0-G135),0)</f>
        <v>0</v>
      </c>
      <c r="H136" s="11">
        <f t="shared" ref="H136" si="440">IFERROR(IF(ABS(F136)+G136&lt;H135,F136-G136,0-H135),0)</f>
        <v>0</v>
      </c>
      <c r="I136" s="12">
        <f t="shared" ref="I136" si="441">IFERROR(IF(ABS(F136)+G136+H136&lt;I135,F136-G136-H136,0-I135),0)</f>
        <v>0</v>
      </c>
      <c r="J136" s="83"/>
      <c r="K136" s="80"/>
    </row>
    <row r="137" spans="1:11" ht="14.25" thickBot="1">
      <c r="A137" s="100"/>
      <c r="B137" s="96"/>
      <c r="C137" s="104"/>
      <c r="D137" s="87"/>
      <c r="E137" s="90"/>
      <c r="F137" s="32">
        <f t="shared" si="227"/>
        <v>0</v>
      </c>
      <c r="G137" s="24">
        <f t="shared" ref="G137" si="442">G135+G136</f>
        <v>0</v>
      </c>
      <c r="H137" s="25">
        <f t="shared" ref="H137" si="443">H135+H136</f>
        <v>0</v>
      </c>
      <c r="I137" s="26">
        <f t="shared" ref="I137" si="444">I135+I136</f>
        <v>0</v>
      </c>
      <c r="J137" s="84"/>
      <c r="K137" s="81"/>
    </row>
    <row r="138" spans="1:11">
      <c r="A138" s="100">
        <v>45</v>
      </c>
      <c r="B138" s="97">
        <f>'入力用(年更時)'!B50</f>
        <v>0</v>
      </c>
      <c r="C138" s="105">
        <f>'入力用(年更時)'!C50</f>
        <v>0</v>
      </c>
      <c r="D138" s="91">
        <f>'入力用(年更時)'!D50</f>
        <v>0</v>
      </c>
      <c r="E138" s="88">
        <f t="shared" ref="E138" si="445">D138-C138</f>
        <v>0</v>
      </c>
      <c r="F138" s="50">
        <f>'入力用(年更時)'!E50</f>
        <v>0</v>
      </c>
      <c r="G138" s="3">
        <f t="shared" si="324"/>
        <v>0</v>
      </c>
      <c r="H138" s="4">
        <f t="shared" ref="H138" si="446">ROUNDDOWN(F138/3,0)</f>
        <v>0</v>
      </c>
      <c r="I138" s="5">
        <f t="shared" ref="I138" si="447">ROUNDDOWN(F138/3,0)</f>
        <v>0</v>
      </c>
      <c r="J138" s="82" t="str">
        <f t="shared" ref="J138" si="448">IFERROR(IF(F139-G139-H139-I139&lt;0,ABS(F139)+G139+H139+I139,"0"),0)</f>
        <v>0</v>
      </c>
      <c r="K138" s="79">
        <f>'入力用(年更時)'!F50</f>
        <v>0</v>
      </c>
    </row>
    <row r="139" spans="1:11">
      <c r="A139" s="100"/>
      <c r="B139" s="98"/>
      <c r="C139" s="106"/>
      <c r="D139" s="92"/>
      <c r="E139" s="89"/>
      <c r="F139" s="9">
        <f t="shared" ref="F139:F202" si="449">IF(E138&lt;0,E138-0,0)</f>
        <v>0</v>
      </c>
      <c r="G139" s="10">
        <f t="shared" ref="G139" si="450">IFERROR(IF(ABS(F139)&lt;G138,0-ABS(F139),0-G138),0)</f>
        <v>0</v>
      </c>
      <c r="H139" s="11">
        <f t="shared" ref="H139" si="451">IFERROR(IF(ABS(F139)+G139&lt;H138,F139-G139,0-H138),0)</f>
        <v>0</v>
      </c>
      <c r="I139" s="12">
        <f t="shared" ref="I139" si="452">IFERROR(IF(ABS(F139)+G139+H139&lt;I138,F139-G139-H139,0-I138),0)</f>
        <v>0</v>
      </c>
      <c r="J139" s="83"/>
      <c r="K139" s="80"/>
    </row>
    <row r="140" spans="1:11" ht="14.25" thickBot="1">
      <c r="A140" s="100"/>
      <c r="B140" s="99"/>
      <c r="C140" s="107"/>
      <c r="D140" s="93"/>
      <c r="E140" s="90"/>
      <c r="F140" s="32">
        <f t="shared" ref="F140:F203" si="453">IF(E138&gt;0,E138-0,0)</f>
        <v>0</v>
      </c>
      <c r="G140" s="24">
        <f t="shared" ref="G140" si="454">G138+G139</f>
        <v>0</v>
      </c>
      <c r="H140" s="25">
        <f t="shared" ref="H140" si="455">H138+H139</f>
        <v>0</v>
      </c>
      <c r="I140" s="26">
        <f t="shared" ref="I140" si="456">I138+I139</f>
        <v>0</v>
      </c>
      <c r="J140" s="84"/>
      <c r="K140" s="81"/>
    </row>
    <row r="141" spans="1:11">
      <c r="A141" s="100">
        <v>46</v>
      </c>
      <c r="B141" s="94">
        <f>'入力用(年更時)'!B51</f>
        <v>0</v>
      </c>
      <c r="C141" s="102">
        <f>'入力用(年更時)'!C51</f>
        <v>0</v>
      </c>
      <c r="D141" s="85">
        <f>'入力用(年更時)'!D51</f>
        <v>0</v>
      </c>
      <c r="E141" s="88">
        <f t="shared" ref="E141" si="457">D141-C141</f>
        <v>0</v>
      </c>
      <c r="F141" s="50">
        <f>'入力用(年更時)'!E51</f>
        <v>0</v>
      </c>
      <c r="G141" s="3">
        <f t="shared" si="335"/>
        <v>0</v>
      </c>
      <c r="H141" s="4">
        <f t="shared" ref="H141" si="458">ROUNDDOWN(F141/3,0)</f>
        <v>0</v>
      </c>
      <c r="I141" s="5">
        <f t="shared" ref="I141" si="459">ROUNDDOWN(F141/3,0)</f>
        <v>0</v>
      </c>
      <c r="J141" s="82" t="str">
        <f t="shared" ref="J141" si="460">IFERROR(IF(F142-G142-H142-I142&lt;0,ABS(F142)+G142+H142+I142,"0"),0)</f>
        <v>0</v>
      </c>
      <c r="K141" s="79">
        <f>'入力用(年更時)'!F51</f>
        <v>0</v>
      </c>
    </row>
    <row r="142" spans="1:11">
      <c r="A142" s="100"/>
      <c r="B142" s="95"/>
      <c r="C142" s="103"/>
      <c r="D142" s="86"/>
      <c r="E142" s="89"/>
      <c r="F142" s="9">
        <f t="shared" si="449"/>
        <v>0</v>
      </c>
      <c r="G142" s="10">
        <f t="shared" ref="G142" si="461">IFERROR(IF(ABS(F142)&lt;G141,0-ABS(F142),0-G141),0)</f>
        <v>0</v>
      </c>
      <c r="H142" s="11">
        <f t="shared" ref="H142" si="462">IFERROR(IF(ABS(F142)+G142&lt;H141,F142-G142,0-H141),0)</f>
        <v>0</v>
      </c>
      <c r="I142" s="12">
        <f t="shared" ref="I142" si="463">IFERROR(IF(ABS(F142)+G142+H142&lt;I141,F142-G142-H142,0-I141),0)</f>
        <v>0</v>
      </c>
      <c r="J142" s="83"/>
      <c r="K142" s="80"/>
    </row>
    <row r="143" spans="1:11" ht="14.25" thickBot="1">
      <c r="A143" s="100"/>
      <c r="B143" s="96"/>
      <c r="C143" s="104"/>
      <c r="D143" s="87"/>
      <c r="E143" s="90"/>
      <c r="F143" s="32">
        <f t="shared" si="453"/>
        <v>0</v>
      </c>
      <c r="G143" s="24">
        <f t="shared" ref="G143" si="464">G141+G142</f>
        <v>0</v>
      </c>
      <c r="H143" s="25">
        <f t="shared" ref="H143" si="465">H141+H142</f>
        <v>0</v>
      </c>
      <c r="I143" s="26">
        <f t="shared" ref="I143" si="466">I141+I142</f>
        <v>0</v>
      </c>
      <c r="J143" s="84"/>
      <c r="K143" s="81"/>
    </row>
    <row r="144" spans="1:11">
      <c r="A144" s="100">
        <v>47</v>
      </c>
      <c r="B144" s="94">
        <f>'入力用(年更時)'!B52</f>
        <v>0</v>
      </c>
      <c r="C144" s="102">
        <f>'入力用(年更時)'!C52</f>
        <v>0</v>
      </c>
      <c r="D144" s="85">
        <f>'入力用(年更時)'!D52</f>
        <v>0</v>
      </c>
      <c r="E144" s="88">
        <f t="shared" ref="E144" si="467">D144-C144</f>
        <v>0</v>
      </c>
      <c r="F144" s="50">
        <f>'入力用(年更時)'!E52</f>
        <v>0</v>
      </c>
      <c r="G144" s="3">
        <f t="shared" si="302"/>
        <v>0</v>
      </c>
      <c r="H144" s="4">
        <f t="shared" ref="H144" si="468">ROUNDDOWN(F144/3,0)</f>
        <v>0</v>
      </c>
      <c r="I144" s="5">
        <f t="shared" ref="I144" si="469">ROUNDDOWN(F144/3,0)</f>
        <v>0</v>
      </c>
      <c r="J144" s="82" t="str">
        <f t="shared" ref="J144" si="470">IFERROR(IF(F145-G145-H145-I145&lt;0,ABS(F145)+G145+H145+I145,"0"),0)</f>
        <v>0</v>
      </c>
      <c r="K144" s="79">
        <f>'入力用(年更時)'!F52</f>
        <v>0</v>
      </c>
    </row>
    <row r="145" spans="1:11">
      <c r="A145" s="100"/>
      <c r="B145" s="95"/>
      <c r="C145" s="103"/>
      <c r="D145" s="86"/>
      <c r="E145" s="89"/>
      <c r="F145" s="9">
        <f t="shared" si="449"/>
        <v>0</v>
      </c>
      <c r="G145" s="10">
        <f t="shared" ref="G145" si="471">IFERROR(IF(ABS(F145)&lt;G144,0-ABS(F145),0-G144),0)</f>
        <v>0</v>
      </c>
      <c r="H145" s="11">
        <f t="shared" ref="H145" si="472">IFERROR(IF(ABS(F145)+G145&lt;H144,F145-G145,0-H144),0)</f>
        <v>0</v>
      </c>
      <c r="I145" s="12">
        <f t="shared" ref="I145" si="473">IFERROR(IF(ABS(F145)+G145+H145&lt;I144,F145-G145-H145,0-I144),0)</f>
        <v>0</v>
      </c>
      <c r="J145" s="83"/>
      <c r="K145" s="80"/>
    </row>
    <row r="146" spans="1:11" ht="14.25" thickBot="1">
      <c r="A146" s="100"/>
      <c r="B146" s="96"/>
      <c r="C146" s="104"/>
      <c r="D146" s="87"/>
      <c r="E146" s="90"/>
      <c r="F146" s="32">
        <f t="shared" si="453"/>
        <v>0</v>
      </c>
      <c r="G146" s="24">
        <f t="shared" ref="G146" si="474">G144+G145</f>
        <v>0</v>
      </c>
      <c r="H146" s="25">
        <f t="shared" ref="H146" si="475">H144+H145</f>
        <v>0</v>
      </c>
      <c r="I146" s="26">
        <f t="shared" ref="I146" si="476">I144+I145</f>
        <v>0</v>
      </c>
      <c r="J146" s="84"/>
      <c r="K146" s="81"/>
    </row>
    <row r="147" spans="1:11">
      <c r="A147" s="100">
        <v>48</v>
      </c>
      <c r="B147" s="97">
        <f>'入力用(年更時)'!B53</f>
        <v>0</v>
      </c>
      <c r="C147" s="105">
        <f>'入力用(年更時)'!C53</f>
        <v>0</v>
      </c>
      <c r="D147" s="91">
        <f>'入力用(年更時)'!D53</f>
        <v>0</v>
      </c>
      <c r="E147" s="88">
        <f t="shared" ref="E147" si="477">D147-C147</f>
        <v>0</v>
      </c>
      <c r="F147" s="50">
        <f>'入力用(年更時)'!E53</f>
        <v>0</v>
      </c>
      <c r="G147" s="3">
        <f t="shared" si="313"/>
        <v>0</v>
      </c>
      <c r="H147" s="4">
        <f t="shared" ref="H147" si="478">ROUNDDOWN(F147/3,0)</f>
        <v>0</v>
      </c>
      <c r="I147" s="5">
        <f t="shared" ref="I147" si="479">ROUNDDOWN(F147/3,0)</f>
        <v>0</v>
      </c>
      <c r="J147" s="82" t="str">
        <f t="shared" ref="J147" si="480">IFERROR(IF(F148-G148-H148-I148&lt;0,ABS(F148)+G148+H148+I148,"0"),0)</f>
        <v>0</v>
      </c>
      <c r="K147" s="79">
        <f>'入力用(年更時)'!F53</f>
        <v>0</v>
      </c>
    </row>
    <row r="148" spans="1:11">
      <c r="A148" s="100"/>
      <c r="B148" s="98"/>
      <c r="C148" s="106"/>
      <c r="D148" s="92"/>
      <c r="E148" s="89"/>
      <c r="F148" s="9">
        <f t="shared" si="449"/>
        <v>0</v>
      </c>
      <c r="G148" s="10">
        <f t="shared" ref="G148" si="481">IFERROR(IF(ABS(F148)&lt;G147,0-ABS(F148),0-G147),0)</f>
        <v>0</v>
      </c>
      <c r="H148" s="11">
        <f t="shared" ref="H148" si="482">IFERROR(IF(ABS(F148)+G148&lt;H147,F148-G148,0-H147),0)</f>
        <v>0</v>
      </c>
      <c r="I148" s="12">
        <f t="shared" ref="I148" si="483">IFERROR(IF(ABS(F148)+G148+H148&lt;I147,F148-G148-H148,0-I147),0)</f>
        <v>0</v>
      </c>
      <c r="J148" s="83"/>
      <c r="K148" s="80"/>
    </row>
    <row r="149" spans="1:11" ht="14.25" thickBot="1">
      <c r="A149" s="100"/>
      <c r="B149" s="99"/>
      <c r="C149" s="107"/>
      <c r="D149" s="93"/>
      <c r="E149" s="90"/>
      <c r="F149" s="32">
        <f t="shared" si="453"/>
        <v>0</v>
      </c>
      <c r="G149" s="24">
        <f t="shared" ref="G149" si="484">G147+G148</f>
        <v>0</v>
      </c>
      <c r="H149" s="25">
        <f t="shared" ref="H149" si="485">H147+H148</f>
        <v>0</v>
      </c>
      <c r="I149" s="26">
        <f t="shared" ref="I149" si="486">I147+I148</f>
        <v>0</v>
      </c>
      <c r="J149" s="84"/>
      <c r="K149" s="81"/>
    </row>
    <row r="150" spans="1:11">
      <c r="A150" s="100">
        <v>49</v>
      </c>
      <c r="B150" s="94">
        <f>'入力用(年更時)'!B54</f>
        <v>0</v>
      </c>
      <c r="C150" s="102">
        <f>'入力用(年更時)'!C54</f>
        <v>0</v>
      </c>
      <c r="D150" s="85">
        <f>'入力用(年更時)'!D54</f>
        <v>0</v>
      </c>
      <c r="E150" s="88">
        <f t="shared" ref="E150" si="487">D150-C150</f>
        <v>0</v>
      </c>
      <c r="F150" s="50">
        <f>'入力用(年更時)'!E54</f>
        <v>0</v>
      </c>
      <c r="G150" s="3">
        <f t="shared" si="324"/>
        <v>0</v>
      </c>
      <c r="H150" s="4">
        <f t="shared" ref="H150" si="488">ROUNDDOWN(F150/3,0)</f>
        <v>0</v>
      </c>
      <c r="I150" s="5">
        <f t="shared" ref="I150" si="489">ROUNDDOWN(F150/3,0)</f>
        <v>0</v>
      </c>
      <c r="J150" s="82" t="str">
        <f t="shared" ref="J150" si="490">IFERROR(IF(F151-G151-H151-I151&lt;0,ABS(F151)+G151+H151+I151,"0"),0)</f>
        <v>0</v>
      </c>
      <c r="K150" s="79">
        <f>'入力用(年更時)'!F54</f>
        <v>0</v>
      </c>
    </row>
    <row r="151" spans="1:11">
      <c r="A151" s="100"/>
      <c r="B151" s="95"/>
      <c r="C151" s="103"/>
      <c r="D151" s="86"/>
      <c r="E151" s="89"/>
      <c r="F151" s="9">
        <f t="shared" si="449"/>
        <v>0</v>
      </c>
      <c r="G151" s="10">
        <f t="shared" ref="G151" si="491">IFERROR(IF(ABS(F151)&lt;G150,0-ABS(F151),0-G150),0)</f>
        <v>0</v>
      </c>
      <c r="H151" s="11">
        <f t="shared" ref="H151" si="492">IFERROR(IF(ABS(F151)+G151&lt;H150,F151-G151,0-H150),0)</f>
        <v>0</v>
      </c>
      <c r="I151" s="12">
        <f t="shared" ref="I151" si="493">IFERROR(IF(ABS(F151)+G151+H151&lt;I150,F151-G151-H151,0-I150),0)</f>
        <v>0</v>
      </c>
      <c r="J151" s="83"/>
      <c r="K151" s="80"/>
    </row>
    <row r="152" spans="1:11" ht="14.25" thickBot="1">
      <c r="A152" s="100"/>
      <c r="B152" s="96"/>
      <c r="C152" s="104"/>
      <c r="D152" s="87"/>
      <c r="E152" s="90"/>
      <c r="F152" s="32">
        <f t="shared" si="453"/>
        <v>0</v>
      </c>
      <c r="G152" s="24">
        <f t="shared" ref="G152" si="494">G150+G151</f>
        <v>0</v>
      </c>
      <c r="H152" s="25">
        <f t="shared" ref="H152" si="495">H150+H151</f>
        <v>0</v>
      </c>
      <c r="I152" s="26">
        <f t="shared" ref="I152" si="496">I150+I151</f>
        <v>0</v>
      </c>
      <c r="J152" s="84"/>
      <c r="K152" s="81"/>
    </row>
    <row r="153" spans="1:11">
      <c r="A153" s="100">
        <v>50</v>
      </c>
      <c r="B153" s="94">
        <f>'入力用(年更時)'!B55</f>
        <v>0</v>
      </c>
      <c r="C153" s="102">
        <f>'入力用(年更時)'!C55</f>
        <v>0</v>
      </c>
      <c r="D153" s="85">
        <f>'入力用(年更時)'!D55</f>
        <v>0</v>
      </c>
      <c r="E153" s="88">
        <f t="shared" ref="E153" si="497">D153-C153</f>
        <v>0</v>
      </c>
      <c r="F153" s="50">
        <f>'入力用(年更時)'!E55</f>
        <v>0</v>
      </c>
      <c r="G153" s="3">
        <f t="shared" si="335"/>
        <v>0</v>
      </c>
      <c r="H153" s="4">
        <f t="shared" ref="H153" si="498">ROUNDDOWN(F153/3,0)</f>
        <v>0</v>
      </c>
      <c r="I153" s="5">
        <f t="shared" ref="I153" si="499">ROUNDDOWN(F153/3,0)</f>
        <v>0</v>
      </c>
      <c r="J153" s="82" t="str">
        <f t="shared" ref="J153" si="500">IFERROR(IF(F154-G154-H154-I154&lt;0,ABS(F154)+G154+H154+I154,"0"),0)</f>
        <v>0</v>
      </c>
      <c r="K153" s="79">
        <f>'入力用(年更時)'!F55</f>
        <v>0</v>
      </c>
    </row>
    <row r="154" spans="1:11">
      <c r="A154" s="100"/>
      <c r="B154" s="95"/>
      <c r="C154" s="103"/>
      <c r="D154" s="86"/>
      <c r="E154" s="89"/>
      <c r="F154" s="9">
        <f t="shared" si="449"/>
        <v>0</v>
      </c>
      <c r="G154" s="10">
        <f t="shared" ref="G154" si="501">IFERROR(IF(ABS(F154)&lt;G153,0-ABS(F154),0-G153),0)</f>
        <v>0</v>
      </c>
      <c r="H154" s="11">
        <f t="shared" ref="H154" si="502">IFERROR(IF(ABS(F154)+G154&lt;H153,F154-G154,0-H153),0)</f>
        <v>0</v>
      </c>
      <c r="I154" s="12">
        <f t="shared" ref="I154" si="503">IFERROR(IF(ABS(F154)+G154+H154&lt;I153,F154-G154-H154,0-I153),0)</f>
        <v>0</v>
      </c>
      <c r="J154" s="83"/>
      <c r="K154" s="80"/>
    </row>
    <row r="155" spans="1:11" ht="14.25" thickBot="1">
      <c r="A155" s="100"/>
      <c r="B155" s="96"/>
      <c r="C155" s="104"/>
      <c r="D155" s="87"/>
      <c r="E155" s="90"/>
      <c r="F155" s="32">
        <f t="shared" si="453"/>
        <v>0</v>
      </c>
      <c r="G155" s="24">
        <f t="shared" ref="G155" si="504">G153+G154</f>
        <v>0</v>
      </c>
      <c r="H155" s="25">
        <f t="shared" ref="H155" si="505">H153+H154</f>
        <v>0</v>
      </c>
      <c r="I155" s="26">
        <f t="shared" ref="I155" si="506">I153+I154</f>
        <v>0</v>
      </c>
      <c r="J155" s="84"/>
      <c r="K155" s="81"/>
    </row>
    <row r="156" spans="1:11">
      <c r="A156" s="100">
        <v>51</v>
      </c>
      <c r="B156" s="97">
        <f>'入力用(年更時)'!B56</f>
        <v>0</v>
      </c>
      <c r="C156" s="105">
        <f>'入力用(年更時)'!C56</f>
        <v>0</v>
      </c>
      <c r="D156" s="91">
        <f>'入力用(年更時)'!D56</f>
        <v>0</v>
      </c>
      <c r="E156" s="88">
        <f t="shared" ref="E156" si="507">D156-C156</f>
        <v>0</v>
      </c>
      <c r="F156" s="50">
        <f>'入力用(年更時)'!E56</f>
        <v>0</v>
      </c>
      <c r="G156" s="3">
        <f t="shared" si="302"/>
        <v>0</v>
      </c>
      <c r="H156" s="4">
        <f t="shared" ref="H156" si="508">ROUNDDOWN(F156/3,0)</f>
        <v>0</v>
      </c>
      <c r="I156" s="5">
        <f t="shared" ref="I156" si="509">ROUNDDOWN(F156/3,0)</f>
        <v>0</v>
      </c>
      <c r="J156" s="82" t="str">
        <f t="shared" ref="J156" si="510">IFERROR(IF(F157-G157-H157-I157&lt;0,ABS(F157)+G157+H157+I157,"0"),0)</f>
        <v>0</v>
      </c>
      <c r="K156" s="79">
        <f>'入力用(年更時)'!F56</f>
        <v>0</v>
      </c>
    </row>
    <row r="157" spans="1:11">
      <c r="A157" s="100"/>
      <c r="B157" s="98"/>
      <c r="C157" s="106"/>
      <c r="D157" s="92"/>
      <c r="E157" s="89"/>
      <c r="F157" s="9">
        <f t="shared" si="449"/>
        <v>0</v>
      </c>
      <c r="G157" s="10">
        <f t="shared" ref="G157" si="511">IFERROR(IF(ABS(F157)&lt;G156,0-ABS(F157),0-G156),0)</f>
        <v>0</v>
      </c>
      <c r="H157" s="11">
        <f t="shared" ref="H157" si="512">IFERROR(IF(ABS(F157)+G157&lt;H156,F157-G157,0-H156),0)</f>
        <v>0</v>
      </c>
      <c r="I157" s="12">
        <f t="shared" ref="I157" si="513">IFERROR(IF(ABS(F157)+G157+H157&lt;I156,F157-G157-H157,0-I156),0)</f>
        <v>0</v>
      </c>
      <c r="J157" s="83"/>
      <c r="K157" s="80"/>
    </row>
    <row r="158" spans="1:11" ht="14.25" thickBot="1">
      <c r="A158" s="100"/>
      <c r="B158" s="99"/>
      <c r="C158" s="107"/>
      <c r="D158" s="93"/>
      <c r="E158" s="90"/>
      <c r="F158" s="32">
        <f t="shared" si="453"/>
        <v>0</v>
      </c>
      <c r="G158" s="24">
        <f t="shared" ref="G158" si="514">G156+G157</f>
        <v>0</v>
      </c>
      <c r="H158" s="25">
        <f t="shared" ref="H158" si="515">H156+H157</f>
        <v>0</v>
      </c>
      <c r="I158" s="26">
        <f t="shared" ref="I158" si="516">I156+I157</f>
        <v>0</v>
      </c>
      <c r="J158" s="84"/>
      <c r="K158" s="81"/>
    </row>
    <row r="159" spans="1:11">
      <c r="A159" s="100">
        <v>52</v>
      </c>
      <c r="B159" s="94">
        <f>'入力用(年更時)'!B57</f>
        <v>0</v>
      </c>
      <c r="C159" s="102">
        <f>'入力用(年更時)'!C57</f>
        <v>0</v>
      </c>
      <c r="D159" s="85">
        <f>'入力用(年更時)'!D57</f>
        <v>0</v>
      </c>
      <c r="E159" s="88">
        <f t="shared" ref="E159" si="517">D159-C159</f>
        <v>0</v>
      </c>
      <c r="F159" s="50">
        <f>'入力用(年更時)'!E57</f>
        <v>0</v>
      </c>
      <c r="G159" s="3">
        <f t="shared" si="313"/>
        <v>0</v>
      </c>
      <c r="H159" s="4">
        <f t="shared" ref="H159" si="518">ROUNDDOWN(F159/3,0)</f>
        <v>0</v>
      </c>
      <c r="I159" s="5">
        <f t="shared" ref="I159" si="519">ROUNDDOWN(F159/3,0)</f>
        <v>0</v>
      </c>
      <c r="J159" s="82" t="str">
        <f t="shared" ref="J159" si="520">IFERROR(IF(F160-G160-H160-I160&lt;0,ABS(F160)+G160+H160+I160,"0"),0)</f>
        <v>0</v>
      </c>
      <c r="K159" s="79">
        <f>'入力用(年更時)'!F57</f>
        <v>0</v>
      </c>
    </row>
    <row r="160" spans="1:11">
      <c r="A160" s="100"/>
      <c r="B160" s="95"/>
      <c r="C160" s="103"/>
      <c r="D160" s="86"/>
      <c r="E160" s="89"/>
      <c r="F160" s="9">
        <f t="shared" si="449"/>
        <v>0</v>
      </c>
      <c r="G160" s="10">
        <f t="shared" ref="G160" si="521">IFERROR(IF(ABS(F160)&lt;G159,0-ABS(F160),0-G159),0)</f>
        <v>0</v>
      </c>
      <c r="H160" s="11">
        <f t="shared" ref="H160" si="522">IFERROR(IF(ABS(F160)+G160&lt;H159,F160-G160,0-H159),0)</f>
        <v>0</v>
      </c>
      <c r="I160" s="12">
        <f t="shared" ref="I160" si="523">IFERROR(IF(ABS(F160)+G160+H160&lt;I159,F160-G160-H160,0-I159),0)</f>
        <v>0</v>
      </c>
      <c r="J160" s="83"/>
      <c r="K160" s="80"/>
    </row>
    <row r="161" spans="1:11" ht="14.25" thickBot="1">
      <c r="A161" s="100"/>
      <c r="B161" s="96"/>
      <c r="C161" s="104"/>
      <c r="D161" s="87"/>
      <c r="E161" s="90"/>
      <c r="F161" s="32">
        <f t="shared" si="453"/>
        <v>0</v>
      </c>
      <c r="G161" s="24">
        <f t="shared" ref="G161" si="524">G159+G160</f>
        <v>0</v>
      </c>
      <c r="H161" s="25">
        <f t="shared" ref="H161" si="525">H159+H160</f>
        <v>0</v>
      </c>
      <c r="I161" s="26">
        <f t="shared" ref="I161" si="526">I159+I160</f>
        <v>0</v>
      </c>
      <c r="J161" s="84"/>
      <c r="K161" s="81"/>
    </row>
    <row r="162" spans="1:11">
      <c r="A162" s="100">
        <v>53</v>
      </c>
      <c r="B162" s="94">
        <f>'入力用(年更時)'!B58</f>
        <v>0</v>
      </c>
      <c r="C162" s="102">
        <f>'入力用(年更時)'!C58</f>
        <v>0</v>
      </c>
      <c r="D162" s="85">
        <f>'入力用(年更時)'!D58</f>
        <v>0</v>
      </c>
      <c r="E162" s="88">
        <f t="shared" ref="E162" si="527">D162-C162</f>
        <v>0</v>
      </c>
      <c r="F162" s="50">
        <f>'入力用(年更時)'!E58</f>
        <v>0</v>
      </c>
      <c r="G162" s="3">
        <f t="shared" si="324"/>
        <v>0</v>
      </c>
      <c r="H162" s="4">
        <f t="shared" ref="H162" si="528">ROUNDDOWN(F162/3,0)</f>
        <v>0</v>
      </c>
      <c r="I162" s="5">
        <f t="shared" ref="I162" si="529">ROUNDDOWN(F162/3,0)</f>
        <v>0</v>
      </c>
      <c r="J162" s="82" t="str">
        <f t="shared" ref="J162" si="530">IFERROR(IF(F163-G163-H163-I163&lt;0,ABS(F163)+G163+H163+I163,"0"),0)</f>
        <v>0</v>
      </c>
      <c r="K162" s="79">
        <f>'入力用(年更時)'!F58</f>
        <v>0</v>
      </c>
    </row>
    <row r="163" spans="1:11">
      <c r="A163" s="100"/>
      <c r="B163" s="95"/>
      <c r="C163" s="103"/>
      <c r="D163" s="86"/>
      <c r="E163" s="89"/>
      <c r="F163" s="9">
        <f t="shared" si="449"/>
        <v>0</v>
      </c>
      <c r="G163" s="10">
        <f t="shared" ref="G163" si="531">IFERROR(IF(ABS(F163)&lt;G162,0-ABS(F163),0-G162),0)</f>
        <v>0</v>
      </c>
      <c r="H163" s="11">
        <f t="shared" ref="H163" si="532">IFERROR(IF(ABS(F163)+G163&lt;H162,F163-G163,0-H162),0)</f>
        <v>0</v>
      </c>
      <c r="I163" s="12">
        <f t="shared" ref="I163" si="533">IFERROR(IF(ABS(F163)+G163+H163&lt;I162,F163-G163-H163,0-I162),0)</f>
        <v>0</v>
      </c>
      <c r="J163" s="83"/>
      <c r="K163" s="80"/>
    </row>
    <row r="164" spans="1:11" ht="14.25" thickBot="1">
      <c r="A164" s="100"/>
      <c r="B164" s="96"/>
      <c r="C164" s="104"/>
      <c r="D164" s="87"/>
      <c r="E164" s="90"/>
      <c r="F164" s="32">
        <f t="shared" si="453"/>
        <v>0</v>
      </c>
      <c r="G164" s="24">
        <f t="shared" ref="G164" si="534">G162+G163</f>
        <v>0</v>
      </c>
      <c r="H164" s="25">
        <f t="shared" ref="H164" si="535">H162+H163</f>
        <v>0</v>
      </c>
      <c r="I164" s="26">
        <f t="shared" ref="I164" si="536">I162+I163</f>
        <v>0</v>
      </c>
      <c r="J164" s="84"/>
      <c r="K164" s="81"/>
    </row>
    <row r="165" spans="1:11">
      <c r="A165" s="100">
        <v>54</v>
      </c>
      <c r="B165" s="97">
        <f>'入力用(年更時)'!B59</f>
        <v>0</v>
      </c>
      <c r="C165" s="105">
        <f>'入力用(年更時)'!C59</f>
        <v>0</v>
      </c>
      <c r="D165" s="91">
        <f>'入力用(年更時)'!D59</f>
        <v>0</v>
      </c>
      <c r="E165" s="88">
        <f t="shared" ref="E165" si="537">D165-C165</f>
        <v>0</v>
      </c>
      <c r="F165" s="50">
        <f>'入力用(年更時)'!E59</f>
        <v>0</v>
      </c>
      <c r="G165" s="3">
        <f t="shared" si="335"/>
        <v>0</v>
      </c>
      <c r="H165" s="4">
        <f t="shared" ref="H165" si="538">ROUNDDOWN(F165/3,0)</f>
        <v>0</v>
      </c>
      <c r="I165" s="5">
        <f t="shared" ref="I165" si="539">ROUNDDOWN(F165/3,0)</f>
        <v>0</v>
      </c>
      <c r="J165" s="82" t="str">
        <f t="shared" ref="J165" si="540">IFERROR(IF(F166-G166-H166-I166&lt;0,ABS(F166)+G166+H166+I166,"0"),0)</f>
        <v>0</v>
      </c>
      <c r="K165" s="79">
        <f>'入力用(年更時)'!F59</f>
        <v>0</v>
      </c>
    </row>
    <row r="166" spans="1:11">
      <c r="A166" s="100"/>
      <c r="B166" s="98"/>
      <c r="C166" s="106"/>
      <c r="D166" s="92"/>
      <c r="E166" s="89"/>
      <c r="F166" s="9">
        <f t="shared" si="449"/>
        <v>0</v>
      </c>
      <c r="G166" s="10">
        <f t="shared" ref="G166" si="541">IFERROR(IF(ABS(F166)&lt;G165,0-ABS(F166),0-G165),0)</f>
        <v>0</v>
      </c>
      <c r="H166" s="11">
        <f t="shared" ref="H166" si="542">IFERROR(IF(ABS(F166)+G166&lt;H165,F166-G166,0-H165),0)</f>
        <v>0</v>
      </c>
      <c r="I166" s="12">
        <f t="shared" ref="I166" si="543">IFERROR(IF(ABS(F166)+G166+H166&lt;I165,F166-G166-H166,0-I165),0)</f>
        <v>0</v>
      </c>
      <c r="J166" s="83"/>
      <c r="K166" s="80"/>
    </row>
    <row r="167" spans="1:11" ht="14.25" thickBot="1">
      <c r="A167" s="100"/>
      <c r="B167" s="99"/>
      <c r="C167" s="107"/>
      <c r="D167" s="93"/>
      <c r="E167" s="90"/>
      <c r="F167" s="32">
        <f t="shared" si="453"/>
        <v>0</v>
      </c>
      <c r="G167" s="24">
        <f t="shared" ref="G167" si="544">G165+G166</f>
        <v>0</v>
      </c>
      <c r="H167" s="25">
        <f t="shared" ref="H167" si="545">H165+H166</f>
        <v>0</v>
      </c>
      <c r="I167" s="26">
        <f t="shared" ref="I167" si="546">I165+I166</f>
        <v>0</v>
      </c>
      <c r="J167" s="84"/>
      <c r="K167" s="81"/>
    </row>
    <row r="168" spans="1:11">
      <c r="A168" s="100">
        <v>55</v>
      </c>
      <c r="B168" s="94">
        <f>'入力用(年更時)'!B60</f>
        <v>0</v>
      </c>
      <c r="C168" s="102">
        <f>'入力用(年更時)'!C60</f>
        <v>0</v>
      </c>
      <c r="D168" s="85">
        <f>'入力用(年更時)'!D60</f>
        <v>0</v>
      </c>
      <c r="E168" s="88">
        <f t="shared" ref="E168" si="547">D168-C168</f>
        <v>0</v>
      </c>
      <c r="F168" s="50">
        <f>'入力用(年更時)'!E60</f>
        <v>0</v>
      </c>
      <c r="G168" s="3">
        <f t="shared" ref="G168:G228" si="548">ROUNDDOWN(F168/3,0)+(F168-ROUNDDOWN(F168/3,0)*3)</f>
        <v>0</v>
      </c>
      <c r="H168" s="4">
        <f t="shared" ref="H168" si="549">ROUNDDOWN(F168/3,0)</f>
        <v>0</v>
      </c>
      <c r="I168" s="5">
        <f t="shared" ref="I168" si="550">ROUNDDOWN(F168/3,0)</f>
        <v>0</v>
      </c>
      <c r="J168" s="82" t="str">
        <f t="shared" ref="J168" si="551">IFERROR(IF(F169-G169-H169-I169&lt;0,ABS(F169)+G169+H169+I169,"0"),0)</f>
        <v>0</v>
      </c>
      <c r="K168" s="79">
        <f>'入力用(年更時)'!F60</f>
        <v>0</v>
      </c>
    </row>
    <row r="169" spans="1:11">
      <c r="A169" s="100"/>
      <c r="B169" s="95"/>
      <c r="C169" s="103"/>
      <c r="D169" s="86"/>
      <c r="E169" s="89"/>
      <c r="F169" s="9">
        <f t="shared" si="449"/>
        <v>0</v>
      </c>
      <c r="G169" s="10">
        <f t="shared" ref="G169" si="552">IFERROR(IF(ABS(F169)&lt;G168,0-ABS(F169),0-G168),0)</f>
        <v>0</v>
      </c>
      <c r="H169" s="11">
        <f t="shared" ref="H169" si="553">IFERROR(IF(ABS(F169)+G169&lt;H168,F169-G169,0-H168),0)</f>
        <v>0</v>
      </c>
      <c r="I169" s="12">
        <f t="shared" ref="I169" si="554">IFERROR(IF(ABS(F169)+G169+H169&lt;I168,F169-G169-H169,0-I168),0)</f>
        <v>0</v>
      </c>
      <c r="J169" s="83"/>
      <c r="K169" s="80"/>
    </row>
    <row r="170" spans="1:11" ht="14.25" thickBot="1">
      <c r="A170" s="100"/>
      <c r="B170" s="96"/>
      <c r="C170" s="104"/>
      <c r="D170" s="87"/>
      <c r="E170" s="90"/>
      <c r="F170" s="32">
        <f t="shared" si="453"/>
        <v>0</v>
      </c>
      <c r="G170" s="24">
        <f t="shared" ref="G170" si="555">G168+G169</f>
        <v>0</v>
      </c>
      <c r="H170" s="25">
        <f t="shared" ref="H170" si="556">H168+H169</f>
        <v>0</v>
      </c>
      <c r="I170" s="26">
        <f t="shared" ref="I170" si="557">I168+I169</f>
        <v>0</v>
      </c>
      <c r="J170" s="84"/>
      <c r="K170" s="81"/>
    </row>
    <row r="171" spans="1:11">
      <c r="A171" s="100">
        <v>56</v>
      </c>
      <c r="B171" s="94">
        <f>'入力用(年更時)'!B61</f>
        <v>0</v>
      </c>
      <c r="C171" s="102">
        <f>'入力用(年更時)'!C61</f>
        <v>0</v>
      </c>
      <c r="D171" s="85">
        <f>'入力用(年更時)'!D61</f>
        <v>0</v>
      </c>
      <c r="E171" s="88">
        <f t="shared" ref="E171" si="558">D171-C171</f>
        <v>0</v>
      </c>
      <c r="F171" s="50">
        <f>'入力用(年更時)'!E61</f>
        <v>0</v>
      </c>
      <c r="G171" s="3">
        <f t="shared" ref="G171:G231" si="559">ROUNDDOWN(F171/3,0)+(F171-ROUNDDOWN(F171/3,0)*3)</f>
        <v>0</v>
      </c>
      <c r="H171" s="4">
        <f t="shared" ref="H171" si="560">ROUNDDOWN(F171/3,0)</f>
        <v>0</v>
      </c>
      <c r="I171" s="5">
        <f t="shared" ref="I171" si="561">ROUNDDOWN(F171/3,0)</f>
        <v>0</v>
      </c>
      <c r="J171" s="82" t="str">
        <f t="shared" ref="J171" si="562">IFERROR(IF(F172-G172-H172-I172&lt;0,ABS(F172)+G172+H172+I172,"0"),0)</f>
        <v>0</v>
      </c>
      <c r="K171" s="79">
        <f>'入力用(年更時)'!F61</f>
        <v>0</v>
      </c>
    </row>
    <row r="172" spans="1:11">
      <c r="A172" s="100"/>
      <c r="B172" s="95"/>
      <c r="C172" s="103"/>
      <c r="D172" s="86"/>
      <c r="E172" s="89"/>
      <c r="F172" s="9">
        <f t="shared" si="449"/>
        <v>0</v>
      </c>
      <c r="G172" s="10">
        <f t="shared" ref="G172" si="563">IFERROR(IF(ABS(F172)&lt;G171,0-ABS(F172),0-G171),0)</f>
        <v>0</v>
      </c>
      <c r="H172" s="11">
        <f t="shared" ref="H172" si="564">IFERROR(IF(ABS(F172)+G172&lt;H171,F172-G172,0-H171),0)</f>
        <v>0</v>
      </c>
      <c r="I172" s="12">
        <f t="shared" ref="I172" si="565">IFERROR(IF(ABS(F172)+G172+H172&lt;I171,F172-G172-H172,0-I171),0)</f>
        <v>0</v>
      </c>
      <c r="J172" s="83"/>
      <c r="K172" s="80"/>
    </row>
    <row r="173" spans="1:11" ht="14.25" thickBot="1">
      <c r="A173" s="100"/>
      <c r="B173" s="96"/>
      <c r="C173" s="104"/>
      <c r="D173" s="87"/>
      <c r="E173" s="90"/>
      <c r="F173" s="32">
        <f t="shared" si="453"/>
        <v>0</v>
      </c>
      <c r="G173" s="24">
        <f t="shared" ref="G173" si="566">G171+G172</f>
        <v>0</v>
      </c>
      <c r="H173" s="25">
        <f t="shared" ref="H173" si="567">H171+H172</f>
        <v>0</v>
      </c>
      <c r="I173" s="26">
        <f t="shared" ref="I173" si="568">I171+I172</f>
        <v>0</v>
      </c>
      <c r="J173" s="84"/>
      <c r="K173" s="81"/>
    </row>
    <row r="174" spans="1:11">
      <c r="A174" s="100">
        <v>57</v>
      </c>
      <c r="B174" s="97">
        <f>'入力用(年更時)'!B62</f>
        <v>0</v>
      </c>
      <c r="C174" s="105">
        <f>'入力用(年更時)'!C62</f>
        <v>0</v>
      </c>
      <c r="D174" s="91">
        <f>'入力用(年更時)'!D62</f>
        <v>0</v>
      </c>
      <c r="E174" s="88">
        <f t="shared" ref="E174" si="569">D174-C174</f>
        <v>0</v>
      </c>
      <c r="F174" s="50">
        <f>'入力用(年更時)'!E62</f>
        <v>0</v>
      </c>
      <c r="G174" s="3">
        <f t="shared" ref="G174:G234" si="570">ROUNDDOWN(F174/3,0)+(F174-ROUNDDOWN(F174/3,0)*3)</f>
        <v>0</v>
      </c>
      <c r="H174" s="4">
        <f t="shared" ref="H174" si="571">ROUNDDOWN(F174/3,0)</f>
        <v>0</v>
      </c>
      <c r="I174" s="5">
        <f t="shared" ref="I174" si="572">ROUNDDOWN(F174/3,0)</f>
        <v>0</v>
      </c>
      <c r="J174" s="82" t="str">
        <f t="shared" ref="J174" si="573">IFERROR(IF(F175-G175-H175-I175&lt;0,ABS(F175)+G175+H175+I175,"0"),0)</f>
        <v>0</v>
      </c>
      <c r="K174" s="79">
        <f>'入力用(年更時)'!F62</f>
        <v>0</v>
      </c>
    </row>
    <row r="175" spans="1:11">
      <c r="A175" s="100"/>
      <c r="B175" s="98"/>
      <c r="C175" s="106"/>
      <c r="D175" s="92"/>
      <c r="E175" s="89"/>
      <c r="F175" s="9">
        <f t="shared" si="449"/>
        <v>0</v>
      </c>
      <c r="G175" s="10">
        <f t="shared" ref="G175" si="574">IFERROR(IF(ABS(F175)&lt;G174,0-ABS(F175),0-G174),0)</f>
        <v>0</v>
      </c>
      <c r="H175" s="11">
        <f t="shared" ref="H175" si="575">IFERROR(IF(ABS(F175)+G175&lt;H174,F175-G175,0-H174),0)</f>
        <v>0</v>
      </c>
      <c r="I175" s="12">
        <f t="shared" ref="I175" si="576">IFERROR(IF(ABS(F175)+G175+H175&lt;I174,F175-G175-H175,0-I174),0)</f>
        <v>0</v>
      </c>
      <c r="J175" s="83"/>
      <c r="K175" s="80"/>
    </row>
    <row r="176" spans="1:11" ht="14.25" thickBot="1">
      <c r="A176" s="100"/>
      <c r="B176" s="99"/>
      <c r="C176" s="107"/>
      <c r="D176" s="93"/>
      <c r="E176" s="90"/>
      <c r="F176" s="32">
        <f t="shared" si="453"/>
        <v>0</v>
      </c>
      <c r="G176" s="24">
        <f t="shared" ref="G176" si="577">G174+G175</f>
        <v>0</v>
      </c>
      <c r="H176" s="25">
        <f t="shared" ref="H176" si="578">H174+H175</f>
        <v>0</v>
      </c>
      <c r="I176" s="26">
        <f t="shared" ref="I176" si="579">I174+I175</f>
        <v>0</v>
      </c>
      <c r="J176" s="84"/>
      <c r="K176" s="81"/>
    </row>
    <row r="177" spans="1:11">
      <c r="A177" s="100">
        <v>58</v>
      </c>
      <c r="B177" s="94">
        <f>'入力用(年更時)'!B63</f>
        <v>0</v>
      </c>
      <c r="C177" s="102">
        <f>'入力用(年更時)'!C63</f>
        <v>0</v>
      </c>
      <c r="D177" s="85">
        <f>'入力用(年更時)'!D63</f>
        <v>0</v>
      </c>
      <c r="E177" s="88">
        <f t="shared" ref="E177" si="580">D177-C177</f>
        <v>0</v>
      </c>
      <c r="F177" s="50">
        <f>'入力用(年更時)'!E63</f>
        <v>0</v>
      </c>
      <c r="G177" s="3">
        <f t="shared" ref="G177:G237" si="581">ROUNDDOWN(F177/3,0)+(F177-ROUNDDOWN(F177/3,0)*3)</f>
        <v>0</v>
      </c>
      <c r="H177" s="4">
        <f t="shared" ref="H177" si="582">ROUNDDOWN(F177/3,0)</f>
        <v>0</v>
      </c>
      <c r="I177" s="5">
        <f t="shared" ref="I177" si="583">ROUNDDOWN(F177/3,0)</f>
        <v>0</v>
      </c>
      <c r="J177" s="82" t="str">
        <f t="shared" ref="J177" si="584">IFERROR(IF(F178-G178-H178-I178&lt;0,ABS(F178)+G178+H178+I178,"0"),0)</f>
        <v>0</v>
      </c>
      <c r="K177" s="79">
        <f>'入力用(年更時)'!F63</f>
        <v>0</v>
      </c>
    </row>
    <row r="178" spans="1:11">
      <c r="A178" s="100"/>
      <c r="B178" s="95"/>
      <c r="C178" s="103"/>
      <c r="D178" s="86"/>
      <c r="E178" s="89"/>
      <c r="F178" s="9">
        <f t="shared" si="449"/>
        <v>0</v>
      </c>
      <c r="G178" s="10">
        <f t="shared" ref="G178" si="585">IFERROR(IF(ABS(F178)&lt;G177,0-ABS(F178),0-G177),0)</f>
        <v>0</v>
      </c>
      <c r="H178" s="11">
        <f t="shared" ref="H178" si="586">IFERROR(IF(ABS(F178)+G178&lt;H177,F178-G178,0-H177),0)</f>
        <v>0</v>
      </c>
      <c r="I178" s="12">
        <f t="shared" ref="I178" si="587">IFERROR(IF(ABS(F178)+G178+H178&lt;I177,F178-G178-H178,0-I177),0)</f>
        <v>0</v>
      </c>
      <c r="J178" s="83"/>
      <c r="K178" s="80"/>
    </row>
    <row r="179" spans="1:11" ht="14.25" thickBot="1">
      <c r="A179" s="100"/>
      <c r="B179" s="96"/>
      <c r="C179" s="104"/>
      <c r="D179" s="87"/>
      <c r="E179" s="90"/>
      <c r="F179" s="32">
        <f t="shared" si="453"/>
        <v>0</v>
      </c>
      <c r="G179" s="24">
        <f t="shared" ref="G179" si="588">G177+G178</f>
        <v>0</v>
      </c>
      <c r="H179" s="25">
        <f t="shared" ref="H179" si="589">H177+H178</f>
        <v>0</v>
      </c>
      <c r="I179" s="26">
        <f t="shared" ref="I179" si="590">I177+I178</f>
        <v>0</v>
      </c>
      <c r="J179" s="84"/>
      <c r="K179" s="81"/>
    </row>
    <row r="180" spans="1:11">
      <c r="A180" s="100">
        <v>59</v>
      </c>
      <c r="B180" s="94">
        <f>'入力用(年更時)'!B64</f>
        <v>0</v>
      </c>
      <c r="C180" s="102">
        <f>'入力用(年更時)'!C64</f>
        <v>0</v>
      </c>
      <c r="D180" s="85">
        <f>'入力用(年更時)'!D64</f>
        <v>0</v>
      </c>
      <c r="E180" s="88">
        <f t="shared" ref="E180" si="591">D180-C180</f>
        <v>0</v>
      </c>
      <c r="F180" s="50">
        <f>'入力用(年更時)'!E64</f>
        <v>0</v>
      </c>
      <c r="G180" s="3">
        <f t="shared" si="548"/>
        <v>0</v>
      </c>
      <c r="H180" s="4">
        <f t="shared" ref="H180" si="592">ROUNDDOWN(F180/3,0)</f>
        <v>0</v>
      </c>
      <c r="I180" s="5">
        <f t="shared" ref="I180" si="593">ROUNDDOWN(F180/3,0)</f>
        <v>0</v>
      </c>
      <c r="J180" s="82" t="str">
        <f t="shared" ref="J180" si="594">IFERROR(IF(F181-G181-H181-I181&lt;0,ABS(F181)+G181+H181+I181,"0"),0)</f>
        <v>0</v>
      </c>
      <c r="K180" s="79">
        <f>'入力用(年更時)'!F64</f>
        <v>0</v>
      </c>
    </row>
    <row r="181" spans="1:11">
      <c r="A181" s="100"/>
      <c r="B181" s="95"/>
      <c r="C181" s="103"/>
      <c r="D181" s="86"/>
      <c r="E181" s="89"/>
      <c r="F181" s="9">
        <f t="shared" si="449"/>
        <v>0</v>
      </c>
      <c r="G181" s="10">
        <f t="shared" ref="G181" si="595">IFERROR(IF(ABS(F181)&lt;G180,0-ABS(F181),0-G180),0)</f>
        <v>0</v>
      </c>
      <c r="H181" s="11">
        <f t="shared" ref="H181" si="596">IFERROR(IF(ABS(F181)+G181&lt;H180,F181-G181,0-H180),0)</f>
        <v>0</v>
      </c>
      <c r="I181" s="12">
        <f t="shared" ref="I181" si="597">IFERROR(IF(ABS(F181)+G181+H181&lt;I180,F181-G181-H181,0-I180),0)</f>
        <v>0</v>
      </c>
      <c r="J181" s="83"/>
      <c r="K181" s="80"/>
    </row>
    <row r="182" spans="1:11" ht="14.25" thickBot="1">
      <c r="A182" s="100"/>
      <c r="B182" s="96"/>
      <c r="C182" s="104"/>
      <c r="D182" s="87"/>
      <c r="E182" s="90"/>
      <c r="F182" s="32">
        <f t="shared" si="453"/>
        <v>0</v>
      </c>
      <c r="G182" s="24">
        <f t="shared" ref="G182" si="598">G180+G181</f>
        <v>0</v>
      </c>
      <c r="H182" s="25">
        <f t="shared" ref="H182" si="599">H180+H181</f>
        <v>0</v>
      </c>
      <c r="I182" s="26">
        <f t="shared" ref="I182" si="600">I180+I181</f>
        <v>0</v>
      </c>
      <c r="J182" s="84"/>
      <c r="K182" s="81"/>
    </row>
    <row r="183" spans="1:11">
      <c r="A183" s="100">
        <v>60</v>
      </c>
      <c r="B183" s="97">
        <f>'入力用(年更時)'!B65</f>
        <v>0</v>
      </c>
      <c r="C183" s="105">
        <f>'入力用(年更時)'!C65</f>
        <v>0</v>
      </c>
      <c r="D183" s="91">
        <f>'入力用(年更時)'!D65</f>
        <v>0</v>
      </c>
      <c r="E183" s="88">
        <f t="shared" ref="E183" si="601">D183-C183</f>
        <v>0</v>
      </c>
      <c r="F183" s="50">
        <f>'入力用(年更時)'!E65</f>
        <v>0</v>
      </c>
      <c r="G183" s="3">
        <f t="shared" si="559"/>
        <v>0</v>
      </c>
      <c r="H183" s="4">
        <f t="shared" ref="H183" si="602">ROUNDDOWN(F183/3,0)</f>
        <v>0</v>
      </c>
      <c r="I183" s="5">
        <f t="shared" ref="I183" si="603">ROUNDDOWN(F183/3,0)</f>
        <v>0</v>
      </c>
      <c r="J183" s="82" t="str">
        <f t="shared" ref="J183" si="604">IFERROR(IF(F184-G184-H184-I184&lt;0,ABS(F184)+G184+H184+I184,"0"),0)</f>
        <v>0</v>
      </c>
      <c r="K183" s="79">
        <f>'入力用(年更時)'!F65</f>
        <v>0</v>
      </c>
    </row>
    <row r="184" spans="1:11">
      <c r="A184" s="100"/>
      <c r="B184" s="98"/>
      <c r="C184" s="106"/>
      <c r="D184" s="92"/>
      <c r="E184" s="89"/>
      <c r="F184" s="9">
        <f t="shared" si="449"/>
        <v>0</v>
      </c>
      <c r="G184" s="10">
        <f t="shared" ref="G184" si="605">IFERROR(IF(ABS(F184)&lt;G183,0-ABS(F184),0-G183),0)</f>
        <v>0</v>
      </c>
      <c r="H184" s="11">
        <f t="shared" ref="H184" si="606">IFERROR(IF(ABS(F184)+G184&lt;H183,F184-G184,0-H183),0)</f>
        <v>0</v>
      </c>
      <c r="I184" s="12">
        <f t="shared" ref="I184" si="607">IFERROR(IF(ABS(F184)+G184+H184&lt;I183,F184-G184-H184,0-I183),0)</f>
        <v>0</v>
      </c>
      <c r="J184" s="83"/>
      <c r="K184" s="80"/>
    </row>
    <row r="185" spans="1:11" ht="14.25" thickBot="1">
      <c r="A185" s="100"/>
      <c r="B185" s="99"/>
      <c r="C185" s="107"/>
      <c r="D185" s="93"/>
      <c r="E185" s="90"/>
      <c r="F185" s="32">
        <f t="shared" si="453"/>
        <v>0</v>
      </c>
      <c r="G185" s="24">
        <f t="shared" ref="G185" si="608">G183+G184</f>
        <v>0</v>
      </c>
      <c r="H185" s="25">
        <f t="shared" ref="H185" si="609">H183+H184</f>
        <v>0</v>
      </c>
      <c r="I185" s="26">
        <f t="shared" ref="I185" si="610">I183+I184</f>
        <v>0</v>
      </c>
      <c r="J185" s="84"/>
      <c r="K185" s="81"/>
    </row>
    <row r="186" spans="1:11">
      <c r="A186" s="100">
        <v>61</v>
      </c>
      <c r="B186" s="94">
        <f>'入力用(年更時)'!B66</f>
        <v>0</v>
      </c>
      <c r="C186" s="102">
        <f>'入力用(年更時)'!C66</f>
        <v>0</v>
      </c>
      <c r="D186" s="85">
        <f>'入力用(年更時)'!D66</f>
        <v>0</v>
      </c>
      <c r="E186" s="88">
        <f t="shared" ref="E186" si="611">D186-C186</f>
        <v>0</v>
      </c>
      <c r="F186" s="50">
        <f>'入力用(年更時)'!E66</f>
        <v>0</v>
      </c>
      <c r="G186" s="3">
        <f t="shared" si="570"/>
        <v>0</v>
      </c>
      <c r="H186" s="4">
        <f t="shared" ref="H186" si="612">ROUNDDOWN(F186/3,0)</f>
        <v>0</v>
      </c>
      <c r="I186" s="5">
        <f t="shared" ref="I186" si="613">ROUNDDOWN(F186/3,0)</f>
        <v>0</v>
      </c>
      <c r="J186" s="82" t="str">
        <f t="shared" ref="J186" si="614">IFERROR(IF(F187-G187-H187-I187&lt;0,ABS(F187)+G187+H187+I187,"0"),0)</f>
        <v>0</v>
      </c>
      <c r="K186" s="79">
        <f>'入力用(年更時)'!F66</f>
        <v>0</v>
      </c>
    </row>
    <row r="187" spans="1:11">
      <c r="A187" s="100"/>
      <c r="B187" s="95"/>
      <c r="C187" s="103"/>
      <c r="D187" s="86"/>
      <c r="E187" s="89"/>
      <c r="F187" s="9">
        <f t="shared" si="449"/>
        <v>0</v>
      </c>
      <c r="G187" s="10">
        <f t="shared" ref="G187" si="615">IFERROR(IF(ABS(F187)&lt;G186,0-ABS(F187),0-G186),0)</f>
        <v>0</v>
      </c>
      <c r="H187" s="11">
        <f t="shared" ref="H187" si="616">IFERROR(IF(ABS(F187)+G187&lt;H186,F187-G187,0-H186),0)</f>
        <v>0</v>
      </c>
      <c r="I187" s="12">
        <f t="shared" ref="I187" si="617">IFERROR(IF(ABS(F187)+G187+H187&lt;I186,F187-G187-H187,0-I186),0)</f>
        <v>0</v>
      </c>
      <c r="J187" s="83"/>
      <c r="K187" s="80"/>
    </row>
    <row r="188" spans="1:11" ht="14.25" thickBot="1">
      <c r="A188" s="100"/>
      <c r="B188" s="96"/>
      <c r="C188" s="104"/>
      <c r="D188" s="87"/>
      <c r="E188" s="90"/>
      <c r="F188" s="32">
        <f t="shared" si="453"/>
        <v>0</v>
      </c>
      <c r="G188" s="24">
        <f t="shared" ref="G188" si="618">G186+G187</f>
        <v>0</v>
      </c>
      <c r="H188" s="25">
        <f t="shared" ref="H188" si="619">H186+H187</f>
        <v>0</v>
      </c>
      <c r="I188" s="26">
        <f t="shared" ref="I188" si="620">I186+I187</f>
        <v>0</v>
      </c>
      <c r="J188" s="84"/>
      <c r="K188" s="81"/>
    </row>
    <row r="189" spans="1:11">
      <c r="A189" s="100">
        <v>62</v>
      </c>
      <c r="B189" s="94">
        <f>'入力用(年更時)'!B67</f>
        <v>0</v>
      </c>
      <c r="C189" s="102">
        <f>'入力用(年更時)'!C67</f>
        <v>0</v>
      </c>
      <c r="D189" s="85">
        <f>'入力用(年更時)'!D67</f>
        <v>0</v>
      </c>
      <c r="E189" s="88">
        <f t="shared" ref="E189" si="621">D189-C189</f>
        <v>0</v>
      </c>
      <c r="F189" s="50">
        <f>'入力用(年更時)'!E67</f>
        <v>0</v>
      </c>
      <c r="G189" s="3">
        <f t="shared" si="581"/>
        <v>0</v>
      </c>
      <c r="H189" s="4">
        <f t="shared" ref="H189" si="622">ROUNDDOWN(F189/3,0)</f>
        <v>0</v>
      </c>
      <c r="I189" s="5">
        <f t="shared" ref="I189" si="623">ROUNDDOWN(F189/3,0)</f>
        <v>0</v>
      </c>
      <c r="J189" s="82" t="str">
        <f t="shared" ref="J189" si="624">IFERROR(IF(F190-G190-H190-I190&lt;0,ABS(F190)+G190+H190+I190,"0"),0)</f>
        <v>0</v>
      </c>
      <c r="K189" s="79">
        <f>'入力用(年更時)'!F67</f>
        <v>0</v>
      </c>
    </row>
    <row r="190" spans="1:11">
      <c r="A190" s="100"/>
      <c r="B190" s="95"/>
      <c r="C190" s="103"/>
      <c r="D190" s="86"/>
      <c r="E190" s="89"/>
      <c r="F190" s="9">
        <f t="shared" si="449"/>
        <v>0</v>
      </c>
      <c r="G190" s="10">
        <f t="shared" ref="G190" si="625">IFERROR(IF(ABS(F190)&lt;G189,0-ABS(F190),0-G189),0)</f>
        <v>0</v>
      </c>
      <c r="H190" s="11">
        <f t="shared" ref="H190" si="626">IFERROR(IF(ABS(F190)+G190&lt;H189,F190-G190,0-H189),0)</f>
        <v>0</v>
      </c>
      <c r="I190" s="12">
        <f t="shared" ref="I190" si="627">IFERROR(IF(ABS(F190)+G190+H190&lt;I189,F190-G190-H190,0-I189),0)</f>
        <v>0</v>
      </c>
      <c r="J190" s="83"/>
      <c r="K190" s="80"/>
    </row>
    <row r="191" spans="1:11" ht="14.25" thickBot="1">
      <c r="A191" s="100"/>
      <c r="B191" s="96"/>
      <c r="C191" s="104"/>
      <c r="D191" s="87"/>
      <c r="E191" s="90"/>
      <c r="F191" s="32">
        <f t="shared" si="453"/>
        <v>0</v>
      </c>
      <c r="G191" s="24">
        <f t="shared" ref="G191" si="628">G189+G190</f>
        <v>0</v>
      </c>
      <c r="H191" s="25">
        <f t="shared" ref="H191" si="629">H189+H190</f>
        <v>0</v>
      </c>
      <c r="I191" s="26">
        <f t="shared" ref="I191" si="630">I189+I190</f>
        <v>0</v>
      </c>
      <c r="J191" s="84"/>
      <c r="K191" s="81"/>
    </row>
    <row r="192" spans="1:11">
      <c r="A192" s="100">
        <v>63</v>
      </c>
      <c r="B192" s="97">
        <f>'入力用(年更時)'!B68</f>
        <v>0</v>
      </c>
      <c r="C192" s="105">
        <f>'入力用(年更時)'!C68</f>
        <v>0</v>
      </c>
      <c r="D192" s="91">
        <f>'入力用(年更時)'!D68</f>
        <v>0</v>
      </c>
      <c r="E192" s="88">
        <f t="shared" ref="E192" si="631">D192-C192</f>
        <v>0</v>
      </c>
      <c r="F192" s="50">
        <f>'入力用(年更時)'!E68</f>
        <v>0</v>
      </c>
      <c r="G192" s="3">
        <f t="shared" si="548"/>
        <v>0</v>
      </c>
      <c r="H192" s="4">
        <f t="shared" ref="H192" si="632">ROUNDDOWN(F192/3,0)</f>
        <v>0</v>
      </c>
      <c r="I192" s="5">
        <f t="shared" ref="I192" si="633">ROUNDDOWN(F192/3,0)</f>
        <v>0</v>
      </c>
      <c r="J192" s="82" t="str">
        <f t="shared" ref="J192" si="634">IFERROR(IF(F193-G193-H193-I193&lt;0,ABS(F193)+G193+H193+I193,"0"),0)</f>
        <v>0</v>
      </c>
      <c r="K192" s="79">
        <f>'入力用(年更時)'!F68</f>
        <v>0</v>
      </c>
    </row>
    <row r="193" spans="1:11">
      <c r="A193" s="100"/>
      <c r="B193" s="98"/>
      <c r="C193" s="106"/>
      <c r="D193" s="92"/>
      <c r="E193" s="89"/>
      <c r="F193" s="9">
        <f t="shared" si="449"/>
        <v>0</v>
      </c>
      <c r="G193" s="10">
        <f t="shared" ref="G193" si="635">IFERROR(IF(ABS(F193)&lt;G192,0-ABS(F193),0-G192),0)</f>
        <v>0</v>
      </c>
      <c r="H193" s="11">
        <f t="shared" ref="H193" si="636">IFERROR(IF(ABS(F193)+G193&lt;H192,F193-G193,0-H192),0)</f>
        <v>0</v>
      </c>
      <c r="I193" s="12">
        <f t="shared" ref="I193" si="637">IFERROR(IF(ABS(F193)+G193+H193&lt;I192,F193-G193-H193,0-I192),0)</f>
        <v>0</v>
      </c>
      <c r="J193" s="83"/>
      <c r="K193" s="80"/>
    </row>
    <row r="194" spans="1:11" ht="14.25" thickBot="1">
      <c r="A194" s="100"/>
      <c r="B194" s="99"/>
      <c r="C194" s="107"/>
      <c r="D194" s="93"/>
      <c r="E194" s="90"/>
      <c r="F194" s="32">
        <f t="shared" si="453"/>
        <v>0</v>
      </c>
      <c r="G194" s="24">
        <f t="shared" ref="G194" si="638">G192+G193</f>
        <v>0</v>
      </c>
      <c r="H194" s="25">
        <f t="shared" ref="H194" si="639">H192+H193</f>
        <v>0</v>
      </c>
      <c r="I194" s="26">
        <f t="shared" ref="I194" si="640">I192+I193</f>
        <v>0</v>
      </c>
      <c r="J194" s="84"/>
      <c r="K194" s="81"/>
    </row>
    <row r="195" spans="1:11">
      <c r="A195" s="100">
        <v>64</v>
      </c>
      <c r="B195" s="94">
        <f>'入力用(年更時)'!B69</f>
        <v>0</v>
      </c>
      <c r="C195" s="102">
        <f>'入力用(年更時)'!C69</f>
        <v>0</v>
      </c>
      <c r="D195" s="85">
        <f>'入力用(年更時)'!D69</f>
        <v>0</v>
      </c>
      <c r="E195" s="88">
        <f t="shared" ref="E195" si="641">D195-C195</f>
        <v>0</v>
      </c>
      <c r="F195" s="50">
        <f>'入力用(年更時)'!E69</f>
        <v>0</v>
      </c>
      <c r="G195" s="3">
        <f t="shared" si="559"/>
        <v>0</v>
      </c>
      <c r="H195" s="4">
        <f t="shared" ref="H195" si="642">ROUNDDOWN(F195/3,0)</f>
        <v>0</v>
      </c>
      <c r="I195" s="5">
        <f t="shared" ref="I195" si="643">ROUNDDOWN(F195/3,0)</f>
        <v>0</v>
      </c>
      <c r="J195" s="82" t="str">
        <f t="shared" ref="J195" si="644">IFERROR(IF(F196-G196-H196-I196&lt;0,ABS(F196)+G196+H196+I196,"0"),0)</f>
        <v>0</v>
      </c>
      <c r="K195" s="79">
        <f>'入力用(年更時)'!F69</f>
        <v>0</v>
      </c>
    </row>
    <row r="196" spans="1:11">
      <c r="A196" s="100"/>
      <c r="B196" s="95"/>
      <c r="C196" s="103"/>
      <c r="D196" s="86"/>
      <c r="E196" s="89"/>
      <c r="F196" s="9">
        <f t="shared" si="449"/>
        <v>0</v>
      </c>
      <c r="G196" s="10">
        <f t="shared" ref="G196" si="645">IFERROR(IF(ABS(F196)&lt;G195,0-ABS(F196),0-G195),0)</f>
        <v>0</v>
      </c>
      <c r="H196" s="11">
        <f t="shared" ref="H196" si="646">IFERROR(IF(ABS(F196)+G196&lt;H195,F196-G196,0-H195),0)</f>
        <v>0</v>
      </c>
      <c r="I196" s="12">
        <f t="shared" ref="I196" si="647">IFERROR(IF(ABS(F196)+G196+H196&lt;I195,F196-G196-H196,0-I195),0)</f>
        <v>0</v>
      </c>
      <c r="J196" s="83"/>
      <c r="K196" s="80"/>
    </row>
    <row r="197" spans="1:11" ht="14.25" thickBot="1">
      <c r="A197" s="100"/>
      <c r="B197" s="96"/>
      <c r="C197" s="104"/>
      <c r="D197" s="87"/>
      <c r="E197" s="90"/>
      <c r="F197" s="32">
        <f t="shared" si="453"/>
        <v>0</v>
      </c>
      <c r="G197" s="24">
        <f t="shared" ref="G197" si="648">G195+G196</f>
        <v>0</v>
      </c>
      <c r="H197" s="25">
        <f t="shared" ref="H197" si="649">H195+H196</f>
        <v>0</v>
      </c>
      <c r="I197" s="26">
        <f t="shared" ref="I197" si="650">I195+I196</f>
        <v>0</v>
      </c>
      <c r="J197" s="84"/>
      <c r="K197" s="81"/>
    </row>
    <row r="198" spans="1:11">
      <c r="A198" s="100">
        <v>65</v>
      </c>
      <c r="B198" s="94">
        <f>'入力用(年更時)'!B70</f>
        <v>0</v>
      </c>
      <c r="C198" s="102">
        <f>'入力用(年更時)'!C70</f>
        <v>0</v>
      </c>
      <c r="D198" s="85">
        <f>'入力用(年更時)'!D70</f>
        <v>0</v>
      </c>
      <c r="E198" s="88">
        <f t="shared" ref="E198" si="651">D198-C198</f>
        <v>0</v>
      </c>
      <c r="F198" s="50">
        <f>'入力用(年更時)'!E70</f>
        <v>0</v>
      </c>
      <c r="G198" s="3">
        <f t="shared" si="570"/>
        <v>0</v>
      </c>
      <c r="H198" s="4">
        <f t="shared" ref="H198" si="652">ROUNDDOWN(F198/3,0)</f>
        <v>0</v>
      </c>
      <c r="I198" s="5">
        <f t="shared" ref="I198" si="653">ROUNDDOWN(F198/3,0)</f>
        <v>0</v>
      </c>
      <c r="J198" s="82" t="str">
        <f t="shared" ref="J198" si="654">IFERROR(IF(F199-G199-H199-I199&lt;0,ABS(F199)+G199+H199+I199,"0"),0)</f>
        <v>0</v>
      </c>
      <c r="K198" s="79">
        <f>'入力用(年更時)'!F70</f>
        <v>0</v>
      </c>
    </row>
    <row r="199" spans="1:11">
      <c r="A199" s="100"/>
      <c r="B199" s="95"/>
      <c r="C199" s="103"/>
      <c r="D199" s="86"/>
      <c r="E199" s="89"/>
      <c r="F199" s="9">
        <f t="shared" si="449"/>
        <v>0</v>
      </c>
      <c r="G199" s="10">
        <f t="shared" ref="G199" si="655">IFERROR(IF(ABS(F199)&lt;G198,0-ABS(F199),0-G198),0)</f>
        <v>0</v>
      </c>
      <c r="H199" s="11">
        <f t="shared" ref="H199" si="656">IFERROR(IF(ABS(F199)+G199&lt;H198,F199-G199,0-H198),0)</f>
        <v>0</v>
      </c>
      <c r="I199" s="12">
        <f t="shared" ref="I199" si="657">IFERROR(IF(ABS(F199)+G199+H199&lt;I198,F199-G199-H199,0-I198),0)</f>
        <v>0</v>
      </c>
      <c r="J199" s="83"/>
      <c r="K199" s="80"/>
    </row>
    <row r="200" spans="1:11" ht="14.25" thickBot="1">
      <c r="A200" s="100"/>
      <c r="B200" s="96"/>
      <c r="C200" s="104"/>
      <c r="D200" s="87"/>
      <c r="E200" s="90"/>
      <c r="F200" s="32">
        <f t="shared" si="453"/>
        <v>0</v>
      </c>
      <c r="G200" s="24">
        <f t="shared" ref="G200" si="658">G198+G199</f>
        <v>0</v>
      </c>
      <c r="H200" s="25">
        <f t="shared" ref="H200" si="659">H198+H199</f>
        <v>0</v>
      </c>
      <c r="I200" s="26">
        <f t="shared" ref="I200" si="660">I198+I199</f>
        <v>0</v>
      </c>
      <c r="J200" s="84"/>
      <c r="K200" s="81"/>
    </row>
    <row r="201" spans="1:11">
      <c r="A201" s="100">
        <v>66</v>
      </c>
      <c r="B201" s="97">
        <f>'入力用(年更時)'!B71</f>
        <v>0</v>
      </c>
      <c r="C201" s="105">
        <f>'入力用(年更時)'!C71</f>
        <v>0</v>
      </c>
      <c r="D201" s="91">
        <f>'入力用(年更時)'!D71</f>
        <v>0</v>
      </c>
      <c r="E201" s="88">
        <f t="shared" ref="E201" si="661">D201-C201</f>
        <v>0</v>
      </c>
      <c r="F201" s="50">
        <f>'入力用(年更時)'!E71</f>
        <v>0</v>
      </c>
      <c r="G201" s="3">
        <f t="shared" si="581"/>
        <v>0</v>
      </c>
      <c r="H201" s="4">
        <f t="shared" ref="H201" si="662">ROUNDDOWN(F201/3,0)</f>
        <v>0</v>
      </c>
      <c r="I201" s="5">
        <f t="shared" ref="I201" si="663">ROUNDDOWN(F201/3,0)</f>
        <v>0</v>
      </c>
      <c r="J201" s="82" t="str">
        <f t="shared" ref="J201" si="664">IFERROR(IF(F202-G202-H202-I202&lt;0,ABS(F202)+G202+H202+I202,"0"),0)</f>
        <v>0</v>
      </c>
      <c r="K201" s="79">
        <f>'入力用(年更時)'!F71</f>
        <v>0</v>
      </c>
    </row>
    <row r="202" spans="1:11">
      <c r="A202" s="100"/>
      <c r="B202" s="98"/>
      <c r="C202" s="106"/>
      <c r="D202" s="92"/>
      <c r="E202" s="89"/>
      <c r="F202" s="9">
        <f t="shared" si="449"/>
        <v>0</v>
      </c>
      <c r="G202" s="10">
        <f t="shared" ref="G202" si="665">IFERROR(IF(ABS(F202)&lt;G201,0-ABS(F202),0-G201),0)</f>
        <v>0</v>
      </c>
      <c r="H202" s="11">
        <f t="shared" ref="H202" si="666">IFERROR(IF(ABS(F202)+G202&lt;H201,F202-G202,0-H201),0)</f>
        <v>0</v>
      </c>
      <c r="I202" s="12">
        <f t="shared" ref="I202" si="667">IFERROR(IF(ABS(F202)+G202+H202&lt;I201,F202-G202-H202,0-I201),0)</f>
        <v>0</v>
      </c>
      <c r="J202" s="83"/>
      <c r="K202" s="80"/>
    </row>
    <row r="203" spans="1:11" ht="14.25" thickBot="1">
      <c r="A203" s="100"/>
      <c r="B203" s="99"/>
      <c r="C203" s="107"/>
      <c r="D203" s="93"/>
      <c r="E203" s="90"/>
      <c r="F203" s="32">
        <f t="shared" si="453"/>
        <v>0</v>
      </c>
      <c r="G203" s="24">
        <f t="shared" ref="G203" si="668">G201+G202</f>
        <v>0</v>
      </c>
      <c r="H203" s="25">
        <f t="shared" ref="H203" si="669">H201+H202</f>
        <v>0</v>
      </c>
      <c r="I203" s="26">
        <f t="shared" ref="I203" si="670">I201+I202</f>
        <v>0</v>
      </c>
      <c r="J203" s="84"/>
      <c r="K203" s="81"/>
    </row>
    <row r="204" spans="1:11">
      <c r="A204" s="100">
        <v>67</v>
      </c>
      <c r="B204" s="94">
        <f>'入力用(年更時)'!B72</f>
        <v>0</v>
      </c>
      <c r="C204" s="102">
        <f>'入力用(年更時)'!C72</f>
        <v>0</v>
      </c>
      <c r="D204" s="85">
        <f>'入力用(年更時)'!D72</f>
        <v>0</v>
      </c>
      <c r="E204" s="88">
        <f t="shared" ref="E204" si="671">D204-C204</f>
        <v>0</v>
      </c>
      <c r="F204" s="50">
        <f>'入力用(年更時)'!E72</f>
        <v>0</v>
      </c>
      <c r="G204" s="3">
        <f t="shared" si="548"/>
        <v>0</v>
      </c>
      <c r="H204" s="4">
        <f t="shared" ref="H204" si="672">ROUNDDOWN(F204/3,0)</f>
        <v>0</v>
      </c>
      <c r="I204" s="5">
        <f t="shared" ref="I204" si="673">ROUNDDOWN(F204/3,0)</f>
        <v>0</v>
      </c>
      <c r="J204" s="82" t="str">
        <f t="shared" ref="J204" si="674">IFERROR(IF(F205-G205-H205-I205&lt;0,ABS(F205)+G205+H205+I205,"0"),0)</f>
        <v>0</v>
      </c>
      <c r="K204" s="79">
        <f>'入力用(年更時)'!F72</f>
        <v>0</v>
      </c>
    </row>
    <row r="205" spans="1:11">
      <c r="A205" s="100"/>
      <c r="B205" s="95"/>
      <c r="C205" s="103"/>
      <c r="D205" s="86"/>
      <c r="E205" s="89"/>
      <c r="F205" s="9">
        <f t="shared" ref="F205:F268" si="675">IF(E204&lt;0,E204-0,0)</f>
        <v>0</v>
      </c>
      <c r="G205" s="10">
        <f t="shared" ref="G205" si="676">IFERROR(IF(ABS(F205)&lt;G204,0-ABS(F205),0-G204),0)</f>
        <v>0</v>
      </c>
      <c r="H205" s="11">
        <f t="shared" ref="H205" si="677">IFERROR(IF(ABS(F205)+G205&lt;H204,F205-G205,0-H204),0)</f>
        <v>0</v>
      </c>
      <c r="I205" s="12">
        <f t="shared" ref="I205" si="678">IFERROR(IF(ABS(F205)+G205+H205&lt;I204,F205-G205-H205,0-I204),0)</f>
        <v>0</v>
      </c>
      <c r="J205" s="83"/>
      <c r="K205" s="80"/>
    </row>
    <row r="206" spans="1:11" ht="14.25" thickBot="1">
      <c r="A206" s="100"/>
      <c r="B206" s="96"/>
      <c r="C206" s="104"/>
      <c r="D206" s="87"/>
      <c r="E206" s="90"/>
      <c r="F206" s="32">
        <f t="shared" ref="F206:F269" si="679">IF(E204&gt;0,E204-0,0)</f>
        <v>0</v>
      </c>
      <c r="G206" s="24">
        <f t="shared" ref="G206" si="680">G204+G205</f>
        <v>0</v>
      </c>
      <c r="H206" s="25">
        <f t="shared" ref="H206" si="681">H204+H205</f>
        <v>0</v>
      </c>
      <c r="I206" s="26">
        <f t="shared" ref="I206" si="682">I204+I205</f>
        <v>0</v>
      </c>
      <c r="J206" s="84"/>
      <c r="K206" s="81"/>
    </row>
    <row r="207" spans="1:11">
      <c r="A207" s="100">
        <v>68</v>
      </c>
      <c r="B207" s="94">
        <f>'入力用(年更時)'!B73</f>
        <v>0</v>
      </c>
      <c r="C207" s="102">
        <f>'入力用(年更時)'!C73</f>
        <v>0</v>
      </c>
      <c r="D207" s="85">
        <f>'入力用(年更時)'!D73</f>
        <v>0</v>
      </c>
      <c r="E207" s="88">
        <f t="shared" ref="E207" si="683">D207-C207</f>
        <v>0</v>
      </c>
      <c r="F207" s="50">
        <f>'入力用(年更時)'!E73</f>
        <v>0</v>
      </c>
      <c r="G207" s="3">
        <f t="shared" si="559"/>
        <v>0</v>
      </c>
      <c r="H207" s="4">
        <f t="shared" ref="H207" si="684">ROUNDDOWN(F207/3,0)</f>
        <v>0</v>
      </c>
      <c r="I207" s="5">
        <f t="shared" ref="I207" si="685">ROUNDDOWN(F207/3,0)</f>
        <v>0</v>
      </c>
      <c r="J207" s="82" t="str">
        <f t="shared" ref="J207" si="686">IFERROR(IF(F208-G208-H208-I208&lt;0,ABS(F208)+G208+H208+I208,"0"),0)</f>
        <v>0</v>
      </c>
      <c r="K207" s="79">
        <f>'入力用(年更時)'!F73</f>
        <v>0</v>
      </c>
    </row>
    <row r="208" spans="1:11">
      <c r="A208" s="100"/>
      <c r="B208" s="95"/>
      <c r="C208" s="103"/>
      <c r="D208" s="86"/>
      <c r="E208" s="89"/>
      <c r="F208" s="9">
        <f t="shared" si="675"/>
        <v>0</v>
      </c>
      <c r="G208" s="10">
        <f t="shared" ref="G208" si="687">IFERROR(IF(ABS(F208)&lt;G207,0-ABS(F208),0-G207),0)</f>
        <v>0</v>
      </c>
      <c r="H208" s="11">
        <f t="shared" ref="H208" si="688">IFERROR(IF(ABS(F208)+G208&lt;H207,F208-G208,0-H207),0)</f>
        <v>0</v>
      </c>
      <c r="I208" s="12">
        <f t="shared" ref="I208" si="689">IFERROR(IF(ABS(F208)+G208+H208&lt;I207,F208-G208-H208,0-I207),0)</f>
        <v>0</v>
      </c>
      <c r="J208" s="83"/>
      <c r="K208" s="80"/>
    </row>
    <row r="209" spans="1:11" ht="14.25" thickBot="1">
      <c r="A209" s="100"/>
      <c r="B209" s="96"/>
      <c r="C209" s="104"/>
      <c r="D209" s="87"/>
      <c r="E209" s="90"/>
      <c r="F209" s="32">
        <f t="shared" si="679"/>
        <v>0</v>
      </c>
      <c r="G209" s="24">
        <f t="shared" ref="G209" si="690">G207+G208</f>
        <v>0</v>
      </c>
      <c r="H209" s="25">
        <f t="shared" ref="H209" si="691">H207+H208</f>
        <v>0</v>
      </c>
      <c r="I209" s="26">
        <f t="shared" ref="I209" si="692">I207+I208</f>
        <v>0</v>
      </c>
      <c r="J209" s="84"/>
      <c r="K209" s="81"/>
    </row>
    <row r="210" spans="1:11">
      <c r="A210" s="100">
        <v>69</v>
      </c>
      <c r="B210" s="97">
        <f>'入力用(年更時)'!B74</f>
        <v>0</v>
      </c>
      <c r="C210" s="105">
        <f>'入力用(年更時)'!C74</f>
        <v>0</v>
      </c>
      <c r="D210" s="91">
        <f>'入力用(年更時)'!D74</f>
        <v>0</v>
      </c>
      <c r="E210" s="88">
        <f t="shared" ref="E210" si="693">D210-C210</f>
        <v>0</v>
      </c>
      <c r="F210" s="50">
        <f>'入力用(年更時)'!E74</f>
        <v>0</v>
      </c>
      <c r="G210" s="3">
        <f t="shared" si="570"/>
        <v>0</v>
      </c>
      <c r="H210" s="4">
        <f t="shared" ref="H210" si="694">ROUNDDOWN(F210/3,0)</f>
        <v>0</v>
      </c>
      <c r="I210" s="5">
        <f t="shared" ref="I210" si="695">ROUNDDOWN(F210/3,0)</f>
        <v>0</v>
      </c>
      <c r="J210" s="82" t="str">
        <f t="shared" ref="J210" si="696">IFERROR(IF(F211-G211-H211-I211&lt;0,ABS(F211)+G211+H211+I211,"0"),0)</f>
        <v>0</v>
      </c>
      <c r="K210" s="79">
        <f>'入力用(年更時)'!F74</f>
        <v>0</v>
      </c>
    </row>
    <row r="211" spans="1:11">
      <c r="A211" s="100"/>
      <c r="B211" s="98"/>
      <c r="C211" s="106"/>
      <c r="D211" s="92"/>
      <c r="E211" s="89"/>
      <c r="F211" s="9">
        <f t="shared" si="675"/>
        <v>0</v>
      </c>
      <c r="G211" s="10">
        <f t="shared" ref="G211" si="697">IFERROR(IF(ABS(F211)&lt;G210,0-ABS(F211),0-G210),0)</f>
        <v>0</v>
      </c>
      <c r="H211" s="11">
        <f t="shared" ref="H211" si="698">IFERROR(IF(ABS(F211)+G211&lt;H210,F211-G211,0-H210),0)</f>
        <v>0</v>
      </c>
      <c r="I211" s="12">
        <f t="shared" ref="I211" si="699">IFERROR(IF(ABS(F211)+G211+H211&lt;I210,F211-G211-H211,0-I210),0)</f>
        <v>0</v>
      </c>
      <c r="J211" s="83"/>
      <c r="K211" s="80"/>
    </row>
    <row r="212" spans="1:11" ht="14.25" thickBot="1">
      <c r="A212" s="100"/>
      <c r="B212" s="99"/>
      <c r="C212" s="107"/>
      <c r="D212" s="93"/>
      <c r="E212" s="90"/>
      <c r="F212" s="32">
        <f t="shared" si="679"/>
        <v>0</v>
      </c>
      <c r="G212" s="24">
        <f t="shared" ref="G212" si="700">G210+G211</f>
        <v>0</v>
      </c>
      <c r="H212" s="25">
        <f t="shared" ref="H212" si="701">H210+H211</f>
        <v>0</v>
      </c>
      <c r="I212" s="26">
        <f t="shared" ref="I212" si="702">I210+I211</f>
        <v>0</v>
      </c>
      <c r="J212" s="84"/>
      <c r="K212" s="81"/>
    </row>
    <row r="213" spans="1:11">
      <c r="A213" s="100">
        <v>70</v>
      </c>
      <c r="B213" s="94">
        <f>'入力用(年更時)'!B75</f>
        <v>0</v>
      </c>
      <c r="C213" s="102">
        <f>'入力用(年更時)'!C75</f>
        <v>0</v>
      </c>
      <c r="D213" s="85">
        <f>'入力用(年更時)'!D75</f>
        <v>0</v>
      </c>
      <c r="E213" s="88">
        <f t="shared" ref="E213" si="703">D213-C213</f>
        <v>0</v>
      </c>
      <c r="F213" s="50">
        <f>'入力用(年更時)'!E75</f>
        <v>0</v>
      </c>
      <c r="G213" s="3">
        <f t="shared" si="581"/>
        <v>0</v>
      </c>
      <c r="H213" s="4">
        <f t="shared" ref="H213" si="704">ROUNDDOWN(F213/3,0)</f>
        <v>0</v>
      </c>
      <c r="I213" s="5">
        <f t="shared" ref="I213" si="705">ROUNDDOWN(F213/3,0)</f>
        <v>0</v>
      </c>
      <c r="J213" s="82" t="str">
        <f t="shared" ref="J213" si="706">IFERROR(IF(F214-G214-H214-I214&lt;0,ABS(F214)+G214+H214+I214,"0"),0)</f>
        <v>0</v>
      </c>
      <c r="K213" s="79">
        <f>'入力用(年更時)'!F75</f>
        <v>0</v>
      </c>
    </row>
    <row r="214" spans="1:11">
      <c r="A214" s="100"/>
      <c r="B214" s="95"/>
      <c r="C214" s="103"/>
      <c r="D214" s="86"/>
      <c r="E214" s="89"/>
      <c r="F214" s="9">
        <f t="shared" si="675"/>
        <v>0</v>
      </c>
      <c r="G214" s="10">
        <f t="shared" ref="G214" si="707">IFERROR(IF(ABS(F214)&lt;G213,0-ABS(F214),0-G213),0)</f>
        <v>0</v>
      </c>
      <c r="H214" s="11">
        <f t="shared" ref="H214" si="708">IFERROR(IF(ABS(F214)+G214&lt;H213,F214-G214,0-H213),0)</f>
        <v>0</v>
      </c>
      <c r="I214" s="12">
        <f t="shared" ref="I214" si="709">IFERROR(IF(ABS(F214)+G214+H214&lt;I213,F214-G214-H214,0-I213),0)</f>
        <v>0</v>
      </c>
      <c r="J214" s="83"/>
      <c r="K214" s="80"/>
    </row>
    <row r="215" spans="1:11" ht="14.25" thickBot="1">
      <c r="A215" s="100"/>
      <c r="B215" s="96"/>
      <c r="C215" s="104"/>
      <c r="D215" s="87"/>
      <c r="E215" s="90"/>
      <c r="F215" s="32">
        <f t="shared" si="679"/>
        <v>0</v>
      </c>
      <c r="G215" s="24">
        <f t="shared" ref="G215" si="710">G213+G214</f>
        <v>0</v>
      </c>
      <c r="H215" s="25">
        <f t="shared" ref="H215" si="711">H213+H214</f>
        <v>0</v>
      </c>
      <c r="I215" s="26">
        <f t="shared" ref="I215" si="712">I213+I214</f>
        <v>0</v>
      </c>
      <c r="J215" s="84"/>
      <c r="K215" s="81"/>
    </row>
    <row r="216" spans="1:11">
      <c r="A216" s="100">
        <v>71</v>
      </c>
      <c r="B216" s="94">
        <f>'入力用(年更時)'!B76</f>
        <v>0</v>
      </c>
      <c r="C216" s="102">
        <f>'入力用(年更時)'!C76</f>
        <v>0</v>
      </c>
      <c r="D216" s="85">
        <f>'入力用(年更時)'!D76</f>
        <v>0</v>
      </c>
      <c r="E216" s="88">
        <f t="shared" ref="E216" si="713">D216-C216</f>
        <v>0</v>
      </c>
      <c r="F216" s="50">
        <f>'入力用(年更時)'!E76</f>
        <v>0</v>
      </c>
      <c r="G216" s="3">
        <f t="shared" si="548"/>
        <v>0</v>
      </c>
      <c r="H216" s="4">
        <f t="shared" ref="H216" si="714">ROUNDDOWN(F216/3,0)</f>
        <v>0</v>
      </c>
      <c r="I216" s="5">
        <f t="shared" ref="I216" si="715">ROUNDDOWN(F216/3,0)</f>
        <v>0</v>
      </c>
      <c r="J216" s="82" t="str">
        <f t="shared" ref="J216" si="716">IFERROR(IF(F217-G217-H217-I217&lt;0,ABS(F217)+G217+H217+I217,"0"),0)</f>
        <v>0</v>
      </c>
      <c r="K216" s="79">
        <f>'入力用(年更時)'!F76</f>
        <v>0</v>
      </c>
    </row>
    <row r="217" spans="1:11">
      <c r="A217" s="100"/>
      <c r="B217" s="95"/>
      <c r="C217" s="103"/>
      <c r="D217" s="86"/>
      <c r="E217" s="89"/>
      <c r="F217" s="9">
        <f t="shared" si="675"/>
        <v>0</v>
      </c>
      <c r="G217" s="10">
        <f t="shared" ref="G217" si="717">IFERROR(IF(ABS(F217)&lt;G216,0-ABS(F217),0-G216),0)</f>
        <v>0</v>
      </c>
      <c r="H217" s="11">
        <f t="shared" ref="H217" si="718">IFERROR(IF(ABS(F217)+G217&lt;H216,F217-G217,0-H216),0)</f>
        <v>0</v>
      </c>
      <c r="I217" s="12">
        <f t="shared" ref="I217" si="719">IFERROR(IF(ABS(F217)+G217+H217&lt;I216,F217-G217-H217,0-I216),0)</f>
        <v>0</v>
      </c>
      <c r="J217" s="83"/>
      <c r="K217" s="80"/>
    </row>
    <row r="218" spans="1:11" ht="14.25" thickBot="1">
      <c r="A218" s="100"/>
      <c r="B218" s="96"/>
      <c r="C218" s="104"/>
      <c r="D218" s="87"/>
      <c r="E218" s="90"/>
      <c r="F218" s="32">
        <f t="shared" si="679"/>
        <v>0</v>
      </c>
      <c r="G218" s="24">
        <f t="shared" ref="G218" si="720">G216+G217</f>
        <v>0</v>
      </c>
      <c r="H218" s="25">
        <f t="shared" ref="H218" si="721">H216+H217</f>
        <v>0</v>
      </c>
      <c r="I218" s="26">
        <f t="shared" ref="I218" si="722">I216+I217</f>
        <v>0</v>
      </c>
      <c r="J218" s="84"/>
      <c r="K218" s="81"/>
    </row>
    <row r="219" spans="1:11">
      <c r="A219" s="100">
        <v>72</v>
      </c>
      <c r="B219" s="97">
        <f>'入力用(年更時)'!B77</f>
        <v>0</v>
      </c>
      <c r="C219" s="105">
        <f>'入力用(年更時)'!C77</f>
        <v>0</v>
      </c>
      <c r="D219" s="91">
        <f>'入力用(年更時)'!D77</f>
        <v>0</v>
      </c>
      <c r="E219" s="88">
        <f t="shared" ref="E219" si="723">D219-C219</f>
        <v>0</v>
      </c>
      <c r="F219" s="50">
        <f>'入力用(年更時)'!E77</f>
        <v>0</v>
      </c>
      <c r="G219" s="3">
        <f t="shared" si="559"/>
        <v>0</v>
      </c>
      <c r="H219" s="4">
        <f t="shared" ref="H219" si="724">ROUNDDOWN(F219/3,0)</f>
        <v>0</v>
      </c>
      <c r="I219" s="5">
        <f t="shared" ref="I219" si="725">ROUNDDOWN(F219/3,0)</f>
        <v>0</v>
      </c>
      <c r="J219" s="82" t="str">
        <f t="shared" ref="J219" si="726">IFERROR(IF(F220-G220-H220-I220&lt;0,ABS(F220)+G220+H220+I220,"0"),0)</f>
        <v>0</v>
      </c>
      <c r="K219" s="79">
        <f>'入力用(年更時)'!F77</f>
        <v>0</v>
      </c>
    </row>
    <row r="220" spans="1:11">
      <c r="A220" s="100"/>
      <c r="B220" s="98"/>
      <c r="C220" s="106"/>
      <c r="D220" s="92"/>
      <c r="E220" s="89"/>
      <c r="F220" s="9">
        <f t="shared" si="675"/>
        <v>0</v>
      </c>
      <c r="G220" s="10">
        <f t="shared" ref="G220" si="727">IFERROR(IF(ABS(F220)&lt;G219,0-ABS(F220),0-G219),0)</f>
        <v>0</v>
      </c>
      <c r="H220" s="11">
        <f t="shared" ref="H220" si="728">IFERROR(IF(ABS(F220)+G220&lt;H219,F220-G220,0-H219),0)</f>
        <v>0</v>
      </c>
      <c r="I220" s="12">
        <f t="shared" ref="I220" si="729">IFERROR(IF(ABS(F220)+G220+H220&lt;I219,F220-G220-H220,0-I219),0)</f>
        <v>0</v>
      </c>
      <c r="J220" s="83"/>
      <c r="K220" s="80"/>
    </row>
    <row r="221" spans="1:11" ht="14.25" thickBot="1">
      <c r="A221" s="100"/>
      <c r="B221" s="99"/>
      <c r="C221" s="107"/>
      <c r="D221" s="93"/>
      <c r="E221" s="90"/>
      <c r="F221" s="32">
        <f t="shared" si="679"/>
        <v>0</v>
      </c>
      <c r="G221" s="24">
        <f t="shared" ref="G221" si="730">G219+G220</f>
        <v>0</v>
      </c>
      <c r="H221" s="25">
        <f t="shared" ref="H221" si="731">H219+H220</f>
        <v>0</v>
      </c>
      <c r="I221" s="26">
        <f t="shared" ref="I221" si="732">I219+I220</f>
        <v>0</v>
      </c>
      <c r="J221" s="84"/>
      <c r="K221" s="81"/>
    </row>
    <row r="222" spans="1:11">
      <c r="A222" s="100">
        <v>73</v>
      </c>
      <c r="B222" s="94">
        <f>'入力用(年更時)'!B78</f>
        <v>0</v>
      </c>
      <c r="C222" s="102">
        <f>'入力用(年更時)'!C78</f>
        <v>0</v>
      </c>
      <c r="D222" s="85">
        <f>'入力用(年更時)'!D78</f>
        <v>0</v>
      </c>
      <c r="E222" s="88">
        <f t="shared" ref="E222" si="733">D222-C222</f>
        <v>0</v>
      </c>
      <c r="F222" s="50">
        <f>'入力用(年更時)'!E78</f>
        <v>0</v>
      </c>
      <c r="G222" s="3">
        <f t="shared" si="570"/>
        <v>0</v>
      </c>
      <c r="H222" s="4">
        <f t="shared" ref="H222" si="734">ROUNDDOWN(F222/3,0)</f>
        <v>0</v>
      </c>
      <c r="I222" s="5">
        <f t="shared" ref="I222" si="735">ROUNDDOWN(F222/3,0)</f>
        <v>0</v>
      </c>
      <c r="J222" s="82" t="str">
        <f t="shared" ref="J222" si="736">IFERROR(IF(F223-G223-H223-I223&lt;0,ABS(F223)+G223+H223+I223,"0"),0)</f>
        <v>0</v>
      </c>
      <c r="K222" s="79">
        <f>'入力用(年更時)'!F78</f>
        <v>0</v>
      </c>
    </row>
    <row r="223" spans="1:11">
      <c r="A223" s="100"/>
      <c r="B223" s="95"/>
      <c r="C223" s="103"/>
      <c r="D223" s="86"/>
      <c r="E223" s="89"/>
      <c r="F223" s="9">
        <f t="shared" si="675"/>
        <v>0</v>
      </c>
      <c r="G223" s="10">
        <f t="shared" ref="G223" si="737">IFERROR(IF(ABS(F223)&lt;G222,0-ABS(F223),0-G222),0)</f>
        <v>0</v>
      </c>
      <c r="H223" s="11">
        <f t="shared" ref="H223" si="738">IFERROR(IF(ABS(F223)+G223&lt;H222,F223-G223,0-H222),0)</f>
        <v>0</v>
      </c>
      <c r="I223" s="12">
        <f t="shared" ref="I223" si="739">IFERROR(IF(ABS(F223)+G223+H223&lt;I222,F223-G223-H223,0-I222),0)</f>
        <v>0</v>
      </c>
      <c r="J223" s="83"/>
      <c r="K223" s="80"/>
    </row>
    <row r="224" spans="1:11" ht="14.25" thickBot="1">
      <c r="A224" s="100"/>
      <c r="B224" s="96"/>
      <c r="C224" s="104"/>
      <c r="D224" s="87"/>
      <c r="E224" s="90"/>
      <c r="F224" s="32">
        <f t="shared" si="679"/>
        <v>0</v>
      </c>
      <c r="G224" s="24">
        <f t="shared" ref="G224" si="740">G222+G223</f>
        <v>0</v>
      </c>
      <c r="H224" s="25">
        <f t="shared" ref="H224" si="741">H222+H223</f>
        <v>0</v>
      </c>
      <c r="I224" s="26">
        <f t="shared" ref="I224" si="742">I222+I223</f>
        <v>0</v>
      </c>
      <c r="J224" s="84"/>
      <c r="K224" s="81"/>
    </row>
    <row r="225" spans="1:11">
      <c r="A225" s="100">
        <v>74</v>
      </c>
      <c r="B225" s="94">
        <f>'入力用(年更時)'!B79</f>
        <v>0</v>
      </c>
      <c r="C225" s="102">
        <f>'入力用(年更時)'!C79</f>
        <v>0</v>
      </c>
      <c r="D225" s="85">
        <f>'入力用(年更時)'!D79</f>
        <v>0</v>
      </c>
      <c r="E225" s="88">
        <f t="shared" ref="E225" si="743">D225-C225</f>
        <v>0</v>
      </c>
      <c r="F225" s="50">
        <f>'入力用(年更時)'!E79</f>
        <v>0</v>
      </c>
      <c r="G225" s="3">
        <f t="shared" si="581"/>
        <v>0</v>
      </c>
      <c r="H225" s="4">
        <f t="shared" ref="H225" si="744">ROUNDDOWN(F225/3,0)</f>
        <v>0</v>
      </c>
      <c r="I225" s="5">
        <f t="shared" ref="I225" si="745">ROUNDDOWN(F225/3,0)</f>
        <v>0</v>
      </c>
      <c r="J225" s="82" t="str">
        <f t="shared" ref="J225" si="746">IFERROR(IF(F226-G226-H226-I226&lt;0,ABS(F226)+G226+H226+I226,"0"),0)</f>
        <v>0</v>
      </c>
      <c r="K225" s="79">
        <f>'入力用(年更時)'!F79</f>
        <v>0</v>
      </c>
    </row>
    <row r="226" spans="1:11">
      <c r="A226" s="100"/>
      <c r="B226" s="95"/>
      <c r="C226" s="103"/>
      <c r="D226" s="86"/>
      <c r="E226" s="89"/>
      <c r="F226" s="9">
        <f t="shared" si="675"/>
        <v>0</v>
      </c>
      <c r="G226" s="10">
        <f t="shared" ref="G226" si="747">IFERROR(IF(ABS(F226)&lt;G225,0-ABS(F226),0-G225),0)</f>
        <v>0</v>
      </c>
      <c r="H226" s="11">
        <f t="shared" ref="H226" si="748">IFERROR(IF(ABS(F226)+G226&lt;H225,F226-G226,0-H225),0)</f>
        <v>0</v>
      </c>
      <c r="I226" s="12">
        <f t="shared" ref="I226" si="749">IFERROR(IF(ABS(F226)+G226+H226&lt;I225,F226-G226-H226,0-I225),0)</f>
        <v>0</v>
      </c>
      <c r="J226" s="83"/>
      <c r="K226" s="80"/>
    </row>
    <row r="227" spans="1:11" ht="14.25" thickBot="1">
      <c r="A227" s="100"/>
      <c r="B227" s="96"/>
      <c r="C227" s="104"/>
      <c r="D227" s="87"/>
      <c r="E227" s="90"/>
      <c r="F227" s="32">
        <f t="shared" si="679"/>
        <v>0</v>
      </c>
      <c r="G227" s="24">
        <f t="shared" ref="G227" si="750">G225+G226</f>
        <v>0</v>
      </c>
      <c r="H227" s="25">
        <f t="shared" ref="H227" si="751">H225+H226</f>
        <v>0</v>
      </c>
      <c r="I227" s="26">
        <f t="shared" ref="I227" si="752">I225+I226</f>
        <v>0</v>
      </c>
      <c r="J227" s="84"/>
      <c r="K227" s="81"/>
    </row>
    <row r="228" spans="1:11">
      <c r="A228" s="100">
        <v>75</v>
      </c>
      <c r="B228" s="97">
        <f>'入力用(年更時)'!B80</f>
        <v>0</v>
      </c>
      <c r="C228" s="105">
        <f>'入力用(年更時)'!C80</f>
        <v>0</v>
      </c>
      <c r="D228" s="91">
        <f>'入力用(年更時)'!D80</f>
        <v>0</v>
      </c>
      <c r="E228" s="88">
        <f t="shared" ref="E228" si="753">D228-C228</f>
        <v>0</v>
      </c>
      <c r="F228" s="50">
        <f>'入力用(年更時)'!E80</f>
        <v>0</v>
      </c>
      <c r="G228" s="3">
        <f t="shared" si="548"/>
        <v>0</v>
      </c>
      <c r="H228" s="4">
        <f t="shared" ref="H228" si="754">ROUNDDOWN(F228/3,0)</f>
        <v>0</v>
      </c>
      <c r="I228" s="5">
        <f t="shared" ref="I228" si="755">ROUNDDOWN(F228/3,0)</f>
        <v>0</v>
      </c>
      <c r="J228" s="82" t="str">
        <f t="shared" ref="J228" si="756">IFERROR(IF(F229-G229-H229-I229&lt;0,ABS(F229)+G229+H229+I229,"0"),0)</f>
        <v>0</v>
      </c>
      <c r="K228" s="79">
        <f>'入力用(年更時)'!F80</f>
        <v>0</v>
      </c>
    </row>
    <row r="229" spans="1:11">
      <c r="A229" s="100"/>
      <c r="B229" s="98"/>
      <c r="C229" s="106"/>
      <c r="D229" s="92"/>
      <c r="E229" s="89"/>
      <c r="F229" s="9">
        <f t="shared" si="675"/>
        <v>0</v>
      </c>
      <c r="G229" s="10">
        <f t="shared" ref="G229" si="757">IFERROR(IF(ABS(F229)&lt;G228,0-ABS(F229),0-G228),0)</f>
        <v>0</v>
      </c>
      <c r="H229" s="11">
        <f t="shared" ref="H229" si="758">IFERROR(IF(ABS(F229)+G229&lt;H228,F229-G229,0-H228),0)</f>
        <v>0</v>
      </c>
      <c r="I229" s="12">
        <f t="shared" ref="I229" si="759">IFERROR(IF(ABS(F229)+G229+H229&lt;I228,F229-G229-H229,0-I228),0)</f>
        <v>0</v>
      </c>
      <c r="J229" s="83"/>
      <c r="K229" s="80"/>
    </row>
    <row r="230" spans="1:11" ht="14.25" thickBot="1">
      <c r="A230" s="100"/>
      <c r="B230" s="99"/>
      <c r="C230" s="107"/>
      <c r="D230" s="93"/>
      <c r="E230" s="90"/>
      <c r="F230" s="32">
        <f t="shared" si="679"/>
        <v>0</v>
      </c>
      <c r="G230" s="24">
        <f t="shared" ref="G230" si="760">G228+G229</f>
        <v>0</v>
      </c>
      <c r="H230" s="25">
        <f t="shared" ref="H230" si="761">H228+H229</f>
        <v>0</v>
      </c>
      <c r="I230" s="26">
        <f t="shared" ref="I230" si="762">I228+I229</f>
        <v>0</v>
      </c>
      <c r="J230" s="84"/>
      <c r="K230" s="81"/>
    </row>
    <row r="231" spans="1:11">
      <c r="A231" s="100">
        <v>76</v>
      </c>
      <c r="B231" s="94">
        <f>'入力用(年更時)'!B81</f>
        <v>0</v>
      </c>
      <c r="C231" s="102">
        <f>'入力用(年更時)'!C81</f>
        <v>0</v>
      </c>
      <c r="D231" s="85">
        <f>'入力用(年更時)'!D81</f>
        <v>0</v>
      </c>
      <c r="E231" s="88">
        <f t="shared" ref="E231" si="763">D231-C231</f>
        <v>0</v>
      </c>
      <c r="F231" s="50">
        <f>'入力用(年更時)'!E81</f>
        <v>0</v>
      </c>
      <c r="G231" s="3">
        <f t="shared" si="559"/>
        <v>0</v>
      </c>
      <c r="H231" s="4">
        <f t="shared" ref="H231" si="764">ROUNDDOWN(F231/3,0)</f>
        <v>0</v>
      </c>
      <c r="I231" s="5">
        <f t="shared" ref="I231" si="765">ROUNDDOWN(F231/3,0)</f>
        <v>0</v>
      </c>
      <c r="J231" s="82" t="str">
        <f t="shared" ref="J231" si="766">IFERROR(IF(F232-G232-H232-I232&lt;0,ABS(F232)+G232+H232+I232,"0"),0)</f>
        <v>0</v>
      </c>
      <c r="K231" s="79">
        <f>'入力用(年更時)'!F81</f>
        <v>0</v>
      </c>
    </row>
    <row r="232" spans="1:11">
      <c r="A232" s="100"/>
      <c r="B232" s="95"/>
      <c r="C232" s="103"/>
      <c r="D232" s="86"/>
      <c r="E232" s="89"/>
      <c r="F232" s="9">
        <f t="shared" si="675"/>
        <v>0</v>
      </c>
      <c r="G232" s="10">
        <f t="shared" ref="G232" si="767">IFERROR(IF(ABS(F232)&lt;G231,0-ABS(F232),0-G231),0)</f>
        <v>0</v>
      </c>
      <c r="H232" s="11">
        <f t="shared" ref="H232" si="768">IFERROR(IF(ABS(F232)+G232&lt;H231,F232-G232,0-H231),0)</f>
        <v>0</v>
      </c>
      <c r="I232" s="12">
        <f t="shared" ref="I232" si="769">IFERROR(IF(ABS(F232)+G232+H232&lt;I231,F232-G232-H232,0-I231),0)</f>
        <v>0</v>
      </c>
      <c r="J232" s="83"/>
      <c r="K232" s="80"/>
    </row>
    <row r="233" spans="1:11" ht="14.25" thickBot="1">
      <c r="A233" s="100"/>
      <c r="B233" s="96"/>
      <c r="C233" s="104"/>
      <c r="D233" s="87"/>
      <c r="E233" s="90"/>
      <c r="F233" s="32">
        <f t="shared" si="679"/>
        <v>0</v>
      </c>
      <c r="G233" s="24">
        <f t="shared" ref="G233" si="770">G231+G232</f>
        <v>0</v>
      </c>
      <c r="H233" s="25">
        <f t="shared" ref="H233" si="771">H231+H232</f>
        <v>0</v>
      </c>
      <c r="I233" s="26">
        <f t="shared" ref="I233" si="772">I231+I232</f>
        <v>0</v>
      </c>
      <c r="J233" s="84"/>
      <c r="K233" s="81"/>
    </row>
    <row r="234" spans="1:11">
      <c r="A234" s="100">
        <v>77</v>
      </c>
      <c r="B234" s="94">
        <f>'入力用(年更時)'!B82</f>
        <v>0</v>
      </c>
      <c r="C234" s="102">
        <f>'入力用(年更時)'!C82</f>
        <v>0</v>
      </c>
      <c r="D234" s="85">
        <f>'入力用(年更時)'!D82</f>
        <v>0</v>
      </c>
      <c r="E234" s="88">
        <f t="shared" ref="E234" si="773">D234-C234</f>
        <v>0</v>
      </c>
      <c r="F234" s="50">
        <f>'入力用(年更時)'!E82</f>
        <v>0</v>
      </c>
      <c r="G234" s="3">
        <f t="shared" si="570"/>
        <v>0</v>
      </c>
      <c r="H234" s="4">
        <f t="shared" ref="H234" si="774">ROUNDDOWN(F234/3,0)</f>
        <v>0</v>
      </c>
      <c r="I234" s="5">
        <f t="shared" ref="I234" si="775">ROUNDDOWN(F234/3,0)</f>
        <v>0</v>
      </c>
      <c r="J234" s="82" t="str">
        <f t="shared" ref="J234" si="776">IFERROR(IF(F235-G235-H235-I235&lt;0,ABS(F235)+G235+H235+I235,"0"),0)</f>
        <v>0</v>
      </c>
      <c r="K234" s="79">
        <f>'入力用(年更時)'!F82</f>
        <v>0</v>
      </c>
    </row>
    <row r="235" spans="1:11">
      <c r="A235" s="100"/>
      <c r="B235" s="95"/>
      <c r="C235" s="103"/>
      <c r="D235" s="86"/>
      <c r="E235" s="89"/>
      <c r="F235" s="9">
        <f t="shared" si="675"/>
        <v>0</v>
      </c>
      <c r="G235" s="10">
        <f t="shared" ref="G235" si="777">IFERROR(IF(ABS(F235)&lt;G234,0-ABS(F235),0-G234),0)</f>
        <v>0</v>
      </c>
      <c r="H235" s="11">
        <f t="shared" ref="H235" si="778">IFERROR(IF(ABS(F235)+G235&lt;H234,F235-G235,0-H234),0)</f>
        <v>0</v>
      </c>
      <c r="I235" s="12">
        <f t="shared" ref="I235" si="779">IFERROR(IF(ABS(F235)+G235+H235&lt;I234,F235-G235-H235,0-I234),0)</f>
        <v>0</v>
      </c>
      <c r="J235" s="83"/>
      <c r="K235" s="80"/>
    </row>
    <row r="236" spans="1:11" ht="14.25" thickBot="1">
      <c r="A236" s="100"/>
      <c r="B236" s="96"/>
      <c r="C236" s="104"/>
      <c r="D236" s="87"/>
      <c r="E236" s="90"/>
      <c r="F236" s="32">
        <f t="shared" si="679"/>
        <v>0</v>
      </c>
      <c r="G236" s="24">
        <f t="shared" ref="G236" si="780">G234+G235</f>
        <v>0</v>
      </c>
      <c r="H236" s="25">
        <f t="shared" ref="H236" si="781">H234+H235</f>
        <v>0</v>
      </c>
      <c r="I236" s="26">
        <f t="shared" ref="I236" si="782">I234+I235</f>
        <v>0</v>
      </c>
      <c r="J236" s="84"/>
      <c r="K236" s="81"/>
    </row>
    <row r="237" spans="1:11">
      <c r="A237" s="100">
        <v>78</v>
      </c>
      <c r="B237" s="97">
        <f>'入力用(年更時)'!B83</f>
        <v>0</v>
      </c>
      <c r="C237" s="105">
        <f>'入力用(年更時)'!C83</f>
        <v>0</v>
      </c>
      <c r="D237" s="91">
        <f>'入力用(年更時)'!D83</f>
        <v>0</v>
      </c>
      <c r="E237" s="88">
        <f t="shared" ref="E237" si="783">D237-C237</f>
        <v>0</v>
      </c>
      <c r="F237" s="50">
        <f>'入力用(年更時)'!E83</f>
        <v>0</v>
      </c>
      <c r="G237" s="3">
        <f t="shared" si="581"/>
        <v>0</v>
      </c>
      <c r="H237" s="4">
        <f t="shared" ref="H237" si="784">ROUNDDOWN(F237/3,0)</f>
        <v>0</v>
      </c>
      <c r="I237" s="5">
        <f t="shared" ref="I237" si="785">ROUNDDOWN(F237/3,0)</f>
        <v>0</v>
      </c>
      <c r="J237" s="82" t="str">
        <f t="shared" ref="J237" si="786">IFERROR(IF(F238-G238-H238-I238&lt;0,ABS(F238)+G238+H238+I238,"0"),0)</f>
        <v>0</v>
      </c>
      <c r="K237" s="79">
        <f>'入力用(年更時)'!F83</f>
        <v>0</v>
      </c>
    </row>
    <row r="238" spans="1:11">
      <c r="A238" s="100"/>
      <c r="B238" s="98"/>
      <c r="C238" s="106"/>
      <c r="D238" s="92"/>
      <c r="E238" s="89"/>
      <c r="F238" s="9">
        <f t="shared" si="675"/>
        <v>0</v>
      </c>
      <c r="G238" s="10">
        <f t="shared" ref="G238" si="787">IFERROR(IF(ABS(F238)&lt;G237,0-ABS(F238),0-G237),0)</f>
        <v>0</v>
      </c>
      <c r="H238" s="11">
        <f t="shared" ref="H238" si="788">IFERROR(IF(ABS(F238)+G238&lt;H237,F238-G238,0-H237),0)</f>
        <v>0</v>
      </c>
      <c r="I238" s="12">
        <f t="shared" ref="I238" si="789">IFERROR(IF(ABS(F238)+G238+H238&lt;I237,F238-G238-H238,0-I237),0)</f>
        <v>0</v>
      </c>
      <c r="J238" s="83"/>
      <c r="K238" s="80"/>
    </row>
    <row r="239" spans="1:11" ht="14.25" thickBot="1">
      <c r="A239" s="100"/>
      <c r="B239" s="99"/>
      <c r="C239" s="107"/>
      <c r="D239" s="93"/>
      <c r="E239" s="90"/>
      <c r="F239" s="32">
        <f t="shared" si="679"/>
        <v>0</v>
      </c>
      <c r="G239" s="24">
        <f t="shared" ref="G239" si="790">G237+G238</f>
        <v>0</v>
      </c>
      <c r="H239" s="25">
        <f t="shared" ref="H239" si="791">H237+H238</f>
        <v>0</v>
      </c>
      <c r="I239" s="26">
        <f t="shared" ref="I239" si="792">I237+I238</f>
        <v>0</v>
      </c>
      <c r="J239" s="84"/>
      <c r="K239" s="81"/>
    </row>
    <row r="240" spans="1:11">
      <c r="A240" s="100">
        <v>79</v>
      </c>
      <c r="B240" s="94">
        <f>'入力用(年更時)'!B84</f>
        <v>0</v>
      </c>
      <c r="C240" s="102">
        <f>'入力用(年更時)'!C84</f>
        <v>0</v>
      </c>
      <c r="D240" s="85">
        <f>'入力用(年更時)'!D84</f>
        <v>0</v>
      </c>
      <c r="E240" s="88">
        <f t="shared" ref="E240" si="793">D240-C240</f>
        <v>0</v>
      </c>
      <c r="F240" s="50">
        <f>'入力用(年更時)'!E84</f>
        <v>0</v>
      </c>
      <c r="G240" s="3">
        <f t="shared" ref="G240:G300" si="794">ROUNDDOWN(F240/3,0)+(F240-ROUNDDOWN(F240/3,0)*3)</f>
        <v>0</v>
      </c>
      <c r="H240" s="4">
        <f t="shared" ref="H240" si="795">ROUNDDOWN(F240/3,0)</f>
        <v>0</v>
      </c>
      <c r="I240" s="5">
        <f t="shared" ref="I240" si="796">ROUNDDOWN(F240/3,0)</f>
        <v>0</v>
      </c>
      <c r="J240" s="82" t="str">
        <f t="shared" ref="J240" si="797">IFERROR(IF(F241-G241-H241-I241&lt;0,ABS(F241)+G241+H241+I241,"0"),0)</f>
        <v>0</v>
      </c>
      <c r="K240" s="79">
        <f>'入力用(年更時)'!F84</f>
        <v>0</v>
      </c>
    </row>
    <row r="241" spans="1:11">
      <c r="A241" s="100"/>
      <c r="B241" s="95"/>
      <c r="C241" s="103"/>
      <c r="D241" s="86"/>
      <c r="E241" s="89"/>
      <c r="F241" s="9">
        <f t="shared" si="675"/>
        <v>0</v>
      </c>
      <c r="G241" s="10">
        <f t="shared" ref="G241" si="798">IFERROR(IF(ABS(F241)&lt;G240,0-ABS(F241),0-G240),0)</f>
        <v>0</v>
      </c>
      <c r="H241" s="11">
        <f t="shared" ref="H241" si="799">IFERROR(IF(ABS(F241)+G241&lt;H240,F241-G241,0-H240),0)</f>
        <v>0</v>
      </c>
      <c r="I241" s="12">
        <f t="shared" ref="I241" si="800">IFERROR(IF(ABS(F241)+G241+H241&lt;I240,F241-G241-H241,0-I240),0)</f>
        <v>0</v>
      </c>
      <c r="J241" s="83"/>
      <c r="K241" s="80"/>
    </row>
    <row r="242" spans="1:11" ht="14.25" thickBot="1">
      <c r="A242" s="100"/>
      <c r="B242" s="96"/>
      <c r="C242" s="104"/>
      <c r="D242" s="87"/>
      <c r="E242" s="90"/>
      <c r="F242" s="32">
        <f t="shared" si="679"/>
        <v>0</v>
      </c>
      <c r="G242" s="24">
        <f t="shared" ref="G242" si="801">G240+G241</f>
        <v>0</v>
      </c>
      <c r="H242" s="25">
        <f t="shared" ref="H242" si="802">H240+H241</f>
        <v>0</v>
      </c>
      <c r="I242" s="26">
        <f t="shared" ref="I242" si="803">I240+I241</f>
        <v>0</v>
      </c>
      <c r="J242" s="84"/>
      <c r="K242" s="81"/>
    </row>
    <row r="243" spans="1:11">
      <c r="A243" s="100">
        <v>80</v>
      </c>
      <c r="B243" s="94">
        <f>'入力用(年更時)'!B85</f>
        <v>0</v>
      </c>
      <c r="C243" s="102">
        <f>'入力用(年更時)'!C85</f>
        <v>0</v>
      </c>
      <c r="D243" s="85">
        <f>'入力用(年更時)'!D85</f>
        <v>0</v>
      </c>
      <c r="E243" s="88">
        <f t="shared" ref="E243" si="804">D243-C243</f>
        <v>0</v>
      </c>
      <c r="F243" s="50">
        <f>'入力用(年更時)'!E85</f>
        <v>0</v>
      </c>
      <c r="G243" s="3">
        <f t="shared" ref="G243:G303" si="805">ROUNDDOWN(F243/3,0)+(F243-ROUNDDOWN(F243/3,0)*3)</f>
        <v>0</v>
      </c>
      <c r="H243" s="4">
        <f t="shared" ref="H243" si="806">ROUNDDOWN(F243/3,0)</f>
        <v>0</v>
      </c>
      <c r="I243" s="5">
        <f t="shared" ref="I243" si="807">ROUNDDOWN(F243/3,0)</f>
        <v>0</v>
      </c>
      <c r="J243" s="82" t="str">
        <f t="shared" ref="J243" si="808">IFERROR(IF(F244-G244-H244-I244&lt;0,ABS(F244)+G244+H244+I244,"0"),0)</f>
        <v>0</v>
      </c>
      <c r="K243" s="79">
        <f>'入力用(年更時)'!F85</f>
        <v>0</v>
      </c>
    </row>
    <row r="244" spans="1:11">
      <c r="A244" s="100"/>
      <c r="B244" s="95"/>
      <c r="C244" s="103"/>
      <c r="D244" s="86"/>
      <c r="E244" s="89"/>
      <c r="F244" s="9">
        <f t="shared" si="675"/>
        <v>0</v>
      </c>
      <c r="G244" s="10">
        <f t="shared" ref="G244" si="809">IFERROR(IF(ABS(F244)&lt;G243,0-ABS(F244),0-G243),0)</f>
        <v>0</v>
      </c>
      <c r="H244" s="11">
        <f t="shared" ref="H244" si="810">IFERROR(IF(ABS(F244)+G244&lt;H243,F244-G244,0-H243),0)</f>
        <v>0</v>
      </c>
      <c r="I244" s="12">
        <f t="shared" ref="I244" si="811">IFERROR(IF(ABS(F244)+G244+H244&lt;I243,F244-G244-H244,0-I243),0)</f>
        <v>0</v>
      </c>
      <c r="J244" s="83"/>
      <c r="K244" s="80"/>
    </row>
    <row r="245" spans="1:11" ht="14.25" thickBot="1">
      <c r="A245" s="100"/>
      <c r="B245" s="96"/>
      <c r="C245" s="104"/>
      <c r="D245" s="87"/>
      <c r="E245" s="90"/>
      <c r="F245" s="32">
        <f t="shared" si="679"/>
        <v>0</v>
      </c>
      <c r="G245" s="24">
        <f t="shared" ref="G245" si="812">G243+G244</f>
        <v>0</v>
      </c>
      <c r="H245" s="25">
        <f t="shared" ref="H245" si="813">H243+H244</f>
        <v>0</v>
      </c>
      <c r="I245" s="26">
        <f t="shared" ref="I245" si="814">I243+I244</f>
        <v>0</v>
      </c>
      <c r="J245" s="84"/>
      <c r="K245" s="81"/>
    </row>
    <row r="246" spans="1:11">
      <c r="A246" s="100">
        <v>81</v>
      </c>
      <c r="B246" s="97">
        <f>'入力用(年更時)'!B86</f>
        <v>0</v>
      </c>
      <c r="C246" s="105">
        <f>'入力用(年更時)'!C86</f>
        <v>0</v>
      </c>
      <c r="D246" s="91">
        <f>'入力用(年更時)'!D86</f>
        <v>0</v>
      </c>
      <c r="E246" s="88">
        <f t="shared" ref="E246" si="815">D246-C246</f>
        <v>0</v>
      </c>
      <c r="F246" s="50">
        <f>'入力用(年更時)'!E86</f>
        <v>0</v>
      </c>
      <c r="G246" s="3">
        <f t="shared" ref="G246:G306" si="816">ROUNDDOWN(F246/3,0)+(F246-ROUNDDOWN(F246/3,0)*3)</f>
        <v>0</v>
      </c>
      <c r="H246" s="4">
        <f t="shared" ref="H246" si="817">ROUNDDOWN(F246/3,0)</f>
        <v>0</v>
      </c>
      <c r="I246" s="5">
        <f t="shared" ref="I246" si="818">ROUNDDOWN(F246/3,0)</f>
        <v>0</v>
      </c>
      <c r="J246" s="82" t="str">
        <f t="shared" ref="J246" si="819">IFERROR(IF(F247-G247-H247-I247&lt;0,ABS(F247)+G247+H247+I247,"0"),0)</f>
        <v>0</v>
      </c>
      <c r="K246" s="79">
        <f>'入力用(年更時)'!F86</f>
        <v>0</v>
      </c>
    </row>
    <row r="247" spans="1:11">
      <c r="A247" s="100"/>
      <c r="B247" s="98"/>
      <c r="C247" s="106"/>
      <c r="D247" s="92"/>
      <c r="E247" s="89"/>
      <c r="F247" s="9">
        <f t="shared" si="675"/>
        <v>0</v>
      </c>
      <c r="G247" s="10">
        <f t="shared" ref="G247" si="820">IFERROR(IF(ABS(F247)&lt;G246,0-ABS(F247),0-G246),0)</f>
        <v>0</v>
      </c>
      <c r="H247" s="11">
        <f t="shared" ref="H247" si="821">IFERROR(IF(ABS(F247)+G247&lt;H246,F247-G247,0-H246),0)</f>
        <v>0</v>
      </c>
      <c r="I247" s="12">
        <f t="shared" ref="I247" si="822">IFERROR(IF(ABS(F247)+G247+H247&lt;I246,F247-G247-H247,0-I246),0)</f>
        <v>0</v>
      </c>
      <c r="J247" s="83"/>
      <c r="K247" s="80"/>
    </row>
    <row r="248" spans="1:11" ht="14.25" thickBot="1">
      <c r="A248" s="100"/>
      <c r="B248" s="99"/>
      <c r="C248" s="107"/>
      <c r="D248" s="93"/>
      <c r="E248" s="90"/>
      <c r="F248" s="32">
        <f t="shared" si="679"/>
        <v>0</v>
      </c>
      <c r="G248" s="24">
        <f t="shared" ref="G248" si="823">G246+G247</f>
        <v>0</v>
      </c>
      <c r="H248" s="25">
        <f t="shared" ref="H248" si="824">H246+H247</f>
        <v>0</v>
      </c>
      <c r="I248" s="26">
        <f t="shared" ref="I248" si="825">I246+I247</f>
        <v>0</v>
      </c>
      <c r="J248" s="84"/>
      <c r="K248" s="81"/>
    </row>
    <row r="249" spans="1:11">
      <c r="A249" s="100">
        <v>82</v>
      </c>
      <c r="B249" s="94">
        <f>'入力用(年更時)'!B87</f>
        <v>0</v>
      </c>
      <c r="C249" s="102">
        <f>'入力用(年更時)'!C87</f>
        <v>0</v>
      </c>
      <c r="D249" s="85">
        <f>'入力用(年更時)'!D87</f>
        <v>0</v>
      </c>
      <c r="E249" s="88">
        <f t="shared" ref="E249" si="826">D249-C249</f>
        <v>0</v>
      </c>
      <c r="F249" s="50">
        <f>'入力用(年更時)'!E87</f>
        <v>0</v>
      </c>
      <c r="G249" s="3">
        <f t="shared" ref="G249:G309" si="827">ROUNDDOWN(F249/3,0)+(F249-ROUNDDOWN(F249/3,0)*3)</f>
        <v>0</v>
      </c>
      <c r="H249" s="4">
        <f t="shared" ref="H249" si="828">ROUNDDOWN(F249/3,0)</f>
        <v>0</v>
      </c>
      <c r="I249" s="5">
        <f t="shared" ref="I249" si="829">ROUNDDOWN(F249/3,0)</f>
        <v>0</v>
      </c>
      <c r="J249" s="82" t="str">
        <f t="shared" ref="J249" si="830">IFERROR(IF(F250-G250-H250-I250&lt;0,ABS(F250)+G250+H250+I250,"0"),0)</f>
        <v>0</v>
      </c>
      <c r="K249" s="79">
        <f>'入力用(年更時)'!F87</f>
        <v>0</v>
      </c>
    </row>
    <row r="250" spans="1:11">
      <c r="A250" s="100"/>
      <c r="B250" s="95"/>
      <c r="C250" s="103"/>
      <c r="D250" s="86"/>
      <c r="E250" s="89"/>
      <c r="F250" s="9">
        <f t="shared" si="675"/>
        <v>0</v>
      </c>
      <c r="G250" s="10">
        <f t="shared" ref="G250" si="831">IFERROR(IF(ABS(F250)&lt;G249,0-ABS(F250),0-G249),0)</f>
        <v>0</v>
      </c>
      <c r="H250" s="11">
        <f t="shared" ref="H250" si="832">IFERROR(IF(ABS(F250)+G250&lt;H249,F250-G250,0-H249),0)</f>
        <v>0</v>
      </c>
      <c r="I250" s="12">
        <f t="shared" ref="I250" si="833">IFERROR(IF(ABS(F250)+G250+H250&lt;I249,F250-G250-H250,0-I249),0)</f>
        <v>0</v>
      </c>
      <c r="J250" s="83"/>
      <c r="K250" s="80"/>
    </row>
    <row r="251" spans="1:11" ht="14.25" thickBot="1">
      <c r="A251" s="100"/>
      <c r="B251" s="96"/>
      <c r="C251" s="104"/>
      <c r="D251" s="87"/>
      <c r="E251" s="90"/>
      <c r="F251" s="32">
        <f t="shared" si="679"/>
        <v>0</v>
      </c>
      <c r="G251" s="24">
        <f t="shared" ref="G251" si="834">G249+G250</f>
        <v>0</v>
      </c>
      <c r="H251" s="25">
        <f t="shared" ref="H251" si="835">H249+H250</f>
        <v>0</v>
      </c>
      <c r="I251" s="26">
        <f t="shared" ref="I251" si="836">I249+I250</f>
        <v>0</v>
      </c>
      <c r="J251" s="84"/>
      <c r="K251" s="81"/>
    </row>
    <row r="252" spans="1:11">
      <c r="A252" s="100">
        <v>83</v>
      </c>
      <c r="B252" s="94">
        <f>'入力用(年更時)'!B88</f>
        <v>0</v>
      </c>
      <c r="C252" s="102">
        <f>'入力用(年更時)'!C88</f>
        <v>0</v>
      </c>
      <c r="D252" s="85">
        <f>'入力用(年更時)'!D88</f>
        <v>0</v>
      </c>
      <c r="E252" s="88">
        <f t="shared" ref="E252" si="837">D252-C252</f>
        <v>0</v>
      </c>
      <c r="F252" s="50">
        <f>'入力用(年更時)'!E88</f>
        <v>0</v>
      </c>
      <c r="G252" s="3">
        <f t="shared" si="794"/>
        <v>0</v>
      </c>
      <c r="H252" s="4">
        <f t="shared" ref="H252" si="838">ROUNDDOWN(F252/3,0)</f>
        <v>0</v>
      </c>
      <c r="I252" s="5">
        <f t="shared" ref="I252" si="839">ROUNDDOWN(F252/3,0)</f>
        <v>0</v>
      </c>
      <c r="J252" s="82" t="str">
        <f t="shared" ref="J252" si="840">IFERROR(IF(F253-G253-H253-I253&lt;0,ABS(F253)+G253+H253+I253,"0"),0)</f>
        <v>0</v>
      </c>
      <c r="K252" s="79">
        <f>'入力用(年更時)'!F88</f>
        <v>0</v>
      </c>
    </row>
    <row r="253" spans="1:11">
      <c r="A253" s="100"/>
      <c r="B253" s="95"/>
      <c r="C253" s="103"/>
      <c r="D253" s="86"/>
      <c r="E253" s="89"/>
      <c r="F253" s="9">
        <f t="shared" si="675"/>
        <v>0</v>
      </c>
      <c r="G253" s="10">
        <f t="shared" ref="G253" si="841">IFERROR(IF(ABS(F253)&lt;G252,0-ABS(F253),0-G252),0)</f>
        <v>0</v>
      </c>
      <c r="H253" s="11">
        <f t="shared" ref="H253" si="842">IFERROR(IF(ABS(F253)+G253&lt;H252,F253-G253,0-H252),0)</f>
        <v>0</v>
      </c>
      <c r="I253" s="12">
        <f t="shared" ref="I253" si="843">IFERROR(IF(ABS(F253)+G253+H253&lt;I252,F253-G253-H253,0-I252),0)</f>
        <v>0</v>
      </c>
      <c r="J253" s="83"/>
      <c r="K253" s="80"/>
    </row>
    <row r="254" spans="1:11" ht="14.25" thickBot="1">
      <c r="A254" s="100"/>
      <c r="B254" s="96"/>
      <c r="C254" s="104"/>
      <c r="D254" s="87"/>
      <c r="E254" s="90"/>
      <c r="F254" s="32">
        <f t="shared" si="679"/>
        <v>0</v>
      </c>
      <c r="G254" s="24">
        <f t="shared" ref="G254" si="844">G252+G253</f>
        <v>0</v>
      </c>
      <c r="H254" s="25">
        <f t="shared" ref="H254" si="845">H252+H253</f>
        <v>0</v>
      </c>
      <c r="I254" s="26">
        <f t="shared" ref="I254" si="846">I252+I253</f>
        <v>0</v>
      </c>
      <c r="J254" s="84"/>
      <c r="K254" s="81"/>
    </row>
    <row r="255" spans="1:11">
      <c r="A255" s="100">
        <v>84</v>
      </c>
      <c r="B255" s="97">
        <f>'入力用(年更時)'!B89</f>
        <v>0</v>
      </c>
      <c r="C255" s="105">
        <f>'入力用(年更時)'!C89</f>
        <v>0</v>
      </c>
      <c r="D255" s="91">
        <f>'入力用(年更時)'!D89</f>
        <v>0</v>
      </c>
      <c r="E255" s="88">
        <f t="shared" ref="E255" si="847">D255-C255</f>
        <v>0</v>
      </c>
      <c r="F255" s="50">
        <f>'入力用(年更時)'!E89</f>
        <v>0</v>
      </c>
      <c r="G255" s="3">
        <f t="shared" si="805"/>
        <v>0</v>
      </c>
      <c r="H255" s="4">
        <f t="shared" ref="H255" si="848">ROUNDDOWN(F255/3,0)</f>
        <v>0</v>
      </c>
      <c r="I255" s="5">
        <f t="shared" ref="I255" si="849">ROUNDDOWN(F255/3,0)</f>
        <v>0</v>
      </c>
      <c r="J255" s="82" t="str">
        <f t="shared" ref="J255" si="850">IFERROR(IF(F256-G256-H256-I256&lt;0,ABS(F256)+G256+H256+I256,"0"),0)</f>
        <v>0</v>
      </c>
      <c r="K255" s="79">
        <f>'入力用(年更時)'!F89</f>
        <v>0</v>
      </c>
    </row>
    <row r="256" spans="1:11">
      <c r="A256" s="100"/>
      <c r="B256" s="98"/>
      <c r="C256" s="106"/>
      <c r="D256" s="92"/>
      <c r="E256" s="89"/>
      <c r="F256" s="9">
        <f t="shared" si="675"/>
        <v>0</v>
      </c>
      <c r="G256" s="10">
        <f t="shared" ref="G256" si="851">IFERROR(IF(ABS(F256)&lt;G255,0-ABS(F256),0-G255),0)</f>
        <v>0</v>
      </c>
      <c r="H256" s="11">
        <f t="shared" ref="H256" si="852">IFERROR(IF(ABS(F256)+G256&lt;H255,F256-G256,0-H255),0)</f>
        <v>0</v>
      </c>
      <c r="I256" s="12">
        <f t="shared" ref="I256" si="853">IFERROR(IF(ABS(F256)+G256+H256&lt;I255,F256-G256-H256,0-I255),0)</f>
        <v>0</v>
      </c>
      <c r="J256" s="83"/>
      <c r="K256" s="80"/>
    </row>
    <row r="257" spans="1:11" ht="14.25" thickBot="1">
      <c r="A257" s="100"/>
      <c r="B257" s="99"/>
      <c r="C257" s="107"/>
      <c r="D257" s="93"/>
      <c r="E257" s="90"/>
      <c r="F257" s="32">
        <f t="shared" si="679"/>
        <v>0</v>
      </c>
      <c r="G257" s="24">
        <f t="shared" ref="G257" si="854">G255+G256</f>
        <v>0</v>
      </c>
      <c r="H257" s="25">
        <f t="shared" ref="H257" si="855">H255+H256</f>
        <v>0</v>
      </c>
      <c r="I257" s="26">
        <f t="shared" ref="I257" si="856">I255+I256</f>
        <v>0</v>
      </c>
      <c r="J257" s="84"/>
      <c r="K257" s="81"/>
    </row>
    <row r="258" spans="1:11">
      <c r="A258" s="100">
        <v>85</v>
      </c>
      <c r="B258" s="94">
        <f>'入力用(年更時)'!B90</f>
        <v>0</v>
      </c>
      <c r="C258" s="102">
        <f>'入力用(年更時)'!C90</f>
        <v>0</v>
      </c>
      <c r="D258" s="85">
        <f>'入力用(年更時)'!D90</f>
        <v>0</v>
      </c>
      <c r="E258" s="88">
        <f t="shared" ref="E258" si="857">D258-C258</f>
        <v>0</v>
      </c>
      <c r="F258" s="50">
        <f>'入力用(年更時)'!E90</f>
        <v>0</v>
      </c>
      <c r="G258" s="3">
        <f t="shared" si="816"/>
        <v>0</v>
      </c>
      <c r="H258" s="4">
        <f t="shared" ref="H258" si="858">ROUNDDOWN(F258/3,0)</f>
        <v>0</v>
      </c>
      <c r="I258" s="5">
        <f t="shared" ref="I258" si="859">ROUNDDOWN(F258/3,0)</f>
        <v>0</v>
      </c>
      <c r="J258" s="82" t="str">
        <f t="shared" ref="J258" si="860">IFERROR(IF(F259-G259-H259-I259&lt;0,ABS(F259)+G259+H259+I259,"0"),0)</f>
        <v>0</v>
      </c>
      <c r="K258" s="79">
        <f>'入力用(年更時)'!F90</f>
        <v>0</v>
      </c>
    </row>
    <row r="259" spans="1:11">
      <c r="A259" s="100"/>
      <c r="B259" s="95"/>
      <c r="C259" s="103"/>
      <c r="D259" s="86"/>
      <c r="E259" s="89"/>
      <c r="F259" s="9">
        <f t="shared" si="675"/>
        <v>0</v>
      </c>
      <c r="G259" s="10">
        <f t="shared" ref="G259" si="861">IFERROR(IF(ABS(F259)&lt;G258,0-ABS(F259),0-G258),0)</f>
        <v>0</v>
      </c>
      <c r="H259" s="11">
        <f t="shared" ref="H259" si="862">IFERROR(IF(ABS(F259)+G259&lt;H258,F259-G259,0-H258),0)</f>
        <v>0</v>
      </c>
      <c r="I259" s="12">
        <f t="shared" ref="I259" si="863">IFERROR(IF(ABS(F259)+G259+H259&lt;I258,F259-G259-H259,0-I258),0)</f>
        <v>0</v>
      </c>
      <c r="J259" s="83"/>
      <c r="K259" s="80"/>
    </row>
    <row r="260" spans="1:11" ht="14.25" thickBot="1">
      <c r="A260" s="100"/>
      <c r="B260" s="96"/>
      <c r="C260" s="104"/>
      <c r="D260" s="87"/>
      <c r="E260" s="90"/>
      <c r="F260" s="32">
        <f t="shared" si="679"/>
        <v>0</v>
      </c>
      <c r="G260" s="24">
        <f t="shared" ref="G260" si="864">G258+G259</f>
        <v>0</v>
      </c>
      <c r="H260" s="25">
        <f t="shared" ref="H260" si="865">H258+H259</f>
        <v>0</v>
      </c>
      <c r="I260" s="26">
        <f t="shared" ref="I260" si="866">I258+I259</f>
        <v>0</v>
      </c>
      <c r="J260" s="84"/>
      <c r="K260" s="81"/>
    </row>
    <row r="261" spans="1:11">
      <c r="A261" s="100">
        <v>86</v>
      </c>
      <c r="B261" s="94">
        <f>'入力用(年更時)'!B91</f>
        <v>0</v>
      </c>
      <c r="C261" s="102">
        <f>'入力用(年更時)'!C91</f>
        <v>0</v>
      </c>
      <c r="D261" s="85">
        <f>'入力用(年更時)'!D91</f>
        <v>0</v>
      </c>
      <c r="E261" s="88">
        <f t="shared" ref="E261" si="867">D261-C261</f>
        <v>0</v>
      </c>
      <c r="F261" s="50">
        <f>'入力用(年更時)'!E91</f>
        <v>0</v>
      </c>
      <c r="G261" s="3">
        <f t="shared" si="827"/>
        <v>0</v>
      </c>
      <c r="H261" s="4">
        <f t="shared" ref="H261" si="868">ROUNDDOWN(F261/3,0)</f>
        <v>0</v>
      </c>
      <c r="I261" s="5">
        <f t="shared" ref="I261" si="869">ROUNDDOWN(F261/3,0)</f>
        <v>0</v>
      </c>
      <c r="J261" s="82" t="str">
        <f t="shared" ref="J261" si="870">IFERROR(IF(F262-G262-H262-I262&lt;0,ABS(F262)+G262+H262+I262,"0"),0)</f>
        <v>0</v>
      </c>
      <c r="K261" s="79">
        <f>'入力用(年更時)'!F91</f>
        <v>0</v>
      </c>
    </row>
    <row r="262" spans="1:11">
      <c r="A262" s="100"/>
      <c r="B262" s="95"/>
      <c r="C262" s="103"/>
      <c r="D262" s="86"/>
      <c r="E262" s="89"/>
      <c r="F262" s="9">
        <f t="shared" si="675"/>
        <v>0</v>
      </c>
      <c r="G262" s="10">
        <f t="shared" ref="G262" si="871">IFERROR(IF(ABS(F262)&lt;G261,0-ABS(F262),0-G261),0)</f>
        <v>0</v>
      </c>
      <c r="H262" s="11">
        <f t="shared" ref="H262" si="872">IFERROR(IF(ABS(F262)+G262&lt;H261,F262-G262,0-H261),0)</f>
        <v>0</v>
      </c>
      <c r="I262" s="12">
        <f t="shared" ref="I262" si="873">IFERROR(IF(ABS(F262)+G262+H262&lt;I261,F262-G262-H262,0-I261),0)</f>
        <v>0</v>
      </c>
      <c r="J262" s="83"/>
      <c r="K262" s="80"/>
    </row>
    <row r="263" spans="1:11" ht="14.25" thickBot="1">
      <c r="A263" s="100"/>
      <c r="B263" s="96"/>
      <c r="C263" s="104"/>
      <c r="D263" s="87"/>
      <c r="E263" s="90"/>
      <c r="F263" s="32">
        <f t="shared" si="679"/>
        <v>0</v>
      </c>
      <c r="G263" s="24">
        <f t="shared" ref="G263" si="874">G261+G262</f>
        <v>0</v>
      </c>
      <c r="H263" s="25">
        <f t="shared" ref="H263" si="875">H261+H262</f>
        <v>0</v>
      </c>
      <c r="I263" s="26">
        <f t="shared" ref="I263" si="876">I261+I262</f>
        <v>0</v>
      </c>
      <c r="J263" s="84"/>
      <c r="K263" s="81"/>
    </row>
    <row r="264" spans="1:11">
      <c r="A264" s="100">
        <v>87</v>
      </c>
      <c r="B264" s="97">
        <f>'入力用(年更時)'!B92</f>
        <v>0</v>
      </c>
      <c r="C264" s="105">
        <f>'入力用(年更時)'!C92</f>
        <v>0</v>
      </c>
      <c r="D264" s="91">
        <f>'入力用(年更時)'!D92</f>
        <v>0</v>
      </c>
      <c r="E264" s="88">
        <f t="shared" ref="E264" si="877">D264-C264</f>
        <v>0</v>
      </c>
      <c r="F264" s="50">
        <f>'入力用(年更時)'!E92</f>
        <v>0</v>
      </c>
      <c r="G264" s="3">
        <f t="shared" si="794"/>
        <v>0</v>
      </c>
      <c r="H264" s="4">
        <f t="shared" ref="H264" si="878">ROUNDDOWN(F264/3,0)</f>
        <v>0</v>
      </c>
      <c r="I264" s="5">
        <f t="shared" ref="I264" si="879">ROUNDDOWN(F264/3,0)</f>
        <v>0</v>
      </c>
      <c r="J264" s="82" t="str">
        <f t="shared" ref="J264" si="880">IFERROR(IF(F265-G265-H265-I265&lt;0,ABS(F265)+G265+H265+I265,"0"),0)</f>
        <v>0</v>
      </c>
      <c r="K264" s="79">
        <f>'入力用(年更時)'!F92</f>
        <v>0</v>
      </c>
    </row>
    <row r="265" spans="1:11">
      <c r="A265" s="100"/>
      <c r="B265" s="98"/>
      <c r="C265" s="106"/>
      <c r="D265" s="92"/>
      <c r="E265" s="89"/>
      <c r="F265" s="9">
        <f t="shared" si="675"/>
        <v>0</v>
      </c>
      <c r="G265" s="10">
        <f t="shared" ref="G265" si="881">IFERROR(IF(ABS(F265)&lt;G264,0-ABS(F265),0-G264),0)</f>
        <v>0</v>
      </c>
      <c r="H265" s="11">
        <f t="shared" ref="H265" si="882">IFERROR(IF(ABS(F265)+G265&lt;H264,F265-G265,0-H264),0)</f>
        <v>0</v>
      </c>
      <c r="I265" s="12">
        <f t="shared" ref="I265" si="883">IFERROR(IF(ABS(F265)+G265+H265&lt;I264,F265-G265-H265,0-I264),0)</f>
        <v>0</v>
      </c>
      <c r="J265" s="83"/>
      <c r="K265" s="80"/>
    </row>
    <row r="266" spans="1:11" ht="14.25" thickBot="1">
      <c r="A266" s="100"/>
      <c r="B266" s="99"/>
      <c r="C266" s="107"/>
      <c r="D266" s="93"/>
      <c r="E266" s="90"/>
      <c r="F266" s="32">
        <f t="shared" si="679"/>
        <v>0</v>
      </c>
      <c r="G266" s="24">
        <f t="shared" ref="G266" si="884">G264+G265</f>
        <v>0</v>
      </c>
      <c r="H266" s="25">
        <f t="shared" ref="H266" si="885">H264+H265</f>
        <v>0</v>
      </c>
      <c r="I266" s="26">
        <f t="shared" ref="I266" si="886">I264+I265</f>
        <v>0</v>
      </c>
      <c r="J266" s="84"/>
      <c r="K266" s="81"/>
    </row>
    <row r="267" spans="1:11">
      <c r="A267" s="100">
        <v>88</v>
      </c>
      <c r="B267" s="94">
        <f>'入力用(年更時)'!B93</f>
        <v>0</v>
      </c>
      <c r="C267" s="102">
        <f>'入力用(年更時)'!C93</f>
        <v>0</v>
      </c>
      <c r="D267" s="85">
        <f>'入力用(年更時)'!D93</f>
        <v>0</v>
      </c>
      <c r="E267" s="88">
        <f t="shared" ref="E267" si="887">D267-C267</f>
        <v>0</v>
      </c>
      <c r="F267" s="50">
        <f>'入力用(年更時)'!E93</f>
        <v>0</v>
      </c>
      <c r="G267" s="3">
        <f t="shared" si="805"/>
        <v>0</v>
      </c>
      <c r="H267" s="4">
        <f t="shared" ref="H267" si="888">ROUNDDOWN(F267/3,0)</f>
        <v>0</v>
      </c>
      <c r="I267" s="5">
        <f t="shared" ref="I267" si="889">ROUNDDOWN(F267/3,0)</f>
        <v>0</v>
      </c>
      <c r="J267" s="82" t="str">
        <f t="shared" ref="J267" si="890">IFERROR(IF(F268-G268-H268-I268&lt;0,ABS(F268)+G268+H268+I268,"0"),0)</f>
        <v>0</v>
      </c>
      <c r="K267" s="79">
        <f>'入力用(年更時)'!F93</f>
        <v>0</v>
      </c>
    </row>
    <row r="268" spans="1:11">
      <c r="A268" s="100"/>
      <c r="B268" s="95"/>
      <c r="C268" s="103"/>
      <c r="D268" s="86"/>
      <c r="E268" s="89"/>
      <c r="F268" s="9">
        <f t="shared" si="675"/>
        <v>0</v>
      </c>
      <c r="G268" s="10">
        <f t="shared" ref="G268" si="891">IFERROR(IF(ABS(F268)&lt;G267,0-ABS(F268),0-G267),0)</f>
        <v>0</v>
      </c>
      <c r="H268" s="11">
        <f t="shared" ref="H268" si="892">IFERROR(IF(ABS(F268)+G268&lt;H267,F268-G268,0-H267),0)</f>
        <v>0</v>
      </c>
      <c r="I268" s="12">
        <f t="shared" ref="I268" si="893">IFERROR(IF(ABS(F268)+G268+H268&lt;I267,F268-G268-H268,0-I267),0)</f>
        <v>0</v>
      </c>
      <c r="J268" s="83"/>
      <c r="K268" s="80"/>
    </row>
    <row r="269" spans="1:11" ht="14.25" thickBot="1">
      <c r="A269" s="100"/>
      <c r="B269" s="96"/>
      <c r="C269" s="104"/>
      <c r="D269" s="87"/>
      <c r="E269" s="90"/>
      <c r="F269" s="32">
        <f t="shared" si="679"/>
        <v>0</v>
      </c>
      <c r="G269" s="24">
        <f t="shared" ref="G269" si="894">G267+G268</f>
        <v>0</v>
      </c>
      <c r="H269" s="25">
        <f t="shared" ref="H269" si="895">H267+H268</f>
        <v>0</v>
      </c>
      <c r="I269" s="26">
        <f t="shared" ref="I269" si="896">I267+I268</f>
        <v>0</v>
      </c>
      <c r="J269" s="84"/>
      <c r="K269" s="81"/>
    </row>
    <row r="270" spans="1:11">
      <c r="A270" s="100">
        <v>89</v>
      </c>
      <c r="B270" s="94">
        <f>'入力用(年更時)'!B94</f>
        <v>0</v>
      </c>
      <c r="C270" s="102">
        <f>'入力用(年更時)'!C94</f>
        <v>0</v>
      </c>
      <c r="D270" s="85">
        <f>'入力用(年更時)'!D94</f>
        <v>0</v>
      </c>
      <c r="E270" s="88">
        <f t="shared" ref="E270" si="897">D270-C270</f>
        <v>0</v>
      </c>
      <c r="F270" s="50">
        <f>'入力用(年更時)'!E94</f>
        <v>0</v>
      </c>
      <c r="G270" s="3">
        <f t="shared" si="816"/>
        <v>0</v>
      </c>
      <c r="H270" s="4">
        <f t="shared" ref="H270" si="898">ROUNDDOWN(F270/3,0)</f>
        <v>0</v>
      </c>
      <c r="I270" s="5">
        <f t="shared" ref="I270" si="899">ROUNDDOWN(F270/3,0)</f>
        <v>0</v>
      </c>
      <c r="J270" s="82" t="str">
        <f t="shared" ref="J270" si="900">IFERROR(IF(F271-G271-H271-I271&lt;0,ABS(F271)+G271+H271+I271,"0"),0)</f>
        <v>0</v>
      </c>
      <c r="K270" s="79">
        <f>'入力用(年更時)'!F94</f>
        <v>0</v>
      </c>
    </row>
    <row r="271" spans="1:11">
      <c r="A271" s="100"/>
      <c r="B271" s="95"/>
      <c r="C271" s="103"/>
      <c r="D271" s="86"/>
      <c r="E271" s="89"/>
      <c r="F271" s="9">
        <f t="shared" ref="F271:F334" si="901">IF(E270&lt;0,E270-0,0)</f>
        <v>0</v>
      </c>
      <c r="G271" s="10">
        <f t="shared" ref="G271" si="902">IFERROR(IF(ABS(F271)&lt;G270,0-ABS(F271),0-G270),0)</f>
        <v>0</v>
      </c>
      <c r="H271" s="11">
        <f t="shared" ref="H271" si="903">IFERROR(IF(ABS(F271)+G271&lt;H270,F271-G271,0-H270),0)</f>
        <v>0</v>
      </c>
      <c r="I271" s="12">
        <f t="shared" ref="I271" si="904">IFERROR(IF(ABS(F271)+G271+H271&lt;I270,F271-G271-H271,0-I270),0)</f>
        <v>0</v>
      </c>
      <c r="J271" s="83"/>
      <c r="K271" s="80"/>
    </row>
    <row r="272" spans="1:11" ht="14.25" thickBot="1">
      <c r="A272" s="100"/>
      <c r="B272" s="96"/>
      <c r="C272" s="104"/>
      <c r="D272" s="87"/>
      <c r="E272" s="90"/>
      <c r="F272" s="32">
        <f t="shared" ref="F272:F335" si="905">IF(E270&gt;0,E270-0,0)</f>
        <v>0</v>
      </c>
      <c r="G272" s="24">
        <f t="shared" ref="G272" si="906">G270+G271</f>
        <v>0</v>
      </c>
      <c r="H272" s="25">
        <f t="shared" ref="H272" si="907">H270+H271</f>
        <v>0</v>
      </c>
      <c r="I272" s="26">
        <f t="shared" ref="I272" si="908">I270+I271</f>
        <v>0</v>
      </c>
      <c r="J272" s="84"/>
      <c r="K272" s="81"/>
    </row>
    <row r="273" spans="1:11">
      <c r="A273" s="100">
        <v>90</v>
      </c>
      <c r="B273" s="97">
        <f>'入力用(年更時)'!B95</f>
        <v>0</v>
      </c>
      <c r="C273" s="105">
        <f>'入力用(年更時)'!C95</f>
        <v>0</v>
      </c>
      <c r="D273" s="91">
        <f>'入力用(年更時)'!D95</f>
        <v>0</v>
      </c>
      <c r="E273" s="88">
        <f t="shared" ref="E273" si="909">D273-C273</f>
        <v>0</v>
      </c>
      <c r="F273" s="50">
        <f>'入力用(年更時)'!E95</f>
        <v>0</v>
      </c>
      <c r="G273" s="3">
        <f t="shared" si="827"/>
        <v>0</v>
      </c>
      <c r="H273" s="4">
        <f t="shared" ref="H273" si="910">ROUNDDOWN(F273/3,0)</f>
        <v>0</v>
      </c>
      <c r="I273" s="5">
        <f t="shared" ref="I273" si="911">ROUNDDOWN(F273/3,0)</f>
        <v>0</v>
      </c>
      <c r="J273" s="82" t="str">
        <f t="shared" ref="J273" si="912">IFERROR(IF(F274-G274-H274-I274&lt;0,ABS(F274)+G274+H274+I274,"0"),0)</f>
        <v>0</v>
      </c>
      <c r="K273" s="79">
        <f>'入力用(年更時)'!F95</f>
        <v>0</v>
      </c>
    </row>
    <row r="274" spans="1:11">
      <c r="A274" s="100"/>
      <c r="B274" s="98"/>
      <c r="C274" s="106"/>
      <c r="D274" s="92"/>
      <c r="E274" s="89"/>
      <c r="F274" s="9">
        <f t="shared" si="901"/>
        <v>0</v>
      </c>
      <c r="G274" s="10">
        <f t="shared" ref="G274" si="913">IFERROR(IF(ABS(F274)&lt;G273,0-ABS(F274),0-G273),0)</f>
        <v>0</v>
      </c>
      <c r="H274" s="11">
        <f t="shared" ref="H274" si="914">IFERROR(IF(ABS(F274)+G274&lt;H273,F274-G274,0-H273),0)</f>
        <v>0</v>
      </c>
      <c r="I274" s="12">
        <f t="shared" ref="I274" si="915">IFERROR(IF(ABS(F274)+G274+H274&lt;I273,F274-G274-H274,0-I273),0)</f>
        <v>0</v>
      </c>
      <c r="J274" s="83"/>
      <c r="K274" s="80"/>
    </row>
    <row r="275" spans="1:11" ht="14.25" thickBot="1">
      <c r="A275" s="100"/>
      <c r="B275" s="99"/>
      <c r="C275" s="107"/>
      <c r="D275" s="93"/>
      <c r="E275" s="90"/>
      <c r="F275" s="32">
        <f t="shared" si="905"/>
        <v>0</v>
      </c>
      <c r="G275" s="24">
        <f t="shared" ref="G275" si="916">G273+G274</f>
        <v>0</v>
      </c>
      <c r="H275" s="25">
        <f t="shared" ref="H275" si="917">H273+H274</f>
        <v>0</v>
      </c>
      <c r="I275" s="26">
        <f t="shared" ref="I275" si="918">I273+I274</f>
        <v>0</v>
      </c>
      <c r="J275" s="84"/>
      <c r="K275" s="81"/>
    </row>
    <row r="276" spans="1:11">
      <c r="A276" s="100">
        <v>91</v>
      </c>
      <c r="B276" s="94">
        <f>'入力用(年更時)'!B96</f>
        <v>0</v>
      </c>
      <c r="C276" s="102">
        <f>'入力用(年更時)'!C96</f>
        <v>0</v>
      </c>
      <c r="D276" s="85">
        <f>'入力用(年更時)'!D96</f>
        <v>0</v>
      </c>
      <c r="E276" s="88">
        <f t="shared" ref="E276" si="919">D276-C276</f>
        <v>0</v>
      </c>
      <c r="F276" s="50">
        <f>'入力用(年更時)'!E96</f>
        <v>0</v>
      </c>
      <c r="G276" s="3">
        <f t="shared" si="794"/>
        <v>0</v>
      </c>
      <c r="H276" s="4">
        <f t="shared" ref="H276" si="920">ROUNDDOWN(F276/3,0)</f>
        <v>0</v>
      </c>
      <c r="I276" s="5">
        <f t="shared" ref="I276" si="921">ROUNDDOWN(F276/3,0)</f>
        <v>0</v>
      </c>
      <c r="J276" s="82" t="str">
        <f t="shared" ref="J276" si="922">IFERROR(IF(F277-G277-H277-I277&lt;0,ABS(F277)+G277+H277+I277,"0"),0)</f>
        <v>0</v>
      </c>
      <c r="K276" s="79">
        <f>'入力用(年更時)'!F96</f>
        <v>0</v>
      </c>
    </row>
    <row r="277" spans="1:11">
      <c r="A277" s="100"/>
      <c r="B277" s="95"/>
      <c r="C277" s="103"/>
      <c r="D277" s="86"/>
      <c r="E277" s="89"/>
      <c r="F277" s="9">
        <f t="shared" si="901"/>
        <v>0</v>
      </c>
      <c r="G277" s="10">
        <f t="shared" ref="G277" si="923">IFERROR(IF(ABS(F277)&lt;G276,0-ABS(F277),0-G276),0)</f>
        <v>0</v>
      </c>
      <c r="H277" s="11">
        <f t="shared" ref="H277" si="924">IFERROR(IF(ABS(F277)+G277&lt;H276,F277-G277,0-H276),0)</f>
        <v>0</v>
      </c>
      <c r="I277" s="12">
        <f t="shared" ref="I277" si="925">IFERROR(IF(ABS(F277)+G277+H277&lt;I276,F277-G277-H277,0-I276),0)</f>
        <v>0</v>
      </c>
      <c r="J277" s="83"/>
      <c r="K277" s="80"/>
    </row>
    <row r="278" spans="1:11" ht="14.25" thickBot="1">
      <c r="A278" s="100"/>
      <c r="B278" s="96"/>
      <c r="C278" s="104"/>
      <c r="D278" s="87"/>
      <c r="E278" s="90"/>
      <c r="F278" s="32">
        <f t="shared" si="905"/>
        <v>0</v>
      </c>
      <c r="G278" s="24">
        <f t="shared" ref="G278" si="926">G276+G277</f>
        <v>0</v>
      </c>
      <c r="H278" s="25">
        <f t="shared" ref="H278" si="927">H276+H277</f>
        <v>0</v>
      </c>
      <c r="I278" s="26">
        <f t="shared" ref="I278" si="928">I276+I277</f>
        <v>0</v>
      </c>
      <c r="J278" s="84"/>
      <c r="K278" s="81"/>
    </row>
    <row r="279" spans="1:11">
      <c r="A279" s="100">
        <v>92</v>
      </c>
      <c r="B279" s="94">
        <f>'入力用(年更時)'!B97</f>
        <v>0</v>
      </c>
      <c r="C279" s="102">
        <f>'入力用(年更時)'!C97</f>
        <v>0</v>
      </c>
      <c r="D279" s="85">
        <f>'入力用(年更時)'!D97</f>
        <v>0</v>
      </c>
      <c r="E279" s="88">
        <f t="shared" ref="E279" si="929">D279-C279</f>
        <v>0</v>
      </c>
      <c r="F279" s="50">
        <f>'入力用(年更時)'!E97</f>
        <v>0</v>
      </c>
      <c r="G279" s="3">
        <f t="shared" si="805"/>
        <v>0</v>
      </c>
      <c r="H279" s="4">
        <f t="shared" ref="H279" si="930">ROUNDDOWN(F279/3,0)</f>
        <v>0</v>
      </c>
      <c r="I279" s="5">
        <f t="shared" ref="I279" si="931">ROUNDDOWN(F279/3,0)</f>
        <v>0</v>
      </c>
      <c r="J279" s="82" t="str">
        <f t="shared" ref="J279" si="932">IFERROR(IF(F280-G280-H280-I280&lt;0,ABS(F280)+G280+H280+I280,"0"),0)</f>
        <v>0</v>
      </c>
      <c r="K279" s="79">
        <f>'入力用(年更時)'!F97</f>
        <v>0</v>
      </c>
    </row>
    <row r="280" spans="1:11">
      <c r="A280" s="100"/>
      <c r="B280" s="95"/>
      <c r="C280" s="103"/>
      <c r="D280" s="86"/>
      <c r="E280" s="89"/>
      <c r="F280" s="9">
        <f t="shared" si="901"/>
        <v>0</v>
      </c>
      <c r="G280" s="10">
        <f t="shared" ref="G280" si="933">IFERROR(IF(ABS(F280)&lt;G279,0-ABS(F280),0-G279),0)</f>
        <v>0</v>
      </c>
      <c r="H280" s="11">
        <f t="shared" ref="H280" si="934">IFERROR(IF(ABS(F280)+G280&lt;H279,F280-G280,0-H279),0)</f>
        <v>0</v>
      </c>
      <c r="I280" s="12">
        <f t="shared" ref="I280" si="935">IFERROR(IF(ABS(F280)+G280+H280&lt;I279,F280-G280-H280,0-I279),0)</f>
        <v>0</v>
      </c>
      <c r="J280" s="83"/>
      <c r="K280" s="80"/>
    </row>
    <row r="281" spans="1:11" ht="14.25" thickBot="1">
      <c r="A281" s="100"/>
      <c r="B281" s="96"/>
      <c r="C281" s="104"/>
      <c r="D281" s="87"/>
      <c r="E281" s="90"/>
      <c r="F281" s="32">
        <f t="shared" si="905"/>
        <v>0</v>
      </c>
      <c r="G281" s="24">
        <f t="shared" ref="G281" si="936">G279+G280</f>
        <v>0</v>
      </c>
      <c r="H281" s="25">
        <f t="shared" ref="H281" si="937">H279+H280</f>
        <v>0</v>
      </c>
      <c r="I281" s="26">
        <f t="shared" ref="I281" si="938">I279+I280</f>
        <v>0</v>
      </c>
      <c r="J281" s="84"/>
      <c r="K281" s="81"/>
    </row>
    <row r="282" spans="1:11">
      <c r="A282" s="100">
        <v>93</v>
      </c>
      <c r="B282" s="97">
        <f>'入力用(年更時)'!B98</f>
        <v>0</v>
      </c>
      <c r="C282" s="105">
        <f>'入力用(年更時)'!C98</f>
        <v>0</v>
      </c>
      <c r="D282" s="91">
        <f>'入力用(年更時)'!D98</f>
        <v>0</v>
      </c>
      <c r="E282" s="88">
        <f t="shared" ref="E282" si="939">D282-C282</f>
        <v>0</v>
      </c>
      <c r="F282" s="50">
        <f>'入力用(年更時)'!E98</f>
        <v>0</v>
      </c>
      <c r="G282" s="3">
        <f t="shared" si="816"/>
        <v>0</v>
      </c>
      <c r="H282" s="4">
        <f t="shared" ref="H282" si="940">ROUNDDOWN(F282/3,0)</f>
        <v>0</v>
      </c>
      <c r="I282" s="5">
        <f t="shared" ref="I282" si="941">ROUNDDOWN(F282/3,0)</f>
        <v>0</v>
      </c>
      <c r="J282" s="82" t="str">
        <f t="shared" ref="J282" si="942">IFERROR(IF(F283-G283-H283-I283&lt;0,ABS(F283)+G283+H283+I283,"0"),0)</f>
        <v>0</v>
      </c>
      <c r="K282" s="79">
        <f>'入力用(年更時)'!F98</f>
        <v>0</v>
      </c>
    </row>
    <row r="283" spans="1:11">
      <c r="A283" s="100"/>
      <c r="B283" s="98"/>
      <c r="C283" s="106"/>
      <c r="D283" s="92"/>
      <c r="E283" s="89"/>
      <c r="F283" s="9">
        <f t="shared" si="901"/>
        <v>0</v>
      </c>
      <c r="G283" s="10">
        <f t="shared" ref="G283" si="943">IFERROR(IF(ABS(F283)&lt;G282,0-ABS(F283),0-G282),0)</f>
        <v>0</v>
      </c>
      <c r="H283" s="11">
        <f t="shared" ref="H283" si="944">IFERROR(IF(ABS(F283)+G283&lt;H282,F283-G283,0-H282),0)</f>
        <v>0</v>
      </c>
      <c r="I283" s="12">
        <f t="shared" ref="I283" si="945">IFERROR(IF(ABS(F283)+G283+H283&lt;I282,F283-G283-H283,0-I282),0)</f>
        <v>0</v>
      </c>
      <c r="J283" s="83"/>
      <c r="K283" s="80"/>
    </row>
    <row r="284" spans="1:11" ht="14.25" thickBot="1">
      <c r="A284" s="100"/>
      <c r="B284" s="99"/>
      <c r="C284" s="107"/>
      <c r="D284" s="93"/>
      <c r="E284" s="90"/>
      <c r="F284" s="32">
        <f t="shared" si="905"/>
        <v>0</v>
      </c>
      <c r="G284" s="24">
        <f t="shared" ref="G284" si="946">G282+G283</f>
        <v>0</v>
      </c>
      <c r="H284" s="25">
        <f t="shared" ref="H284" si="947">H282+H283</f>
        <v>0</v>
      </c>
      <c r="I284" s="26">
        <f t="shared" ref="I284" si="948">I282+I283</f>
        <v>0</v>
      </c>
      <c r="J284" s="84"/>
      <c r="K284" s="81"/>
    </row>
    <row r="285" spans="1:11">
      <c r="A285" s="100">
        <v>94</v>
      </c>
      <c r="B285" s="94">
        <f>'入力用(年更時)'!B99</f>
        <v>0</v>
      </c>
      <c r="C285" s="102">
        <f>'入力用(年更時)'!C99</f>
        <v>0</v>
      </c>
      <c r="D285" s="85">
        <f>'入力用(年更時)'!D99</f>
        <v>0</v>
      </c>
      <c r="E285" s="88">
        <f t="shared" ref="E285" si="949">D285-C285</f>
        <v>0</v>
      </c>
      <c r="F285" s="50">
        <f>'入力用(年更時)'!E99</f>
        <v>0</v>
      </c>
      <c r="G285" s="3">
        <f t="shared" si="827"/>
        <v>0</v>
      </c>
      <c r="H285" s="4">
        <f t="shared" ref="H285" si="950">ROUNDDOWN(F285/3,0)</f>
        <v>0</v>
      </c>
      <c r="I285" s="5">
        <f t="shared" ref="I285" si="951">ROUNDDOWN(F285/3,0)</f>
        <v>0</v>
      </c>
      <c r="J285" s="82" t="str">
        <f t="shared" ref="J285" si="952">IFERROR(IF(F286-G286-H286-I286&lt;0,ABS(F286)+G286+H286+I286,"0"),0)</f>
        <v>0</v>
      </c>
      <c r="K285" s="79">
        <f>'入力用(年更時)'!F99</f>
        <v>0</v>
      </c>
    </row>
    <row r="286" spans="1:11">
      <c r="A286" s="100"/>
      <c r="B286" s="95"/>
      <c r="C286" s="103"/>
      <c r="D286" s="86"/>
      <c r="E286" s="89"/>
      <c r="F286" s="9">
        <f t="shared" si="901"/>
        <v>0</v>
      </c>
      <c r="G286" s="10">
        <f t="shared" ref="G286" si="953">IFERROR(IF(ABS(F286)&lt;G285,0-ABS(F286),0-G285),0)</f>
        <v>0</v>
      </c>
      <c r="H286" s="11">
        <f t="shared" ref="H286" si="954">IFERROR(IF(ABS(F286)+G286&lt;H285,F286-G286,0-H285),0)</f>
        <v>0</v>
      </c>
      <c r="I286" s="12">
        <f t="shared" ref="I286" si="955">IFERROR(IF(ABS(F286)+G286+H286&lt;I285,F286-G286-H286,0-I285),0)</f>
        <v>0</v>
      </c>
      <c r="J286" s="83"/>
      <c r="K286" s="80"/>
    </row>
    <row r="287" spans="1:11" ht="14.25" thickBot="1">
      <c r="A287" s="100"/>
      <c r="B287" s="96"/>
      <c r="C287" s="104"/>
      <c r="D287" s="87"/>
      <c r="E287" s="90"/>
      <c r="F287" s="32">
        <f t="shared" si="905"/>
        <v>0</v>
      </c>
      <c r="G287" s="24">
        <f t="shared" ref="G287" si="956">G285+G286</f>
        <v>0</v>
      </c>
      <c r="H287" s="25">
        <f t="shared" ref="H287" si="957">H285+H286</f>
        <v>0</v>
      </c>
      <c r="I287" s="26">
        <f t="shared" ref="I287" si="958">I285+I286</f>
        <v>0</v>
      </c>
      <c r="J287" s="84"/>
      <c r="K287" s="81"/>
    </row>
    <row r="288" spans="1:11">
      <c r="A288" s="100">
        <v>95</v>
      </c>
      <c r="B288" s="94">
        <f>'入力用(年更時)'!B100</f>
        <v>0</v>
      </c>
      <c r="C288" s="102">
        <f>'入力用(年更時)'!C100</f>
        <v>0</v>
      </c>
      <c r="D288" s="85">
        <f>'入力用(年更時)'!D100</f>
        <v>0</v>
      </c>
      <c r="E288" s="88">
        <f t="shared" ref="E288" si="959">D288-C288</f>
        <v>0</v>
      </c>
      <c r="F288" s="50">
        <f>'入力用(年更時)'!E100</f>
        <v>0</v>
      </c>
      <c r="G288" s="3">
        <f t="shared" si="794"/>
        <v>0</v>
      </c>
      <c r="H288" s="4">
        <f t="shared" ref="H288" si="960">ROUNDDOWN(F288/3,0)</f>
        <v>0</v>
      </c>
      <c r="I288" s="5">
        <f t="shared" ref="I288" si="961">ROUNDDOWN(F288/3,0)</f>
        <v>0</v>
      </c>
      <c r="J288" s="82" t="str">
        <f t="shared" ref="J288" si="962">IFERROR(IF(F289-G289-H289-I289&lt;0,ABS(F289)+G289+H289+I289,"0"),0)</f>
        <v>0</v>
      </c>
      <c r="K288" s="79">
        <f>'入力用(年更時)'!F100</f>
        <v>0</v>
      </c>
    </row>
    <row r="289" spans="1:11">
      <c r="A289" s="100"/>
      <c r="B289" s="95"/>
      <c r="C289" s="103"/>
      <c r="D289" s="86"/>
      <c r="E289" s="89"/>
      <c r="F289" s="9">
        <f t="shared" si="901"/>
        <v>0</v>
      </c>
      <c r="G289" s="10">
        <f t="shared" ref="G289" si="963">IFERROR(IF(ABS(F289)&lt;G288,0-ABS(F289),0-G288),0)</f>
        <v>0</v>
      </c>
      <c r="H289" s="11">
        <f t="shared" ref="H289" si="964">IFERROR(IF(ABS(F289)+G289&lt;H288,F289-G289,0-H288),0)</f>
        <v>0</v>
      </c>
      <c r="I289" s="12">
        <f t="shared" ref="I289" si="965">IFERROR(IF(ABS(F289)+G289+H289&lt;I288,F289-G289-H289,0-I288),0)</f>
        <v>0</v>
      </c>
      <c r="J289" s="83"/>
      <c r="K289" s="80"/>
    </row>
    <row r="290" spans="1:11" ht="14.25" thickBot="1">
      <c r="A290" s="100"/>
      <c r="B290" s="96"/>
      <c r="C290" s="104"/>
      <c r="D290" s="87"/>
      <c r="E290" s="90"/>
      <c r="F290" s="32">
        <f t="shared" si="905"/>
        <v>0</v>
      </c>
      <c r="G290" s="24">
        <f t="shared" ref="G290" si="966">G288+G289</f>
        <v>0</v>
      </c>
      <c r="H290" s="25">
        <f t="shared" ref="H290" si="967">H288+H289</f>
        <v>0</v>
      </c>
      <c r="I290" s="26">
        <f t="shared" ref="I290" si="968">I288+I289</f>
        <v>0</v>
      </c>
      <c r="J290" s="84"/>
      <c r="K290" s="81"/>
    </row>
    <row r="291" spans="1:11">
      <c r="A291" s="100">
        <v>96</v>
      </c>
      <c r="B291" s="97">
        <f>'入力用(年更時)'!B101</f>
        <v>0</v>
      </c>
      <c r="C291" s="105">
        <f>'入力用(年更時)'!C101</f>
        <v>0</v>
      </c>
      <c r="D291" s="91">
        <f>'入力用(年更時)'!D101</f>
        <v>0</v>
      </c>
      <c r="E291" s="88">
        <f t="shared" ref="E291" si="969">D291-C291</f>
        <v>0</v>
      </c>
      <c r="F291" s="50">
        <f>'入力用(年更時)'!E101</f>
        <v>0</v>
      </c>
      <c r="G291" s="3">
        <f t="shared" si="805"/>
        <v>0</v>
      </c>
      <c r="H291" s="4">
        <f t="shared" ref="H291" si="970">ROUNDDOWN(F291/3,0)</f>
        <v>0</v>
      </c>
      <c r="I291" s="5">
        <f t="shared" ref="I291" si="971">ROUNDDOWN(F291/3,0)</f>
        <v>0</v>
      </c>
      <c r="J291" s="82" t="str">
        <f t="shared" ref="J291" si="972">IFERROR(IF(F292-G292-H292-I292&lt;0,ABS(F292)+G292+H292+I292,"0"),0)</f>
        <v>0</v>
      </c>
      <c r="K291" s="79">
        <f>'入力用(年更時)'!F101</f>
        <v>0</v>
      </c>
    </row>
    <row r="292" spans="1:11">
      <c r="A292" s="100"/>
      <c r="B292" s="98"/>
      <c r="C292" s="106"/>
      <c r="D292" s="92"/>
      <c r="E292" s="89"/>
      <c r="F292" s="9">
        <f t="shared" si="901"/>
        <v>0</v>
      </c>
      <c r="G292" s="10">
        <f t="shared" ref="G292" si="973">IFERROR(IF(ABS(F292)&lt;G291,0-ABS(F292),0-G291),0)</f>
        <v>0</v>
      </c>
      <c r="H292" s="11">
        <f t="shared" ref="H292" si="974">IFERROR(IF(ABS(F292)+G292&lt;H291,F292-G292,0-H291),0)</f>
        <v>0</v>
      </c>
      <c r="I292" s="12">
        <f t="shared" ref="I292" si="975">IFERROR(IF(ABS(F292)+G292+H292&lt;I291,F292-G292-H292,0-I291),0)</f>
        <v>0</v>
      </c>
      <c r="J292" s="83"/>
      <c r="K292" s="80"/>
    </row>
    <row r="293" spans="1:11" ht="14.25" thickBot="1">
      <c r="A293" s="100"/>
      <c r="B293" s="99"/>
      <c r="C293" s="107"/>
      <c r="D293" s="93"/>
      <c r="E293" s="90"/>
      <c r="F293" s="32">
        <f t="shared" si="905"/>
        <v>0</v>
      </c>
      <c r="G293" s="24">
        <f t="shared" ref="G293" si="976">G291+G292</f>
        <v>0</v>
      </c>
      <c r="H293" s="25">
        <f t="shared" ref="H293" si="977">H291+H292</f>
        <v>0</v>
      </c>
      <c r="I293" s="26">
        <f t="shared" ref="I293" si="978">I291+I292</f>
        <v>0</v>
      </c>
      <c r="J293" s="84"/>
      <c r="K293" s="81"/>
    </row>
    <row r="294" spans="1:11">
      <c r="A294" s="100">
        <v>97</v>
      </c>
      <c r="B294" s="94">
        <f>'入力用(年更時)'!B102</f>
        <v>0</v>
      </c>
      <c r="C294" s="102">
        <f>'入力用(年更時)'!C102</f>
        <v>0</v>
      </c>
      <c r="D294" s="85">
        <f>'入力用(年更時)'!D102</f>
        <v>0</v>
      </c>
      <c r="E294" s="88">
        <f t="shared" ref="E294" si="979">D294-C294</f>
        <v>0</v>
      </c>
      <c r="F294" s="50">
        <f>'入力用(年更時)'!E102</f>
        <v>0</v>
      </c>
      <c r="G294" s="3">
        <f t="shared" si="816"/>
        <v>0</v>
      </c>
      <c r="H294" s="4">
        <f t="shared" ref="H294" si="980">ROUNDDOWN(F294/3,0)</f>
        <v>0</v>
      </c>
      <c r="I294" s="5">
        <f t="shared" ref="I294" si="981">ROUNDDOWN(F294/3,0)</f>
        <v>0</v>
      </c>
      <c r="J294" s="82" t="str">
        <f t="shared" ref="J294" si="982">IFERROR(IF(F295-G295-H295-I295&lt;0,ABS(F295)+G295+H295+I295,"0"),0)</f>
        <v>0</v>
      </c>
      <c r="K294" s="79">
        <f>'入力用(年更時)'!F102</f>
        <v>0</v>
      </c>
    </row>
    <row r="295" spans="1:11">
      <c r="A295" s="100"/>
      <c r="B295" s="95"/>
      <c r="C295" s="103"/>
      <c r="D295" s="86"/>
      <c r="E295" s="89"/>
      <c r="F295" s="9">
        <f t="shared" si="901"/>
        <v>0</v>
      </c>
      <c r="G295" s="10">
        <f t="shared" ref="G295" si="983">IFERROR(IF(ABS(F295)&lt;G294,0-ABS(F295),0-G294),0)</f>
        <v>0</v>
      </c>
      <c r="H295" s="11">
        <f t="shared" ref="H295" si="984">IFERROR(IF(ABS(F295)+G295&lt;H294,F295-G295,0-H294),0)</f>
        <v>0</v>
      </c>
      <c r="I295" s="12">
        <f t="shared" ref="I295" si="985">IFERROR(IF(ABS(F295)+G295+H295&lt;I294,F295-G295-H295,0-I294),0)</f>
        <v>0</v>
      </c>
      <c r="J295" s="83"/>
      <c r="K295" s="80"/>
    </row>
    <row r="296" spans="1:11" ht="14.25" thickBot="1">
      <c r="A296" s="100"/>
      <c r="B296" s="96"/>
      <c r="C296" s="104"/>
      <c r="D296" s="87"/>
      <c r="E296" s="90"/>
      <c r="F296" s="32">
        <f t="shared" si="905"/>
        <v>0</v>
      </c>
      <c r="G296" s="24">
        <f t="shared" ref="G296" si="986">G294+G295</f>
        <v>0</v>
      </c>
      <c r="H296" s="25">
        <f t="shared" ref="H296" si="987">H294+H295</f>
        <v>0</v>
      </c>
      <c r="I296" s="26">
        <f t="shared" ref="I296" si="988">I294+I295</f>
        <v>0</v>
      </c>
      <c r="J296" s="84"/>
      <c r="K296" s="81"/>
    </row>
    <row r="297" spans="1:11">
      <c r="A297" s="100">
        <v>98</v>
      </c>
      <c r="B297" s="94">
        <f>'入力用(年更時)'!B103</f>
        <v>0</v>
      </c>
      <c r="C297" s="102">
        <f>'入力用(年更時)'!C103</f>
        <v>0</v>
      </c>
      <c r="D297" s="85">
        <f>'入力用(年更時)'!D103</f>
        <v>0</v>
      </c>
      <c r="E297" s="88">
        <f t="shared" ref="E297" si="989">D297-C297</f>
        <v>0</v>
      </c>
      <c r="F297" s="50">
        <f>'入力用(年更時)'!E103</f>
        <v>0</v>
      </c>
      <c r="G297" s="3">
        <f t="shared" si="827"/>
        <v>0</v>
      </c>
      <c r="H297" s="4">
        <f t="shared" ref="H297" si="990">ROUNDDOWN(F297/3,0)</f>
        <v>0</v>
      </c>
      <c r="I297" s="5">
        <f t="shared" ref="I297" si="991">ROUNDDOWN(F297/3,0)</f>
        <v>0</v>
      </c>
      <c r="J297" s="82" t="str">
        <f t="shared" ref="J297" si="992">IFERROR(IF(F298-G298-H298-I298&lt;0,ABS(F298)+G298+H298+I298,"0"),0)</f>
        <v>0</v>
      </c>
      <c r="K297" s="79">
        <f>'入力用(年更時)'!F103</f>
        <v>0</v>
      </c>
    </row>
    <row r="298" spans="1:11">
      <c r="A298" s="100"/>
      <c r="B298" s="95"/>
      <c r="C298" s="103"/>
      <c r="D298" s="86"/>
      <c r="E298" s="89"/>
      <c r="F298" s="9">
        <f t="shared" si="901"/>
        <v>0</v>
      </c>
      <c r="G298" s="10">
        <f t="shared" ref="G298" si="993">IFERROR(IF(ABS(F298)&lt;G297,0-ABS(F298),0-G297),0)</f>
        <v>0</v>
      </c>
      <c r="H298" s="11">
        <f t="shared" ref="H298" si="994">IFERROR(IF(ABS(F298)+G298&lt;H297,F298-G298,0-H297),0)</f>
        <v>0</v>
      </c>
      <c r="I298" s="12">
        <f t="shared" ref="I298" si="995">IFERROR(IF(ABS(F298)+G298+H298&lt;I297,F298-G298-H298,0-I297),0)</f>
        <v>0</v>
      </c>
      <c r="J298" s="83"/>
      <c r="K298" s="80"/>
    </row>
    <row r="299" spans="1:11" ht="14.25" thickBot="1">
      <c r="A299" s="100"/>
      <c r="B299" s="96"/>
      <c r="C299" s="104"/>
      <c r="D299" s="87"/>
      <c r="E299" s="90"/>
      <c r="F299" s="32">
        <f t="shared" si="905"/>
        <v>0</v>
      </c>
      <c r="G299" s="24">
        <f t="shared" ref="G299" si="996">G297+G298</f>
        <v>0</v>
      </c>
      <c r="H299" s="25">
        <f t="shared" ref="H299" si="997">H297+H298</f>
        <v>0</v>
      </c>
      <c r="I299" s="26">
        <f t="shared" ref="I299" si="998">I297+I298</f>
        <v>0</v>
      </c>
      <c r="J299" s="84"/>
      <c r="K299" s="81"/>
    </row>
    <row r="300" spans="1:11">
      <c r="A300" s="100">
        <v>99</v>
      </c>
      <c r="B300" s="97">
        <f>'入力用(年更時)'!B104</f>
        <v>0</v>
      </c>
      <c r="C300" s="105">
        <f>'入力用(年更時)'!C104</f>
        <v>0</v>
      </c>
      <c r="D300" s="91">
        <f>'入力用(年更時)'!D104</f>
        <v>0</v>
      </c>
      <c r="E300" s="88">
        <f t="shared" ref="E300" si="999">D300-C300</f>
        <v>0</v>
      </c>
      <c r="F300" s="50">
        <f>'入力用(年更時)'!E104</f>
        <v>0</v>
      </c>
      <c r="G300" s="3">
        <f t="shared" si="794"/>
        <v>0</v>
      </c>
      <c r="H300" s="4">
        <f t="shared" ref="H300" si="1000">ROUNDDOWN(F300/3,0)</f>
        <v>0</v>
      </c>
      <c r="I300" s="5">
        <f t="shared" ref="I300" si="1001">ROUNDDOWN(F300/3,0)</f>
        <v>0</v>
      </c>
      <c r="J300" s="82" t="str">
        <f t="shared" ref="J300" si="1002">IFERROR(IF(F301-G301-H301-I301&lt;0,ABS(F301)+G301+H301+I301,"0"),0)</f>
        <v>0</v>
      </c>
      <c r="K300" s="79">
        <f>'入力用(年更時)'!F104</f>
        <v>0</v>
      </c>
    </row>
    <row r="301" spans="1:11">
      <c r="A301" s="100"/>
      <c r="B301" s="98"/>
      <c r="C301" s="106"/>
      <c r="D301" s="92"/>
      <c r="E301" s="89"/>
      <c r="F301" s="9">
        <f t="shared" si="901"/>
        <v>0</v>
      </c>
      <c r="G301" s="10">
        <f t="shared" ref="G301" si="1003">IFERROR(IF(ABS(F301)&lt;G300,0-ABS(F301),0-G300),0)</f>
        <v>0</v>
      </c>
      <c r="H301" s="11">
        <f t="shared" ref="H301" si="1004">IFERROR(IF(ABS(F301)+G301&lt;H300,F301-G301,0-H300),0)</f>
        <v>0</v>
      </c>
      <c r="I301" s="12">
        <f t="shared" ref="I301" si="1005">IFERROR(IF(ABS(F301)+G301+H301&lt;I300,F301-G301-H301,0-I300),0)</f>
        <v>0</v>
      </c>
      <c r="J301" s="83"/>
      <c r="K301" s="80"/>
    </row>
    <row r="302" spans="1:11" ht="14.25" thickBot="1">
      <c r="A302" s="100"/>
      <c r="B302" s="99"/>
      <c r="C302" s="107"/>
      <c r="D302" s="93"/>
      <c r="E302" s="90"/>
      <c r="F302" s="32">
        <f t="shared" si="905"/>
        <v>0</v>
      </c>
      <c r="G302" s="24">
        <f t="shared" ref="G302" si="1006">G300+G301</f>
        <v>0</v>
      </c>
      <c r="H302" s="25">
        <f t="shared" ref="H302" si="1007">H300+H301</f>
        <v>0</v>
      </c>
      <c r="I302" s="26">
        <f t="shared" ref="I302" si="1008">I300+I301</f>
        <v>0</v>
      </c>
      <c r="J302" s="84"/>
      <c r="K302" s="81"/>
    </row>
    <row r="303" spans="1:11">
      <c r="A303" s="100">
        <v>100</v>
      </c>
      <c r="B303" s="94">
        <f>'入力用(年更時)'!B105</f>
        <v>0</v>
      </c>
      <c r="C303" s="102">
        <f>'入力用(年更時)'!C105</f>
        <v>0</v>
      </c>
      <c r="D303" s="85">
        <f>'入力用(年更時)'!D105</f>
        <v>0</v>
      </c>
      <c r="E303" s="88">
        <f t="shared" ref="E303" si="1009">D303-C303</f>
        <v>0</v>
      </c>
      <c r="F303" s="50">
        <f>'入力用(年更時)'!E105</f>
        <v>0</v>
      </c>
      <c r="G303" s="3">
        <f t="shared" si="805"/>
        <v>0</v>
      </c>
      <c r="H303" s="4">
        <f t="shared" ref="H303" si="1010">ROUNDDOWN(F303/3,0)</f>
        <v>0</v>
      </c>
      <c r="I303" s="5">
        <f t="shared" ref="I303" si="1011">ROUNDDOWN(F303/3,0)</f>
        <v>0</v>
      </c>
      <c r="J303" s="82" t="str">
        <f t="shared" ref="J303" si="1012">IFERROR(IF(F304-G304-H304-I304&lt;0,ABS(F304)+G304+H304+I304,"0"),0)</f>
        <v>0</v>
      </c>
      <c r="K303" s="79">
        <f>'入力用(年更時)'!F105</f>
        <v>0</v>
      </c>
    </row>
    <row r="304" spans="1:11">
      <c r="A304" s="100"/>
      <c r="B304" s="95"/>
      <c r="C304" s="103"/>
      <c r="D304" s="86"/>
      <c r="E304" s="89"/>
      <c r="F304" s="9">
        <f t="shared" si="901"/>
        <v>0</v>
      </c>
      <c r="G304" s="10">
        <f t="shared" ref="G304" si="1013">IFERROR(IF(ABS(F304)&lt;G303,0-ABS(F304),0-G303),0)</f>
        <v>0</v>
      </c>
      <c r="H304" s="11">
        <f t="shared" ref="H304" si="1014">IFERROR(IF(ABS(F304)+G304&lt;H303,F304-G304,0-H303),0)</f>
        <v>0</v>
      </c>
      <c r="I304" s="12">
        <f t="shared" ref="I304" si="1015">IFERROR(IF(ABS(F304)+G304+H304&lt;I303,F304-G304-H304,0-I303),0)</f>
        <v>0</v>
      </c>
      <c r="J304" s="83"/>
      <c r="K304" s="80"/>
    </row>
    <row r="305" spans="1:11" ht="14.25" thickBot="1">
      <c r="A305" s="119"/>
      <c r="B305" s="96"/>
      <c r="C305" s="104"/>
      <c r="D305" s="87"/>
      <c r="E305" s="90"/>
      <c r="F305" s="32">
        <f t="shared" si="905"/>
        <v>0</v>
      </c>
      <c r="G305" s="24">
        <f t="shared" ref="G305" si="1016">G303+G304</f>
        <v>0</v>
      </c>
      <c r="H305" s="25">
        <f t="shared" ref="H305" si="1017">H303+H304</f>
        <v>0</v>
      </c>
      <c r="I305" s="26">
        <f t="shared" ref="I305" si="1018">I303+I304</f>
        <v>0</v>
      </c>
      <c r="J305" s="84"/>
      <c r="K305" s="81"/>
    </row>
    <row r="306" spans="1:11">
      <c r="A306" s="100">
        <v>101</v>
      </c>
      <c r="B306" s="94">
        <f>'入力用(年更時)'!B106</f>
        <v>0</v>
      </c>
      <c r="C306" s="102">
        <f>'入力用(年更時)'!C106</f>
        <v>0</v>
      </c>
      <c r="D306" s="85">
        <f>'入力用(年更時)'!D106</f>
        <v>0</v>
      </c>
      <c r="E306" s="88">
        <f t="shared" ref="E306" si="1019">D306-C306</f>
        <v>0</v>
      </c>
      <c r="F306" s="50">
        <f>'入力用(年更時)'!E106</f>
        <v>0</v>
      </c>
      <c r="G306" s="3">
        <f t="shared" si="816"/>
        <v>0</v>
      </c>
      <c r="H306" s="4">
        <f t="shared" ref="H306" si="1020">ROUNDDOWN(F306/3,0)</f>
        <v>0</v>
      </c>
      <c r="I306" s="5">
        <f t="shared" ref="I306" si="1021">ROUNDDOWN(F306/3,0)</f>
        <v>0</v>
      </c>
      <c r="J306" s="82" t="str">
        <f t="shared" ref="J306" si="1022">IFERROR(IF(F307-G307-H307-I307&lt;0,ABS(F307)+G307+H307+I307,"0"),0)</f>
        <v>0</v>
      </c>
      <c r="K306" s="79">
        <f>'入力用(年更時)'!F106</f>
        <v>0</v>
      </c>
    </row>
    <row r="307" spans="1:11">
      <c r="A307" s="100"/>
      <c r="B307" s="95"/>
      <c r="C307" s="103"/>
      <c r="D307" s="86"/>
      <c r="E307" s="89"/>
      <c r="F307" s="9">
        <f t="shared" si="901"/>
        <v>0</v>
      </c>
      <c r="G307" s="10">
        <f t="shared" ref="G307" si="1023">IFERROR(IF(ABS(F307)&lt;G306,0-ABS(F307),0-G306),0)</f>
        <v>0</v>
      </c>
      <c r="H307" s="11">
        <f t="shared" ref="H307" si="1024">IFERROR(IF(ABS(F307)+G307&lt;H306,F307-G307,0-H306),0)</f>
        <v>0</v>
      </c>
      <c r="I307" s="12">
        <f t="shared" ref="I307" si="1025">IFERROR(IF(ABS(F307)+G307+H307&lt;I306,F307-G307-H307,0-I306),0)</f>
        <v>0</v>
      </c>
      <c r="J307" s="83"/>
      <c r="K307" s="80"/>
    </row>
    <row r="308" spans="1:11" ht="14.25" thickBot="1">
      <c r="A308" s="100"/>
      <c r="B308" s="96"/>
      <c r="C308" s="104"/>
      <c r="D308" s="87"/>
      <c r="E308" s="90"/>
      <c r="F308" s="32">
        <f t="shared" si="905"/>
        <v>0</v>
      </c>
      <c r="G308" s="24">
        <f t="shared" ref="G308" si="1026">G306+G307</f>
        <v>0</v>
      </c>
      <c r="H308" s="25">
        <f t="shared" ref="H308" si="1027">H306+H307</f>
        <v>0</v>
      </c>
      <c r="I308" s="26">
        <f t="shared" ref="I308" si="1028">I306+I307</f>
        <v>0</v>
      </c>
      <c r="J308" s="84"/>
      <c r="K308" s="81"/>
    </row>
    <row r="309" spans="1:11">
      <c r="A309" s="100">
        <v>102</v>
      </c>
      <c r="B309" s="97">
        <f>'入力用(年更時)'!B107</f>
        <v>0</v>
      </c>
      <c r="C309" s="105">
        <f>'入力用(年更時)'!C107</f>
        <v>0</v>
      </c>
      <c r="D309" s="91">
        <f>'入力用(年更時)'!D107</f>
        <v>0</v>
      </c>
      <c r="E309" s="88">
        <f t="shared" ref="E309" si="1029">D309-C309</f>
        <v>0</v>
      </c>
      <c r="F309" s="50">
        <f>'入力用(年更時)'!E107</f>
        <v>0</v>
      </c>
      <c r="G309" s="3">
        <f t="shared" si="827"/>
        <v>0</v>
      </c>
      <c r="H309" s="4">
        <f t="shared" ref="H309" si="1030">ROUNDDOWN(F309/3,0)</f>
        <v>0</v>
      </c>
      <c r="I309" s="5">
        <f t="shared" ref="I309" si="1031">ROUNDDOWN(F309/3,0)</f>
        <v>0</v>
      </c>
      <c r="J309" s="82" t="str">
        <f t="shared" ref="J309" si="1032">IFERROR(IF(F310-G310-H310-I310&lt;0,ABS(F310)+G310+H310+I310,"0"),0)</f>
        <v>0</v>
      </c>
      <c r="K309" s="79">
        <f>'入力用(年更時)'!F107</f>
        <v>0</v>
      </c>
    </row>
    <row r="310" spans="1:11">
      <c r="A310" s="100"/>
      <c r="B310" s="98"/>
      <c r="C310" s="106"/>
      <c r="D310" s="92"/>
      <c r="E310" s="89"/>
      <c r="F310" s="9">
        <f t="shared" si="901"/>
        <v>0</v>
      </c>
      <c r="G310" s="10">
        <f t="shared" ref="G310" si="1033">IFERROR(IF(ABS(F310)&lt;G309,0-ABS(F310),0-G309),0)</f>
        <v>0</v>
      </c>
      <c r="H310" s="11">
        <f t="shared" ref="H310" si="1034">IFERROR(IF(ABS(F310)+G310&lt;H309,F310-G310,0-H309),0)</f>
        <v>0</v>
      </c>
      <c r="I310" s="12">
        <f t="shared" ref="I310" si="1035">IFERROR(IF(ABS(F310)+G310+H310&lt;I309,F310-G310-H310,0-I309),0)</f>
        <v>0</v>
      </c>
      <c r="J310" s="83"/>
      <c r="K310" s="80"/>
    </row>
    <row r="311" spans="1:11" ht="14.25" thickBot="1">
      <c r="A311" s="100"/>
      <c r="B311" s="99"/>
      <c r="C311" s="107"/>
      <c r="D311" s="93"/>
      <c r="E311" s="90"/>
      <c r="F311" s="32">
        <f t="shared" si="905"/>
        <v>0</v>
      </c>
      <c r="G311" s="24">
        <f t="shared" ref="G311" si="1036">G309+G310</f>
        <v>0</v>
      </c>
      <c r="H311" s="25">
        <f t="shared" ref="H311" si="1037">H309+H310</f>
        <v>0</v>
      </c>
      <c r="I311" s="26">
        <f t="shared" ref="I311" si="1038">I309+I310</f>
        <v>0</v>
      </c>
      <c r="J311" s="84"/>
      <c r="K311" s="81"/>
    </row>
    <row r="312" spans="1:11">
      <c r="A312" s="100">
        <v>103</v>
      </c>
      <c r="B312" s="94">
        <f>'入力用(年更時)'!B108</f>
        <v>0</v>
      </c>
      <c r="C312" s="102">
        <f>'入力用(年更時)'!C108</f>
        <v>0</v>
      </c>
      <c r="D312" s="85">
        <f>'入力用(年更時)'!D108</f>
        <v>0</v>
      </c>
      <c r="E312" s="88">
        <f t="shared" ref="E312" si="1039">D312-C312</f>
        <v>0</v>
      </c>
      <c r="F312" s="50">
        <f>'入力用(年更時)'!E108</f>
        <v>0</v>
      </c>
      <c r="G312" s="3">
        <f t="shared" ref="G312:G372" si="1040">ROUNDDOWN(F312/3,0)+(F312-ROUNDDOWN(F312/3,0)*3)</f>
        <v>0</v>
      </c>
      <c r="H312" s="4">
        <f t="shared" ref="H312" si="1041">ROUNDDOWN(F312/3,0)</f>
        <v>0</v>
      </c>
      <c r="I312" s="5">
        <f t="shared" ref="I312" si="1042">ROUNDDOWN(F312/3,0)</f>
        <v>0</v>
      </c>
      <c r="J312" s="82" t="str">
        <f t="shared" ref="J312" si="1043">IFERROR(IF(F313-G313-H313-I313&lt;0,ABS(F313)+G313+H313+I313,"0"),0)</f>
        <v>0</v>
      </c>
      <c r="K312" s="79">
        <f>'入力用(年更時)'!F108</f>
        <v>0</v>
      </c>
    </row>
    <row r="313" spans="1:11">
      <c r="A313" s="100"/>
      <c r="B313" s="95"/>
      <c r="C313" s="103"/>
      <c r="D313" s="86"/>
      <c r="E313" s="89"/>
      <c r="F313" s="9">
        <f t="shared" si="901"/>
        <v>0</v>
      </c>
      <c r="G313" s="10">
        <f t="shared" ref="G313" si="1044">IFERROR(IF(ABS(F313)&lt;G312,0-ABS(F313),0-G312),0)</f>
        <v>0</v>
      </c>
      <c r="H313" s="11">
        <f t="shared" ref="H313" si="1045">IFERROR(IF(ABS(F313)+G313&lt;H312,F313-G313,0-H312),0)</f>
        <v>0</v>
      </c>
      <c r="I313" s="12">
        <f t="shared" ref="I313" si="1046">IFERROR(IF(ABS(F313)+G313+H313&lt;I312,F313-G313-H313,0-I312),0)</f>
        <v>0</v>
      </c>
      <c r="J313" s="83"/>
      <c r="K313" s="80"/>
    </row>
    <row r="314" spans="1:11" ht="14.25" thickBot="1">
      <c r="A314" s="100"/>
      <c r="B314" s="96"/>
      <c r="C314" s="104"/>
      <c r="D314" s="87"/>
      <c r="E314" s="90"/>
      <c r="F314" s="32">
        <f t="shared" si="905"/>
        <v>0</v>
      </c>
      <c r="G314" s="24">
        <f t="shared" ref="G314" si="1047">G312+G313</f>
        <v>0</v>
      </c>
      <c r="H314" s="25">
        <f t="shared" ref="H314" si="1048">H312+H313</f>
        <v>0</v>
      </c>
      <c r="I314" s="26">
        <f t="shared" ref="I314" si="1049">I312+I313</f>
        <v>0</v>
      </c>
      <c r="J314" s="84"/>
      <c r="K314" s="81"/>
    </row>
    <row r="315" spans="1:11">
      <c r="A315" s="100">
        <v>104</v>
      </c>
      <c r="B315" s="94">
        <f>'入力用(年更時)'!B109</f>
        <v>0</v>
      </c>
      <c r="C315" s="102">
        <f>'入力用(年更時)'!C109</f>
        <v>0</v>
      </c>
      <c r="D315" s="85">
        <f>'入力用(年更時)'!D109</f>
        <v>0</v>
      </c>
      <c r="E315" s="88">
        <f t="shared" ref="E315" si="1050">D315-C315</f>
        <v>0</v>
      </c>
      <c r="F315" s="50">
        <f>'入力用(年更時)'!E109</f>
        <v>0</v>
      </c>
      <c r="G315" s="3">
        <f t="shared" ref="G315:G375" si="1051">ROUNDDOWN(F315/3,0)+(F315-ROUNDDOWN(F315/3,0)*3)</f>
        <v>0</v>
      </c>
      <c r="H315" s="4">
        <f t="shared" ref="H315" si="1052">ROUNDDOWN(F315/3,0)</f>
        <v>0</v>
      </c>
      <c r="I315" s="5">
        <f t="shared" ref="I315" si="1053">ROUNDDOWN(F315/3,0)</f>
        <v>0</v>
      </c>
      <c r="J315" s="82" t="str">
        <f t="shared" ref="J315" si="1054">IFERROR(IF(F316-G316-H316-I316&lt;0,ABS(F316)+G316+H316+I316,"0"),0)</f>
        <v>0</v>
      </c>
      <c r="K315" s="79">
        <f>'入力用(年更時)'!F109</f>
        <v>0</v>
      </c>
    </row>
    <row r="316" spans="1:11">
      <c r="A316" s="100"/>
      <c r="B316" s="95"/>
      <c r="C316" s="103"/>
      <c r="D316" s="86"/>
      <c r="E316" s="89"/>
      <c r="F316" s="9">
        <f t="shared" si="901"/>
        <v>0</v>
      </c>
      <c r="G316" s="10">
        <f t="shared" ref="G316" si="1055">IFERROR(IF(ABS(F316)&lt;G315,0-ABS(F316),0-G315),0)</f>
        <v>0</v>
      </c>
      <c r="H316" s="11">
        <f t="shared" ref="H316" si="1056">IFERROR(IF(ABS(F316)+G316&lt;H315,F316-G316,0-H315),0)</f>
        <v>0</v>
      </c>
      <c r="I316" s="12">
        <f t="shared" ref="I316" si="1057">IFERROR(IF(ABS(F316)+G316+H316&lt;I315,F316-G316-H316,0-I315),0)</f>
        <v>0</v>
      </c>
      <c r="J316" s="83"/>
      <c r="K316" s="80"/>
    </row>
    <row r="317" spans="1:11" ht="14.25" thickBot="1">
      <c r="A317" s="100"/>
      <c r="B317" s="96"/>
      <c r="C317" s="104"/>
      <c r="D317" s="87"/>
      <c r="E317" s="90"/>
      <c r="F317" s="32">
        <f t="shared" si="905"/>
        <v>0</v>
      </c>
      <c r="G317" s="24">
        <f t="shared" ref="G317" si="1058">G315+G316</f>
        <v>0</v>
      </c>
      <c r="H317" s="25">
        <f t="shared" ref="H317" si="1059">H315+H316</f>
        <v>0</v>
      </c>
      <c r="I317" s="26">
        <f t="shared" ref="I317" si="1060">I315+I316</f>
        <v>0</v>
      </c>
      <c r="J317" s="84"/>
      <c r="K317" s="81"/>
    </row>
    <row r="318" spans="1:11">
      <c r="A318" s="100">
        <v>105</v>
      </c>
      <c r="B318" s="97">
        <f>'入力用(年更時)'!B110</f>
        <v>0</v>
      </c>
      <c r="C318" s="105">
        <f>'入力用(年更時)'!C110</f>
        <v>0</v>
      </c>
      <c r="D318" s="91">
        <f>'入力用(年更時)'!D110</f>
        <v>0</v>
      </c>
      <c r="E318" s="88">
        <f t="shared" ref="E318" si="1061">D318-C318</f>
        <v>0</v>
      </c>
      <c r="F318" s="50">
        <f>'入力用(年更時)'!E110</f>
        <v>0</v>
      </c>
      <c r="G318" s="3">
        <f t="shared" ref="G318:G378" si="1062">ROUNDDOWN(F318/3,0)+(F318-ROUNDDOWN(F318/3,0)*3)</f>
        <v>0</v>
      </c>
      <c r="H318" s="4">
        <f t="shared" ref="H318" si="1063">ROUNDDOWN(F318/3,0)</f>
        <v>0</v>
      </c>
      <c r="I318" s="5">
        <f t="shared" ref="I318" si="1064">ROUNDDOWN(F318/3,0)</f>
        <v>0</v>
      </c>
      <c r="J318" s="82" t="str">
        <f t="shared" ref="J318" si="1065">IFERROR(IF(F319-G319-H319-I319&lt;0,ABS(F319)+G319+H319+I319,"0"),0)</f>
        <v>0</v>
      </c>
      <c r="K318" s="79">
        <f>'入力用(年更時)'!F110</f>
        <v>0</v>
      </c>
    </row>
    <row r="319" spans="1:11">
      <c r="A319" s="100"/>
      <c r="B319" s="98"/>
      <c r="C319" s="106"/>
      <c r="D319" s="92"/>
      <c r="E319" s="89"/>
      <c r="F319" s="9">
        <f t="shared" si="901"/>
        <v>0</v>
      </c>
      <c r="G319" s="10">
        <f t="shared" ref="G319" si="1066">IFERROR(IF(ABS(F319)&lt;G318,0-ABS(F319),0-G318),0)</f>
        <v>0</v>
      </c>
      <c r="H319" s="11">
        <f t="shared" ref="H319" si="1067">IFERROR(IF(ABS(F319)+G319&lt;H318,F319-G319,0-H318),0)</f>
        <v>0</v>
      </c>
      <c r="I319" s="12">
        <f t="shared" ref="I319" si="1068">IFERROR(IF(ABS(F319)+G319+H319&lt;I318,F319-G319-H319,0-I318),0)</f>
        <v>0</v>
      </c>
      <c r="J319" s="83"/>
      <c r="K319" s="80"/>
    </row>
    <row r="320" spans="1:11" ht="14.25" thickBot="1">
      <c r="A320" s="100"/>
      <c r="B320" s="99"/>
      <c r="C320" s="107"/>
      <c r="D320" s="93"/>
      <c r="E320" s="90"/>
      <c r="F320" s="32">
        <f t="shared" si="905"/>
        <v>0</v>
      </c>
      <c r="G320" s="24">
        <f t="shared" ref="G320" si="1069">G318+G319</f>
        <v>0</v>
      </c>
      <c r="H320" s="25">
        <f t="shared" ref="H320" si="1070">H318+H319</f>
        <v>0</v>
      </c>
      <c r="I320" s="26">
        <f t="shared" ref="I320" si="1071">I318+I319</f>
        <v>0</v>
      </c>
      <c r="J320" s="84"/>
      <c r="K320" s="81"/>
    </row>
    <row r="321" spans="1:11">
      <c r="A321" s="100">
        <v>106</v>
      </c>
      <c r="B321" s="94">
        <f>'入力用(年更時)'!B111</f>
        <v>0</v>
      </c>
      <c r="C321" s="102">
        <f>'入力用(年更時)'!C111</f>
        <v>0</v>
      </c>
      <c r="D321" s="85">
        <f>'入力用(年更時)'!D111</f>
        <v>0</v>
      </c>
      <c r="E321" s="88">
        <f t="shared" ref="E321" si="1072">D321-C321</f>
        <v>0</v>
      </c>
      <c r="F321" s="50">
        <f>'入力用(年更時)'!E111</f>
        <v>0</v>
      </c>
      <c r="G321" s="3">
        <f t="shared" ref="G321:G381" si="1073">ROUNDDOWN(F321/3,0)+(F321-ROUNDDOWN(F321/3,0)*3)</f>
        <v>0</v>
      </c>
      <c r="H321" s="4">
        <f t="shared" ref="H321" si="1074">ROUNDDOWN(F321/3,0)</f>
        <v>0</v>
      </c>
      <c r="I321" s="5">
        <f t="shared" ref="I321" si="1075">ROUNDDOWN(F321/3,0)</f>
        <v>0</v>
      </c>
      <c r="J321" s="82" t="str">
        <f t="shared" ref="J321" si="1076">IFERROR(IF(F322-G322-H322-I322&lt;0,ABS(F322)+G322+H322+I322,"0"),0)</f>
        <v>0</v>
      </c>
      <c r="K321" s="79">
        <f>'入力用(年更時)'!F111</f>
        <v>0</v>
      </c>
    </row>
    <row r="322" spans="1:11">
      <c r="A322" s="100"/>
      <c r="B322" s="95"/>
      <c r="C322" s="103"/>
      <c r="D322" s="86"/>
      <c r="E322" s="89"/>
      <c r="F322" s="9">
        <f t="shared" si="901"/>
        <v>0</v>
      </c>
      <c r="G322" s="10">
        <f t="shared" ref="G322" si="1077">IFERROR(IF(ABS(F322)&lt;G321,0-ABS(F322),0-G321),0)</f>
        <v>0</v>
      </c>
      <c r="H322" s="11">
        <f t="shared" ref="H322" si="1078">IFERROR(IF(ABS(F322)+G322&lt;H321,F322-G322,0-H321),0)</f>
        <v>0</v>
      </c>
      <c r="I322" s="12">
        <f t="shared" ref="I322" si="1079">IFERROR(IF(ABS(F322)+G322+H322&lt;I321,F322-G322-H322,0-I321),0)</f>
        <v>0</v>
      </c>
      <c r="J322" s="83"/>
      <c r="K322" s="80"/>
    </row>
    <row r="323" spans="1:11" ht="14.25" thickBot="1">
      <c r="A323" s="100"/>
      <c r="B323" s="96"/>
      <c r="C323" s="104"/>
      <c r="D323" s="87"/>
      <c r="E323" s="90"/>
      <c r="F323" s="32">
        <f t="shared" si="905"/>
        <v>0</v>
      </c>
      <c r="G323" s="24">
        <f t="shared" ref="G323" si="1080">G321+G322</f>
        <v>0</v>
      </c>
      <c r="H323" s="25">
        <f t="shared" ref="H323" si="1081">H321+H322</f>
        <v>0</v>
      </c>
      <c r="I323" s="26">
        <f t="shared" ref="I323" si="1082">I321+I322</f>
        <v>0</v>
      </c>
      <c r="J323" s="84"/>
      <c r="K323" s="81"/>
    </row>
    <row r="324" spans="1:11">
      <c r="A324" s="100">
        <v>107</v>
      </c>
      <c r="B324" s="94">
        <f>'入力用(年更時)'!B112</f>
        <v>0</v>
      </c>
      <c r="C324" s="102">
        <f>'入力用(年更時)'!C112</f>
        <v>0</v>
      </c>
      <c r="D324" s="85">
        <f>'入力用(年更時)'!D112</f>
        <v>0</v>
      </c>
      <c r="E324" s="88">
        <f t="shared" ref="E324" si="1083">D324-C324</f>
        <v>0</v>
      </c>
      <c r="F324" s="50">
        <f>'入力用(年更時)'!E112</f>
        <v>0</v>
      </c>
      <c r="G324" s="3">
        <f t="shared" si="1040"/>
        <v>0</v>
      </c>
      <c r="H324" s="4">
        <f t="shared" ref="H324" si="1084">ROUNDDOWN(F324/3,0)</f>
        <v>0</v>
      </c>
      <c r="I324" s="5">
        <f t="shared" ref="I324" si="1085">ROUNDDOWN(F324/3,0)</f>
        <v>0</v>
      </c>
      <c r="J324" s="82" t="str">
        <f t="shared" ref="J324" si="1086">IFERROR(IF(F325-G325-H325-I325&lt;0,ABS(F325)+G325+H325+I325,"0"),0)</f>
        <v>0</v>
      </c>
      <c r="K324" s="79">
        <f>'入力用(年更時)'!F112</f>
        <v>0</v>
      </c>
    </row>
    <row r="325" spans="1:11">
      <c r="A325" s="100"/>
      <c r="B325" s="95"/>
      <c r="C325" s="103"/>
      <c r="D325" s="86"/>
      <c r="E325" s="89"/>
      <c r="F325" s="9">
        <f t="shared" si="901"/>
        <v>0</v>
      </c>
      <c r="G325" s="10">
        <f t="shared" ref="G325" si="1087">IFERROR(IF(ABS(F325)&lt;G324,0-ABS(F325),0-G324),0)</f>
        <v>0</v>
      </c>
      <c r="H325" s="11">
        <f t="shared" ref="H325" si="1088">IFERROR(IF(ABS(F325)+G325&lt;H324,F325-G325,0-H324),0)</f>
        <v>0</v>
      </c>
      <c r="I325" s="12">
        <f t="shared" ref="I325" si="1089">IFERROR(IF(ABS(F325)+G325+H325&lt;I324,F325-G325-H325,0-I324),0)</f>
        <v>0</v>
      </c>
      <c r="J325" s="83"/>
      <c r="K325" s="80"/>
    </row>
    <row r="326" spans="1:11" ht="14.25" thickBot="1">
      <c r="A326" s="100"/>
      <c r="B326" s="96"/>
      <c r="C326" s="104"/>
      <c r="D326" s="87"/>
      <c r="E326" s="90"/>
      <c r="F326" s="32">
        <f t="shared" si="905"/>
        <v>0</v>
      </c>
      <c r="G326" s="24">
        <f t="shared" ref="G326" si="1090">G324+G325</f>
        <v>0</v>
      </c>
      <c r="H326" s="25">
        <f t="shared" ref="H326" si="1091">H324+H325</f>
        <v>0</v>
      </c>
      <c r="I326" s="26">
        <f t="shared" ref="I326" si="1092">I324+I325</f>
        <v>0</v>
      </c>
      <c r="J326" s="84"/>
      <c r="K326" s="81"/>
    </row>
    <row r="327" spans="1:11">
      <c r="A327" s="100">
        <v>108</v>
      </c>
      <c r="B327" s="97">
        <f>'入力用(年更時)'!B113</f>
        <v>0</v>
      </c>
      <c r="C327" s="105">
        <f>'入力用(年更時)'!C113</f>
        <v>0</v>
      </c>
      <c r="D327" s="91">
        <f>'入力用(年更時)'!D113</f>
        <v>0</v>
      </c>
      <c r="E327" s="88">
        <f t="shared" ref="E327" si="1093">D327-C327</f>
        <v>0</v>
      </c>
      <c r="F327" s="50">
        <f>'入力用(年更時)'!E113</f>
        <v>0</v>
      </c>
      <c r="G327" s="3">
        <f t="shared" si="1051"/>
        <v>0</v>
      </c>
      <c r="H327" s="4">
        <f t="shared" ref="H327" si="1094">ROUNDDOWN(F327/3,0)</f>
        <v>0</v>
      </c>
      <c r="I327" s="5">
        <f t="shared" ref="I327" si="1095">ROUNDDOWN(F327/3,0)</f>
        <v>0</v>
      </c>
      <c r="J327" s="82" t="str">
        <f t="shared" ref="J327" si="1096">IFERROR(IF(F328-G328-H328-I328&lt;0,ABS(F328)+G328+H328+I328,"0"),0)</f>
        <v>0</v>
      </c>
      <c r="K327" s="79">
        <f>'入力用(年更時)'!F113</f>
        <v>0</v>
      </c>
    </row>
    <row r="328" spans="1:11">
      <c r="A328" s="100"/>
      <c r="B328" s="98"/>
      <c r="C328" s="106"/>
      <c r="D328" s="92"/>
      <c r="E328" s="89"/>
      <c r="F328" s="9">
        <f t="shared" si="901"/>
        <v>0</v>
      </c>
      <c r="G328" s="10">
        <f t="shared" ref="G328" si="1097">IFERROR(IF(ABS(F328)&lt;G327,0-ABS(F328),0-G327),0)</f>
        <v>0</v>
      </c>
      <c r="H328" s="11">
        <f t="shared" ref="H328" si="1098">IFERROR(IF(ABS(F328)+G328&lt;H327,F328-G328,0-H327),0)</f>
        <v>0</v>
      </c>
      <c r="I328" s="12">
        <f t="shared" ref="I328" si="1099">IFERROR(IF(ABS(F328)+G328+H328&lt;I327,F328-G328-H328,0-I327),0)</f>
        <v>0</v>
      </c>
      <c r="J328" s="83"/>
      <c r="K328" s="80"/>
    </row>
    <row r="329" spans="1:11" ht="14.25" thickBot="1">
      <c r="A329" s="100"/>
      <c r="B329" s="99"/>
      <c r="C329" s="107"/>
      <c r="D329" s="93"/>
      <c r="E329" s="90"/>
      <c r="F329" s="32">
        <f t="shared" si="905"/>
        <v>0</v>
      </c>
      <c r="G329" s="24">
        <f t="shared" ref="G329" si="1100">G327+G328</f>
        <v>0</v>
      </c>
      <c r="H329" s="25">
        <f t="shared" ref="H329" si="1101">H327+H328</f>
        <v>0</v>
      </c>
      <c r="I329" s="26">
        <f t="shared" ref="I329" si="1102">I327+I328</f>
        <v>0</v>
      </c>
      <c r="J329" s="84"/>
      <c r="K329" s="81"/>
    </row>
    <row r="330" spans="1:11">
      <c r="A330" s="100">
        <v>109</v>
      </c>
      <c r="B330" s="94">
        <f>'入力用(年更時)'!B114</f>
        <v>0</v>
      </c>
      <c r="C330" s="102">
        <f>'入力用(年更時)'!C114</f>
        <v>0</v>
      </c>
      <c r="D330" s="85">
        <f>'入力用(年更時)'!D114</f>
        <v>0</v>
      </c>
      <c r="E330" s="88">
        <f t="shared" ref="E330" si="1103">D330-C330</f>
        <v>0</v>
      </c>
      <c r="F330" s="50">
        <f>'入力用(年更時)'!E114</f>
        <v>0</v>
      </c>
      <c r="G330" s="3">
        <f t="shared" si="1062"/>
        <v>0</v>
      </c>
      <c r="H330" s="4">
        <f t="shared" ref="H330" si="1104">ROUNDDOWN(F330/3,0)</f>
        <v>0</v>
      </c>
      <c r="I330" s="5">
        <f t="shared" ref="I330" si="1105">ROUNDDOWN(F330/3,0)</f>
        <v>0</v>
      </c>
      <c r="J330" s="82" t="str">
        <f t="shared" ref="J330" si="1106">IFERROR(IF(F331-G331-H331-I331&lt;0,ABS(F331)+G331+H331+I331,"0"),0)</f>
        <v>0</v>
      </c>
      <c r="K330" s="79">
        <f>'入力用(年更時)'!F114</f>
        <v>0</v>
      </c>
    </row>
    <row r="331" spans="1:11">
      <c r="A331" s="100"/>
      <c r="B331" s="95"/>
      <c r="C331" s="103"/>
      <c r="D331" s="86"/>
      <c r="E331" s="89"/>
      <c r="F331" s="9">
        <f t="shared" si="901"/>
        <v>0</v>
      </c>
      <c r="G331" s="10">
        <f t="shared" ref="G331" si="1107">IFERROR(IF(ABS(F331)&lt;G330,0-ABS(F331),0-G330),0)</f>
        <v>0</v>
      </c>
      <c r="H331" s="11">
        <f t="shared" ref="H331" si="1108">IFERROR(IF(ABS(F331)+G331&lt;H330,F331-G331,0-H330),0)</f>
        <v>0</v>
      </c>
      <c r="I331" s="12">
        <f t="shared" ref="I331" si="1109">IFERROR(IF(ABS(F331)+G331+H331&lt;I330,F331-G331-H331,0-I330),0)</f>
        <v>0</v>
      </c>
      <c r="J331" s="83"/>
      <c r="K331" s="80"/>
    </row>
    <row r="332" spans="1:11" ht="14.25" thickBot="1">
      <c r="A332" s="100"/>
      <c r="B332" s="96"/>
      <c r="C332" s="104"/>
      <c r="D332" s="87"/>
      <c r="E332" s="90"/>
      <c r="F332" s="32">
        <f t="shared" si="905"/>
        <v>0</v>
      </c>
      <c r="G332" s="24">
        <f t="shared" ref="G332" si="1110">G330+G331</f>
        <v>0</v>
      </c>
      <c r="H332" s="25">
        <f t="shared" ref="H332" si="1111">H330+H331</f>
        <v>0</v>
      </c>
      <c r="I332" s="26">
        <f t="shared" ref="I332" si="1112">I330+I331</f>
        <v>0</v>
      </c>
      <c r="J332" s="84"/>
      <c r="K332" s="81"/>
    </row>
    <row r="333" spans="1:11">
      <c r="A333" s="100">
        <v>110</v>
      </c>
      <c r="B333" s="94">
        <f>'入力用(年更時)'!B115</f>
        <v>0</v>
      </c>
      <c r="C333" s="102">
        <f>'入力用(年更時)'!C115</f>
        <v>0</v>
      </c>
      <c r="D333" s="85">
        <f>'入力用(年更時)'!D115</f>
        <v>0</v>
      </c>
      <c r="E333" s="88">
        <f t="shared" ref="E333" si="1113">D333-C333</f>
        <v>0</v>
      </c>
      <c r="F333" s="50">
        <f>'入力用(年更時)'!E115</f>
        <v>0</v>
      </c>
      <c r="G333" s="3">
        <f t="shared" si="1073"/>
        <v>0</v>
      </c>
      <c r="H333" s="4">
        <f t="shared" ref="H333" si="1114">ROUNDDOWN(F333/3,0)</f>
        <v>0</v>
      </c>
      <c r="I333" s="5">
        <f t="shared" ref="I333" si="1115">ROUNDDOWN(F333/3,0)</f>
        <v>0</v>
      </c>
      <c r="J333" s="82" t="str">
        <f t="shared" ref="J333" si="1116">IFERROR(IF(F334-G334-H334-I334&lt;0,ABS(F334)+G334+H334+I334,"0"),0)</f>
        <v>0</v>
      </c>
      <c r="K333" s="79">
        <f>'入力用(年更時)'!F115</f>
        <v>0</v>
      </c>
    </row>
    <row r="334" spans="1:11">
      <c r="A334" s="100"/>
      <c r="B334" s="95"/>
      <c r="C334" s="103"/>
      <c r="D334" s="86"/>
      <c r="E334" s="89"/>
      <c r="F334" s="9">
        <f t="shared" si="901"/>
        <v>0</v>
      </c>
      <c r="G334" s="10">
        <f t="shared" ref="G334" si="1117">IFERROR(IF(ABS(F334)&lt;G333,0-ABS(F334),0-G333),0)</f>
        <v>0</v>
      </c>
      <c r="H334" s="11">
        <f t="shared" ref="H334" si="1118">IFERROR(IF(ABS(F334)+G334&lt;H333,F334-G334,0-H333),0)</f>
        <v>0</v>
      </c>
      <c r="I334" s="12">
        <f t="shared" ref="I334" si="1119">IFERROR(IF(ABS(F334)+G334+H334&lt;I333,F334-G334-H334,0-I333),0)</f>
        <v>0</v>
      </c>
      <c r="J334" s="83"/>
      <c r="K334" s="80"/>
    </row>
    <row r="335" spans="1:11" ht="14.25" thickBot="1">
      <c r="A335" s="100"/>
      <c r="B335" s="96"/>
      <c r="C335" s="104"/>
      <c r="D335" s="87"/>
      <c r="E335" s="90"/>
      <c r="F335" s="32">
        <f t="shared" si="905"/>
        <v>0</v>
      </c>
      <c r="G335" s="24">
        <f t="shared" ref="G335" si="1120">G333+G334</f>
        <v>0</v>
      </c>
      <c r="H335" s="25">
        <f t="shared" ref="H335" si="1121">H333+H334</f>
        <v>0</v>
      </c>
      <c r="I335" s="26">
        <f t="shared" ref="I335" si="1122">I333+I334</f>
        <v>0</v>
      </c>
      <c r="J335" s="84"/>
      <c r="K335" s="81"/>
    </row>
    <row r="336" spans="1:11">
      <c r="A336" s="100">
        <v>111</v>
      </c>
      <c r="B336" s="97">
        <f>'入力用(年更時)'!B116</f>
        <v>0</v>
      </c>
      <c r="C336" s="105">
        <f>'入力用(年更時)'!C116</f>
        <v>0</v>
      </c>
      <c r="D336" s="91">
        <f>'入力用(年更時)'!D116</f>
        <v>0</v>
      </c>
      <c r="E336" s="88">
        <f t="shared" ref="E336" si="1123">D336-C336</f>
        <v>0</v>
      </c>
      <c r="F336" s="50">
        <f>'入力用(年更時)'!E116</f>
        <v>0</v>
      </c>
      <c r="G336" s="3">
        <f t="shared" si="1040"/>
        <v>0</v>
      </c>
      <c r="H336" s="4">
        <f t="shared" ref="H336" si="1124">ROUNDDOWN(F336/3,0)</f>
        <v>0</v>
      </c>
      <c r="I336" s="5">
        <f t="shared" ref="I336" si="1125">ROUNDDOWN(F336/3,0)</f>
        <v>0</v>
      </c>
      <c r="J336" s="82" t="str">
        <f t="shared" ref="J336" si="1126">IFERROR(IF(F337-G337-H337-I337&lt;0,ABS(F337)+G337+H337+I337,"0"),0)</f>
        <v>0</v>
      </c>
      <c r="K336" s="79">
        <f>'入力用(年更時)'!F116</f>
        <v>0</v>
      </c>
    </row>
    <row r="337" spans="1:11">
      <c r="A337" s="100"/>
      <c r="B337" s="98"/>
      <c r="C337" s="106"/>
      <c r="D337" s="92"/>
      <c r="E337" s="89"/>
      <c r="F337" s="9">
        <f t="shared" ref="F337:F400" si="1127">IF(E336&lt;0,E336-0,0)</f>
        <v>0</v>
      </c>
      <c r="G337" s="10">
        <f t="shared" ref="G337" si="1128">IFERROR(IF(ABS(F337)&lt;G336,0-ABS(F337),0-G336),0)</f>
        <v>0</v>
      </c>
      <c r="H337" s="11">
        <f t="shared" ref="H337" si="1129">IFERROR(IF(ABS(F337)+G337&lt;H336,F337-G337,0-H336),0)</f>
        <v>0</v>
      </c>
      <c r="I337" s="12">
        <f t="shared" ref="I337" si="1130">IFERROR(IF(ABS(F337)+G337+H337&lt;I336,F337-G337-H337,0-I336),0)</f>
        <v>0</v>
      </c>
      <c r="J337" s="83"/>
      <c r="K337" s="80"/>
    </row>
    <row r="338" spans="1:11" ht="14.25" thickBot="1">
      <c r="A338" s="100"/>
      <c r="B338" s="99"/>
      <c r="C338" s="107"/>
      <c r="D338" s="93"/>
      <c r="E338" s="90"/>
      <c r="F338" s="32">
        <f t="shared" ref="F338:F401" si="1131">IF(E336&gt;0,E336-0,0)</f>
        <v>0</v>
      </c>
      <c r="G338" s="24">
        <f t="shared" ref="G338" si="1132">G336+G337</f>
        <v>0</v>
      </c>
      <c r="H338" s="25">
        <f t="shared" ref="H338" si="1133">H336+H337</f>
        <v>0</v>
      </c>
      <c r="I338" s="26">
        <f t="shared" ref="I338" si="1134">I336+I337</f>
        <v>0</v>
      </c>
      <c r="J338" s="84"/>
      <c r="K338" s="81"/>
    </row>
    <row r="339" spans="1:11">
      <c r="A339" s="100">
        <v>112</v>
      </c>
      <c r="B339" s="94">
        <f>'入力用(年更時)'!B117</f>
        <v>0</v>
      </c>
      <c r="C339" s="102">
        <f>'入力用(年更時)'!C117</f>
        <v>0</v>
      </c>
      <c r="D339" s="85">
        <f>'入力用(年更時)'!D117</f>
        <v>0</v>
      </c>
      <c r="E339" s="88">
        <f t="shared" ref="E339" si="1135">D339-C339</f>
        <v>0</v>
      </c>
      <c r="F339" s="50">
        <f>'入力用(年更時)'!E117</f>
        <v>0</v>
      </c>
      <c r="G339" s="3">
        <f t="shared" si="1051"/>
        <v>0</v>
      </c>
      <c r="H339" s="4">
        <f t="shared" ref="H339" si="1136">ROUNDDOWN(F339/3,0)</f>
        <v>0</v>
      </c>
      <c r="I339" s="5">
        <f t="shared" ref="I339" si="1137">ROUNDDOWN(F339/3,0)</f>
        <v>0</v>
      </c>
      <c r="J339" s="82" t="str">
        <f t="shared" ref="J339" si="1138">IFERROR(IF(F340-G340-H340-I340&lt;0,ABS(F340)+G340+H340+I340,"0"),0)</f>
        <v>0</v>
      </c>
      <c r="K339" s="79">
        <f>'入力用(年更時)'!F117</f>
        <v>0</v>
      </c>
    </row>
    <row r="340" spans="1:11">
      <c r="A340" s="100"/>
      <c r="B340" s="95"/>
      <c r="C340" s="103"/>
      <c r="D340" s="86"/>
      <c r="E340" s="89"/>
      <c r="F340" s="9">
        <f t="shared" si="1127"/>
        <v>0</v>
      </c>
      <c r="G340" s="10">
        <f t="shared" ref="G340" si="1139">IFERROR(IF(ABS(F340)&lt;G339,0-ABS(F340),0-G339),0)</f>
        <v>0</v>
      </c>
      <c r="H340" s="11">
        <f t="shared" ref="H340" si="1140">IFERROR(IF(ABS(F340)+G340&lt;H339,F340-G340,0-H339),0)</f>
        <v>0</v>
      </c>
      <c r="I340" s="12">
        <f t="shared" ref="I340" si="1141">IFERROR(IF(ABS(F340)+G340+H340&lt;I339,F340-G340-H340,0-I339),0)</f>
        <v>0</v>
      </c>
      <c r="J340" s="83"/>
      <c r="K340" s="80"/>
    </row>
    <row r="341" spans="1:11" ht="14.25" thickBot="1">
      <c r="A341" s="100"/>
      <c r="B341" s="96"/>
      <c r="C341" s="104"/>
      <c r="D341" s="87"/>
      <c r="E341" s="90"/>
      <c r="F341" s="32">
        <f t="shared" si="1131"/>
        <v>0</v>
      </c>
      <c r="G341" s="24">
        <f t="shared" ref="G341" si="1142">G339+G340</f>
        <v>0</v>
      </c>
      <c r="H341" s="25">
        <f t="shared" ref="H341" si="1143">H339+H340</f>
        <v>0</v>
      </c>
      <c r="I341" s="26">
        <f t="shared" ref="I341" si="1144">I339+I340</f>
        <v>0</v>
      </c>
      <c r="J341" s="84"/>
      <c r="K341" s="81"/>
    </row>
    <row r="342" spans="1:11">
      <c r="A342" s="100">
        <v>113</v>
      </c>
      <c r="B342" s="94">
        <f>'入力用(年更時)'!B118</f>
        <v>0</v>
      </c>
      <c r="C342" s="102">
        <f>'入力用(年更時)'!C118</f>
        <v>0</v>
      </c>
      <c r="D342" s="85">
        <f>'入力用(年更時)'!D118</f>
        <v>0</v>
      </c>
      <c r="E342" s="88">
        <f t="shared" ref="E342" si="1145">D342-C342</f>
        <v>0</v>
      </c>
      <c r="F342" s="50">
        <f>'入力用(年更時)'!E118</f>
        <v>0</v>
      </c>
      <c r="G342" s="3">
        <f t="shared" si="1062"/>
        <v>0</v>
      </c>
      <c r="H342" s="4">
        <f t="shared" ref="H342" si="1146">ROUNDDOWN(F342/3,0)</f>
        <v>0</v>
      </c>
      <c r="I342" s="5">
        <f t="shared" ref="I342" si="1147">ROUNDDOWN(F342/3,0)</f>
        <v>0</v>
      </c>
      <c r="J342" s="82" t="str">
        <f t="shared" ref="J342" si="1148">IFERROR(IF(F343-G343-H343-I343&lt;0,ABS(F343)+G343+H343+I343,"0"),0)</f>
        <v>0</v>
      </c>
      <c r="K342" s="79">
        <f>'入力用(年更時)'!F118</f>
        <v>0</v>
      </c>
    </row>
    <row r="343" spans="1:11">
      <c r="A343" s="100"/>
      <c r="B343" s="95"/>
      <c r="C343" s="103"/>
      <c r="D343" s="86"/>
      <c r="E343" s="89"/>
      <c r="F343" s="9">
        <f t="shared" si="1127"/>
        <v>0</v>
      </c>
      <c r="G343" s="10">
        <f t="shared" ref="G343" si="1149">IFERROR(IF(ABS(F343)&lt;G342,0-ABS(F343),0-G342),0)</f>
        <v>0</v>
      </c>
      <c r="H343" s="11">
        <f t="shared" ref="H343" si="1150">IFERROR(IF(ABS(F343)+G343&lt;H342,F343-G343,0-H342),0)</f>
        <v>0</v>
      </c>
      <c r="I343" s="12">
        <f t="shared" ref="I343" si="1151">IFERROR(IF(ABS(F343)+G343+H343&lt;I342,F343-G343-H343,0-I342),0)</f>
        <v>0</v>
      </c>
      <c r="J343" s="83"/>
      <c r="K343" s="80"/>
    </row>
    <row r="344" spans="1:11" ht="14.25" thickBot="1">
      <c r="A344" s="100"/>
      <c r="B344" s="96"/>
      <c r="C344" s="104"/>
      <c r="D344" s="87"/>
      <c r="E344" s="90"/>
      <c r="F344" s="32">
        <f t="shared" si="1131"/>
        <v>0</v>
      </c>
      <c r="G344" s="24">
        <f t="shared" ref="G344" si="1152">G342+G343</f>
        <v>0</v>
      </c>
      <c r="H344" s="25">
        <f t="shared" ref="H344" si="1153">H342+H343</f>
        <v>0</v>
      </c>
      <c r="I344" s="26">
        <f t="shared" ref="I344" si="1154">I342+I343</f>
        <v>0</v>
      </c>
      <c r="J344" s="84"/>
      <c r="K344" s="81"/>
    </row>
    <row r="345" spans="1:11">
      <c r="A345" s="100">
        <v>114</v>
      </c>
      <c r="B345" s="97">
        <f>'入力用(年更時)'!B119</f>
        <v>0</v>
      </c>
      <c r="C345" s="105">
        <f>'入力用(年更時)'!C119</f>
        <v>0</v>
      </c>
      <c r="D345" s="91">
        <f>'入力用(年更時)'!D119</f>
        <v>0</v>
      </c>
      <c r="E345" s="88">
        <f t="shared" ref="E345" si="1155">D345-C345</f>
        <v>0</v>
      </c>
      <c r="F345" s="50">
        <f>'入力用(年更時)'!E119</f>
        <v>0</v>
      </c>
      <c r="G345" s="3">
        <f t="shared" si="1073"/>
        <v>0</v>
      </c>
      <c r="H345" s="4">
        <f t="shared" ref="H345" si="1156">ROUNDDOWN(F345/3,0)</f>
        <v>0</v>
      </c>
      <c r="I345" s="5">
        <f t="shared" ref="I345" si="1157">ROUNDDOWN(F345/3,0)</f>
        <v>0</v>
      </c>
      <c r="J345" s="82" t="str">
        <f t="shared" ref="J345" si="1158">IFERROR(IF(F346-G346-H346-I346&lt;0,ABS(F346)+G346+H346+I346,"0"),0)</f>
        <v>0</v>
      </c>
      <c r="K345" s="79">
        <f>'入力用(年更時)'!F119</f>
        <v>0</v>
      </c>
    </row>
    <row r="346" spans="1:11">
      <c r="A346" s="100"/>
      <c r="B346" s="98"/>
      <c r="C346" s="106"/>
      <c r="D346" s="92"/>
      <c r="E346" s="89"/>
      <c r="F346" s="9">
        <f t="shared" si="1127"/>
        <v>0</v>
      </c>
      <c r="G346" s="10">
        <f t="shared" ref="G346" si="1159">IFERROR(IF(ABS(F346)&lt;G345,0-ABS(F346),0-G345),0)</f>
        <v>0</v>
      </c>
      <c r="H346" s="11">
        <f t="shared" ref="H346" si="1160">IFERROR(IF(ABS(F346)+G346&lt;H345,F346-G346,0-H345),0)</f>
        <v>0</v>
      </c>
      <c r="I346" s="12">
        <f t="shared" ref="I346" si="1161">IFERROR(IF(ABS(F346)+G346+H346&lt;I345,F346-G346-H346,0-I345),0)</f>
        <v>0</v>
      </c>
      <c r="J346" s="83"/>
      <c r="K346" s="80"/>
    </row>
    <row r="347" spans="1:11" ht="14.25" thickBot="1">
      <c r="A347" s="100"/>
      <c r="B347" s="99"/>
      <c r="C347" s="107"/>
      <c r="D347" s="93"/>
      <c r="E347" s="90"/>
      <c r="F347" s="32">
        <f t="shared" si="1131"/>
        <v>0</v>
      </c>
      <c r="G347" s="24">
        <f t="shared" ref="G347" si="1162">G345+G346</f>
        <v>0</v>
      </c>
      <c r="H347" s="25">
        <f t="shared" ref="H347" si="1163">H345+H346</f>
        <v>0</v>
      </c>
      <c r="I347" s="26">
        <f t="shared" ref="I347" si="1164">I345+I346</f>
        <v>0</v>
      </c>
      <c r="J347" s="84"/>
      <c r="K347" s="81"/>
    </row>
    <row r="348" spans="1:11">
      <c r="A348" s="100">
        <v>115</v>
      </c>
      <c r="B348" s="94">
        <f>'入力用(年更時)'!B120</f>
        <v>0</v>
      </c>
      <c r="C348" s="102">
        <f>'入力用(年更時)'!C120</f>
        <v>0</v>
      </c>
      <c r="D348" s="85">
        <f>'入力用(年更時)'!D120</f>
        <v>0</v>
      </c>
      <c r="E348" s="88">
        <f t="shared" ref="E348" si="1165">D348-C348</f>
        <v>0</v>
      </c>
      <c r="F348" s="50">
        <f>'入力用(年更時)'!E120</f>
        <v>0</v>
      </c>
      <c r="G348" s="3">
        <f t="shared" si="1040"/>
        <v>0</v>
      </c>
      <c r="H348" s="4">
        <f t="shared" ref="H348" si="1166">ROUNDDOWN(F348/3,0)</f>
        <v>0</v>
      </c>
      <c r="I348" s="5">
        <f t="shared" ref="I348" si="1167">ROUNDDOWN(F348/3,0)</f>
        <v>0</v>
      </c>
      <c r="J348" s="82" t="str">
        <f t="shared" ref="J348" si="1168">IFERROR(IF(F349-G349-H349-I349&lt;0,ABS(F349)+G349+H349+I349,"0"),0)</f>
        <v>0</v>
      </c>
      <c r="K348" s="79">
        <f>'入力用(年更時)'!F120</f>
        <v>0</v>
      </c>
    </row>
    <row r="349" spans="1:11">
      <c r="A349" s="100"/>
      <c r="B349" s="95"/>
      <c r="C349" s="103"/>
      <c r="D349" s="86"/>
      <c r="E349" s="89"/>
      <c r="F349" s="9">
        <f t="shared" si="1127"/>
        <v>0</v>
      </c>
      <c r="G349" s="10">
        <f t="shared" ref="G349" si="1169">IFERROR(IF(ABS(F349)&lt;G348,0-ABS(F349),0-G348),0)</f>
        <v>0</v>
      </c>
      <c r="H349" s="11">
        <f t="shared" ref="H349" si="1170">IFERROR(IF(ABS(F349)+G349&lt;H348,F349-G349,0-H348),0)</f>
        <v>0</v>
      </c>
      <c r="I349" s="12">
        <f t="shared" ref="I349" si="1171">IFERROR(IF(ABS(F349)+G349+H349&lt;I348,F349-G349-H349,0-I348),0)</f>
        <v>0</v>
      </c>
      <c r="J349" s="83"/>
      <c r="K349" s="80"/>
    </row>
    <row r="350" spans="1:11" ht="14.25" thickBot="1">
      <c r="A350" s="100"/>
      <c r="B350" s="96"/>
      <c r="C350" s="104"/>
      <c r="D350" s="87"/>
      <c r="E350" s="90"/>
      <c r="F350" s="32">
        <f t="shared" si="1131"/>
        <v>0</v>
      </c>
      <c r="G350" s="24">
        <f t="shared" ref="G350" si="1172">G348+G349</f>
        <v>0</v>
      </c>
      <c r="H350" s="25">
        <f t="shared" ref="H350" si="1173">H348+H349</f>
        <v>0</v>
      </c>
      <c r="I350" s="26">
        <f t="shared" ref="I350" si="1174">I348+I349</f>
        <v>0</v>
      </c>
      <c r="J350" s="84"/>
      <c r="K350" s="81"/>
    </row>
    <row r="351" spans="1:11">
      <c r="A351" s="100">
        <v>116</v>
      </c>
      <c r="B351" s="94">
        <f>'入力用(年更時)'!B121</f>
        <v>0</v>
      </c>
      <c r="C351" s="102">
        <f>'入力用(年更時)'!C121</f>
        <v>0</v>
      </c>
      <c r="D351" s="85">
        <f>'入力用(年更時)'!D121</f>
        <v>0</v>
      </c>
      <c r="E351" s="88">
        <f t="shared" ref="E351" si="1175">D351-C351</f>
        <v>0</v>
      </c>
      <c r="F351" s="50">
        <f>'入力用(年更時)'!E121</f>
        <v>0</v>
      </c>
      <c r="G351" s="3">
        <f t="shared" si="1051"/>
        <v>0</v>
      </c>
      <c r="H351" s="4">
        <f t="shared" ref="H351" si="1176">ROUNDDOWN(F351/3,0)</f>
        <v>0</v>
      </c>
      <c r="I351" s="5">
        <f t="shared" ref="I351" si="1177">ROUNDDOWN(F351/3,0)</f>
        <v>0</v>
      </c>
      <c r="J351" s="82" t="str">
        <f t="shared" ref="J351" si="1178">IFERROR(IF(F352-G352-H352-I352&lt;0,ABS(F352)+G352+H352+I352,"0"),0)</f>
        <v>0</v>
      </c>
      <c r="K351" s="79">
        <f>'入力用(年更時)'!F121</f>
        <v>0</v>
      </c>
    </row>
    <row r="352" spans="1:11">
      <c r="A352" s="100"/>
      <c r="B352" s="95"/>
      <c r="C352" s="103"/>
      <c r="D352" s="86"/>
      <c r="E352" s="89"/>
      <c r="F352" s="9">
        <f t="shared" si="1127"/>
        <v>0</v>
      </c>
      <c r="G352" s="10">
        <f t="shared" ref="G352" si="1179">IFERROR(IF(ABS(F352)&lt;G351,0-ABS(F352),0-G351),0)</f>
        <v>0</v>
      </c>
      <c r="H352" s="11">
        <f t="shared" ref="H352" si="1180">IFERROR(IF(ABS(F352)+G352&lt;H351,F352-G352,0-H351),0)</f>
        <v>0</v>
      </c>
      <c r="I352" s="12">
        <f t="shared" ref="I352" si="1181">IFERROR(IF(ABS(F352)+G352+H352&lt;I351,F352-G352-H352,0-I351),0)</f>
        <v>0</v>
      </c>
      <c r="J352" s="83"/>
      <c r="K352" s="80"/>
    </row>
    <row r="353" spans="1:11" ht="14.25" thickBot="1">
      <c r="A353" s="100"/>
      <c r="B353" s="96"/>
      <c r="C353" s="104"/>
      <c r="D353" s="87"/>
      <c r="E353" s="90"/>
      <c r="F353" s="32">
        <f t="shared" si="1131"/>
        <v>0</v>
      </c>
      <c r="G353" s="24">
        <f t="shared" ref="G353" si="1182">G351+G352</f>
        <v>0</v>
      </c>
      <c r="H353" s="25">
        <f t="shared" ref="H353" si="1183">H351+H352</f>
        <v>0</v>
      </c>
      <c r="I353" s="26">
        <f t="shared" ref="I353" si="1184">I351+I352</f>
        <v>0</v>
      </c>
      <c r="J353" s="84"/>
      <c r="K353" s="81"/>
    </row>
    <row r="354" spans="1:11">
      <c r="A354" s="100">
        <v>117</v>
      </c>
      <c r="B354" s="97">
        <f>'入力用(年更時)'!B122</f>
        <v>0</v>
      </c>
      <c r="C354" s="105">
        <f>'入力用(年更時)'!C122</f>
        <v>0</v>
      </c>
      <c r="D354" s="91">
        <f>'入力用(年更時)'!D122</f>
        <v>0</v>
      </c>
      <c r="E354" s="88">
        <f t="shared" ref="E354" si="1185">D354-C354</f>
        <v>0</v>
      </c>
      <c r="F354" s="50">
        <f>'入力用(年更時)'!E122</f>
        <v>0</v>
      </c>
      <c r="G354" s="3">
        <f t="shared" si="1062"/>
        <v>0</v>
      </c>
      <c r="H354" s="4">
        <f t="shared" ref="H354" si="1186">ROUNDDOWN(F354/3,0)</f>
        <v>0</v>
      </c>
      <c r="I354" s="5">
        <f t="shared" ref="I354" si="1187">ROUNDDOWN(F354/3,0)</f>
        <v>0</v>
      </c>
      <c r="J354" s="82" t="str">
        <f t="shared" ref="J354" si="1188">IFERROR(IF(F355-G355-H355-I355&lt;0,ABS(F355)+G355+H355+I355,"0"),0)</f>
        <v>0</v>
      </c>
      <c r="K354" s="79">
        <f>'入力用(年更時)'!F122</f>
        <v>0</v>
      </c>
    </row>
    <row r="355" spans="1:11">
      <c r="A355" s="100"/>
      <c r="B355" s="98"/>
      <c r="C355" s="106"/>
      <c r="D355" s="92"/>
      <c r="E355" s="89"/>
      <c r="F355" s="9">
        <f t="shared" si="1127"/>
        <v>0</v>
      </c>
      <c r="G355" s="10">
        <f t="shared" ref="G355" si="1189">IFERROR(IF(ABS(F355)&lt;G354,0-ABS(F355),0-G354),0)</f>
        <v>0</v>
      </c>
      <c r="H355" s="11">
        <f t="shared" ref="H355" si="1190">IFERROR(IF(ABS(F355)+G355&lt;H354,F355-G355,0-H354),0)</f>
        <v>0</v>
      </c>
      <c r="I355" s="12">
        <f t="shared" ref="I355" si="1191">IFERROR(IF(ABS(F355)+G355+H355&lt;I354,F355-G355-H355,0-I354),0)</f>
        <v>0</v>
      </c>
      <c r="J355" s="83"/>
      <c r="K355" s="80"/>
    </row>
    <row r="356" spans="1:11" ht="14.25" thickBot="1">
      <c r="A356" s="100"/>
      <c r="B356" s="99"/>
      <c r="C356" s="107"/>
      <c r="D356" s="93"/>
      <c r="E356" s="90"/>
      <c r="F356" s="32">
        <f t="shared" si="1131"/>
        <v>0</v>
      </c>
      <c r="G356" s="24">
        <f t="shared" ref="G356" si="1192">G354+G355</f>
        <v>0</v>
      </c>
      <c r="H356" s="25">
        <f t="shared" ref="H356" si="1193">H354+H355</f>
        <v>0</v>
      </c>
      <c r="I356" s="26">
        <f t="shared" ref="I356" si="1194">I354+I355</f>
        <v>0</v>
      </c>
      <c r="J356" s="84"/>
      <c r="K356" s="81"/>
    </row>
    <row r="357" spans="1:11">
      <c r="A357" s="100">
        <v>118</v>
      </c>
      <c r="B357" s="94">
        <f>'入力用(年更時)'!B123</f>
        <v>0</v>
      </c>
      <c r="C357" s="102">
        <f>'入力用(年更時)'!C123</f>
        <v>0</v>
      </c>
      <c r="D357" s="85">
        <f>'入力用(年更時)'!D123</f>
        <v>0</v>
      </c>
      <c r="E357" s="88">
        <f t="shared" ref="E357" si="1195">D357-C357</f>
        <v>0</v>
      </c>
      <c r="F357" s="50">
        <f>'入力用(年更時)'!E123</f>
        <v>0</v>
      </c>
      <c r="G357" s="3">
        <f t="shared" si="1073"/>
        <v>0</v>
      </c>
      <c r="H357" s="4">
        <f t="shared" ref="H357" si="1196">ROUNDDOWN(F357/3,0)</f>
        <v>0</v>
      </c>
      <c r="I357" s="5">
        <f t="shared" ref="I357" si="1197">ROUNDDOWN(F357/3,0)</f>
        <v>0</v>
      </c>
      <c r="J357" s="82" t="str">
        <f t="shared" ref="J357" si="1198">IFERROR(IF(F358-G358-H358-I358&lt;0,ABS(F358)+G358+H358+I358,"0"),0)</f>
        <v>0</v>
      </c>
      <c r="K357" s="79">
        <f>'入力用(年更時)'!F123</f>
        <v>0</v>
      </c>
    </row>
    <row r="358" spans="1:11">
      <c r="A358" s="100"/>
      <c r="B358" s="95"/>
      <c r="C358" s="103"/>
      <c r="D358" s="86"/>
      <c r="E358" s="89"/>
      <c r="F358" s="9">
        <f t="shared" si="1127"/>
        <v>0</v>
      </c>
      <c r="G358" s="10">
        <f t="shared" ref="G358" si="1199">IFERROR(IF(ABS(F358)&lt;G357,0-ABS(F358),0-G357),0)</f>
        <v>0</v>
      </c>
      <c r="H358" s="11">
        <f t="shared" ref="H358" si="1200">IFERROR(IF(ABS(F358)+G358&lt;H357,F358-G358,0-H357),0)</f>
        <v>0</v>
      </c>
      <c r="I358" s="12">
        <f t="shared" ref="I358" si="1201">IFERROR(IF(ABS(F358)+G358+H358&lt;I357,F358-G358-H358,0-I357),0)</f>
        <v>0</v>
      </c>
      <c r="J358" s="83"/>
      <c r="K358" s="80"/>
    </row>
    <row r="359" spans="1:11" ht="14.25" thickBot="1">
      <c r="A359" s="100"/>
      <c r="B359" s="96"/>
      <c r="C359" s="104"/>
      <c r="D359" s="87"/>
      <c r="E359" s="90"/>
      <c r="F359" s="32">
        <f t="shared" si="1131"/>
        <v>0</v>
      </c>
      <c r="G359" s="24">
        <f t="shared" ref="G359" si="1202">G357+G358</f>
        <v>0</v>
      </c>
      <c r="H359" s="25">
        <f t="shared" ref="H359" si="1203">H357+H358</f>
        <v>0</v>
      </c>
      <c r="I359" s="26">
        <f t="shared" ref="I359" si="1204">I357+I358</f>
        <v>0</v>
      </c>
      <c r="J359" s="84"/>
      <c r="K359" s="81"/>
    </row>
    <row r="360" spans="1:11">
      <c r="A360" s="100">
        <v>119</v>
      </c>
      <c r="B360" s="94">
        <f>'入力用(年更時)'!B124</f>
        <v>0</v>
      </c>
      <c r="C360" s="102">
        <f>'入力用(年更時)'!C124</f>
        <v>0</v>
      </c>
      <c r="D360" s="85">
        <f>'入力用(年更時)'!D124</f>
        <v>0</v>
      </c>
      <c r="E360" s="88">
        <f t="shared" ref="E360" si="1205">D360-C360</f>
        <v>0</v>
      </c>
      <c r="F360" s="50">
        <f>'入力用(年更時)'!E124</f>
        <v>0</v>
      </c>
      <c r="G360" s="3">
        <f t="shared" si="1040"/>
        <v>0</v>
      </c>
      <c r="H360" s="4">
        <f t="shared" ref="H360" si="1206">ROUNDDOWN(F360/3,0)</f>
        <v>0</v>
      </c>
      <c r="I360" s="5">
        <f t="shared" ref="I360" si="1207">ROUNDDOWN(F360/3,0)</f>
        <v>0</v>
      </c>
      <c r="J360" s="82" t="str">
        <f t="shared" ref="J360" si="1208">IFERROR(IF(F361-G361-H361-I361&lt;0,ABS(F361)+G361+H361+I361,"0"),0)</f>
        <v>0</v>
      </c>
      <c r="K360" s="79">
        <f>'入力用(年更時)'!F124</f>
        <v>0</v>
      </c>
    </row>
    <row r="361" spans="1:11">
      <c r="A361" s="100"/>
      <c r="B361" s="95"/>
      <c r="C361" s="103"/>
      <c r="D361" s="86"/>
      <c r="E361" s="89"/>
      <c r="F361" s="9">
        <f t="shared" si="1127"/>
        <v>0</v>
      </c>
      <c r="G361" s="10">
        <f t="shared" ref="G361" si="1209">IFERROR(IF(ABS(F361)&lt;G360,0-ABS(F361),0-G360),0)</f>
        <v>0</v>
      </c>
      <c r="H361" s="11">
        <f t="shared" ref="H361" si="1210">IFERROR(IF(ABS(F361)+G361&lt;H360,F361-G361,0-H360),0)</f>
        <v>0</v>
      </c>
      <c r="I361" s="12">
        <f t="shared" ref="I361" si="1211">IFERROR(IF(ABS(F361)+G361+H361&lt;I360,F361-G361-H361,0-I360),0)</f>
        <v>0</v>
      </c>
      <c r="J361" s="83"/>
      <c r="K361" s="80"/>
    </row>
    <row r="362" spans="1:11" ht="14.25" thickBot="1">
      <c r="A362" s="100"/>
      <c r="B362" s="96"/>
      <c r="C362" s="104"/>
      <c r="D362" s="87"/>
      <c r="E362" s="90"/>
      <c r="F362" s="32">
        <f t="shared" si="1131"/>
        <v>0</v>
      </c>
      <c r="G362" s="24">
        <f t="shared" ref="G362" si="1212">G360+G361</f>
        <v>0</v>
      </c>
      <c r="H362" s="25">
        <f t="shared" ref="H362" si="1213">H360+H361</f>
        <v>0</v>
      </c>
      <c r="I362" s="26">
        <f t="shared" ref="I362" si="1214">I360+I361</f>
        <v>0</v>
      </c>
      <c r="J362" s="84"/>
      <c r="K362" s="81"/>
    </row>
    <row r="363" spans="1:11">
      <c r="A363" s="100">
        <v>120</v>
      </c>
      <c r="B363" s="97">
        <f>'入力用(年更時)'!B125</f>
        <v>0</v>
      </c>
      <c r="C363" s="105">
        <f>'入力用(年更時)'!C125</f>
        <v>0</v>
      </c>
      <c r="D363" s="91">
        <f>'入力用(年更時)'!D125</f>
        <v>0</v>
      </c>
      <c r="E363" s="88">
        <f t="shared" ref="E363" si="1215">D363-C363</f>
        <v>0</v>
      </c>
      <c r="F363" s="50">
        <f>'入力用(年更時)'!E125</f>
        <v>0</v>
      </c>
      <c r="G363" s="3">
        <f t="shared" si="1051"/>
        <v>0</v>
      </c>
      <c r="H363" s="4">
        <f t="shared" ref="H363" si="1216">ROUNDDOWN(F363/3,0)</f>
        <v>0</v>
      </c>
      <c r="I363" s="5">
        <f t="shared" ref="I363" si="1217">ROUNDDOWN(F363/3,0)</f>
        <v>0</v>
      </c>
      <c r="J363" s="82" t="str">
        <f t="shared" ref="J363" si="1218">IFERROR(IF(F364-G364-H364-I364&lt;0,ABS(F364)+G364+H364+I364,"0"),0)</f>
        <v>0</v>
      </c>
      <c r="K363" s="79">
        <f>'入力用(年更時)'!F125</f>
        <v>0</v>
      </c>
    </row>
    <row r="364" spans="1:11">
      <c r="A364" s="100"/>
      <c r="B364" s="98"/>
      <c r="C364" s="106"/>
      <c r="D364" s="92"/>
      <c r="E364" s="89"/>
      <c r="F364" s="9">
        <f t="shared" si="1127"/>
        <v>0</v>
      </c>
      <c r="G364" s="10">
        <f t="shared" ref="G364" si="1219">IFERROR(IF(ABS(F364)&lt;G363,0-ABS(F364),0-G363),0)</f>
        <v>0</v>
      </c>
      <c r="H364" s="11">
        <f t="shared" ref="H364" si="1220">IFERROR(IF(ABS(F364)+G364&lt;H363,F364-G364,0-H363),0)</f>
        <v>0</v>
      </c>
      <c r="I364" s="12">
        <f t="shared" ref="I364" si="1221">IFERROR(IF(ABS(F364)+G364+H364&lt;I363,F364-G364-H364,0-I363),0)</f>
        <v>0</v>
      </c>
      <c r="J364" s="83"/>
      <c r="K364" s="80"/>
    </row>
    <row r="365" spans="1:11" ht="14.25" thickBot="1">
      <c r="A365" s="100"/>
      <c r="B365" s="99"/>
      <c r="C365" s="107"/>
      <c r="D365" s="93"/>
      <c r="E365" s="90"/>
      <c r="F365" s="32">
        <f t="shared" si="1131"/>
        <v>0</v>
      </c>
      <c r="G365" s="24">
        <f t="shared" ref="G365" si="1222">G363+G364</f>
        <v>0</v>
      </c>
      <c r="H365" s="25">
        <f t="shared" ref="H365" si="1223">H363+H364</f>
        <v>0</v>
      </c>
      <c r="I365" s="26">
        <f t="shared" ref="I365" si="1224">I363+I364</f>
        <v>0</v>
      </c>
      <c r="J365" s="84"/>
      <c r="K365" s="81"/>
    </row>
    <row r="366" spans="1:11">
      <c r="A366" s="100">
        <v>121</v>
      </c>
      <c r="B366" s="94">
        <f>'入力用(年更時)'!B126</f>
        <v>0</v>
      </c>
      <c r="C366" s="102">
        <f>'入力用(年更時)'!C126</f>
        <v>0</v>
      </c>
      <c r="D366" s="85">
        <f>'入力用(年更時)'!D126</f>
        <v>0</v>
      </c>
      <c r="E366" s="88">
        <f t="shared" ref="E366" si="1225">D366-C366</f>
        <v>0</v>
      </c>
      <c r="F366" s="50">
        <f>'入力用(年更時)'!E126</f>
        <v>0</v>
      </c>
      <c r="G366" s="3">
        <f t="shared" si="1062"/>
        <v>0</v>
      </c>
      <c r="H366" s="4">
        <f t="shared" ref="H366" si="1226">ROUNDDOWN(F366/3,0)</f>
        <v>0</v>
      </c>
      <c r="I366" s="5">
        <f t="shared" ref="I366" si="1227">ROUNDDOWN(F366/3,0)</f>
        <v>0</v>
      </c>
      <c r="J366" s="82" t="str">
        <f t="shared" ref="J366" si="1228">IFERROR(IF(F367-G367-H367-I367&lt;0,ABS(F367)+G367+H367+I367,"0"),0)</f>
        <v>0</v>
      </c>
      <c r="K366" s="79">
        <f>'入力用(年更時)'!F126</f>
        <v>0</v>
      </c>
    </row>
    <row r="367" spans="1:11">
      <c r="A367" s="100"/>
      <c r="B367" s="95"/>
      <c r="C367" s="103"/>
      <c r="D367" s="86"/>
      <c r="E367" s="89"/>
      <c r="F367" s="9">
        <f t="shared" si="1127"/>
        <v>0</v>
      </c>
      <c r="G367" s="10">
        <f t="shared" ref="G367" si="1229">IFERROR(IF(ABS(F367)&lt;G366,0-ABS(F367),0-G366),0)</f>
        <v>0</v>
      </c>
      <c r="H367" s="11">
        <f t="shared" ref="H367" si="1230">IFERROR(IF(ABS(F367)+G367&lt;H366,F367-G367,0-H366),0)</f>
        <v>0</v>
      </c>
      <c r="I367" s="12">
        <f t="shared" ref="I367" si="1231">IFERROR(IF(ABS(F367)+G367+H367&lt;I366,F367-G367-H367,0-I366),0)</f>
        <v>0</v>
      </c>
      <c r="J367" s="83"/>
      <c r="K367" s="80"/>
    </row>
    <row r="368" spans="1:11" ht="14.25" thickBot="1">
      <c r="A368" s="100"/>
      <c r="B368" s="96"/>
      <c r="C368" s="104"/>
      <c r="D368" s="87"/>
      <c r="E368" s="90"/>
      <c r="F368" s="32">
        <f t="shared" si="1131"/>
        <v>0</v>
      </c>
      <c r="G368" s="24">
        <f t="shared" ref="G368" si="1232">G366+G367</f>
        <v>0</v>
      </c>
      <c r="H368" s="25">
        <f t="shared" ref="H368" si="1233">H366+H367</f>
        <v>0</v>
      </c>
      <c r="I368" s="26">
        <f t="shared" ref="I368" si="1234">I366+I367</f>
        <v>0</v>
      </c>
      <c r="J368" s="84"/>
      <c r="K368" s="81"/>
    </row>
    <row r="369" spans="1:11">
      <c r="A369" s="100">
        <v>122</v>
      </c>
      <c r="B369" s="94">
        <f>'入力用(年更時)'!B127</f>
        <v>0</v>
      </c>
      <c r="C369" s="102">
        <f>'入力用(年更時)'!C127</f>
        <v>0</v>
      </c>
      <c r="D369" s="85">
        <f>'入力用(年更時)'!D127</f>
        <v>0</v>
      </c>
      <c r="E369" s="88">
        <f t="shared" ref="E369" si="1235">D369-C369</f>
        <v>0</v>
      </c>
      <c r="F369" s="50">
        <f>'入力用(年更時)'!E127</f>
        <v>0</v>
      </c>
      <c r="G369" s="3">
        <f t="shared" si="1073"/>
        <v>0</v>
      </c>
      <c r="H369" s="4">
        <f t="shared" ref="H369" si="1236">ROUNDDOWN(F369/3,0)</f>
        <v>0</v>
      </c>
      <c r="I369" s="5">
        <f t="shared" ref="I369" si="1237">ROUNDDOWN(F369/3,0)</f>
        <v>0</v>
      </c>
      <c r="J369" s="82" t="str">
        <f t="shared" ref="J369" si="1238">IFERROR(IF(F370-G370-H370-I370&lt;0,ABS(F370)+G370+H370+I370,"0"),0)</f>
        <v>0</v>
      </c>
      <c r="K369" s="79">
        <f>'入力用(年更時)'!F127</f>
        <v>0</v>
      </c>
    </row>
    <row r="370" spans="1:11">
      <c r="A370" s="100"/>
      <c r="B370" s="95"/>
      <c r="C370" s="103"/>
      <c r="D370" s="86"/>
      <c r="E370" s="89"/>
      <c r="F370" s="9">
        <f t="shared" si="1127"/>
        <v>0</v>
      </c>
      <c r="G370" s="10">
        <f t="shared" ref="G370" si="1239">IFERROR(IF(ABS(F370)&lt;G369,0-ABS(F370),0-G369),0)</f>
        <v>0</v>
      </c>
      <c r="H370" s="11">
        <f t="shared" ref="H370" si="1240">IFERROR(IF(ABS(F370)+G370&lt;H369,F370-G370,0-H369),0)</f>
        <v>0</v>
      </c>
      <c r="I370" s="12">
        <f t="shared" ref="I370" si="1241">IFERROR(IF(ABS(F370)+G370+H370&lt;I369,F370-G370-H370,0-I369),0)</f>
        <v>0</v>
      </c>
      <c r="J370" s="83"/>
      <c r="K370" s="80"/>
    </row>
    <row r="371" spans="1:11" ht="14.25" thickBot="1">
      <c r="A371" s="100"/>
      <c r="B371" s="96"/>
      <c r="C371" s="104"/>
      <c r="D371" s="87"/>
      <c r="E371" s="90"/>
      <c r="F371" s="32">
        <f t="shared" si="1131"/>
        <v>0</v>
      </c>
      <c r="G371" s="24">
        <f t="shared" ref="G371" si="1242">G369+G370</f>
        <v>0</v>
      </c>
      <c r="H371" s="25">
        <f t="shared" ref="H371" si="1243">H369+H370</f>
        <v>0</v>
      </c>
      <c r="I371" s="26">
        <f t="shared" ref="I371" si="1244">I369+I370</f>
        <v>0</v>
      </c>
      <c r="J371" s="84"/>
      <c r="K371" s="81"/>
    </row>
    <row r="372" spans="1:11">
      <c r="A372" s="100">
        <v>123</v>
      </c>
      <c r="B372" s="97">
        <f>'入力用(年更時)'!B128</f>
        <v>0</v>
      </c>
      <c r="C372" s="105">
        <f>'入力用(年更時)'!C128</f>
        <v>0</v>
      </c>
      <c r="D372" s="91">
        <f>'入力用(年更時)'!D128</f>
        <v>0</v>
      </c>
      <c r="E372" s="88">
        <f t="shared" ref="E372" si="1245">D372-C372</f>
        <v>0</v>
      </c>
      <c r="F372" s="50">
        <f>'入力用(年更時)'!E128</f>
        <v>0</v>
      </c>
      <c r="G372" s="3">
        <f t="shared" si="1040"/>
        <v>0</v>
      </c>
      <c r="H372" s="4">
        <f t="shared" ref="H372" si="1246">ROUNDDOWN(F372/3,0)</f>
        <v>0</v>
      </c>
      <c r="I372" s="5">
        <f t="shared" ref="I372" si="1247">ROUNDDOWN(F372/3,0)</f>
        <v>0</v>
      </c>
      <c r="J372" s="82" t="str">
        <f t="shared" ref="J372" si="1248">IFERROR(IF(F373-G373-H373-I373&lt;0,ABS(F373)+G373+H373+I373,"0"),0)</f>
        <v>0</v>
      </c>
      <c r="K372" s="79">
        <f>'入力用(年更時)'!F128</f>
        <v>0</v>
      </c>
    </row>
    <row r="373" spans="1:11">
      <c r="A373" s="100"/>
      <c r="B373" s="98"/>
      <c r="C373" s="106"/>
      <c r="D373" s="92"/>
      <c r="E373" s="89"/>
      <c r="F373" s="9">
        <f t="shared" si="1127"/>
        <v>0</v>
      </c>
      <c r="G373" s="10">
        <f t="shared" ref="G373" si="1249">IFERROR(IF(ABS(F373)&lt;G372,0-ABS(F373),0-G372),0)</f>
        <v>0</v>
      </c>
      <c r="H373" s="11">
        <f t="shared" ref="H373" si="1250">IFERROR(IF(ABS(F373)+G373&lt;H372,F373-G373,0-H372),0)</f>
        <v>0</v>
      </c>
      <c r="I373" s="12">
        <f t="shared" ref="I373" si="1251">IFERROR(IF(ABS(F373)+G373+H373&lt;I372,F373-G373-H373,0-I372),0)</f>
        <v>0</v>
      </c>
      <c r="J373" s="83"/>
      <c r="K373" s="80"/>
    </row>
    <row r="374" spans="1:11" ht="14.25" thickBot="1">
      <c r="A374" s="100"/>
      <c r="B374" s="99"/>
      <c r="C374" s="107"/>
      <c r="D374" s="93"/>
      <c r="E374" s="90"/>
      <c r="F374" s="32">
        <f t="shared" si="1131"/>
        <v>0</v>
      </c>
      <c r="G374" s="24">
        <f t="shared" ref="G374" si="1252">G372+G373</f>
        <v>0</v>
      </c>
      <c r="H374" s="25">
        <f t="shared" ref="H374" si="1253">H372+H373</f>
        <v>0</v>
      </c>
      <c r="I374" s="26">
        <f t="shared" ref="I374" si="1254">I372+I373</f>
        <v>0</v>
      </c>
      <c r="J374" s="84"/>
      <c r="K374" s="81"/>
    </row>
    <row r="375" spans="1:11">
      <c r="A375" s="100">
        <v>124</v>
      </c>
      <c r="B375" s="94">
        <f>'入力用(年更時)'!B129</f>
        <v>0</v>
      </c>
      <c r="C375" s="102">
        <f>'入力用(年更時)'!C129</f>
        <v>0</v>
      </c>
      <c r="D375" s="85">
        <f>'入力用(年更時)'!D129</f>
        <v>0</v>
      </c>
      <c r="E375" s="88">
        <f t="shared" ref="E375" si="1255">D375-C375</f>
        <v>0</v>
      </c>
      <c r="F375" s="50">
        <f>'入力用(年更時)'!E129</f>
        <v>0</v>
      </c>
      <c r="G375" s="3">
        <f t="shared" si="1051"/>
        <v>0</v>
      </c>
      <c r="H375" s="4">
        <f t="shared" ref="H375" si="1256">ROUNDDOWN(F375/3,0)</f>
        <v>0</v>
      </c>
      <c r="I375" s="5">
        <f t="shared" ref="I375" si="1257">ROUNDDOWN(F375/3,0)</f>
        <v>0</v>
      </c>
      <c r="J375" s="82" t="str">
        <f t="shared" ref="J375" si="1258">IFERROR(IF(F376-G376-H376-I376&lt;0,ABS(F376)+G376+H376+I376,"0"),0)</f>
        <v>0</v>
      </c>
      <c r="K375" s="79">
        <f>'入力用(年更時)'!F129</f>
        <v>0</v>
      </c>
    </row>
    <row r="376" spans="1:11">
      <c r="A376" s="100"/>
      <c r="B376" s="95"/>
      <c r="C376" s="103"/>
      <c r="D376" s="86"/>
      <c r="E376" s="89"/>
      <c r="F376" s="9">
        <f t="shared" si="1127"/>
        <v>0</v>
      </c>
      <c r="G376" s="10">
        <f t="shared" ref="G376" si="1259">IFERROR(IF(ABS(F376)&lt;G375,0-ABS(F376),0-G375),0)</f>
        <v>0</v>
      </c>
      <c r="H376" s="11">
        <f t="shared" ref="H376" si="1260">IFERROR(IF(ABS(F376)+G376&lt;H375,F376-G376,0-H375),0)</f>
        <v>0</v>
      </c>
      <c r="I376" s="12">
        <f t="shared" ref="I376" si="1261">IFERROR(IF(ABS(F376)+G376+H376&lt;I375,F376-G376-H376,0-I375),0)</f>
        <v>0</v>
      </c>
      <c r="J376" s="83"/>
      <c r="K376" s="80"/>
    </row>
    <row r="377" spans="1:11" ht="14.25" thickBot="1">
      <c r="A377" s="100"/>
      <c r="B377" s="96"/>
      <c r="C377" s="104"/>
      <c r="D377" s="87"/>
      <c r="E377" s="90"/>
      <c r="F377" s="32">
        <f t="shared" si="1131"/>
        <v>0</v>
      </c>
      <c r="G377" s="24">
        <f t="shared" ref="G377" si="1262">G375+G376</f>
        <v>0</v>
      </c>
      <c r="H377" s="25">
        <f t="shared" ref="H377" si="1263">H375+H376</f>
        <v>0</v>
      </c>
      <c r="I377" s="26">
        <f t="shared" ref="I377" si="1264">I375+I376</f>
        <v>0</v>
      </c>
      <c r="J377" s="84"/>
      <c r="K377" s="81"/>
    </row>
    <row r="378" spans="1:11">
      <c r="A378" s="100">
        <v>125</v>
      </c>
      <c r="B378" s="94">
        <f>'入力用(年更時)'!B130</f>
        <v>0</v>
      </c>
      <c r="C378" s="102">
        <f>'入力用(年更時)'!C130</f>
        <v>0</v>
      </c>
      <c r="D378" s="85">
        <f>'入力用(年更時)'!D130</f>
        <v>0</v>
      </c>
      <c r="E378" s="88">
        <f t="shared" ref="E378" si="1265">D378-C378</f>
        <v>0</v>
      </c>
      <c r="F378" s="50">
        <f>'入力用(年更時)'!E130</f>
        <v>0</v>
      </c>
      <c r="G378" s="3">
        <f t="shared" si="1062"/>
        <v>0</v>
      </c>
      <c r="H378" s="4">
        <f t="shared" ref="H378" si="1266">ROUNDDOWN(F378/3,0)</f>
        <v>0</v>
      </c>
      <c r="I378" s="5">
        <f t="shared" ref="I378" si="1267">ROUNDDOWN(F378/3,0)</f>
        <v>0</v>
      </c>
      <c r="J378" s="82" t="str">
        <f t="shared" ref="J378" si="1268">IFERROR(IF(F379-G379-H379-I379&lt;0,ABS(F379)+G379+H379+I379,"0"),0)</f>
        <v>0</v>
      </c>
      <c r="K378" s="79">
        <f>'入力用(年更時)'!F130</f>
        <v>0</v>
      </c>
    </row>
    <row r="379" spans="1:11">
      <c r="A379" s="100"/>
      <c r="B379" s="95"/>
      <c r="C379" s="103"/>
      <c r="D379" s="86"/>
      <c r="E379" s="89"/>
      <c r="F379" s="9">
        <f t="shared" si="1127"/>
        <v>0</v>
      </c>
      <c r="G379" s="10">
        <f t="shared" ref="G379" si="1269">IFERROR(IF(ABS(F379)&lt;G378,0-ABS(F379),0-G378),0)</f>
        <v>0</v>
      </c>
      <c r="H379" s="11">
        <f t="shared" ref="H379" si="1270">IFERROR(IF(ABS(F379)+G379&lt;H378,F379-G379,0-H378),0)</f>
        <v>0</v>
      </c>
      <c r="I379" s="12">
        <f t="shared" ref="I379" si="1271">IFERROR(IF(ABS(F379)+G379+H379&lt;I378,F379-G379-H379,0-I378),0)</f>
        <v>0</v>
      </c>
      <c r="J379" s="83"/>
      <c r="K379" s="80"/>
    </row>
    <row r="380" spans="1:11" ht="14.25" thickBot="1">
      <c r="A380" s="100"/>
      <c r="B380" s="96"/>
      <c r="C380" s="104"/>
      <c r="D380" s="87"/>
      <c r="E380" s="90"/>
      <c r="F380" s="32">
        <f t="shared" si="1131"/>
        <v>0</v>
      </c>
      <c r="G380" s="24">
        <f t="shared" ref="G380" si="1272">G378+G379</f>
        <v>0</v>
      </c>
      <c r="H380" s="25">
        <f t="shared" ref="H380" si="1273">H378+H379</f>
        <v>0</v>
      </c>
      <c r="I380" s="26">
        <f t="shared" ref="I380" si="1274">I378+I379</f>
        <v>0</v>
      </c>
      <c r="J380" s="84"/>
      <c r="K380" s="81"/>
    </row>
    <row r="381" spans="1:11">
      <c r="A381" s="100">
        <v>126</v>
      </c>
      <c r="B381" s="97">
        <f>'入力用(年更時)'!B131</f>
        <v>0</v>
      </c>
      <c r="C381" s="105">
        <f>'入力用(年更時)'!C131</f>
        <v>0</v>
      </c>
      <c r="D381" s="91">
        <f>'入力用(年更時)'!D131</f>
        <v>0</v>
      </c>
      <c r="E381" s="88">
        <f t="shared" ref="E381" si="1275">D381-C381</f>
        <v>0</v>
      </c>
      <c r="F381" s="50">
        <f>'入力用(年更時)'!E131</f>
        <v>0</v>
      </c>
      <c r="G381" s="3">
        <f t="shared" si="1073"/>
        <v>0</v>
      </c>
      <c r="H381" s="4">
        <f t="shared" ref="H381" si="1276">ROUNDDOWN(F381/3,0)</f>
        <v>0</v>
      </c>
      <c r="I381" s="5">
        <f t="shared" ref="I381" si="1277">ROUNDDOWN(F381/3,0)</f>
        <v>0</v>
      </c>
      <c r="J381" s="82" t="str">
        <f t="shared" ref="J381" si="1278">IFERROR(IF(F382-G382-H382-I382&lt;0,ABS(F382)+G382+H382+I382,"0"),0)</f>
        <v>0</v>
      </c>
      <c r="K381" s="79">
        <f>'入力用(年更時)'!F131</f>
        <v>0</v>
      </c>
    </row>
    <row r="382" spans="1:11">
      <c r="A382" s="100"/>
      <c r="B382" s="98"/>
      <c r="C382" s="106"/>
      <c r="D382" s="92"/>
      <c r="E382" s="89"/>
      <c r="F382" s="9">
        <f t="shared" si="1127"/>
        <v>0</v>
      </c>
      <c r="G382" s="10">
        <f t="shared" ref="G382" si="1279">IFERROR(IF(ABS(F382)&lt;G381,0-ABS(F382),0-G381),0)</f>
        <v>0</v>
      </c>
      <c r="H382" s="11">
        <f t="shared" ref="H382" si="1280">IFERROR(IF(ABS(F382)+G382&lt;H381,F382-G382,0-H381),0)</f>
        <v>0</v>
      </c>
      <c r="I382" s="12">
        <f t="shared" ref="I382" si="1281">IFERROR(IF(ABS(F382)+G382+H382&lt;I381,F382-G382-H382,0-I381),0)</f>
        <v>0</v>
      </c>
      <c r="J382" s="83"/>
      <c r="K382" s="80"/>
    </row>
    <row r="383" spans="1:11" ht="14.25" thickBot="1">
      <c r="A383" s="100"/>
      <c r="B383" s="99"/>
      <c r="C383" s="107"/>
      <c r="D383" s="93"/>
      <c r="E383" s="90"/>
      <c r="F383" s="32">
        <f t="shared" si="1131"/>
        <v>0</v>
      </c>
      <c r="G383" s="24">
        <f t="shared" ref="G383" si="1282">G381+G382</f>
        <v>0</v>
      </c>
      <c r="H383" s="25">
        <f t="shared" ref="H383" si="1283">H381+H382</f>
        <v>0</v>
      </c>
      <c r="I383" s="26">
        <f t="shared" ref="I383" si="1284">I381+I382</f>
        <v>0</v>
      </c>
      <c r="J383" s="84"/>
      <c r="K383" s="81"/>
    </row>
    <row r="384" spans="1:11">
      <c r="A384" s="100">
        <v>127</v>
      </c>
      <c r="B384" s="94">
        <f>'入力用(年更時)'!B132</f>
        <v>0</v>
      </c>
      <c r="C384" s="102">
        <f>'入力用(年更時)'!C132</f>
        <v>0</v>
      </c>
      <c r="D384" s="85">
        <f>'入力用(年更時)'!D132</f>
        <v>0</v>
      </c>
      <c r="E384" s="88">
        <f t="shared" ref="E384" si="1285">D384-C384</f>
        <v>0</v>
      </c>
      <c r="F384" s="50">
        <f>'入力用(年更時)'!E132</f>
        <v>0</v>
      </c>
      <c r="G384" s="3">
        <f t="shared" ref="G384:G444" si="1286">ROUNDDOWN(F384/3,0)+(F384-ROUNDDOWN(F384/3,0)*3)</f>
        <v>0</v>
      </c>
      <c r="H384" s="4">
        <f t="shared" ref="H384" si="1287">ROUNDDOWN(F384/3,0)</f>
        <v>0</v>
      </c>
      <c r="I384" s="5">
        <f t="shared" ref="I384" si="1288">ROUNDDOWN(F384/3,0)</f>
        <v>0</v>
      </c>
      <c r="J384" s="82" t="str">
        <f t="shared" ref="J384" si="1289">IFERROR(IF(F385-G385-H385-I385&lt;0,ABS(F385)+G385+H385+I385,"0"),0)</f>
        <v>0</v>
      </c>
      <c r="K384" s="79">
        <f>'入力用(年更時)'!F132</f>
        <v>0</v>
      </c>
    </row>
    <row r="385" spans="1:11">
      <c r="A385" s="100"/>
      <c r="B385" s="95"/>
      <c r="C385" s="103"/>
      <c r="D385" s="86"/>
      <c r="E385" s="89"/>
      <c r="F385" s="9">
        <f t="shared" si="1127"/>
        <v>0</v>
      </c>
      <c r="G385" s="10">
        <f t="shared" ref="G385" si="1290">IFERROR(IF(ABS(F385)&lt;G384,0-ABS(F385),0-G384),0)</f>
        <v>0</v>
      </c>
      <c r="H385" s="11">
        <f t="shared" ref="H385" si="1291">IFERROR(IF(ABS(F385)+G385&lt;H384,F385-G385,0-H384),0)</f>
        <v>0</v>
      </c>
      <c r="I385" s="12">
        <f t="shared" ref="I385" si="1292">IFERROR(IF(ABS(F385)+G385+H385&lt;I384,F385-G385-H385,0-I384),0)</f>
        <v>0</v>
      </c>
      <c r="J385" s="83"/>
      <c r="K385" s="80"/>
    </row>
    <row r="386" spans="1:11" ht="14.25" thickBot="1">
      <c r="A386" s="100"/>
      <c r="B386" s="96"/>
      <c r="C386" s="104"/>
      <c r="D386" s="87"/>
      <c r="E386" s="90"/>
      <c r="F386" s="32">
        <f t="shared" si="1131"/>
        <v>0</v>
      </c>
      <c r="G386" s="24">
        <f t="shared" ref="G386" si="1293">G384+G385</f>
        <v>0</v>
      </c>
      <c r="H386" s="25">
        <f t="shared" ref="H386" si="1294">H384+H385</f>
        <v>0</v>
      </c>
      <c r="I386" s="26">
        <f t="shared" ref="I386" si="1295">I384+I385</f>
        <v>0</v>
      </c>
      <c r="J386" s="84"/>
      <c r="K386" s="81"/>
    </row>
    <row r="387" spans="1:11">
      <c r="A387" s="100">
        <v>128</v>
      </c>
      <c r="B387" s="94">
        <f>'入力用(年更時)'!B133</f>
        <v>0</v>
      </c>
      <c r="C387" s="102">
        <f>'入力用(年更時)'!C133</f>
        <v>0</v>
      </c>
      <c r="D387" s="85">
        <f>'入力用(年更時)'!D133</f>
        <v>0</v>
      </c>
      <c r="E387" s="88">
        <f t="shared" ref="E387" si="1296">D387-C387</f>
        <v>0</v>
      </c>
      <c r="F387" s="50">
        <f>'入力用(年更時)'!E133</f>
        <v>0</v>
      </c>
      <c r="G387" s="3">
        <f t="shared" ref="G387:G447" si="1297">ROUNDDOWN(F387/3,0)+(F387-ROUNDDOWN(F387/3,0)*3)</f>
        <v>0</v>
      </c>
      <c r="H387" s="4">
        <f t="shared" ref="H387" si="1298">ROUNDDOWN(F387/3,0)</f>
        <v>0</v>
      </c>
      <c r="I387" s="5">
        <f t="shared" ref="I387" si="1299">ROUNDDOWN(F387/3,0)</f>
        <v>0</v>
      </c>
      <c r="J387" s="82" t="str">
        <f t="shared" ref="J387" si="1300">IFERROR(IF(F388-G388-H388-I388&lt;0,ABS(F388)+G388+H388+I388,"0"),0)</f>
        <v>0</v>
      </c>
      <c r="K387" s="79">
        <f>'入力用(年更時)'!F133</f>
        <v>0</v>
      </c>
    </row>
    <row r="388" spans="1:11">
      <c r="A388" s="100"/>
      <c r="B388" s="95"/>
      <c r="C388" s="103"/>
      <c r="D388" s="86"/>
      <c r="E388" s="89"/>
      <c r="F388" s="9">
        <f t="shared" si="1127"/>
        <v>0</v>
      </c>
      <c r="G388" s="10">
        <f t="shared" ref="G388" si="1301">IFERROR(IF(ABS(F388)&lt;G387,0-ABS(F388),0-G387),0)</f>
        <v>0</v>
      </c>
      <c r="H388" s="11">
        <f t="shared" ref="H388" si="1302">IFERROR(IF(ABS(F388)+G388&lt;H387,F388-G388,0-H387),0)</f>
        <v>0</v>
      </c>
      <c r="I388" s="12">
        <f t="shared" ref="I388" si="1303">IFERROR(IF(ABS(F388)+G388+H388&lt;I387,F388-G388-H388,0-I387),0)</f>
        <v>0</v>
      </c>
      <c r="J388" s="83"/>
      <c r="K388" s="80"/>
    </row>
    <row r="389" spans="1:11" ht="14.25" thickBot="1">
      <c r="A389" s="100"/>
      <c r="B389" s="96"/>
      <c r="C389" s="104"/>
      <c r="D389" s="87"/>
      <c r="E389" s="90"/>
      <c r="F389" s="32">
        <f t="shared" si="1131"/>
        <v>0</v>
      </c>
      <c r="G389" s="24">
        <f t="shared" ref="G389" si="1304">G387+G388</f>
        <v>0</v>
      </c>
      <c r="H389" s="25">
        <f t="shared" ref="H389" si="1305">H387+H388</f>
        <v>0</v>
      </c>
      <c r="I389" s="26">
        <f t="shared" ref="I389" si="1306">I387+I388</f>
        <v>0</v>
      </c>
      <c r="J389" s="84"/>
      <c r="K389" s="81"/>
    </row>
    <row r="390" spans="1:11">
      <c r="A390" s="100">
        <v>129</v>
      </c>
      <c r="B390" s="97">
        <f>'入力用(年更時)'!B134</f>
        <v>0</v>
      </c>
      <c r="C390" s="105">
        <f>'入力用(年更時)'!C134</f>
        <v>0</v>
      </c>
      <c r="D390" s="91">
        <f>'入力用(年更時)'!D134</f>
        <v>0</v>
      </c>
      <c r="E390" s="88">
        <f t="shared" ref="E390" si="1307">D390-C390</f>
        <v>0</v>
      </c>
      <c r="F390" s="50">
        <f>'入力用(年更時)'!E134</f>
        <v>0</v>
      </c>
      <c r="G390" s="3">
        <f t="shared" ref="G390:G450" si="1308">ROUNDDOWN(F390/3,0)+(F390-ROUNDDOWN(F390/3,0)*3)</f>
        <v>0</v>
      </c>
      <c r="H390" s="4">
        <f t="shared" ref="H390" si="1309">ROUNDDOWN(F390/3,0)</f>
        <v>0</v>
      </c>
      <c r="I390" s="5">
        <f t="shared" ref="I390" si="1310">ROUNDDOWN(F390/3,0)</f>
        <v>0</v>
      </c>
      <c r="J390" s="82" t="str">
        <f t="shared" ref="J390" si="1311">IFERROR(IF(F391-G391-H391-I391&lt;0,ABS(F391)+G391+H391+I391,"0"),0)</f>
        <v>0</v>
      </c>
      <c r="K390" s="79">
        <f>'入力用(年更時)'!F134</f>
        <v>0</v>
      </c>
    </row>
    <row r="391" spans="1:11">
      <c r="A391" s="100"/>
      <c r="B391" s="98"/>
      <c r="C391" s="106"/>
      <c r="D391" s="92"/>
      <c r="E391" s="89"/>
      <c r="F391" s="9">
        <f t="shared" si="1127"/>
        <v>0</v>
      </c>
      <c r="G391" s="10">
        <f t="shared" ref="G391" si="1312">IFERROR(IF(ABS(F391)&lt;G390,0-ABS(F391),0-G390),0)</f>
        <v>0</v>
      </c>
      <c r="H391" s="11">
        <f t="shared" ref="H391" si="1313">IFERROR(IF(ABS(F391)+G391&lt;H390,F391-G391,0-H390),0)</f>
        <v>0</v>
      </c>
      <c r="I391" s="12">
        <f t="shared" ref="I391" si="1314">IFERROR(IF(ABS(F391)+G391+H391&lt;I390,F391-G391-H391,0-I390),0)</f>
        <v>0</v>
      </c>
      <c r="J391" s="83"/>
      <c r="K391" s="80"/>
    </row>
    <row r="392" spans="1:11" ht="14.25" thickBot="1">
      <c r="A392" s="100"/>
      <c r="B392" s="99"/>
      <c r="C392" s="107"/>
      <c r="D392" s="93"/>
      <c r="E392" s="90"/>
      <c r="F392" s="32">
        <f t="shared" si="1131"/>
        <v>0</v>
      </c>
      <c r="G392" s="24">
        <f t="shared" ref="G392" si="1315">G390+G391</f>
        <v>0</v>
      </c>
      <c r="H392" s="25">
        <f t="shared" ref="H392" si="1316">H390+H391</f>
        <v>0</v>
      </c>
      <c r="I392" s="26">
        <f t="shared" ref="I392" si="1317">I390+I391</f>
        <v>0</v>
      </c>
      <c r="J392" s="84"/>
      <c r="K392" s="81"/>
    </row>
    <row r="393" spans="1:11">
      <c r="A393" s="100">
        <v>130</v>
      </c>
      <c r="B393" s="94">
        <f>'入力用(年更時)'!B135</f>
        <v>0</v>
      </c>
      <c r="C393" s="102">
        <f>'入力用(年更時)'!C135</f>
        <v>0</v>
      </c>
      <c r="D393" s="85">
        <f>'入力用(年更時)'!D135</f>
        <v>0</v>
      </c>
      <c r="E393" s="88">
        <f t="shared" ref="E393" si="1318">D393-C393</f>
        <v>0</v>
      </c>
      <c r="F393" s="50">
        <f>'入力用(年更時)'!E135</f>
        <v>0</v>
      </c>
      <c r="G393" s="3">
        <f t="shared" ref="G393:G453" si="1319">ROUNDDOWN(F393/3,0)+(F393-ROUNDDOWN(F393/3,0)*3)</f>
        <v>0</v>
      </c>
      <c r="H393" s="4">
        <f t="shared" ref="H393" si="1320">ROUNDDOWN(F393/3,0)</f>
        <v>0</v>
      </c>
      <c r="I393" s="5">
        <f t="shared" ref="I393" si="1321">ROUNDDOWN(F393/3,0)</f>
        <v>0</v>
      </c>
      <c r="J393" s="82" t="str">
        <f t="shared" ref="J393" si="1322">IFERROR(IF(F394-G394-H394-I394&lt;0,ABS(F394)+G394+H394+I394,"0"),0)</f>
        <v>0</v>
      </c>
      <c r="K393" s="79">
        <f>'入力用(年更時)'!F135</f>
        <v>0</v>
      </c>
    </row>
    <row r="394" spans="1:11">
      <c r="A394" s="100"/>
      <c r="B394" s="95"/>
      <c r="C394" s="103"/>
      <c r="D394" s="86"/>
      <c r="E394" s="89"/>
      <c r="F394" s="9">
        <f t="shared" si="1127"/>
        <v>0</v>
      </c>
      <c r="G394" s="10">
        <f t="shared" ref="G394" si="1323">IFERROR(IF(ABS(F394)&lt;G393,0-ABS(F394),0-G393),0)</f>
        <v>0</v>
      </c>
      <c r="H394" s="11">
        <f t="shared" ref="H394" si="1324">IFERROR(IF(ABS(F394)+G394&lt;H393,F394-G394,0-H393),0)</f>
        <v>0</v>
      </c>
      <c r="I394" s="12">
        <f t="shared" ref="I394" si="1325">IFERROR(IF(ABS(F394)+G394+H394&lt;I393,F394-G394-H394,0-I393),0)</f>
        <v>0</v>
      </c>
      <c r="J394" s="83"/>
      <c r="K394" s="80"/>
    </row>
    <row r="395" spans="1:11" ht="14.25" thickBot="1">
      <c r="A395" s="100"/>
      <c r="B395" s="96"/>
      <c r="C395" s="104"/>
      <c r="D395" s="87"/>
      <c r="E395" s="90"/>
      <c r="F395" s="32">
        <f t="shared" si="1131"/>
        <v>0</v>
      </c>
      <c r="G395" s="24">
        <f t="shared" ref="G395" si="1326">G393+G394</f>
        <v>0</v>
      </c>
      <c r="H395" s="25">
        <f t="shared" ref="H395" si="1327">H393+H394</f>
        <v>0</v>
      </c>
      <c r="I395" s="26">
        <f t="shared" ref="I395" si="1328">I393+I394</f>
        <v>0</v>
      </c>
      <c r="J395" s="84"/>
      <c r="K395" s="81"/>
    </row>
    <row r="396" spans="1:11">
      <c r="A396" s="100">
        <v>131</v>
      </c>
      <c r="B396" s="94">
        <f>'入力用(年更時)'!B136</f>
        <v>0</v>
      </c>
      <c r="C396" s="102">
        <f>'入力用(年更時)'!C136</f>
        <v>0</v>
      </c>
      <c r="D396" s="85">
        <f>'入力用(年更時)'!D136</f>
        <v>0</v>
      </c>
      <c r="E396" s="88">
        <f t="shared" ref="E396" si="1329">D396-C396</f>
        <v>0</v>
      </c>
      <c r="F396" s="50">
        <f>'入力用(年更時)'!E136</f>
        <v>0</v>
      </c>
      <c r="G396" s="3">
        <f t="shared" si="1286"/>
        <v>0</v>
      </c>
      <c r="H396" s="4">
        <f t="shared" ref="H396" si="1330">ROUNDDOWN(F396/3,0)</f>
        <v>0</v>
      </c>
      <c r="I396" s="5">
        <f t="shared" ref="I396" si="1331">ROUNDDOWN(F396/3,0)</f>
        <v>0</v>
      </c>
      <c r="J396" s="82" t="str">
        <f t="shared" ref="J396" si="1332">IFERROR(IF(F397-G397-H397-I397&lt;0,ABS(F397)+G397+H397+I397,"0"),0)</f>
        <v>0</v>
      </c>
      <c r="K396" s="79">
        <f>'入力用(年更時)'!F136</f>
        <v>0</v>
      </c>
    </row>
    <row r="397" spans="1:11">
      <c r="A397" s="100"/>
      <c r="B397" s="95"/>
      <c r="C397" s="103"/>
      <c r="D397" s="86"/>
      <c r="E397" s="89"/>
      <c r="F397" s="9">
        <f t="shared" si="1127"/>
        <v>0</v>
      </c>
      <c r="G397" s="10">
        <f t="shared" ref="G397" si="1333">IFERROR(IF(ABS(F397)&lt;G396,0-ABS(F397),0-G396),0)</f>
        <v>0</v>
      </c>
      <c r="H397" s="11">
        <f t="shared" ref="H397" si="1334">IFERROR(IF(ABS(F397)+G397&lt;H396,F397-G397,0-H396),0)</f>
        <v>0</v>
      </c>
      <c r="I397" s="12">
        <f t="shared" ref="I397" si="1335">IFERROR(IF(ABS(F397)+G397+H397&lt;I396,F397-G397-H397,0-I396),0)</f>
        <v>0</v>
      </c>
      <c r="J397" s="83"/>
      <c r="K397" s="80"/>
    </row>
    <row r="398" spans="1:11" ht="14.25" thickBot="1">
      <c r="A398" s="100"/>
      <c r="B398" s="96"/>
      <c r="C398" s="104"/>
      <c r="D398" s="87"/>
      <c r="E398" s="90"/>
      <c r="F398" s="32">
        <f t="shared" si="1131"/>
        <v>0</v>
      </c>
      <c r="G398" s="24">
        <f t="shared" ref="G398" si="1336">G396+G397</f>
        <v>0</v>
      </c>
      <c r="H398" s="25">
        <f t="shared" ref="H398" si="1337">H396+H397</f>
        <v>0</v>
      </c>
      <c r="I398" s="26">
        <f t="shared" ref="I398" si="1338">I396+I397</f>
        <v>0</v>
      </c>
      <c r="J398" s="84"/>
      <c r="K398" s="81"/>
    </row>
    <row r="399" spans="1:11">
      <c r="A399" s="100">
        <v>132</v>
      </c>
      <c r="B399" s="97">
        <f>'入力用(年更時)'!B137</f>
        <v>0</v>
      </c>
      <c r="C399" s="105">
        <f>'入力用(年更時)'!C137</f>
        <v>0</v>
      </c>
      <c r="D399" s="91">
        <f>'入力用(年更時)'!D137</f>
        <v>0</v>
      </c>
      <c r="E399" s="88">
        <f t="shared" ref="E399" si="1339">D399-C399</f>
        <v>0</v>
      </c>
      <c r="F399" s="50">
        <f>'入力用(年更時)'!E137</f>
        <v>0</v>
      </c>
      <c r="G399" s="3">
        <f t="shared" si="1297"/>
        <v>0</v>
      </c>
      <c r="H399" s="4">
        <f t="shared" ref="H399" si="1340">ROUNDDOWN(F399/3,0)</f>
        <v>0</v>
      </c>
      <c r="I399" s="5">
        <f t="shared" ref="I399" si="1341">ROUNDDOWN(F399/3,0)</f>
        <v>0</v>
      </c>
      <c r="J399" s="82" t="str">
        <f t="shared" ref="J399" si="1342">IFERROR(IF(F400-G400-H400-I400&lt;0,ABS(F400)+G400+H400+I400,"0"),0)</f>
        <v>0</v>
      </c>
      <c r="K399" s="79">
        <f>'入力用(年更時)'!F137</f>
        <v>0</v>
      </c>
    </row>
    <row r="400" spans="1:11">
      <c r="A400" s="100"/>
      <c r="B400" s="98"/>
      <c r="C400" s="106"/>
      <c r="D400" s="92"/>
      <c r="E400" s="89"/>
      <c r="F400" s="9">
        <f t="shared" si="1127"/>
        <v>0</v>
      </c>
      <c r="G400" s="10">
        <f t="shared" ref="G400" si="1343">IFERROR(IF(ABS(F400)&lt;G399,0-ABS(F400),0-G399),0)</f>
        <v>0</v>
      </c>
      <c r="H400" s="11">
        <f t="shared" ref="H400" si="1344">IFERROR(IF(ABS(F400)+G400&lt;H399,F400-G400,0-H399),0)</f>
        <v>0</v>
      </c>
      <c r="I400" s="12">
        <f t="shared" ref="I400" si="1345">IFERROR(IF(ABS(F400)+G400+H400&lt;I399,F400-G400-H400,0-I399),0)</f>
        <v>0</v>
      </c>
      <c r="J400" s="83"/>
      <c r="K400" s="80"/>
    </row>
    <row r="401" spans="1:11" ht="14.25" thickBot="1">
      <c r="A401" s="100"/>
      <c r="B401" s="99"/>
      <c r="C401" s="107"/>
      <c r="D401" s="93"/>
      <c r="E401" s="90"/>
      <c r="F401" s="32">
        <f t="shared" si="1131"/>
        <v>0</v>
      </c>
      <c r="G401" s="24">
        <f t="shared" ref="G401" si="1346">G399+G400</f>
        <v>0</v>
      </c>
      <c r="H401" s="25">
        <f t="shared" ref="H401" si="1347">H399+H400</f>
        <v>0</v>
      </c>
      <c r="I401" s="26">
        <f t="shared" ref="I401" si="1348">I399+I400</f>
        <v>0</v>
      </c>
      <c r="J401" s="84"/>
      <c r="K401" s="81"/>
    </row>
    <row r="402" spans="1:11">
      <c r="A402" s="100">
        <v>133</v>
      </c>
      <c r="B402" s="94">
        <f>'入力用(年更時)'!B138</f>
        <v>0</v>
      </c>
      <c r="C402" s="102">
        <f>'入力用(年更時)'!C138</f>
        <v>0</v>
      </c>
      <c r="D402" s="85">
        <f>'入力用(年更時)'!D138</f>
        <v>0</v>
      </c>
      <c r="E402" s="88">
        <f t="shared" ref="E402" si="1349">D402-C402</f>
        <v>0</v>
      </c>
      <c r="F402" s="50">
        <f>'入力用(年更時)'!E138</f>
        <v>0</v>
      </c>
      <c r="G402" s="3">
        <f t="shared" si="1308"/>
        <v>0</v>
      </c>
      <c r="H402" s="4">
        <f t="shared" ref="H402" si="1350">ROUNDDOWN(F402/3,0)</f>
        <v>0</v>
      </c>
      <c r="I402" s="5">
        <f t="shared" ref="I402" si="1351">ROUNDDOWN(F402/3,0)</f>
        <v>0</v>
      </c>
      <c r="J402" s="82" t="str">
        <f t="shared" ref="J402" si="1352">IFERROR(IF(F403-G403-H403-I403&lt;0,ABS(F403)+G403+H403+I403,"0"),0)</f>
        <v>0</v>
      </c>
      <c r="K402" s="79">
        <f>'入力用(年更時)'!F138</f>
        <v>0</v>
      </c>
    </row>
    <row r="403" spans="1:11">
      <c r="A403" s="100"/>
      <c r="B403" s="95"/>
      <c r="C403" s="103"/>
      <c r="D403" s="86"/>
      <c r="E403" s="89"/>
      <c r="F403" s="9">
        <f t="shared" ref="F403:F466" si="1353">IF(E402&lt;0,E402-0,0)</f>
        <v>0</v>
      </c>
      <c r="G403" s="10">
        <f t="shared" ref="G403" si="1354">IFERROR(IF(ABS(F403)&lt;G402,0-ABS(F403),0-G402),0)</f>
        <v>0</v>
      </c>
      <c r="H403" s="11">
        <f t="shared" ref="H403" si="1355">IFERROR(IF(ABS(F403)+G403&lt;H402,F403-G403,0-H402),0)</f>
        <v>0</v>
      </c>
      <c r="I403" s="12">
        <f t="shared" ref="I403" si="1356">IFERROR(IF(ABS(F403)+G403+H403&lt;I402,F403-G403-H403,0-I402),0)</f>
        <v>0</v>
      </c>
      <c r="J403" s="83"/>
      <c r="K403" s="80"/>
    </row>
    <row r="404" spans="1:11" ht="14.25" thickBot="1">
      <c r="A404" s="100"/>
      <c r="B404" s="96"/>
      <c r="C404" s="104"/>
      <c r="D404" s="87"/>
      <c r="E404" s="90"/>
      <c r="F404" s="32">
        <f t="shared" ref="F404:F467" si="1357">IF(E402&gt;0,E402-0,0)</f>
        <v>0</v>
      </c>
      <c r="G404" s="24">
        <f t="shared" ref="G404" si="1358">G402+G403</f>
        <v>0</v>
      </c>
      <c r="H404" s="25">
        <f t="shared" ref="H404" si="1359">H402+H403</f>
        <v>0</v>
      </c>
      <c r="I404" s="26">
        <f t="shared" ref="I404" si="1360">I402+I403</f>
        <v>0</v>
      </c>
      <c r="J404" s="84"/>
      <c r="K404" s="81"/>
    </row>
    <row r="405" spans="1:11">
      <c r="A405" s="100">
        <v>134</v>
      </c>
      <c r="B405" s="94">
        <f>'入力用(年更時)'!B139</f>
        <v>0</v>
      </c>
      <c r="C405" s="102">
        <f>'入力用(年更時)'!C139</f>
        <v>0</v>
      </c>
      <c r="D405" s="85">
        <f>'入力用(年更時)'!D139</f>
        <v>0</v>
      </c>
      <c r="E405" s="88">
        <f t="shared" ref="E405" si="1361">D405-C405</f>
        <v>0</v>
      </c>
      <c r="F405" s="50">
        <f>'入力用(年更時)'!E139</f>
        <v>0</v>
      </c>
      <c r="G405" s="3">
        <f t="shared" si="1319"/>
        <v>0</v>
      </c>
      <c r="H405" s="4">
        <f t="shared" ref="H405" si="1362">ROUNDDOWN(F405/3,0)</f>
        <v>0</v>
      </c>
      <c r="I405" s="5">
        <f t="shared" ref="I405" si="1363">ROUNDDOWN(F405/3,0)</f>
        <v>0</v>
      </c>
      <c r="J405" s="82" t="str">
        <f t="shared" ref="J405" si="1364">IFERROR(IF(F406-G406-H406-I406&lt;0,ABS(F406)+G406+H406+I406,"0"),0)</f>
        <v>0</v>
      </c>
      <c r="K405" s="79">
        <f>'入力用(年更時)'!F139</f>
        <v>0</v>
      </c>
    </row>
    <row r="406" spans="1:11">
      <c r="A406" s="100"/>
      <c r="B406" s="95"/>
      <c r="C406" s="103"/>
      <c r="D406" s="86"/>
      <c r="E406" s="89"/>
      <c r="F406" s="9">
        <f t="shared" si="1353"/>
        <v>0</v>
      </c>
      <c r="G406" s="10">
        <f t="shared" ref="G406" si="1365">IFERROR(IF(ABS(F406)&lt;G405,0-ABS(F406),0-G405),0)</f>
        <v>0</v>
      </c>
      <c r="H406" s="11">
        <f t="shared" ref="H406" si="1366">IFERROR(IF(ABS(F406)+G406&lt;H405,F406-G406,0-H405),0)</f>
        <v>0</v>
      </c>
      <c r="I406" s="12">
        <f t="shared" ref="I406" si="1367">IFERROR(IF(ABS(F406)+G406+H406&lt;I405,F406-G406-H406,0-I405),0)</f>
        <v>0</v>
      </c>
      <c r="J406" s="83"/>
      <c r="K406" s="80"/>
    </row>
    <row r="407" spans="1:11" ht="14.25" thickBot="1">
      <c r="A407" s="100"/>
      <c r="B407" s="96"/>
      <c r="C407" s="104"/>
      <c r="D407" s="87"/>
      <c r="E407" s="90"/>
      <c r="F407" s="32">
        <f t="shared" si="1357"/>
        <v>0</v>
      </c>
      <c r="G407" s="24">
        <f t="shared" ref="G407" si="1368">G405+G406</f>
        <v>0</v>
      </c>
      <c r="H407" s="25">
        <f t="shared" ref="H407" si="1369">H405+H406</f>
        <v>0</v>
      </c>
      <c r="I407" s="26">
        <f t="shared" ref="I407" si="1370">I405+I406</f>
        <v>0</v>
      </c>
      <c r="J407" s="84"/>
      <c r="K407" s="81"/>
    </row>
    <row r="408" spans="1:11">
      <c r="A408" s="100">
        <v>135</v>
      </c>
      <c r="B408" s="97">
        <f>'入力用(年更時)'!B140</f>
        <v>0</v>
      </c>
      <c r="C408" s="105">
        <f>'入力用(年更時)'!C140</f>
        <v>0</v>
      </c>
      <c r="D408" s="91">
        <f>'入力用(年更時)'!D140</f>
        <v>0</v>
      </c>
      <c r="E408" s="88">
        <f t="shared" ref="E408" si="1371">D408-C408</f>
        <v>0</v>
      </c>
      <c r="F408" s="50">
        <f>'入力用(年更時)'!E140</f>
        <v>0</v>
      </c>
      <c r="G408" s="3">
        <f t="shared" si="1286"/>
        <v>0</v>
      </c>
      <c r="H408" s="4">
        <f t="shared" ref="H408" si="1372">ROUNDDOWN(F408/3,0)</f>
        <v>0</v>
      </c>
      <c r="I408" s="5">
        <f t="shared" ref="I408" si="1373">ROUNDDOWN(F408/3,0)</f>
        <v>0</v>
      </c>
      <c r="J408" s="82" t="str">
        <f t="shared" ref="J408" si="1374">IFERROR(IF(F409-G409-H409-I409&lt;0,ABS(F409)+G409+H409+I409,"0"),0)</f>
        <v>0</v>
      </c>
      <c r="K408" s="79">
        <f>'入力用(年更時)'!F140</f>
        <v>0</v>
      </c>
    </row>
    <row r="409" spans="1:11">
      <c r="A409" s="100"/>
      <c r="B409" s="98"/>
      <c r="C409" s="106"/>
      <c r="D409" s="92"/>
      <c r="E409" s="89"/>
      <c r="F409" s="9">
        <f t="shared" si="1353"/>
        <v>0</v>
      </c>
      <c r="G409" s="10">
        <f t="shared" ref="G409" si="1375">IFERROR(IF(ABS(F409)&lt;G408,0-ABS(F409),0-G408),0)</f>
        <v>0</v>
      </c>
      <c r="H409" s="11">
        <f t="shared" ref="H409" si="1376">IFERROR(IF(ABS(F409)+G409&lt;H408,F409-G409,0-H408),0)</f>
        <v>0</v>
      </c>
      <c r="I409" s="12">
        <f t="shared" ref="I409" si="1377">IFERROR(IF(ABS(F409)+G409+H409&lt;I408,F409-G409-H409,0-I408),0)</f>
        <v>0</v>
      </c>
      <c r="J409" s="83"/>
      <c r="K409" s="80"/>
    </row>
    <row r="410" spans="1:11" ht="14.25" thickBot="1">
      <c r="A410" s="100"/>
      <c r="B410" s="99"/>
      <c r="C410" s="107"/>
      <c r="D410" s="93"/>
      <c r="E410" s="90"/>
      <c r="F410" s="32">
        <f t="shared" si="1357"/>
        <v>0</v>
      </c>
      <c r="G410" s="24">
        <f t="shared" ref="G410" si="1378">G408+G409</f>
        <v>0</v>
      </c>
      <c r="H410" s="25">
        <f t="shared" ref="H410" si="1379">H408+H409</f>
        <v>0</v>
      </c>
      <c r="I410" s="26">
        <f t="shared" ref="I410" si="1380">I408+I409</f>
        <v>0</v>
      </c>
      <c r="J410" s="84"/>
      <c r="K410" s="81"/>
    </row>
    <row r="411" spans="1:11">
      <c r="A411" s="100">
        <v>136</v>
      </c>
      <c r="B411" s="94">
        <f>'入力用(年更時)'!B141</f>
        <v>0</v>
      </c>
      <c r="C411" s="102">
        <f>'入力用(年更時)'!C141</f>
        <v>0</v>
      </c>
      <c r="D411" s="85">
        <f>'入力用(年更時)'!D141</f>
        <v>0</v>
      </c>
      <c r="E411" s="88">
        <f t="shared" ref="E411" si="1381">D411-C411</f>
        <v>0</v>
      </c>
      <c r="F411" s="50">
        <f>'入力用(年更時)'!E141</f>
        <v>0</v>
      </c>
      <c r="G411" s="3">
        <f t="shared" si="1297"/>
        <v>0</v>
      </c>
      <c r="H411" s="4">
        <f t="shared" ref="H411" si="1382">ROUNDDOWN(F411/3,0)</f>
        <v>0</v>
      </c>
      <c r="I411" s="5">
        <f t="shared" ref="I411" si="1383">ROUNDDOWN(F411/3,0)</f>
        <v>0</v>
      </c>
      <c r="J411" s="82" t="str">
        <f t="shared" ref="J411" si="1384">IFERROR(IF(F412-G412-H412-I412&lt;0,ABS(F412)+G412+H412+I412,"0"),0)</f>
        <v>0</v>
      </c>
      <c r="K411" s="79">
        <f>'入力用(年更時)'!F141</f>
        <v>0</v>
      </c>
    </row>
    <row r="412" spans="1:11">
      <c r="A412" s="100"/>
      <c r="B412" s="95"/>
      <c r="C412" s="103"/>
      <c r="D412" s="86"/>
      <c r="E412" s="89"/>
      <c r="F412" s="9">
        <f t="shared" si="1353"/>
        <v>0</v>
      </c>
      <c r="G412" s="10">
        <f t="shared" ref="G412" si="1385">IFERROR(IF(ABS(F412)&lt;G411,0-ABS(F412),0-G411),0)</f>
        <v>0</v>
      </c>
      <c r="H412" s="11">
        <f t="shared" ref="H412" si="1386">IFERROR(IF(ABS(F412)+G412&lt;H411,F412-G412,0-H411),0)</f>
        <v>0</v>
      </c>
      <c r="I412" s="12">
        <f t="shared" ref="I412" si="1387">IFERROR(IF(ABS(F412)+G412+H412&lt;I411,F412-G412-H412,0-I411),0)</f>
        <v>0</v>
      </c>
      <c r="J412" s="83"/>
      <c r="K412" s="80"/>
    </row>
    <row r="413" spans="1:11" ht="14.25" thickBot="1">
      <c r="A413" s="100"/>
      <c r="B413" s="96"/>
      <c r="C413" s="104"/>
      <c r="D413" s="87"/>
      <c r="E413" s="90"/>
      <c r="F413" s="32">
        <f t="shared" si="1357"/>
        <v>0</v>
      </c>
      <c r="G413" s="24">
        <f t="shared" ref="G413" si="1388">G411+G412</f>
        <v>0</v>
      </c>
      <c r="H413" s="25">
        <f t="shared" ref="H413" si="1389">H411+H412</f>
        <v>0</v>
      </c>
      <c r="I413" s="26">
        <f t="shared" ref="I413" si="1390">I411+I412</f>
        <v>0</v>
      </c>
      <c r="J413" s="84"/>
      <c r="K413" s="81"/>
    </row>
    <row r="414" spans="1:11">
      <c r="A414" s="100">
        <v>137</v>
      </c>
      <c r="B414" s="94">
        <f>'入力用(年更時)'!B142</f>
        <v>0</v>
      </c>
      <c r="C414" s="102">
        <f>'入力用(年更時)'!C142</f>
        <v>0</v>
      </c>
      <c r="D414" s="85">
        <f>'入力用(年更時)'!D142</f>
        <v>0</v>
      </c>
      <c r="E414" s="88">
        <f t="shared" ref="E414" si="1391">D414-C414</f>
        <v>0</v>
      </c>
      <c r="F414" s="50">
        <f>'入力用(年更時)'!E142</f>
        <v>0</v>
      </c>
      <c r="G414" s="3">
        <f t="shared" si="1308"/>
        <v>0</v>
      </c>
      <c r="H414" s="4">
        <f t="shared" ref="H414" si="1392">ROUNDDOWN(F414/3,0)</f>
        <v>0</v>
      </c>
      <c r="I414" s="5">
        <f t="shared" ref="I414" si="1393">ROUNDDOWN(F414/3,0)</f>
        <v>0</v>
      </c>
      <c r="J414" s="82" t="str">
        <f t="shared" ref="J414" si="1394">IFERROR(IF(F415-G415-H415-I415&lt;0,ABS(F415)+G415+H415+I415,"0"),0)</f>
        <v>0</v>
      </c>
      <c r="K414" s="79">
        <f>'入力用(年更時)'!F142</f>
        <v>0</v>
      </c>
    </row>
    <row r="415" spans="1:11">
      <c r="A415" s="100"/>
      <c r="B415" s="95"/>
      <c r="C415" s="103"/>
      <c r="D415" s="86"/>
      <c r="E415" s="89"/>
      <c r="F415" s="9">
        <f t="shared" si="1353"/>
        <v>0</v>
      </c>
      <c r="G415" s="10">
        <f t="shared" ref="G415" si="1395">IFERROR(IF(ABS(F415)&lt;G414,0-ABS(F415),0-G414),0)</f>
        <v>0</v>
      </c>
      <c r="H415" s="11">
        <f t="shared" ref="H415" si="1396">IFERROR(IF(ABS(F415)+G415&lt;H414,F415-G415,0-H414),0)</f>
        <v>0</v>
      </c>
      <c r="I415" s="12">
        <f t="shared" ref="I415" si="1397">IFERROR(IF(ABS(F415)+G415+H415&lt;I414,F415-G415-H415,0-I414),0)</f>
        <v>0</v>
      </c>
      <c r="J415" s="83"/>
      <c r="K415" s="80"/>
    </row>
    <row r="416" spans="1:11" ht="14.25" thickBot="1">
      <c r="A416" s="100"/>
      <c r="B416" s="96"/>
      <c r="C416" s="104"/>
      <c r="D416" s="87"/>
      <c r="E416" s="90"/>
      <c r="F416" s="32">
        <f t="shared" si="1357"/>
        <v>0</v>
      </c>
      <c r="G416" s="24">
        <f t="shared" ref="G416" si="1398">G414+G415</f>
        <v>0</v>
      </c>
      <c r="H416" s="25">
        <f t="shared" ref="H416" si="1399">H414+H415</f>
        <v>0</v>
      </c>
      <c r="I416" s="26">
        <f t="shared" ref="I416" si="1400">I414+I415</f>
        <v>0</v>
      </c>
      <c r="J416" s="84"/>
      <c r="K416" s="81"/>
    </row>
    <row r="417" spans="1:11">
      <c r="A417" s="100">
        <v>138</v>
      </c>
      <c r="B417" s="97">
        <f>'入力用(年更時)'!B143</f>
        <v>0</v>
      </c>
      <c r="C417" s="105">
        <f>'入力用(年更時)'!C143</f>
        <v>0</v>
      </c>
      <c r="D417" s="91">
        <f>'入力用(年更時)'!D143</f>
        <v>0</v>
      </c>
      <c r="E417" s="88">
        <f t="shared" ref="E417" si="1401">D417-C417</f>
        <v>0</v>
      </c>
      <c r="F417" s="50">
        <f>'入力用(年更時)'!E143</f>
        <v>0</v>
      </c>
      <c r="G417" s="3">
        <f t="shared" si="1319"/>
        <v>0</v>
      </c>
      <c r="H417" s="4">
        <f t="shared" ref="H417" si="1402">ROUNDDOWN(F417/3,0)</f>
        <v>0</v>
      </c>
      <c r="I417" s="5">
        <f t="shared" ref="I417" si="1403">ROUNDDOWN(F417/3,0)</f>
        <v>0</v>
      </c>
      <c r="J417" s="82" t="str">
        <f t="shared" ref="J417" si="1404">IFERROR(IF(F418-G418-H418-I418&lt;0,ABS(F418)+G418+H418+I418,"0"),0)</f>
        <v>0</v>
      </c>
      <c r="K417" s="79">
        <f>'入力用(年更時)'!F143</f>
        <v>0</v>
      </c>
    </row>
    <row r="418" spans="1:11">
      <c r="A418" s="100"/>
      <c r="B418" s="98"/>
      <c r="C418" s="106"/>
      <c r="D418" s="92"/>
      <c r="E418" s="89"/>
      <c r="F418" s="9">
        <f t="shared" si="1353"/>
        <v>0</v>
      </c>
      <c r="G418" s="10">
        <f t="shared" ref="G418" si="1405">IFERROR(IF(ABS(F418)&lt;G417,0-ABS(F418),0-G417),0)</f>
        <v>0</v>
      </c>
      <c r="H418" s="11">
        <f t="shared" ref="H418" si="1406">IFERROR(IF(ABS(F418)+G418&lt;H417,F418-G418,0-H417),0)</f>
        <v>0</v>
      </c>
      <c r="I418" s="12">
        <f t="shared" ref="I418" si="1407">IFERROR(IF(ABS(F418)+G418+H418&lt;I417,F418-G418-H418,0-I417),0)</f>
        <v>0</v>
      </c>
      <c r="J418" s="83"/>
      <c r="K418" s="80"/>
    </row>
    <row r="419" spans="1:11" ht="14.25" thickBot="1">
      <c r="A419" s="100"/>
      <c r="B419" s="99"/>
      <c r="C419" s="107"/>
      <c r="D419" s="93"/>
      <c r="E419" s="90"/>
      <c r="F419" s="32">
        <f t="shared" si="1357"/>
        <v>0</v>
      </c>
      <c r="G419" s="24">
        <f t="shared" ref="G419" si="1408">G417+G418</f>
        <v>0</v>
      </c>
      <c r="H419" s="25">
        <f t="shared" ref="H419" si="1409">H417+H418</f>
        <v>0</v>
      </c>
      <c r="I419" s="26">
        <f t="shared" ref="I419" si="1410">I417+I418</f>
        <v>0</v>
      </c>
      <c r="J419" s="84"/>
      <c r="K419" s="81"/>
    </row>
    <row r="420" spans="1:11">
      <c r="A420" s="100">
        <v>139</v>
      </c>
      <c r="B420" s="94">
        <f>'入力用(年更時)'!B144</f>
        <v>0</v>
      </c>
      <c r="C420" s="102">
        <f>'入力用(年更時)'!C144</f>
        <v>0</v>
      </c>
      <c r="D420" s="85">
        <f>'入力用(年更時)'!D144</f>
        <v>0</v>
      </c>
      <c r="E420" s="88">
        <f t="shared" ref="E420" si="1411">D420-C420</f>
        <v>0</v>
      </c>
      <c r="F420" s="50">
        <f>'入力用(年更時)'!E144</f>
        <v>0</v>
      </c>
      <c r="G420" s="3">
        <f t="shared" si="1286"/>
        <v>0</v>
      </c>
      <c r="H420" s="4">
        <f t="shared" ref="H420" si="1412">ROUNDDOWN(F420/3,0)</f>
        <v>0</v>
      </c>
      <c r="I420" s="5">
        <f t="shared" ref="I420" si="1413">ROUNDDOWN(F420/3,0)</f>
        <v>0</v>
      </c>
      <c r="J420" s="82" t="str">
        <f t="shared" ref="J420" si="1414">IFERROR(IF(F421-G421-H421-I421&lt;0,ABS(F421)+G421+H421+I421,"0"),0)</f>
        <v>0</v>
      </c>
      <c r="K420" s="79">
        <f>'入力用(年更時)'!F144</f>
        <v>0</v>
      </c>
    </row>
    <row r="421" spans="1:11">
      <c r="A421" s="100"/>
      <c r="B421" s="95"/>
      <c r="C421" s="103"/>
      <c r="D421" s="86"/>
      <c r="E421" s="89"/>
      <c r="F421" s="9">
        <f t="shared" si="1353"/>
        <v>0</v>
      </c>
      <c r="G421" s="10">
        <f t="shared" ref="G421" si="1415">IFERROR(IF(ABS(F421)&lt;G420,0-ABS(F421),0-G420),0)</f>
        <v>0</v>
      </c>
      <c r="H421" s="11">
        <f t="shared" ref="H421" si="1416">IFERROR(IF(ABS(F421)+G421&lt;H420,F421-G421,0-H420),0)</f>
        <v>0</v>
      </c>
      <c r="I421" s="12">
        <f t="shared" ref="I421" si="1417">IFERROR(IF(ABS(F421)+G421+H421&lt;I420,F421-G421-H421,0-I420),0)</f>
        <v>0</v>
      </c>
      <c r="J421" s="83"/>
      <c r="K421" s="80"/>
    </row>
    <row r="422" spans="1:11" ht="14.25" thickBot="1">
      <c r="A422" s="100"/>
      <c r="B422" s="96"/>
      <c r="C422" s="104"/>
      <c r="D422" s="87"/>
      <c r="E422" s="90"/>
      <c r="F422" s="32">
        <f t="shared" si="1357"/>
        <v>0</v>
      </c>
      <c r="G422" s="24">
        <f t="shared" ref="G422" si="1418">G420+G421</f>
        <v>0</v>
      </c>
      <c r="H422" s="25">
        <f t="shared" ref="H422" si="1419">H420+H421</f>
        <v>0</v>
      </c>
      <c r="I422" s="26">
        <f t="shared" ref="I422" si="1420">I420+I421</f>
        <v>0</v>
      </c>
      <c r="J422" s="84"/>
      <c r="K422" s="81"/>
    </row>
    <row r="423" spans="1:11">
      <c r="A423" s="100">
        <v>140</v>
      </c>
      <c r="B423" s="94">
        <f>'入力用(年更時)'!B145</f>
        <v>0</v>
      </c>
      <c r="C423" s="102">
        <f>'入力用(年更時)'!C145</f>
        <v>0</v>
      </c>
      <c r="D423" s="85">
        <f>'入力用(年更時)'!D145</f>
        <v>0</v>
      </c>
      <c r="E423" s="88">
        <f t="shared" ref="E423" si="1421">D423-C423</f>
        <v>0</v>
      </c>
      <c r="F423" s="50">
        <f>'入力用(年更時)'!E145</f>
        <v>0</v>
      </c>
      <c r="G423" s="3">
        <f t="shared" si="1297"/>
        <v>0</v>
      </c>
      <c r="H423" s="4">
        <f t="shared" ref="H423" si="1422">ROUNDDOWN(F423/3,0)</f>
        <v>0</v>
      </c>
      <c r="I423" s="5">
        <f t="shared" ref="I423" si="1423">ROUNDDOWN(F423/3,0)</f>
        <v>0</v>
      </c>
      <c r="J423" s="82" t="str">
        <f t="shared" ref="J423" si="1424">IFERROR(IF(F424-G424-H424-I424&lt;0,ABS(F424)+G424+H424+I424,"0"),0)</f>
        <v>0</v>
      </c>
      <c r="K423" s="79">
        <f>'入力用(年更時)'!F145</f>
        <v>0</v>
      </c>
    </row>
    <row r="424" spans="1:11">
      <c r="A424" s="100"/>
      <c r="B424" s="95"/>
      <c r="C424" s="103"/>
      <c r="D424" s="86"/>
      <c r="E424" s="89"/>
      <c r="F424" s="9">
        <f t="shared" si="1353"/>
        <v>0</v>
      </c>
      <c r="G424" s="10">
        <f t="shared" ref="G424" si="1425">IFERROR(IF(ABS(F424)&lt;G423,0-ABS(F424),0-G423),0)</f>
        <v>0</v>
      </c>
      <c r="H424" s="11">
        <f t="shared" ref="H424" si="1426">IFERROR(IF(ABS(F424)+G424&lt;H423,F424-G424,0-H423),0)</f>
        <v>0</v>
      </c>
      <c r="I424" s="12">
        <f t="shared" ref="I424" si="1427">IFERROR(IF(ABS(F424)+G424+H424&lt;I423,F424-G424-H424,0-I423),0)</f>
        <v>0</v>
      </c>
      <c r="J424" s="83"/>
      <c r="K424" s="80"/>
    </row>
    <row r="425" spans="1:11" ht="14.25" thickBot="1">
      <c r="A425" s="100"/>
      <c r="B425" s="96"/>
      <c r="C425" s="104"/>
      <c r="D425" s="87"/>
      <c r="E425" s="90"/>
      <c r="F425" s="32">
        <f t="shared" si="1357"/>
        <v>0</v>
      </c>
      <c r="G425" s="24">
        <f t="shared" ref="G425" si="1428">G423+G424</f>
        <v>0</v>
      </c>
      <c r="H425" s="25">
        <f t="shared" ref="H425" si="1429">H423+H424</f>
        <v>0</v>
      </c>
      <c r="I425" s="26">
        <f t="shared" ref="I425" si="1430">I423+I424</f>
        <v>0</v>
      </c>
      <c r="J425" s="84"/>
      <c r="K425" s="81"/>
    </row>
    <row r="426" spans="1:11">
      <c r="A426" s="100">
        <v>141</v>
      </c>
      <c r="B426" s="97">
        <f>'入力用(年更時)'!B146</f>
        <v>0</v>
      </c>
      <c r="C426" s="105">
        <f>'入力用(年更時)'!C146</f>
        <v>0</v>
      </c>
      <c r="D426" s="91">
        <f>'入力用(年更時)'!D146</f>
        <v>0</v>
      </c>
      <c r="E426" s="88">
        <f t="shared" ref="E426" si="1431">D426-C426</f>
        <v>0</v>
      </c>
      <c r="F426" s="50">
        <f>'入力用(年更時)'!E146</f>
        <v>0</v>
      </c>
      <c r="G426" s="3">
        <f t="shared" si="1308"/>
        <v>0</v>
      </c>
      <c r="H426" s="4">
        <f t="shared" ref="H426" si="1432">ROUNDDOWN(F426/3,0)</f>
        <v>0</v>
      </c>
      <c r="I426" s="5">
        <f t="shared" ref="I426" si="1433">ROUNDDOWN(F426/3,0)</f>
        <v>0</v>
      </c>
      <c r="J426" s="82" t="str">
        <f t="shared" ref="J426" si="1434">IFERROR(IF(F427-G427-H427-I427&lt;0,ABS(F427)+G427+H427+I427,"0"),0)</f>
        <v>0</v>
      </c>
      <c r="K426" s="79">
        <f>'入力用(年更時)'!F146</f>
        <v>0</v>
      </c>
    </row>
    <row r="427" spans="1:11">
      <c r="A427" s="100"/>
      <c r="B427" s="98"/>
      <c r="C427" s="106"/>
      <c r="D427" s="92"/>
      <c r="E427" s="89"/>
      <c r="F427" s="9">
        <f t="shared" si="1353"/>
        <v>0</v>
      </c>
      <c r="G427" s="10">
        <f t="shared" ref="G427" si="1435">IFERROR(IF(ABS(F427)&lt;G426,0-ABS(F427),0-G426),0)</f>
        <v>0</v>
      </c>
      <c r="H427" s="11">
        <f t="shared" ref="H427" si="1436">IFERROR(IF(ABS(F427)+G427&lt;H426,F427-G427,0-H426),0)</f>
        <v>0</v>
      </c>
      <c r="I427" s="12">
        <f t="shared" ref="I427" si="1437">IFERROR(IF(ABS(F427)+G427+H427&lt;I426,F427-G427-H427,0-I426),0)</f>
        <v>0</v>
      </c>
      <c r="J427" s="83"/>
      <c r="K427" s="80"/>
    </row>
    <row r="428" spans="1:11" ht="14.25" thickBot="1">
      <c r="A428" s="100"/>
      <c r="B428" s="99"/>
      <c r="C428" s="107"/>
      <c r="D428" s="93"/>
      <c r="E428" s="90"/>
      <c r="F428" s="32">
        <f t="shared" si="1357"/>
        <v>0</v>
      </c>
      <c r="G428" s="24">
        <f t="shared" ref="G428" si="1438">G426+G427</f>
        <v>0</v>
      </c>
      <c r="H428" s="25">
        <f t="shared" ref="H428" si="1439">H426+H427</f>
        <v>0</v>
      </c>
      <c r="I428" s="26">
        <f t="shared" ref="I428" si="1440">I426+I427</f>
        <v>0</v>
      </c>
      <c r="J428" s="84"/>
      <c r="K428" s="81"/>
    </row>
    <row r="429" spans="1:11">
      <c r="A429" s="100">
        <v>142</v>
      </c>
      <c r="B429" s="94">
        <f>'入力用(年更時)'!B147</f>
        <v>0</v>
      </c>
      <c r="C429" s="102">
        <f>'入力用(年更時)'!C147</f>
        <v>0</v>
      </c>
      <c r="D429" s="85">
        <f>'入力用(年更時)'!D147</f>
        <v>0</v>
      </c>
      <c r="E429" s="88">
        <f t="shared" ref="E429" si="1441">D429-C429</f>
        <v>0</v>
      </c>
      <c r="F429" s="50">
        <f>'入力用(年更時)'!E147</f>
        <v>0</v>
      </c>
      <c r="G429" s="3">
        <f t="shared" si="1319"/>
        <v>0</v>
      </c>
      <c r="H429" s="4">
        <f t="shared" ref="H429" si="1442">ROUNDDOWN(F429/3,0)</f>
        <v>0</v>
      </c>
      <c r="I429" s="5">
        <f t="shared" ref="I429" si="1443">ROUNDDOWN(F429/3,0)</f>
        <v>0</v>
      </c>
      <c r="J429" s="82" t="str">
        <f t="shared" ref="J429" si="1444">IFERROR(IF(F430-G430-H430-I430&lt;0,ABS(F430)+G430+H430+I430,"0"),0)</f>
        <v>0</v>
      </c>
      <c r="K429" s="79">
        <f>'入力用(年更時)'!F147</f>
        <v>0</v>
      </c>
    </row>
    <row r="430" spans="1:11">
      <c r="A430" s="100"/>
      <c r="B430" s="95"/>
      <c r="C430" s="103"/>
      <c r="D430" s="86"/>
      <c r="E430" s="89"/>
      <c r="F430" s="9">
        <f t="shared" si="1353"/>
        <v>0</v>
      </c>
      <c r="G430" s="10">
        <f t="shared" ref="G430" si="1445">IFERROR(IF(ABS(F430)&lt;G429,0-ABS(F430),0-G429),0)</f>
        <v>0</v>
      </c>
      <c r="H430" s="11">
        <f t="shared" ref="H430" si="1446">IFERROR(IF(ABS(F430)+G430&lt;H429,F430-G430,0-H429),0)</f>
        <v>0</v>
      </c>
      <c r="I430" s="12">
        <f t="shared" ref="I430" si="1447">IFERROR(IF(ABS(F430)+G430+H430&lt;I429,F430-G430-H430,0-I429),0)</f>
        <v>0</v>
      </c>
      <c r="J430" s="83"/>
      <c r="K430" s="80"/>
    </row>
    <row r="431" spans="1:11" ht="14.25" thickBot="1">
      <c r="A431" s="100"/>
      <c r="B431" s="96"/>
      <c r="C431" s="104"/>
      <c r="D431" s="87"/>
      <c r="E431" s="90"/>
      <c r="F431" s="32">
        <f t="shared" si="1357"/>
        <v>0</v>
      </c>
      <c r="G431" s="24">
        <f t="shared" ref="G431" si="1448">G429+G430</f>
        <v>0</v>
      </c>
      <c r="H431" s="25">
        <f t="shared" ref="H431" si="1449">H429+H430</f>
        <v>0</v>
      </c>
      <c r="I431" s="26">
        <f t="shared" ref="I431" si="1450">I429+I430</f>
        <v>0</v>
      </c>
      <c r="J431" s="84"/>
      <c r="K431" s="81"/>
    </row>
    <row r="432" spans="1:11">
      <c r="A432" s="100">
        <v>143</v>
      </c>
      <c r="B432" s="94">
        <f>'入力用(年更時)'!B148</f>
        <v>0</v>
      </c>
      <c r="C432" s="102">
        <f>'入力用(年更時)'!C148</f>
        <v>0</v>
      </c>
      <c r="D432" s="85">
        <f>'入力用(年更時)'!D148</f>
        <v>0</v>
      </c>
      <c r="E432" s="88">
        <f t="shared" ref="E432" si="1451">D432-C432</f>
        <v>0</v>
      </c>
      <c r="F432" s="50">
        <f>'入力用(年更時)'!E148</f>
        <v>0</v>
      </c>
      <c r="G432" s="3">
        <f t="shared" si="1286"/>
        <v>0</v>
      </c>
      <c r="H432" s="4">
        <f t="shared" ref="H432" si="1452">ROUNDDOWN(F432/3,0)</f>
        <v>0</v>
      </c>
      <c r="I432" s="5">
        <f t="shared" ref="I432" si="1453">ROUNDDOWN(F432/3,0)</f>
        <v>0</v>
      </c>
      <c r="J432" s="82" t="str">
        <f t="shared" ref="J432" si="1454">IFERROR(IF(F433-G433-H433-I433&lt;0,ABS(F433)+G433+H433+I433,"0"),0)</f>
        <v>0</v>
      </c>
      <c r="K432" s="79">
        <f>'入力用(年更時)'!F148</f>
        <v>0</v>
      </c>
    </row>
    <row r="433" spans="1:11">
      <c r="A433" s="100"/>
      <c r="B433" s="95"/>
      <c r="C433" s="103"/>
      <c r="D433" s="86"/>
      <c r="E433" s="89"/>
      <c r="F433" s="9">
        <f t="shared" si="1353"/>
        <v>0</v>
      </c>
      <c r="G433" s="10">
        <f t="shared" ref="G433" si="1455">IFERROR(IF(ABS(F433)&lt;G432,0-ABS(F433),0-G432),0)</f>
        <v>0</v>
      </c>
      <c r="H433" s="11">
        <f t="shared" ref="H433" si="1456">IFERROR(IF(ABS(F433)+G433&lt;H432,F433-G433,0-H432),0)</f>
        <v>0</v>
      </c>
      <c r="I433" s="12">
        <f t="shared" ref="I433" si="1457">IFERROR(IF(ABS(F433)+G433+H433&lt;I432,F433-G433-H433,0-I432),0)</f>
        <v>0</v>
      </c>
      <c r="J433" s="83"/>
      <c r="K433" s="80"/>
    </row>
    <row r="434" spans="1:11" ht="14.25" thickBot="1">
      <c r="A434" s="100"/>
      <c r="B434" s="96"/>
      <c r="C434" s="104"/>
      <c r="D434" s="87"/>
      <c r="E434" s="90"/>
      <c r="F434" s="32">
        <f t="shared" si="1357"/>
        <v>0</v>
      </c>
      <c r="G434" s="24">
        <f t="shared" ref="G434" si="1458">G432+G433</f>
        <v>0</v>
      </c>
      <c r="H434" s="25">
        <f t="shared" ref="H434" si="1459">H432+H433</f>
        <v>0</v>
      </c>
      <c r="I434" s="26">
        <f t="shared" ref="I434" si="1460">I432+I433</f>
        <v>0</v>
      </c>
      <c r="J434" s="84"/>
      <c r="K434" s="81"/>
    </row>
    <row r="435" spans="1:11">
      <c r="A435" s="100">
        <v>144</v>
      </c>
      <c r="B435" s="97">
        <f>'入力用(年更時)'!B149</f>
        <v>0</v>
      </c>
      <c r="C435" s="105">
        <f>'入力用(年更時)'!C149</f>
        <v>0</v>
      </c>
      <c r="D435" s="91">
        <f>'入力用(年更時)'!D149</f>
        <v>0</v>
      </c>
      <c r="E435" s="88">
        <f t="shared" ref="E435" si="1461">D435-C435</f>
        <v>0</v>
      </c>
      <c r="F435" s="50">
        <f>'入力用(年更時)'!E149</f>
        <v>0</v>
      </c>
      <c r="G435" s="3">
        <f t="shared" si="1297"/>
        <v>0</v>
      </c>
      <c r="H435" s="4">
        <f t="shared" ref="H435" si="1462">ROUNDDOWN(F435/3,0)</f>
        <v>0</v>
      </c>
      <c r="I435" s="5">
        <f t="shared" ref="I435" si="1463">ROUNDDOWN(F435/3,0)</f>
        <v>0</v>
      </c>
      <c r="J435" s="82" t="str">
        <f t="shared" ref="J435" si="1464">IFERROR(IF(F436-G436-H436-I436&lt;0,ABS(F436)+G436+H436+I436,"0"),0)</f>
        <v>0</v>
      </c>
      <c r="K435" s="79">
        <f>'入力用(年更時)'!F149</f>
        <v>0</v>
      </c>
    </row>
    <row r="436" spans="1:11">
      <c r="A436" s="100"/>
      <c r="B436" s="98"/>
      <c r="C436" s="106"/>
      <c r="D436" s="92"/>
      <c r="E436" s="89"/>
      <c r="F436" s="9">
        <f t="shared" si="1353"/>
        <v>0</v>
      </c>
      <c r="G436" s="10">
        <f t="shared" ref="G436" si="1465">IFERROR(IF(ABS(F436)&lt;G435,0-ABS(F436),0-G435),0)</f>
        <v>0</v>
      </c>
      <c r="H436" s="11">
        <f t="shared" ref="H436" si="1466">IFERROR(IF(ABS(F436)+G436&lt;H435,F436-G436,0-H435),0)</f>
        <v>0</v>
      </c>
      <c r="I436" s="12">
        <f t="shared" ref="I436" si="1467">IFERROR(IF(ABS(F436)+G436+H436&lt;I435,F436-G436-H436,0-I435),0)</f>
        <v>0</v>
      </c>
      <c r="J436" s="83"/>
      <c r="K436" s="80"/>
    </row>
    <row r="437" spans="1:11" ht="14.25" thickBot="1">
      <c r="A437" s="100"/>
      <c r="B437" s="99"/>
      <c r="C437" s="107"/>
      <c r="D437" s="93"/>
      <c r="E437" s="90"/>
      <c r="F437" s="32">
        <f t="shared" si="1357"/>
        <v>0</v>
      </c>
      <c r="G437" s="24">
        <f t="shared" ref="G437" si="1468">G435+G436</f>
        <v>0</v>
      </c>
      <c r="H437" s="25">
        <f t="shared" ref="H437" si="1469">H435+H436</f>
        <v>0</v>
      </c>
      <c r="I437" s="26">
        <f t="shared" ref="I437" si="1470">I435+I436</f>
        <v>0</v>
      </c>
      <c r="J437" s="84"/>
      <c r="K437" s="81"/>
    </row>
    <row r="438" spans="1:11">
      <c r="A438" s="100">
        <v>145</v>
      </c>
      <c r="B438" s="94">
        <f>'入力用(年更時)'!B150</f>
        <v>0</v>
      </c>
      <c r="C438" s="102">
        <f>'入力用(年更時)'!C150</f>
        <v>0</v>
      </c>
      <c r="D438" s="85">
        <f>'入力用(年更時)'!D150</f>
        <v>0</v>
      </c>
      <c r="E438" s="88">
        <f t="shared" ref="E438" si="1471">D438-C438</f>
        <v>0</v>
      </c>
      <c r="F438" s="50">
        <f>'入力用(年更時)'!E150</f>
        <v>0</v>
      </c>
      <c r="G438" s="3">
        <f t="shared" si="1308"/>
        <v>0</v>
      </c>
      <c r="H438" s="4">
        <f t="shared" ref="H438" si="1472">ROUNDDOWN(F438/3,0)</f>
        <v>0</v>
      </c>
      <c r="I438" s="5">
        <f t="shared" ref="I438" si="1473">ROUNDDOWN(F438/3,0)</f>
        <v>0</v>
      </c>
      <c r="J438" s="82" t="str">
        <f t="shared" ref="J438" si="1474">IFERROR(IF(F439-G439-H439-I439&lt;0,ABS(F439)+G439+H439+I439,"0"),0)</f>
        <v>0</v>
      </c>
      <c r="K438" s="79">
        <f>'入力用(年更時)'!F150</f>
        <v>0</v>
      </c>
    </row>
    <row r="439" spans="1:11">
      <c r="A439" s="100"/>
      <c r="B439" s="95"/>
      <c r="C439" s="103"/>
      <c r="D439" s="86"/>
      <c r="E439" s="89"/>
      <c r="F439" s="9">
        <f t="shared" si="1353"/>
        <v>0</v>
      </c>
      <c r="G439" s="10">
        <f t="shared" ref="G439" si="1475">IFERROR(IF(ABS(F439)&lt;G438,0-ABS(F439),0-G438),0)</f>
        <v>0</v>
      </c>
      <c r="H439" s="11">
        <f t="shared" ref="H439" si="1476">IFERROR(IF(ABS(F439)+G439&lt;H438,F439-G439,0-H438),0)</f>
        <v>0</v>
      </c>
      <c r="I439" s="12">
        <f t="shared" ref="I439" si="1477">IFERROR(IF(ABS(F439)+G439+H439&lt;I438,F439-G439-H439,0-I438),0)</f>
        <v>0</v>
      </c>
      <c r="J439" s="83"/>
      <c r="K439" s="80"/>
    </row>
    <row r="440" spans="1:11" ht="14.25" thickBot="1">
      <c r="A440" s="100"/>
      <c r="B440" s="96"/>
      <c r="C440" s="104"/>
      <c r="D440" s="87"/>
      <c r="E440" s="90"/>
      <c r="F440" s="32">
        <f t="shared" si="1357"/>
        <v>0</v>
      </c>
      <c r="G440" s="24">
        <f t="shared" ref="G440" si="1478">G438+G439</f>
        <v>0</v>
      </c>
      <c r="H440" s="25">
        <f t="shared" ref="H440" si="1479">H438+H439</f>
        <v>0</v>
      </c>
      <c r="I440" s="26">
        <f t="shared" ref="I440" si="1480">I438+I439</f>
        <v>0</v>
      </c>
      <c r="J440" s="84"/>
      <c r="K440" s="81"/>
    </row>
    <row r="441" spans="1:11">
      <c r="A441" s="100">
        <v>146</v>
      </c>
      <c r="B441" s="94">
        <f>'入力用(年更時)'!B151</f>
        <v>0</v>
      </c>
      <c r="C441" s="102">
        <f>'入力用(年更時)'!C151</f>
        <v>0</v>
      </c>
      <c r="D441" s="85">
        <f>'入力用(年更時)'!D151</f>
        <v>0</v>
      </c>
      <c r="E441" s="88">
        <f t="shared" ref="E441" si="1481">D441-C441</f>
        <v>0</v>
      </c>
      <c r="F441" s="50">
        <f>'入力用(年更時)'!E151</f>
        <v>0</v>
      </c>
      <c r="G441" s="3">
        <f t="shared" si="1319"/>
        <v>0</v>
      </c>
      <c r="H441" s="4">
        <f t="shared" ref="H441" si="1482">ROUNDDOWN(F441/3,0)</f>
        <v>0</v>
      </c>
      <c r="I441" s="5">
        <f t="shared" ref="I441" si="1483">ROUNDDOWN(F441/3,0)</f>
        <v>0</v>
      </c>
      <c r="J441" s="82" t="str">
        <f t="shared" ref="J441" si="1484">IFERROR(IF(F442-G442-H442-I442&lt;0,ABS(F442)+G442+H442+I442,"0"),0)</f>
        <v>0</v>
      </c>
      <c r="K441" s="79">
        <f>'入力用(年更時)'!F151</f>
        <v>0</v>
      </c>
    </row>
    <row r="442" spans="1:11">
      <c r="A442" s="100"/>
      <c r="B442" s="95"/>
      <c r="C442" s="103"/>
      <c r="D442" s="86"/>
      <c r="E442" s="89"/>
      <c r="F442" s="9">
        <f t="shared" si="1353"/>
        <v>0</v>
      </c>
      <c r="G442" s="10">
        <f t="shared" ref="G442" si="1485">IFERROR(IF(ABS(F442)&lt;G441,0-ABS(F442),0-G441),0)</f>
        <v>0</v>
      </c>
      <c r="H442" s="11">
        <f t="shared" ref="H442" si="1486">IFERROR(IF(ABS(F442)+G442&lt;H441,F442-G442,0-H441),0)</f>
        <v>0</v>
      </c>
      <c r="I442" s="12">
        <f t="shared" ref="I442" si="1487">IFERROR(IF(ABS(F442)+G442+H442&lt;I441,F442-G442-H442,0-I441),0)</f>
        <v>0</v>
      </c>
      <c r="J442" s="83"/>
      <c r="K442" s="80"/>
    </row>
    <row r="443" spans="1:11" ht="14.25" thickBot="1">
      <c r="A443" s="100"/>
      <c r="B443" s="96"/>
      <c r="C443" s="104"/>
      <c r="D443" s="87"/>
      <c r="E443" s="90"/>
      <c r="F443" s="32">
        <f t="shared" si="1357"/>
        <v>0</v>
      </c>
      <c r="G443" s="24">
        <f t="shared" ref="G443" si="1488">G441+G442</f>
        <v>0</v>
      </c>
      <c r="H443" s="25">
        <f t="shared" ref="H443" si="1489">H441+H442</f>
        <v>0</v>
      </c>
      <c r="I443" s="26">
        <f t="shared" ref="I443" si="1490">I441+I442</f>
        <v>0</v>
      </c>
      <c r="J443" s="84"/>
      <c r="K443" s="81"/>
    </row>
    <row r="444" spans="1:11">
      <c r="A444" s="100">
        <v>147</v>
      </c>
      <c r="B444" s="97">
        <f>'入力用(年更時)'!B152</f>
        <v>0</v>
      </c>
      <c r="C444" s="105">
        <f>'入力用(年更時)'!C152</f>
        <v>0</v>
      </c>
      <c r="D444" s="91">
        <f>'入力用(年更時)'!D152</f>
        <v>0</v>
      </c>
      <c r="E444" s="88">
        <f t="shared" ref="E444" si="1491">D444-C444</f>
        <v>0</v>
      </c>
      <c r="F444" s="50">
        <f>'入力用(年更時)'!E152</f>
        <v>0</v>
      </c>
      <c r="G444" s="3">
        <f t="shared" si="1286"/>
        <v>0</v>
      </c>
      <c r="H444" s="4">
        <f t="shared" ref="H444" si="1492">ROUNDDOWN(F444/3,0)</f>
        <v>0</v>
      </c>
      <c r="I444" s="5">
        <f t="shared" ref="I444" si="1493">ROUNDDOWN(F444/3,0)</f>
        <v>0</v>
      </c>
      <c r="J444" s="82" t="str">
        <f t="shared" ref="J444" si="1494">IFERROR(IF(F445-G445-H445-I445&lt;0,ABS(F445)+G445+H445+I445,"0"),0)</f>
        <v>0</v>
      </c>
      <c r="K444" s="79">
        <f>'入力用(年更時)'!F152</f>
        <v>0</v>
      </c>
    </row>
    <row r="445" spans="1:11">
      <c r="A445" s="100"/>
      <c r="B445" s="98"/>
      <c r="C445" s="106"/>
      <c r="D445" s="92"/>
      <c r="E445" s="89"/>
      <c r="F445" s="9">
        <f t="shared" si="1353"/>
        <v>0</v>
      </c>
      <c r="G445" s="10">
        <f t="shared" ref="G445" si="1495">IFERROR(IF(ABS(F445)&lt;G444,0-ABS(F445),0-G444),0)</f>
        <v>0</v>
      </c>
      <c r="H445" s="11">
        <f t="shared" ref="H445" si="1496">IFERROR(IF(ABS(F445)+G445&lt;H444,F445-G445,0-H444),0)</f>
        <v>0</v>
      </c>
      <c r="I445" s="12">
        <f t="shared" ref="I445" si="1497">IFERROR(IF(ABS(F445)+G445+H445&lt;I444,F445-G445-H445,0-I444),0)</f>
        <v>0</v>
      </c>
      <c r="J445" s="83"/>
      <c r="K445" s="80"/>
    </row>
    <row r="446" spans="1:11" ht="14.25" thickBot="1">
      <c r="A446" s="100"/>
      <c r="B446" s="99"/>
      <c r="C446" s="107"/>
      <c r="D446" s="93"/>
      <c r="E446" s="90"/>
      <c r="F446" s="32">
        <f t="shared" si="1357"/>
        <v>0</v>
      </c>
      <c r="G446" s="24">
        <f t="shared" ref="G446" si="1498">G444+G445</f>
        <v>0</v>
      </c>
      <c r="H446" s="25">
        <f t="shared" ref="H446" si="1499">H444+H445</f>
        <v>0</v>
      </c>
      <c r="I446" s="26">
        <f t="shared" ref="I446" si="1500">I444+I445</f>
        <v>0</v>
      </c>
      <c r="J446" s="84"/>
      <c r="K446" s="81"/>
    </row>
    <row r="447" spans="1:11">
      <c r="A447" s="100">
        <v>148</v>
      </c>
      <c r="B447" s="94">
        <f>'入力用(年更時)'!B153</f>
        <v>0</v>
      </c>
      <c r="C447" s="102">
        <f>'入力用(年更時)'!C153</f>
        <v>0</v>
      </c>
      <c r="D447" s="85">
        <f>'入力用(年更時)'!D153</f>
        <v>0</v>
      </c>
      <c r="E447" s="88">
        <f t="shared" ref="E447" si="1501">D447-C447</f>
        <v>0</v>
      </c>
      <c r="F447" s="50">
        <f>'入力用(年更時)'!E153</f>
        <v>0</v>
      </c>
      <c r="G447" s="3">
        <f t="shared" si="1297"/>
        <v>0</v>
      </c>
      <c r="H447" s="4">
        <f t="shared" ref="H447" si="1502">ROUNDDOWN(F447/3,0)</f>
        <v>0</v>
      </c>
      <c r="I447" s="5">
        <f t="shared" ref="I447" si="1503">ROUNDDOWN(F447/3,0)</f>
        <v>0</v>
      </c>
      <c r="J447" s="82" t="str">
        <f t="shared" ref="J447" si="1504">IFERROR(IF(F448-G448-H448-I448&lt;0,ABS(F448)+G448+H448+I448,"0"),0)</f>
        <v>0</v>
      </c>
      <c r="K447" s="79">
        <f>'入力用(年更時)'!F153</f>
        <v>0</v>
      </c>
    </row>
    <row r="448" spans="1:11">
      <c r="A448" s="100"/>
      <c r="B448" s="95"/>
      <c r="C448" s="103"/>
      <c r="D448" s="86"/>
      <c r="E448" s="89"/>
      <c r="F448" s="9">
        <f t="shared" si="1353"/>
        <v>0</v>
      </c>
      <c r="G448" s="10">
        <f t="shared" ref="G448" si="1505">IFERROR(IF(ABS(F448)&lt;G447,0-ABS(F448),0-G447),0)</f>
        <v>0</v>
      </c>
      <c r="H448" s="11">
        <f t="shared" ref="H448" si="1506">IFERROR(IF(ABS(F448)+G448&lt;H447,F448-G448,0-H447),0)</f>
        <v>0</v>
      </c>
      <c r="I448" s="12">
        <f t="shared" ref="I448" si="1507">IFERROR(IF(ABS(F448)+G448+H448&lt;I447,F448-G448-H448,0-I447),0)</f>
        <v>0</v>
      </c>
      <c r="J448" s="83"/>
      <c r="K448" s="80"/>
    </row>
    <row r="449" spans="1:11" ht="14.25" thickBot="1">
      <c r="A449" s="100"/>
      <c r="B449" s="96"/>
      <c r="C449" s="104"/>
      <c r="D449" s="87"/>
      <c r="E449" s="90"/>
      <c r="F449" s="32">
        <f t="shared" si="1357"/>
        <v>0</v>
      </c>
      <c r="G449" s="24">
        <f t="shared" ref="G449" si="1508">G447+G448</f>
        <v>0</v>
      </c>
      <c r="H449" s="25">
        <f t="shared" ref="H449" si="1509">H447+H448</f>
        <v>0</v>
      </c>
      <c r="I449" s="26">
        <f t="shared" ref="I449" si="1510">I447+I448</f>
        <v>0</v>
      </c>
      <c r="J449" s="84"/>
      <c r="K449" s="81"/>
    </row>
    <row r="450" spans="1:11">
      <c r="A450" s="100">
        <v>149</v>
      </c>
      <c r="B450" s="94">
        <f>'入力用(年更時)'!B154</f>
        <v>0</v>
      </c>
      <c r="C450" s="102">
        <f>'入力用(年更時)'!C154</f>
        <v>0</v>
      </c>
      <c r="D450" s="85">
        <f>'入力用(年更時)'!D154</f>
        <v>0</v>
      </c>
      <c r="E450" s="88">
        <f t="shared" ref="E450" si="1511">D450-C450</f>
        <v>0</v>
      </c>
      <c r="F450" s="50">
        <f>'入力用(年更時)'!E154</f>
        <v>0</v>
      </c>
      <c r="G450" s="3">
        <f t="shared" si="1308"/>
        <v>0</v>
      </c>
      <c r="H450" s="4">
        <f t="shared" ref="H450" si="1512">ROUNDDOWN(F450/3,0)</f>
        <v>0</v>
      </c>
      <c r="I450" s="5">
        <f t="shared" ref="I450" si="1513">ROUNDDOWN(F450/3,0)</f>
        <v>0</v>
      </c>
      <c r="J450" s="82" t="str">
        <f t="shared" ref="J450" si="1514">IFERROR(IF(F451-G451-H451-I451&lt;0,ABS(F451)+G451+H451+I451,"0"),0)</f>
        <v>0</v>
      </c>
      <c r="K450" s="79">
        <f>'入力用(年更時)'!F154</f>
        <v>0</v>
      </c>
    </row>
    <row r="451" spans="1:11">
      <c r="A451" s="100"/>
      <c r="B451" s="95"/>
      <c r="C451" s="103"/>
      <c r="D451" s="86"/>
      <c r="E451" s="89"/>
      <c r="F451" s="9">
        <f t="shared" si="1353"/>
        <v>0</v>
      </c>
      <c r="G451" s="10">
        <f t="shared" ref="G451" si="1515">IFERROR(IF(ABS(F451)&lt;G450,0-ABS(F451),0-G450),0)</f>
        <v>0</v>
      </c>
      <c r="H451" s="11">
        <f t="shared" ref="H451" si="1516">IFERROR(IF(ABS(F451)+G451&lt;H450,F451-G451,0-H450),0)</f>
        <v>0</v>
      </c>
      <c r="I451" s="12">
        <f t="shared" ref="I451" si="1517">IFERROR(IF(ABS(F451)+G451+H451&lt;I450,F451-G451-H451,0-I450),0)</f>
        <v>0</v>
      </c>
      <c r="J451" s="83"/>
      <c r="K451" s="80"/>
    </row>
    <row r="452" spans="1:11" ht="14.25" thickBot="1">
      <c r="A452" s="100"/>
      <c r="B452" s="96"/>
      <c r="C452" s="104"/>
      <c r="D452" s="87"/>
      <c r="E452" s="90"/>
      <c r="F452" s="32">
        <f t="shared" si="1357"/>
        <v>0</v>
      </c>
      <c r="G452" s="24">
        <f t="shared" ref="G452" si="1518">G450+G451</f>
        <v>0</v>
      </c>
      <c r="H452" s="25">
        <f t="shared" ref="H452" si="1519">H450+H451</f>
        <v>0</v>
      </c>
      <c r="I452" s="26">
        <f t="shared" ref="I452" si="1520">I450+I451</f>
        <v>0</v>
      </c>
      <c r="J452" s="84"/>
      <c r="K452" s="81"/>
    </row>
    <row r="453" spans="1:11">
      <c r="A453" s="100">
        <v>150</v>
      </c>
      <c r="B453" s="97">
        <f>'入力用(年更時)'!B155</f>
        <v>0</v>
      </c>
      <c r="C453" s="105">
        <f>'入力用(年更時)'!C155</f>
        <v>0</v>
      </c>
      <c r="D453" s="91">
        <f>'入力用(年更時)'!D155</f>
        <v>0</v>
      </c>
      <c r="E453" s="88">
        <f t="shared" ref="E453" si="1521">D453-C453</f>
        <v>0</v>
      </c>
      <c r="F453" s="50">
        <f>'入力用(年更時)'!E155</f>
        <v>0</v>
      </c>
      <c r="G453" s="3">
        <f t="shared" si="1319"/>
        <v>0</v>
      </c>
      <c r="H453" s="4">
        <f t="shared" ref="H453" si="1522">ROUNDDOWN(F453/3,0)</f>
        <v>0</v>
      </c>
      <c r="I453" s="5">
        <f t="shared" ref="I453" si="1523">ROUNDDOWN(F453/3,0)</f>
        <v>0</v>
      </c>
      <c r="J453" s="82" t="str">
        <f t="shared" ref="J453" si="1524">IFERROR(IF(F454-G454-H454-I454&lt;0,ABS(F454)+G454+H454+I454,"0"),0)</f>
        <v>0</v>
      </c>
      <c r="K453" s="79">
        <f>'入力用(年更時)'!F155</f>
        <v>0</v>
      </c>
    </row>
    <row r="454" spans="1:11">
      <c r="A454" s="100"/>
      <c r="B454" s="98"/>
      <c r="C454" s="106"/>
      <c r="D454" s="92"/>
      <c r="E454" s="89"/>
      <c r="F454" s="9">
        <f t="shared" si="1353"/>
        <v>0</v>
      </c>
      <c r="G454" s="10">
        <f t="shared" ref="G454" si="1525">IFERROR(IF(ABS(F454)&lt;G453,0-ABS(F454),0-G453),0)</f>
        <v>0</v>
      </c>
      <c r="H454" s="11">
        <f t="shared" ref="H454" si="1526">IFERROR(IF(ABS(F454)+G454&lt;H453,F454-G454,0-H453),0)</f>
        <v>0</v>
      </c>
      <c r="I454" s="12">
        <f t="shared" ref="I454" si="1527">IFERROR(IF(ABS(F454)+G454+H454&lt;I453,F454-G454-H454,0-I453),0)</f>
        <v>0</v>
      </c>
      <c r="J454" s="83"/>
      <c r="K454" s="80"/>
    </row>
    <row r="455" spans="1:11" ht="14.25" thickBot="1">
      <c r="A455" s="100"/>
      <c r="B455" s="99"/>
      <c r="C455" s="107"/>
      <c r="D455" s="93"/>
      <c r="E455" s="90"/>
      <c r="F455" s="32">
        <f t="shared" si="1357"/>
        <v>0</v>
      </c>
      <c r="G455" s="24">
        <f t="shared" ref="G455" si="1528">G453+G454</f>
        <v>0</v>
      </c>
      <c r="H455" s="25">
        <f t="shared" ref="H455" si="1529">H453+H454</f>
        <v>0</v>
      </c>
      <c r="I455" s="26">
        <f t="shared" ref="I455" si="1530">I453+I454</f>
        <v>0</v>
      </c>
      <c r="J455" s="84"/>
      <c r="K455" s="81"/>
    </row>
    <row r="456" spans="1:11">
      <c r="A456" s="100">
        <v>151</v>
      </c>
      <c r="B456" s="94">
        <f>'入力用(年更時)'!B156</f>
        <v>0</v>
      </c>
      <c r="C456" s="102">
        <f>'入力用(年更時)'!C156</f>
        <v>0</v>
      </c>
      <c r="D456" s="85">
        <f>'入力用(年更時)'!D156</f>
        <v>0</v>
      </c>
      <c r="E456" s="88">
        <f t="shared" ref="E456" si="1531">D456-C456</f>
        <v>0</v>
      </c>
      <c r="F456" s="50">
        <f>'入力用(年更時)'!E156</f>
        <v>0</v>
      </c>
      <c r="G456" s="3">
        <f t="shared" ref="G456:G516" si="1532">ROUNDDOWN(F456/3,0)+(F456-ROUNDDOWN(F456/3,0)*3)</f>
        <v>0</v>
      </c>
      <c r="H456" s="4">
        <f t="shared" ref="H456" si="1533">ROUNDDOWN(F456/3,0)</f>
        <v>0</v>
      </c>
      <c r="I456" s="5">
        <f t="shared" ref="I456" si="1534">ROUNDDOWN(F456/3,0)</f>
        <v>0</v>
      </c>
      <c r="J456" s="82" t="str">
        <f t="shared" ref="J456" si="1535">IFERROR(IF(F457-G457-H457-I457&lt;0,ABS(F457)+G457+H457+I457,"0"),0)</f>
        <v>0</v>
      </c>
      <c r="K456" s="79">
        <f>'入力用(年更時)'!F156</f>
        <v>0</v>
      </c>
    </row>
    <row r="457" spans="1:11">
      <c r="A457" s="100"/>
      <c r="B457" s="95"/>
      <c r="C457" s="103"/>
      <c r="D457" s="86"/>
      <c r="E457" s="89"/>
      <c r="F457" s="9">
        <f t="shared" si="1353"/>
        <v>0</v>
      </c>
      <c r="G457" s="10">
        <f t="shared" ref="G457" si="1536">IFERROR(IF(ABS(F457)&lt;G456,0-ABS(F457),0-G456),0)</f>
        <v>0</v>
      </c>
      <c r="H457" s="11">
        <f t="shared" ref="H457" si="1537">IFERROR(IF(ABS(F457)+G457&lt;H456,F457-G457,0-H456),0)</f>
        <v>0</v>
      </c>
      <c r="I457" s="12">
        <f t="shared" ref="I457" si="1538">IFERROR(IF(ABS(F457)+G457+H457&lt;I456,F457-G457-H457,0-I456),0)</f>
        <v>0</v>
      </c>
      <c r="J457" s="83"/>
      <c r="K457" s="80"/>
    </row>
    <row r="458" spans="1:11" ht="14.25" thickBot="1">
      <c r="A458" s="100"/>
      <c r="B458" s="96"/>
      <c r="C458" s="104"/>
      <c r="D458" s="87"/>
      <c r="E458" s="90"/>
      <c r="F458" s="32">
        <f t="shared" si="1357"/>
        <v>0</v>
      </c>
      <c r="G458" s="24">
        <f t="shared" ref="G458" si="1539">G456+G457</f>
        <v>0</v>
      </c>
      <c r="H458" s="25">
        <f t="shared" ref="H458" si="1540">H456+H457</f>
        <v>0</v>
      </c>
      <c r="I458" s="26">
        <f t="shared" ref="I458" si="1541">I456+I457</f>
        <v>0</v>
      </c>
      <c r="J458" s="84"/>
      <c r="K458" s="81"/>
    </row>
    <row r="459" spans="1:11">
      <c r="A459" s="100">
        <v>152</v>
      </c>
      <c r="B459" s="94">
        <f>'入力用(年更時)'!B157</f>
        <v>0</v>
      </c>
      <c r="C459" s="102">
        <f>'入力用(年更時)'!C157</f>
        <v>0</v>
      </c>
      <c r="D459" s="85">
        <f>'入力用(年更時)'!D157</f>
        <v>0</v>
      </c>
      <c r="E459" s="88">
        <f t="shared" ref="E459" si="1542">D459-C459</f>
        <v>0</v>
      </c>
      <c r="F459" s="50">
        <f>'入力用(年更時)'!E157</f>
        <v>0</v>
      </c>
      <c r="G459" s="3">
        <f t="shared" ref="G459:G519" si="1543">ROUNDDOWN(F459/3,0)+(F459-ROUNDDOWN(F459/3,0)*3)</f>
        <v>0</v>
      </c>
      <c r="H459" s="4">
        <f t="shared" ref="H459" si="1544">ROUNDDOWN(F459/3,0)</f>
        <v>0</v>
      </c>
      <c r="I459" s="5">
        <f t="shared" ref="I459" si="1545">ROUNDDOWN(F459/3,0)</f>
        <v>0</v>
      </c>
      <c r="J459" s="82" t="str">
        <f t="shared" ref="J459" si="1546">IFERROR(IF(F460-G460-H460-I460&lt;0,ABS(F460)+G460+H460+I460,"0"),0)</f>
        <v>0</v>
      </c>
      <c r="K459" s="79">
        <f>'入力用(年更時)'!F157</f>
        <v>0</v>
      </c>
    </row>
    <row r="460" spans="1:11">
      <c r="A460" s="100"/>
      <c r="B460" s="95"/>
      <c r="C460" s="103"/>
      <c r="D460" s="86"/>
      <c r="E460" s="89"/>
      <c r="F460" s="9">
        <f t="shared" si="1353"/>
        <v>0</v>
      </c>
      <c r="G460" s="10">
        <f t="shared" ref="G460" si="1547">IFERROR(IF(ABS(F460)&lt;G459,0-ABS(F460),0-G459),0)</f>
        <v>0</v>
      </c>
      <c r="H460" s="11">
        <f t="shared" ref="H460" si="1548">IFERROR(IF(ABS(F460)+G460&lt;H459,F460-G460,0-H459),0)</f>
        <v>0</v>
      </c>
      <c r="I460" s="12">
        <f t="shared" ref="I460" si="1549">IFERROR(IF(ABS(F460)+G460+H460&lt;I459,F460-G460-H460,0-I459),0)</f>
        <v>0</v>
      </c>
      <c r="J460" s="83"/>
      <c r="K460" s="80"/>
    </row>
    <row r="461" spans="1:11" ht="14.25" thickBot="1">
      <c r="A461" s="100"/>
      <c r="B461" s="96"/>
      <c r="C461" s="104"/>
      <c r="D461" s="87"/>
      <c r="E461" s="90"/>
      <c r="F461" s="32">
        <f t="shared" si="1357"/>
        <v>0</v>
      </c>
      <c r="G461" s="24">
        <f t="shared" ref="G461" si="1550">G459+G460</f>
        <v>0</v>
      </c>
      <c r="H461" s="25">
        <f t="shared" ref="H461" si="1551">H459+H460</f>
        <v>0</v>
      </c>
      <c r="I461" s="26">
        <f t="shared" ref="I461" si="1552">I459+I460</f>
        <v>0</v>
      </c>
      <c r="J461" s="84"/>
      <c r="K461" s="81"/>
    </row>
    <row r="462" spans="1:11">
      <c r="A462" s="100">
        <v>153</v>
      </c>
      <c r="B462" s="97">
        <f>'入力用(年更時)'!B158</f>
        <v>0</v>
      </c>
      <c r="C462" s="105">
        <f>'入力用(年更時)'!C158</f>
        <v>0</v>
      </c>
      <c r="D462" s="91">
        <f>'入力用(年更時)'!D158</f>
        <v>0</v>
      </c>
      <c r="E462" s="88">
        <f t="shared" ref="E462" si="1553">D462-C462</f>
        <v>0</v>
      </c>
      <c r="F462" s="50">
        <f>'入力用(年更時)'!E158</f>
        <v>0</v>
      </c>
      <c r="G462" s="3">
        <f t="shared" ref="G462:G522" si="1554">ROUNDDOWN(F462/3,0)+(F462-ROUNDDOWN(F462/3,0)*3)</f>
        <v>0</v>
      </c>
      <c r="H462" s="4">
        <f t="shared" ref="H462" si="1555">ROUNDDOWN(F462/3,0)</f>
        <v>0</v>
      </c>
      <c r="I462" s="5">
        <f t="shared" ref="I462" si="1556">ROUNDDOWN(F462/3,0)</f>
        <v>0</v>
      </c>
      <c r="J462" s="82" t="str">
        <f t="shared" ref="J462" si="1557">IFERROR(IF(F463-G463-H463-I463&lt;0,ABS(F463)+G463+H463+I463,"0"),0)</f>
        <v>0</v>
      </c>
      <c r="K462" s="79">
        <f>'入力用(年更時)'!F158</f>
        <v>0</v>
      </c>
    </row>
    <row r="463" spans="1:11">
      <c r="A463" s="100"/>
      <c r="B463" s="98"/>
      <c r="C463" s="106"/>
      <c r="D463" s="92"/>
      <c r="E463" s="89"/>
      <c r="F463" s="9">
        <f t="shared" si="1353"/>
        <v>0</v>
      </c>
      <c r="G463" s="10">
        <f t="shared" ref="G463" si="1558">IFERROR(IF(ABS(F463)&lt;G462,0-ABS(F463),0-G462),0)</f>
        <v>0</v>
      </c>
      <c r="H463" s="11">
        <f t="shared" ref="H463" si="1559">IFERROR(IF(ABS(F463)+G463&lt;H462,F463-G463,0-H462),0)</f>
        <v>0</v>
      </c>
      <c r="I463" s="12">
        <f t="shared" ref="I463" si="1560">IFERROR(IF(ABS(F463)+G463+H463&lt;I462,F463-G463-H463,0-I462),0)</f>
        <v>0</v>
      </c>
      <c r="J463" s="83"/>
      <c r="K463" s="80"/>
    </row>
    <row r="464" spans="1:11" ht="14.25" thickBot="1">
      <c r="A464" s="100"/>
      <c r="B464" s="99"/>
      <c r="C464" s="107"/>
      <c r="D464" s="93"/>
      <c r="E464" s="90"/>
      <c r="F464" s="32">
        <f t="shared" si="1357"/>
        <v>0</v>
      </c>
      <c r="G464" s="24">
        <f t="shared" ref="G464" si="1561">G462+G463</f>
        <v>0</v>
      </c>
      <c r="H464" s="25">
        <f t="shared" ref="H464" si="1562">H462+H463</f>
        <v>0</v>
      </c>
      <c r="I464" s="26">
        <f t="shared" ref="I464" si="1563">I462+I463</f>
        <v>0</v>
      </c>
      <c r="J464" s="84"/>
      <c r="K464" s="81"/>
    </row>
    <row r="465" spans="1:11">
      <c r="A465" s="100">
        <v>154</v>
      </c>
      <c r="B465" s="94">
        <f>'入力用(年更時)'!B159</f>
        <v>0</v>
      </c>
      <c r="C465" s="102">
        <f>'入力用(年更時)'!C159</f>
        <v>0</v>
      </c>
      <c r="D465" s="85">
        <f>'入力用(年更時)'!D159</f>
        <v>0</v>
      </c>
      <c r="E465" s="88">
        <f t="shared" ref="E465" si="1564">D465-C465</f>
        <v>0</v>
      </c>
      <c r="F465" s="50">
        <f>'入力用(年更時)'!E159</f>
        <v>0</v>
      </c>
      <c r="G465" s="3">
        <f t="shared" ref="G465:G525" si="1565">ROUNDDOWN(F465/3,0)+(F465-ROUNDDOWN(F465/3,0)*3)</f>
        <v>0</v>
      </c>
      <c r="H465" s="4">
        <f t="shared" ref="H465" si="1566">ROUNDDOWN(F465/3,0)</f>
        <v>0</v>
      </c>
      <c r="I465" s="5">
        <f t="shared" ref="I465" si="1567">ROUNDDOWN(F465/3,0)</f>
        <v>0</v>
      </c>
      <c r="J465" s="82" t="str">
        <f t="shared" ref="J465" si="1568">IFERROR(IF(F466-G466-H466-I466&lt;0,ABS(F466)+G466+H466+I466,"0"),0)</f>
        <v>0</v>
      </c>
      <c r="K465" s="79">
        <f>'入力用(年更時)'!F159</f>
        <v>0</v>
      </c>
    </row>
    <row r="466" spans="1:11">
      <c r="A466" s="100"/>
      <c r="B466" s="95"/>
      <c r="C466" s="103"/>
      <c r="D466" s="86"/>
      <c r="E466" s="89"/>
      <c r="F466" s="9">
        <f t="shared" si="1353"/>
        <v>0</v>
      </c>
      <c r="G466" s="10">
        <f t="shared" ref="G466" si="1569">IFERROR(IF(ABS(F466)&lt;G465,0-ABS(F466),0-G465),0)</f>
        <v>0</v>
      </c>
      <c r="H466" s="11">
        <f t="shared" ref="H466" si="1570">IFERROR(IF(ABS(F466)+G466&lt;H465,F466-G466,0-H465),0)</f>
        <v>0</v>
      </c>
      <c r="I466" s="12">
        <f t="shared" ref="I466" si="1571">IFERROR(IF(ABS(F466)+G466+H466&lt;I465,F466-G466-H466,0-I465),0)</f>
        <v>0</v>
      </c>
      <c r="J466" s="83"/>
      <c r="K466" s="80"/>
    </row>
    <row r="467" spans="1:11" ht="14.25" thickBot="1">
      <c r="A467" s="100"/>
      <c r="B467" s="96"/>
      <c r="C467" s="104"/>
      <c r="D467" s="87"/>
      <c r="E467" s="90"/>
      <c r="F467" s="32">
        <f t="shared" si="1357"/>
        <v>0</v>
      </c>
      <c r="G467" s="24">
        <f t="shared" ref="G467" si="1572">G465+G466</f>
        <v>0</v>
      </c>
      <c r="H467" s="25">
        <f t="shared" ref="H467" si="1573">H465+H466</f>
        <v>0</v>
      </c>
      <c r="I467" s="26">
        <f t="shared" ref="I467" si="1574">I465+I466</f>
        <v>0</v>
      </c>
      <c r="J467" s="84"/>
      <c r="K467" s="81"/>
    </row>
    <row r="468" spans="1:11">
      <c r="A468" s="100">
        <v>155</v>
      </c>
      <c r="B468" s="94">
        <f>'入力用(年更時)'!B160</f>
        <v>0</v>
      </c>
      <c r="C468" s="102">
        <f>'入力用(年更時)'!C160</f>
        <v>0</v>
      </c>
      <c r="D468" s="85">
        <f>'入力用(年更時)'!D160</f>
        <v>0</v>
      </c>
      <c r="E468" s="88">
        <f t="shared" ref="E468" si="1575">D468-C468</f>
        <v>0</v>
      </c>
      <c r="F468" s="50">
        <f>'入力用(年更時)'!E160</f>
        <v>0</v>
      </c>
      <c r="G468" s="3">
        <f t="shared" si="1532"/>
        <v>0</v>
      </c>
      <c r="H468" s="4">
        <f t="shared" ref="H468" si="1576">ROUNDDOWN(F468/3,0)</f>
        <v>0</v>
      </c>
      <c r="I468" s="5">
        <f t="shared" ref="I468" si="1577">ROUNDDOWN(F468/3,0)</f>
        <v>0</v>
      </c>
      <c r="J468" s="82" t="str">
        <f t="shared" ref="J468" si="1578">IFERROR(IF(F469-G469-H469-I469&lt;0,ABS(F469)+G469+H469+I469,"0"),0)</f>
        <v>0</v>
      </c>
      <c r="K468" s="79">
        <f>'入力用(年更時)'!F160</f>
        <v>0</v>
      </c>
    </row>
    <row r="469" spans="1:11">
      <c r="A469" s="100"/>
      <c r="B469" s="95"/>
      <c r="C469" s="103"/>
      <c r="D469" s="86"/>
      <c r="E469" s="89"/>
      <c r="F469" s="9">
        <f t="shared" ref="F469:F532" si="1579">IF(E468&lt;0,E468-0,0)</f>
        <v>0</v>
      </c>
      <c r="G469" s="10">
        <f t="shared" ref="G469" si="1580">IFERROR(IF(ABS(F469)&lt;G468,0-ABS(F469),0-G468),0)</f>
        <v>0</v>
      </c>
      <c r="H469" s="11">
        <f t="shared" ref="H469" si="1581">IFERROR(IF(ABS(F469)+G469&lt;H468,F469-G469,0-H468),0)</f>
        <v>0</v>
      </c>
      <c r="I469" s="12">
        <f t="shared" ref="I469" si="1582">IFERROR(IF(ABS(F469)+G469+H469&lt;I468,F469-G469-H469,0-I468),0)</f>
        <v>0</v>
      </c>
      <c r="J469" s="83"/>
      <c r="K469" s="80"/>
    </row>
    <row r="470" spans="1:11" ht="14.25" thickBot="1">
      <c r="A470" s="100"/>
      <c r="B470" s="96"/>
      <c r="C470" s="104"/>
      <c r="D470" s="87"/>
      <c r="E470" s="90"/>
      <c r="F470" s="32">
        <f t="shared" ref="F470:F533" si="1583">IF(E468&gt;0,E468-0,0)</f>
        <v>0</v>
      </c>
      <c r="G470" s="24">
        <f t="shared" ref="G470" si="1584">G468+G469</f>
        <v>0</v>
      </c>
      <c r="H470" s="25">
        <f t="shared" ref="H470" si="1585">H468+H469</f>
        <v>0</v>
      </c>
      <c r="I470" s="26">
        <f t="shared" ref="I470" si="1586">I468+I469</f>
        <v>0</v>
      </c>
      <c r="J470" s="84"/>
      <c r="K470" s="81"/>
    </row>
    <row r="471" spans="1:11">
      <c r="A471" s="100">
        <v>156</v>
      </c>
      <c r="B471" s="97">
        <f>'入力用(年更時)'!B161</f>
        <v>0</v>
      </c>
      <c r="C471" s="105">
        <f>'入力用(年更時)'!C161</f>
        <v>0</v>
      </c>
      <c r="D471" s="91">
        <f>'入力用(年更時)'!D161</f>
        <v>0</v>
      </c>
      <c r="E471" s="88">
        <f t="shared" ref="E471" si="1587">D471-C471</f>
        <v>0</v>
      </c>
      <c r="F471" s="50">
        <f>'入力用(年更時)'!E161</f>
        <v>0</v>
      </c>
      <c r="G471" s="3">
        <f t="shared" si="1543"/>
        <v>0</v>
      </c>
      <c r="H471" s="4">
        <f t="shared" ref="H471" si="1588">ROUNDDOWN(F471/3,0)</f>
        <v>0</v>
      </c>
      <c r="I471" s="5">
        <f t="shared" ref="I471" si="1589">ROUNDDOWN(F471/3,0)</f>
        <v>0</v>
      </c>
      <c r="J471" s="82" t="str">
        <f t="shared" ref="J471" si="1590">IFERROR(IF(F472-G472-H472-I472&lt;0,ABS(F472)+G472+H472+I472,"0"),0)</f>
        <v>0</v>
      </c>
      <c r="K471" s="79">
        <f>'入力用(年更時)'!F161</f>
        <v>0</v>
      </c>
    </row>
    <row r="472" spans="1:11">
      <c r="A472" s="100"/>
      <c r="B472" s="98"/>
      <c r="C472" s="106"/>
      <c r="D472" s="92"/>
      <c r="E472" s="89"/>
      <c r="F472" s="9">
        <f t="shared" si="1579"/>
        <v>0</v>
      </c>
      <c r="G472" s="10">
        <f t="shared" ref="G472" si="1591">IFERROR(IF(ABS(F472)&lt;G471,0-ABS(F472),0-G471),0)</f>
        <v>0</v>
      </c>
      <c r="H472" s="11">
        <f t="shared" ref="H472" si="1592">IFERROR(IF(ABS(F472)+G472&lt;H471,F472-G472,0-H471),0)</f>
        <v>0</v>
      </c>
      <c r="I472" s="12">
        <f t="shared" ref="I472" si="1593">IFERROR(IF(ABS(F472)+G472+H472&lt;I471,F472-G472-H472,0-I471),0)</f>
        <v>0</v>
      </c>
      <c r="J472" s="83"/>
      <c r="K472" s="80"/>
    </row>
    <row r="473" spans="1:11" ht="14.25" thickBot="1">
      <c r="A473" s="100"/>
      <c r="B473" s="99"/>
      <c r="C473" s="107"/>
      <c r="D473" s="93"/>
      <c r="E473" s="90"/>
      <c r="F473" s="32">
        <f t="shared" si="1583"/>
        <v>0</v>
      </c>
      <c r="G473" s="24">
        <f t="shared" ref="G473" si="1594">G471+G472</f>
        <v>0</v>
      </c>
      <c r="H473" s="25">
        <f t="shared" ref="H473" si="1595">H471+H472</f>
        <v>0</v>
      </c>
      <c r="I473" s="26">
        <f t="shared" ref="I473" si="1596">I471+I472</f>
        <v>0</v>
      </c>
      <c r="J473" s="84"/>
      <c r="K473" s="81"/>
    </row>
    <row r="474" spans="1:11">
      <c r="A474" s="100">
        <v>157</v>
      </c>
      <c r="B474" s="94">
        <f>'入力用(年更時)'!B162</f>
        <v>0</v>
      </c>
      <c r="C474" s="102">
        <f>'入力用(年更時)'!C162</f>
        <v>0</v>
      </c>
      <c r="D474" s="85">
        <f>'入力用(年更時)'!D162</f>
        <v>0</v>
      </c>
      <c r="E474" s="88">
        <f t="shared" ref="E474" si="1597">D474-C474</f>
        <v>0</v>
      </c>
      <c r="F474" s="50">
        <f>'入力用(年更時)'!E162</f>
        <v>0</v>
      </c>
      <c r="G474" s="3">
        <f t="shared" si="1554"/>
        <v>0</v>
      </c>
      <c r="H474" s="4">
        <f t="shared" ref="H474" si="1598">ROUNDDOWN(F474/3,0)</f>
        <v>0</v>
      </c>
      <c r="I474" s="5">
        <f t="shared" ref="I474" si="1599">ROUNDDOWN(F474/3,0)</f>
        <v>0</v>
      </c>
      <c r="J474" s="82" t="str">
        <f t="shared" ref="J474" si="1600">IFERROR(IF(F475-G475-H475-I475&lt;0,ABS(F475)+G475+H475+I475,"0"),0)</f>
        <v>0</v>
      </c>
      <c r="K474" s="79">
        <f>'入力用(年更時)'!F162</f>
        <v>0</v>
      </c>
    </row>
    <row r="475" spans="1:11">
      <c r="A475" s="100"/>
      <c r="B475" s="95"/>
      <c r="C475" s="103"/>
      <c r="D475" s="86"/>
      <c r="E475" s="89"/>
      <c r="F475" s="9">
        <f t="shared" si="1579"/>
        <v>0</v>
      </c>
      <c r="G475" s="10">
        <f t="shared" ref="G475" si="1601">IFERROR(IF(ABS(F475)&lt;G474,0-ABS(F475),0-G474),0)</f>
        <v>0</v>
      </c>
      <c r="H475" s="11">
        <f t="shared" ref="H475" si="1602">IFERROR(IF(ABS(F475)+G475&lt;H474,F475-G475,0-H474),0)</f>
        <v>0</v>
      </c>
      <c r="I475" s="12">
        <f t="shared" ref="I475" si="1603">IFERROR(IF(ABS(F475)+G475+H475&lt;I474,F475-G475-H475,0-I474),0)</f>
        <v>0</v>
      </c>
      <c r="J475" s="83"/>
      <c r="K475" s="80"/>
    </row>
    <row r="476" spans="1:11" ht="14.25" thickBot="1">
      <c r="A476" s="100"/>
      <c r="B476" s="96"/>
      <c r="C476" s="104"/>
      <c r="D476" s="87"/>
      <c r="E476" s="90"/>
      <c r="F476" s="32">
        <f t="shared" si="1583"/>
        <v>0</v>
      </c>
      <c r="G476" s="24">
        <f t="shared" ref="G476" si="1604">G474+G475</f>
        <v>0</v>
      </c>
      <c r="H476" s="25">
        <f t="shared" ref="H476" si="1605">H474+H475</f>
        <v>0</v>
      </c>
      <c r="I476" s="26">
        <f t="shared" ref="I476" si="1606">I474+I475</f>
        <v>0</v>
      </c>
      <c r="J476" s="84"/>
      <c r="K476" s="81"/>
    </row>
    <row r="477" spans="1:11">
      <c r="A477" s="100">
        <v>158</v>
      </c>
      <c r="B477" s="94">
        <f>'入力用(年更時)'!B163</f>
        <v>0</v>
      </c>
      <c r="C477" s="102">
        <f>'入力用(年更時)'!C163</f>
        <v>0</v>
      </c>
      <c r="D477" s="85">
        <f>'入力用(年更時)'!D163</f>
        <v>0</v>
      </c>
      <c r="E477" s="88">
        <f t="shared" ref="E477" si="1607">D477-C477</f>
        <v>0</v>
      </c>
      <c r="F477" s="50">
        <f>'入力用(年更時)'!E163</f>
        <v>0</v>
      </c>
      <c r="G477" s="3">
        <f t="shared" si="1565"/>
        <v>0</v>
      </c>
      <c r="H477" s="4">
        <f t="shared" ref="H477" si="1608">ROUNDDOWN(F477/3,0)</f>
        <v>0</v>
      </c>
      <c r="I477" s="5">
        <f t="shared" ref="I477" si="1609">ROUNDDOWN(F477/3,0)</f>
        <v>0</v>
      </c>
      <c r="J477" s="82" t="str">
        <f t="shared" ref="J477" si="1610">IFERROR(IF(F478-G478-H478-I478&lt;0,ABS(F478)+G478+H478+I478,"0"),0)</f>
        <v>0</v>
      </c>
      <c r="K477" s="79">
        <f>'入力用(年更時)'!F163</f>
        <v>0</v>
      </c>
    </row>
    <row r="478" spans="1:11">
      <c r="A478" s="100"/>
      <c r="B478" s="95"/>
      <c r="C478" s="103"/>
      <c r="D478" s="86"/>
      <c r="E478" s="89"/>
      <c r="F478" s="9">
        <f t="shared" si="1579"/>
        <v>0</v>
      </c>
      <c r="G478" s="10">
        <f t="shared" ref="G478" si="1611">IFERROR(IF(ABS(F478)&lt;G477,0-ABS(F478),0-G477),0)</f>
        <v>0</v>
      </c>
      <c r="H478" s="11">
        <f t="shared" ref="H478" si="1612">IFERROR(IF(ABS(F478)+G478&lt;H477,F478-G478,0-H477),0)</f>
        <v>0</v>
      </c>
      <c r="I478" s="12">
        <f t="shared" ref="I478" si="1613">IFERROR(IF(ABS(F478)+G478+H478&lt;I477,F478-G478-H478,0-I477),0)</f>
        <v>0</v>
      </c>
      <c r="J478" s="83"/>
      <c r="K478" s="80"/>
    </row>
    <row r="479" spans="1:11" ht="14.25" thickBot="1">
      <c r="A479" s="100"/>
      <c r="B479" s="96"/>
      <c r="C479" s="104"/>
      <c r="D479" s="87"/>
      <c r="E479" s="90"/>
      <c r="F479" s="32">
        <f t="shared" si="1583"/>
        <v>0</v>
      </c>
      <c r="G479" s="24">
        <f t="shared" ref="G479" si="1614">G477+G478</f>
        <v>0</v>
      </c>
      <c r="H479" s="25">
        <f t="shared" ref="H479" si="1615">H477+H478</f>
        <v>0</v>
      </c>
      <c r="I479" s="26">
        <f t="shared" ref="I479" si="1616">I477+I478</f>
        <v>0</v>
      </c>
      <c r="J479" s="84"/>
      <c r="K479" s="81"/>
    </row>
    <row r="480" spans="1:11">
      <c r="A480" s="100">
        <v>159</v>
      </c>
      <c r="B480" s="97">
        <f>'入力用(年更時)'!B164</f>
        <v>0</v>
      </c>
      <c r="C480" s="105">
        <f>'入力用(年更時)'!C164</f>
        <v>0</v>
      </c>
      <c r="D480" s="91">
        <f>'入力用(年更時)'!D164</f>
        <v>0</v>
      </c>
      <c r="E480" s="88">
        <f t="shared" ref="E480" si="1617">D480-C480</f>
        <v>0</v>
      </c>
      <c r="F480" s="50">
        <f>'入力用(年更時)'!E164</f>
        <v>0</v>
      </c>
      <c r="G480" s="3">
        <f t="shared" si="1532"/>
        <v>0</v>
      </c>
      <c r="H480" s="4">
        <f t="shared" ref="H480" si="1618">ROUNDDOWN(F480/3,0)</f>
        <v>0</v>
      </c>
      <c r="I480" s="5">
        <f t="shared" ref="I480" si="1619">ROUNDDOWN(F480/3,0)</f>
        <v>0</v>
      </c>
      <c r="J480" s="82" t="str">
        <f t="shared" ref="J480" si="1620">IFERROR(IF(F481-G481-H481-I481&lt;0,ABS(F481)+G481+H481+I481,"0"),0)</f>
        <v>0</v>
      </c>
      <c r="K480" s="79">
        <f>'入力用(年更時)'!F164</f>
        <v>0</v>
      </c>
    </row>
    <row r="481" spans="1:11">
      <c r="A481" s="100"/>
      <c r="B481" s="98"/>
      <c r="C481" s="106"/>
      <c r="D481" s="92"/>
      <c r="E481" s="89"/>
      <c r="F481" s="9">
        <f t="shared" si="1579"/>
        <v>0</v>
      </c>
      <c r="G481" s="10">
        <f t="shared" ref="G481" si="1621">IFERROR(IF(ABS(F481)&lt;G480,0-ABS(F481),0-G480),0)</f>
        <v>0</v>
      </c>
      <c r="H481" s="11">
        <f t="shared" ref="H481" si="1622">IFERROR(IF(ABS(F481)+G481&lt;H480,F481-G481,0-H480),0)</f>
        <v>0</v>
      </c>
      <c r="I481" s="12">
        <f t="shared" ref="I481" si="1623">IFERROR(IF(ABS(F481)+G481+H481&lt;I480,F481-G481-H481,0-I480),0)</f>
        <v>0</v>
      </c>
      <c r="J481" s="83"/>
      <c r="K481" s="80"/>
    </row>
    <row r="482" spans="1:11" ht="14.25" thickBot="1">
      <c r="A482" s="100"/>
      <c r="B482" s="99"/>
      <c r="C482" s="107"/>
      <c r="D482" s="93"/>
      <c r="E482" s="90"/>
      <c r="F482" s="32">
        <f t="shared" si="1583"/>
        <v>0</v>
      </c>
      <c r="G482" s="24">
        <f t="shared" ref="G482" si="1624">G480+G481</f>
        <v>0</v>
      </c>
      <c r="H482" s="25">
        <f t="shared" ref="H482" si="1625">H480+H481</f>
        <v>0</v>
      </c>
      <c r="I482" s="26">
        <f t="shared" ref="I482" si="1626">I480+I481</f>
        <v>0</v>
      </c>
      <c r="J482" s="84"/>
      <c r="K482" s="81"/>
    </row>
    <row r="483" spans="1:11">
      <c r="A483" s="100">
        <v>160</v>
      </c>
      <c r="B483" s="94">
        <f>'入力用(年更時)'!B165</f>
        <v>0</v>
      </c>
      <c r="C483" s="102">
        <f>'入力用(年更時)'!C165</f>
        <v>0</v>
      </c>
      <c r="D483" s="85">
        <f>'入力用(年更時)'!D165</f>
        <v>0</v>
      </c>
      <c r="E483" s="88">
        <f t="shared" ref="E483" si="1627">D483-C483</f>
        <v>0</v>
      </c>
      <c r="F483" s="50">
        <f>'入力用(年更時)'!E165</f>
        <v>0</v>
      </c>
      <c r="G483" s="3">
        <f t="shared" si="1543"/>
        <v>0</v>
      </c>
      <c r="H483" s="4">
        <f t="shared" ref="H483" si="1628">ROUNDDOWN(F483/3,0)</f>
        <v>0</v>
      </c>
      <c r="I483" s="5">
        <f t="shared" ref="I483" si="1629">ROUNDDOWN(F483/3,0)</f>
        <v>0</v>
      </c>
      <c r="J483" s="82" t="str">
        <f t="shared" ref="J483" si="1630">IFERROR(IF(F484-G484-H484-I484&lt;0,ABS(F484)+G484+H484+I484,"0"),0)</f>
        <v>0</v>
      </c>
      <c r="K483" s="79">
        <f>'入力用(年更時)'!F165</f>
        <v>0</v>
      </c>
    </row>
    <row r="484" spans="1:11">
      <c r="A484" s="100"/>
      <c r="B484" s="95"/>
      <c r="C484" s="103"/>
      <c r="D484" s="86"/>
      <c r="E484" s="89"/>
      <c r="F484" s="9">
        <f t="shared" si="1579"/>
        <v>0</v>
      </c>
      <c r="G484" s="10">
        <f t="shared" ref="G484" si="1631">IFERROR(IF(ABS(F484)&lt;G483,0-ABS(F484),0-G483),0)</f>
        <v>0</v>
      </c>
      <c r="H484" s="11">
        <f t="shared" ref="H484" si="1632">IFERROR(IF(ABS(F484)+G484&lt;H483,F484-G484,0-H483),0)</f>
        <v>0</v>
      </c>
      <c r="I484" s="12">
        <f t="shared" ref="I484" si="1633">IFERROR(IF(ABS(F484)+G484+H484&lt;I483,F484-G484-H484,0-I483),0)</f>
        <v>0</v>
      </c>
      <c r="J484" s="83"/>
      <c r="K484" s="80"/>
    </row>
    <row r="485" spans="1:11" ht="14.25" thickBot="1">
      <c r="A485" s="100"/>
      <c r="B485" s="96"/>
      <c r="C485" s="104"/>
      <c r="D485" s="87"/>
      <c r="E485" s="90"/>
      <c r="F485" s="32">
        <f t="shared" si="1583"/>
        <v>0</v>
      </c>
      <c r="G485" s="24">
        <f t="shared" ref="G485" si="1634">G483+G484</f>
        <v>0</v>
      </c>
      <c r="H485" s="25">
        <f t="shared" ref="H485" si="1635">H483+H484</f>
        <v>0</v>
      </c>
      <c r="I485" s="26">
        <f t="shared" ref="I485" si="1636">I483+I484</f>
        <v>0</v>
      </c>
      <c r="J485" s="84"/>
      <c r="K485" s="81"/>
    </row>
    <row r="486" spans="1:11">
      <c r="A486" s="100">
        <v>161</v>
      </c>
      <c r="B486" s="94">
        <f>'入力用(年更時)'!B166</f>
        <v>0</v>
      </c>
      <c r="C486" s="102">
        <f>'入力用(年更時)'!C166</f>
        <v>0</v>
      </c>
      <c r="D486" s="85">
        <f>'入力用(年更時)'!D166</f>
        <v>0</v>
      </c>
      <c r="E486" s="88">
        <f t="shared" ref="E486" si="1637">D486-C486</f>
        <v>0</v>
      </c>
      <c r="F486" s="50">
        <f>'入力用(年更時)'!E166</f>
        <v>0</v>
      </c>
      <c r="G486" s="3">
        <f t="shared" si="1554"/>
        <v>0</v>
      </c>
      <c r="H486" s="4">
        <f t="shared" ref="H486" si="1638">ROUNDDOWN(F486/3,0)</f>
        <v>0</v>
      </c>
      <c r="I486" s="5">
        <f t="shared" ref="I486" si="1639">ROUNDDOWN(F486/3,0)</f>
        <v>0</v>
      </c>
      <c r="J486" s="82" t="str">
        <f t="shared" ref="J486" si="1640">IFERROR(IF(F487-G487-H487-I487&lt;0,ABS(F487)+G487+H487+I487,"0"),0)</f>
        <v>0</v>
      </c>
      <c r="K486" s="79">
        <f>'入力用(年更時)'!F166</f>
        <v>0</v>
      </c>
    </row>
    <row r="487" spans="1:11">
      <c r="A487" s="100"/>
      <c r="B487" s="95"/>
      <c r="C487" s="103"/>
      <c r="D487" s="86"/>
      <c r="E487" s="89"/>
      <c r="F487" s="9">
        <f t="shared" si="1579"/>
        <v>0</v>
      </c>
      <c r="G487" s="10">
        <f t="shared" ref="G487" si="1641">IFERROR(IF(ABS(F487)&lt;G486,0-ABS(F487),0-G486),0)</f>
        <v>0</v>
      </c>
      <c r="H487" s="11">
        <f t="shared" ref="H487" si="1642">IFERROR(IF(ABS(F487)+G487&lt;H486,F487-G487,0-H486),0)</f>
        <v>0</v>
      </c>
      <c r="I487" s="12">
        <f t="shared" ref="I487" si="1643">IFERROR(IF(ABS(F487)+G487+H487&lt;I486,F487-G487-H487,0-I486),0)</f>
        <v>0</v>
      </c>
      <c r="J487" s="83"/>
      <c r="K487" s="80"/>
    </row>
    <row r="488" spans="1:11" ht="14.25" thickBot="1">
      <c r="A488" s="100"/>
      <c r="B488" s="96"/>
      <c r="C488" s="104"/>
      <c r="D488" s="87"/>
      <c r="E488" s="90"/>
      <c r="F488" s="32">
        <f t="shared" si="1583"/>
        <v>0</v>
      </c>
      <c r="G488" s="24">
        <f t="shared" ref="G488" si="1644">G486+G487</f>
        <v>0</v>
      </c>
      <c r="H488" s="25">
        <f t="shared" ref="H488" si="1645">H486+H487</f>
        <v>0</v>
      </c>
      <c r="I488" s="26">
        <f t="shared" ref="I488" si="1646">I486+I487</f>
        <v>0</v>
      </c>
      <c r="J488" s="84"/>
      <c r="K488" s="81"/>
    </row>
    <row r="489" spans="1:11">
      <c r="A489" s="100">
        <v>162</v>
      </c>
      <c r="B489" s="97">
        <f>'入力用(年更時)'!B167</f>
        <v>0</v>
      </c>
      <c r="C489" s="105">
        <f>'入力用(年更時)'!C167</f>
        <v>0</v>
      </c>
      <c r="D489" s="91">
        <f>'入力用(年更時)'!D167</f>
        <v>0</v>
      </c>
      <c r="E489" s="88">
        <f t="shared" ref="E489" si="1647">D489-C489</f>
        <v>0</v>
      </c>
      <c r="F489" s="50">
        <f>'入力用(年更時)'!E167</f>
        <v>0</v>
      </c>
      <c r="G489" s="3">
        <f t="shared" si="1565"/>
        <v>0</v>
      </c>
      <c r="H489" s="4">
        <f t="shared" ref="H489" si="1648">ROUNDDOWN(F489/3,0)</f>
        <v>0</v>
      </c>
      <c r="I489" s="5">
        <f t="shared" ref="I489" si="1649">ROUNDDOWN(F489/3,0)</f>
        <v>0</v>
      </c>
      <c r="J489" s="82" t="str">
        <f t="shared" ref="J489" si="1650">IFERROR(IF(F490-G490-H490-I490&lt;0,ABS(F490)+G490+H490+I490,"0"),0)</f>
        <v>0</v>
      </c>
      <c r="K489" s="79">
        <f>'入力用(年更時)'!F167</f>
        <v>0</v>
      </c>
    </row>
    <row r="490" spans="1:11">
      <c r="A490" s="100"/>
      <c r="B490" s="98"/>
      <c r="C490" s="106"/>
      <c r="D490" s="92"/>
      <c r="E490" s="89"/>
      <c r="F490" s="9">
        <f t="shared" si="1579"/>
        <v>0</v>
      </c>
      <c r="G490" s="10">
        <f t="shared" ref="G490" si="1651">IFERROR(IF(ABS(F490)&lt;G489,0-ABS(F490),0-G489),0)</f>
        <v>0</v>
      </c>
      <c r="H490" s="11">
        <f t="shared" ref="H490" si="1652">IFERROR(IF(ABS(F490)+G490&lt;H489,F490-G490,0-H489),0)</f>
        <v>0</v>
      </c>
      <c r="I490" s="12">
        <f t="shared" ref="I490" si="1653">IFERROR(IF(ABS(F490)+G490+H490&lt;I489,F490-G490-H490,0-I489),0)</f>
        <v>0</v>
      </c>
      <c r="J490" s="83"/>
      <c r="K490" s="80"/>
    </row>
    <row r="491" spans="1:11" ht="14.25" thickBot="1">
      <c r="A491" s="100"/>
      <c r="B491" s="99"/>
      <c r="C491" s="107"/>
      <c r="D491" s="93"/>
      <c r="E491" s="90"/>
      <c r="F491" s="32">
        <f t="shared" si="1583"/>
        <v>0</v>
      </c>
      <c r="G491" s="24">
        <f t="shared" ref="G491" si="1654">G489+G490</f>
        <v>0</v>
      </c>
      <c r="H491" s="25">
        <f t="shared" ref="H491" si="1655">H489+H490</f>
        <v>0</v>
      </c>
      <c r="I491" s="26">
        <f t="shared" ref="I491" si="1656">I489+I490</f>
        <v>0</v>
      </c>
      <c r="J491" s="84"/>
      <c r="K491" s="81"/>
    </row>
    <row r="492" spans="1:11">
      <c r="A492" s="100">
        <v>163</v>
      </c>
      <c r="B492" s="94">
        <f>'入力用(年更時)'!B168</f>
        <v>0</v>
      </c>
      <c r="C492" s="102">
        <f>'入力用(年更時)'!C168</f>
        <v>0</v>
      </c>
      <c r="D492" s="85">
        <f>'入力用(年更時)'!D168</f>
        <v>0</v>
      </c>
      <c r="E492" s="88">
        <f t="shared" ref="E492" si="1657">D492-C492</f>
        <v>0</v>
      </c>
      <c r="F492" s="50">
        <f>'入力用(年更時)'!E168</f>
        <v>0</v>
      </c>
      <c r="G492" s="3">
        <f t="shared" si="1532"/>
        <v>0</v>
      </c>
      <c r="H492" s="4">
        <f t="shared" ref="H492" si="1658">ROUNDDOWN(F492/3,0)</f>
        <v>0</v>
      </c>
      <c r="I492" s="5">
        <f t="shared" ref="I492" si="1659">ROUNDDOWN(F492/3,0)</f>
        <v>0</v>
      </c>
      <c r="J492" s="82" t="str">
        <f t="shared" ref="J492" si="1660">IFERROR(IF(F493-G493-H493-I493&lt;0,ABS(F493)+G493+H493+I493,"0"),0)</f>
        <v>0</v>
      </c>
      <c r="K492" s="79">
        <f>'入力用(年更時)'!F168</f>
        <v>0</v>
      </c>
    </row>
    <row r="493" spans="1:11">
      <c r="A493" s="100"/>
      <c r="B493" s="95"/>
      <c r="C493" s="103"/>
      <c r="D493" s="86"/>
      <c r="E493" s="89"/>
      <c r="F493" s="9">
        <f t="shared" si="1579"/>
        <v>0</v>
      </c>
      <c r="G493" s="10">
        <f t="shared" ref="G493" si="1661">IFERROR(IF(ABS(F493)&lt;G492,0-ABS(F493),0-G492),0)</f>
        <v>0</v>
      </c>
      <c r="H493" s="11">
        <f t="shared" ref="H493" si="1662">IFERROR(IF(ABS(F493)+G493&lt;H492,F493-G493,0-H492),0)</f>
        <v>0</v>
      </c>
      <c r="I493" s="12">
        <f t="shared" ref="I493" si="1663">IFERROR(IF(ABS(F493)+G493+H493&lt;I492,F493-G493-H493,0-I492),0)</f>
        <v>0</v>
      </c>
      <c r="J493" s="83"/>
      <c r="K493" s="80"/>
    </row>
    <row r="494" spans="1:11" ht="14.25" thickBot="1">
      <c r="A494" s="100"/>
      <c r="B494" s="96"/>
      <c r="C494" s="104"/>
      <c r="D494" s="87"/>
      <c r="E494" s="90"/>
      <c r="F494" s="32">
        <f t="shared" si="1583"/>
        <v>0</v>
      </c>
      <c r="G494" s="24">
        <f t="shared" ref="G494" si="1664">G492+G493</f>
        <v>0</v>
      </c>
      <c r="H494" s="25">
        <f t="shared" ref="H494" si="1665">H492+H493</f>
        <v>0</v>
      </c>
      <c r="I494" s="26">
        <f t="shared" ref="I494" si="1666">I492+I493</f>
        <v>0</v>
      </c>
      <c r="J494" s="84"/>
      <c r="K494" s="81"/>
    </row>
    <row r="495" spans="1:11">
      <c r="A495" s="100">
        <v>164</v>
      </c>
      <c r="B495" s="94">
        <f>'入力用(年更時)'!B169</f>
        <v>0</v>
      </c>
      <c r="C495" s="102">
        <f>'入力用(年更時)'!C169</f>
        <v>0</v>
      </c>
      <c r="D495" s="85">
        <f>'入力用(年更時)'!D169</f>
        <v>0</v>
      </c>
      <c r="E495" s="88">
        <f t="shared" ref="E495" si="1667">D495-C495</f>
        <v>0</v>
      </c>
      <c r="F495" s="50">
        <f>'入力用(年更時)'!E169</f>
        <v>0</v>
      </c>
      <c r="G495" s="3">
        <f t="shared" si="1543"/>
        <v>0</v>
      </c>
      <c r="H495" s="4">
        <f t="shared" ref="H495" si="1668">ROUNDDOWN(F495/3,0)</f>
        <v>0</v>
      </c>
      <c r="I495" s="5">
        <f t="shared" ref="I495" si="1669">ROUNDDOWN(F495/3,0)</f>
        <v>0</v>
      </c>
      <c r="J495" s="82" t="str">
        <f t="shared" ref="J495" si="1670">IFERROR(IF(F496-G496-H496-I496&lt;0,ABS(F496)+G496+H496+I496,"0"),0)</f>
        <v>0</v>
      </c>
      <c r="K495" s="79">
        <f>'入力用(年更時)'!F169</f>
        <v>0</v>
      </c>
    </row>
    <row r="496" spans="1:11">
      <c r="A496" s="100"/>
      <c r="B496" s="95"/>
      <c r="C496" s="103"/>
      <c r="D496" s="86"/>
      <c r="E496" s="89"/>
      <c r="F496" s="9">
        <f t="shared" si="1579"/>
        <v>0</v>
      </c>
      <c r="G496" s="10">
        <f t="shared" ref="G496" si="1671">IFERROR(IF(ABS(F496)&lt;G495,0-ABS(F496),0-G495),0)</f>
        <v>0</v>
      </c>
      <c r="H496" s="11">
        <f t="shared" ref="H496" si="1672">IFERROR(IF(ABS(F496)+G496&lt;H495,F496-G496,0-H495),0)</f>
        <v>0</v>
      </c>
      <c r="I496" s="12">
        <f t="shared" ref="I496" si="1673">IFERROR(IF(ABS(F496)+G496+H496&lt;I495,F496-G496-H496,0-I495),0)</f>
        <v>0</v>
      </c>
      <c r="J496" s="83"/>
      <c r="K496" s="80"/>
    </row>
    <row r="497" spans="1:11" ht="14.25" thickBot="1">
      <c r="A497" s="100"/>
      <c r="B497" s="96"/>
      <c r="C497" s="104"/>
      <c r="D497" s="87"/>
      <c r="E497" s="90"/>
      <c r="F497" s="32">
        <f t="shared" si="1583"/>
        <v>0</v>
      </c>
      <c r="G497" s="24">
        <f t="shared" ref="G497" si="1674">G495+G496</f>
        <v>0</v>
      </c>
      <c r="H497" s="25">
        <f t="shared" ref="H497" si="1675">H495+H496</f>
        <v>0</v>
      </c>
      <c r="I497" s="26">
        <f t="shared" ref="I497" si="1676">I495+I496</f>
        <v>0</v>
      </c>
      <c r="J497" s="84"/>
      <c r="K497" s="81"/>
    </row>
    <row r="498" spans="1:11">
      <c r="A498" s="100">
        <v>165</v>
      </c>
      <c r="B498" s="97">
        <f>'入力用(年更時)'!B170</f>
        <v>0</v>
      </c>
      <c r="C498" s="105">
        <f>'入力用(年更時)'!C170</f>
        <v>0</v>
      </c>
      <c r="D498" s="91">
        <f>'入力用(年更時)'!D170</f>
        <v>0</v>
      </c>
      <c r="E498" s="88">
        <f t="shared" ref="E498" si="1677">D498-C498</f>
        <v>0</v>
      </c>
      <c r="F498" s="50">
        <f>'入力用(年更時)'!E170</f>
        <v>0</v>
      </c>
      <c r="G498" s="3">
        <f t="shared" si="1554"/>
        <v>0</v>
      </c>
      <c r="H498" s="4">
        <f t="shared" ref="H498" si="1678">ROUNDDOWN(F498/3,0)</f>
        <v>0</v>
      </c>
      <c r="I498" s="5">
        <f t="shared" ref="I498" si="1679">ROUNDDOWN(F498/3,0)</f>
        <v>0</v>
      </c>
      <c r="J498" s="82" t="str">
        <f t="shared" ref="J498" si="1680">IFERROR(IF(F499-G499-H499-I499&lt;0,ABS(F499)+G499+H499+I499,"0"),0)</f>
        <v>0</v>
      </c>
      <c r="K498" s="79">
        <f>'入力用(年更時)'!F170</f>
        <v>0</v>
      </c>
    </row>
    <row r="499" spans="1:11">
      <c r="A499" s="100"/>
      <c r="B499" s="98"/>
      <c r="C499" s="106"/>
      <c r="D499" s="92"/>
      <c r="E499" s="89"/>
      <c r="F499" s="9">
        <f t="shared" si="1579"/>
        <v>0</v>
      </c>
      <c r="G499" s="10">
        <f t="shared" ref="G499" si="1681">IFERROR(IF(ABS(F499)&lt;G498,0-ABS(F499),0-G498),0)</f>
        <v>0</v>
      </c>
      <c r="H499" s="11">
        <f t="shared" ref="H499" si="1682">IFERROR(IF(ABS(F499)+G499&lt;H498,F499-G499,0-H498),0)</f>
        <v>0</v>
      </c>
      <c r="I499" s="12">
        <f t="shared" ref="I499" si="1683">IFERROR(IF(ABS(F499)+G499+H499&lt;I498,F499-G499-H499,0-I498),0)</f>
        <v>0</v>
      </c>
      <c r="J499" s="83"/>
      <c r="K499" s="80"/>
    </row>
    <row r="500" spans="1:11" ht="14.25" thickBot="1">
      <c r="A500" s="100"/>
      <c r="B500" s="99"/>
      <c r="C500" s="107"/>
      <c r="D500" s="93"/>
      <c r="E500" s="90"/>
      <c r="F500" s="32">
        <f t="shared" si="1583"/>
        <v>0</v>
      </c>
      <c r="G500" s="24">
        <f t="shared" ref="G500" si="1684">G498+G499</f>
        <v>0</v>
      </c>
      <c r="H500" s="25">
        <f t="shared" ref="H500" si="1685">H498+H499</f>
        <v>0</v>
      </c>
      <c r="I500" s="26">
        <f t="shared" ref="I500" si="1686">I498+I499</f>
        <v>0</v>
      </c>
      <c r="J500" s="84"/>
      <c r="K500" s="81"/>
    </row>
    <row r="501" spans="1:11">
      <c r="A501" s="100">
        <v>166</v>
      </c>
      <c r="B501" s="94">
        <f>'入力用(年更時)'!B171</f>
        <v>0</v>
      </c>
      <c r="C501" s="102">
        <f>'入力用(年更時)'!C171</f>
        <v>0</v>
      </c>
      <c r="D501" s="85">
        <f>'入力用(年更時)'!D171</f>
        <v>0</v>
      </c>
      <c r="E501" s="88">
        <f t="shared" ref="E501" si="1687">D501-C501</f>
        <v>0</v>
      </c>
      <c r="F501" s="50">
        <f>'入力用(年更時)'!E171</f>
        <v>0</v>
      </c>
      <c r="G501" s="3">
        <f t="shared" si="1565"/>
        <v>0</v>
      </c>
      <c r="H501" s="4">
        <f t="shared" ref="H501" si="1688">ROUNDDOWN(F501/3,0)</f>
        <v>0</v>
      </c>
      <c r="I501" s="5">
        <f t="shared" ref="I501" si="1689">ROUNDDOWN(F501/3,0)</f>
        <v>0</v>
      </c>
      <c r="J501" s="82" t="str">
        <f t="shared" ref="J501" si="1690">IFERROR(IF(F502-G502-H502-I502&lt;0,ABS(F502)+G502+H502+I502,"0"),0)</f>
        <v>0</v>
      </c>
      <c r="K501" s="79">
        <f>'入力用(年更時)'!F171</f>
        <v>0</v>
      </c>
    </row>
    <row r="502" spans="1:11">
      <c r="A502" s="100"/>
      <c r="B502" s="95"/>
      <c r="C502" s="103"/>
      <c r="D502" s="86"/>
      <c r="E502" s="89"/>
      <c r="F502" s="9">
        <f t="shared" si="1579"/>
        <v>0</v>
      </c>
      <c r="G502" s="10">
        <f t="shared" ref="G502" si="1691">IFERROR(IF(ABS(F502)&lt;G501,0-ABS(F502),0-G501),0)</f>
        <v>0</v>
      </c>
      <c r="H502" s="11">
        <f t="shared" ref="H502" si="1692">IFERROR(IF(ABS(F502)+G502&lt;H501,F502-G502,0-H501),0)</f>
        <v>0</v>
      </c>
      <c r="I502" s="12">
        <f t="shared" ref="I502" si="1693">IFERROR(IF(ABS(F502)+G502+H502&lt;I501,F502-G502-H502,0-I501),0)</f>
        <v>0</v>
      </c>
      <c r="J502" s="83"/>
      <c r="K502" s="80"/>
    </row>
    <row r="503" spans="1:11" ht="14.25" thickBot="1">
      <c r="A503" s="100"/>
      <c r="B503" s="96"/>
      <c r="C503" s="104"/>
      <c r="D503" s="87"/>
      <c r="E503" s="90"/>
      <c r="F503" s="32">
        <f t="shared" si="1583"/>
        <v>0</v>
      </c>
      <c r="G503" s="24">
        <f t="shared" ref="G503" si="1694">G501+G502</f>
        <v>0</v>
      </c>
      <c r="H503" s="25">
        <f t="shared" ref="H503" si="1695">H501+H502</f>
        <v>0</v>
      </c>
      <c r="I503" s="26">
        <f t="shared" ref="I503" si="1696">I501+I502</f>
        <v>0</v>
      </c>
      <c r="J503" s="84"/>
      <c r="K503" s="81"/>
    </row>
    <row r="504" spans="1:11">
      <c r="A504" s="100">
        <v>167</v>
      </c>
      <c r="B504" s="94">
        <f>'入力用(年更時)'!B172</f>
        <v>0</v>
      </c>
      <c r="C504" s="102">
        <f>'入力用(年更時)'!C172</f>
        <v>0</v>
      </c>
      <c r="D504" s="85">
        <f>'入力用(年更時)'!D172</f>
        <v>0</v>
      </c>
      <c r="E504" s="88">
        <f t="shared" ref="E504" si="1697">D504-C504</f>
        <v>0</v>
      </c>
      <c r="F504" s="50">
        <f>'入力用(年更時)'!E172</f>
        <v>0</v>
      </c>
      <c r="G504" s="3">
        <f t="shared" si="1532"/>
        <v>0</v>
      </c>
      <c r="H504" s="4">
        <f t="shared" ref="H504" si="1698">ROUNDDOWN(F504/3,0)</f>
        <v>0</v>
      </c>
      <c r="I504" s="5">
        <f t="shared" ref="I504" si="1699">ROUNDDOWN(F504/3,0)</f>
        <v>0</v>
      </c>
      <c r="J504" s="82" t="str">
        <f t="shared" ref="J504" si="1700">IFERROR(IF(F505-G505-H505-I505&lt;0,ABS(F505)+G505+H505+I505,"0"),0)</f>
        <v>0</v>
      </c>
      <c r="K504" s="79">
        <f>'入力用(年更時)'!F172</f>
        <v>0</v>
      </c>
    </row>
    <row r="505" spans="1:11">
      <c r="A505" s="100"/>
      <c r="B505" s="95"/>
      <c r="C505" s="103"/>
      <c r="D505" s="86"/>
      <c r="E505" s="89"/>
      <c r="F505" s="9">
        <f t="shared" si="1579"/>
        <v>0</v>
      </c>
      <c r="G505" s="10">
        <f t="shared" ref="G505" si="1701">IFERROR(IF(ABS(F505)&lt;G504,0-ABS(F505),0-G504),0)</f>
        <v>0</v>
      </c>
      <c r="H505" s="11">
        <f t="shared" ref="H505" si="1702">IFERROR(IF(ABS(F505)+G505&lt;H504,F505-G505,0-H504),0)</f>
        <v>0</v>
      </c>
      <c r="I505" s="12">
        <f t="shared" ref="I505" si="1703">IFERROR(IF(ABS(F505)+G505+H505&lt;I504,F505-G505-H505,0-I504),0)</f>
        <v>0</v>
      </c>
      <c r="J505" s="83"/>
      <c r="K505" s="80"/>
    </row>
    <row r="506" spans="1:11" ht="14.25" thickBot="1">
      <c r="A506" s="100"/>
      <c r="B506" s="96"/>
      <c r="C506" s="104"/>
      <c r="D506" s="87"/>
      <c r="E506" s="90"/>
      <c r="F506" s="32">
        <f t="shared" si="1583"/>
        <v>0</v>
      </c>
      <c r="G506" s="24">
        <f t="shared" ref="G506" si="1704">G504+G505</f>
        <v>0</v>
      </c>
      <c r="H506" s="25">
        <f t="shared" ref="H506" si="1705">H504+H505</f>
        <v>0</v>
      </c>
      <c r="I506" s="26">
        <f t="shared" ref="I506" si="1706">I504+I505</f>
        <v>0</v>
      </c>
      <c r="J506" s="84"/>
      <c r="K506" s="81"/>
    </row>
    <row r="507" spans="1:11">
      <c r="A507" s="100">
        <v>168</v>
      </c>
      <c r="B507" s="97">
        <f>'入力用(年更時)'!B173</f>
        <v>0</v>
      </c>
      <c r="C507" s="105">
        <f>'入力用(年更時)'!C173</f>
        <v>0</v>
      </c>
      <c r="D507" s="91">
        <f>'入力用(年更時)'!D173</f>
        <v>0</v>
      </c>
      <c r="E507" s="88">
        <f t="shared" ref="E507" si="1707">D507-C507</f>
        <v>0</v>
      </c>
      <c r="F507" s="50">
        <f>'入力用(年更時)'!E173</f>
        <v>0</v>
      </c>
      <c r="G507" s="3">
        <f t="shared" si="1543"/>
        <v>0</v>
      </c>
      <c r="H507" s="4">
        <f t="shared" ref="H507" si="1708">ROUNDDOWN(F507/3,0)</f>
        <v>0</v>
      </c>
      <c r="I507" s="5">
        <f t="shared" ref="I507" si="1709">ROUNDDOWN(F507/3,0)</f>
        <v>0</v>
      </c>
      <c r="J507" s="82" t="str">
        <f t="shared" ref="J507" si="1710">IFERROR(IF(F508-G508-H508-I508&lt;0,ABS(F508)+G508+H508+I508,"0"),0)</f>
        <v>0</v>
      </c>
      <c r="K507" s="79">
        <f>'入力用(年更時)'!F173</f>
        <v>0</v>
      </c>
    </row>
    <row r="508" spans="1:11">
      <c r="A508" s="100"/>
      <c r="B508" s="98"/>
      <c r="C508" s="106"/>
      <c r="D508" s="92"/>
      <c r="E508" s="89"/>
      <c r="F508" s="9">
        <f t="shared" si="1579"/>
        <v>0</v>
      </c>
      <c r="G508" s="10">
        <f t="shared" ref="G508" si="1711">IFERROR(IF(ABS(F508)&lt;G507,0-ABS(F508),0-G507),0)</f>
        <v>0</v>
      </c>
      <c r="H508" s="11">
        <f t="shared" ref="H508" si="1712">IFERROR(IF(ABS(F508)+G508&lt;H507,F508-G508,0-H507),0)</f>
        <v>0</v>
      </c>
      <c r="I508" s="12">
        <f t="shared" ref="I508" si="1713">IFERROR(IF(ABS(F508)+G508+H508&lt;I507,F508-G508-H508,0-I507),0)</f>
        <v>0</v>
      </c>
      <c r="J508" s="83"/>
      <c r="K508" s="80"/>
    </row>
    <row r="509" spans="1:11" ht="14.25" thickBot="1">
      <c r="A509" s="100"/>
      <c r="B509" s="99"/>
      <c r="C509" s="107"/>
      <c r="D509" s="93"/>
      <c r="E509" s="90"/>
      <c r="F509" s="32">
        <f t="shared" si="1583"/>
        <v>0</v>
      </c>
      <c r="G509" s="24">
        <f t="shared" ref="G509" si="1714">G507+G508</f>
        <v>0</v>
      </c>
      <c r="H509" s="25">
        <f t="shared" ref="H509" si="1715">H507+H508</f>
        <v>0</v>
      </c>
      <c r="I509" s="26">
        <f t="shared" ref="I509" si="1716">I507+I508</f>
        <v>0</v>
      </c>
      <c r="J509" s="84"/>
      <c r="K509" s="81"/>
    </row>
    <row r="510" spans="1:11">
      <c r="A510" s="100">
        <v>169</v>
      </c>
      <c r="B510" s="94">
        <f>'入力用(年更時)'!B174</f>
        <v>0</v>
      </c>
      <c r="C510" s="102">
        <f>'入力用(年更時)'!C174</f>
        <v>0</v>
      </c>
      <c r="D510" s="85">
        <f>'入力用(年更時)'!D174</f>
        <v>0</v>
      </c>
      <c r="E510" s="88">
        <f t="shared" ref="E510" si="1717">D510-C510</f>
        <v>0</v>
      </c>
      <c r="F510" s="50">
        <f>'入力用(年更時)'!E174</f>
        <v>0</v>
      </c>
      <c r="G510" s="3">
        <f t="shared" si="1554"/>
        <v>0</v>
      </c>
      <c r="H510" s="4">
        <f t="shared" ref="H510" si="1718">ROUNDDOWN(F510/3,0)</f>
        <v>0</v>
      </c>
      <c r="I510" s="5">
        <f t="shared" ref="I510" si="1719">ROUNDDOWN(F510/3,0)</f>
        <v>0</v>
      </c>
      <c r="J510" s="82" t="str">
        <f t="shared" ref="J510" si="1720">IFERROR(IF(F511-G511-H511-I511&lt;0,ABS(F511)+G511+H511+I511,"0"),0)</f>
        <v>0</v>
      </c>
      <c r="K510" s="79">
        <f>'入力用(年更時)'!F174</f>
        <v>0</v>
      </c>
    </row>
    <row r="511" spans="1:11">
      <c r="A511" s="100"/>
      <c r="B511" s="95"/>
      <c r="C511" s="103"/>
      <c r="D511" s="86"/>
      <c r="E511" s="89"/>
      <c r="F511" s="9">
        <f t="shared" si="1579"/>
        <v>0</v>
      </c>
      <c r="G511" s="10">
        <f t="shared" ref="G511" si="1721">IFERROR(IF(ABS(F511)&lt;G510,0-ABS(F511),0-G510),0)</f>
        <v>0</v>
      </c>
      <c r="H511" s="11">
        <f t="shared" ref="H511" si="1722">IFERROR(IF(ABS(F511)+G511&lt;H510,F511-G511,0-H510),0)</f>
        <v>0</v>
      </c>
      <c r="I511" s="12">
        <f t="shared" ref="I511" si="1723">IFERROR(IF(ABS(F511)+G511+H511&lt;I510,F511-G511-H511,0-I510),0)</f>
        <v>0</v>
      </c>
      <c r="J511" s="83"/>
      <c r="K511" s="80"/>
    </row>
    <row r="512" spans="1:11" ht="14.25" thickBot="1">
      <c r="A512" s="100"/>
      <c r="B512" s="96"/>
      <c r="C512" s="104"/>
      <c r="D512" s="87"/>
      <c r="E512" s="90"/>
      <c r="F512" s="32">
        <f t="shared" si="1583"/>
        <v>0</v>
      </c>
      <c r="G512" s="24">
        <f t="shared" ref="G512" si="1724">G510+G511</f>
        <v>0</v>
      </c>
      <c r="H512" s="25">
        <f t="shared" ref="H512" si="1725">H510+H511</f>
        <v>0</v>
      </c>
      <c r="I512" s="26">
        <f t="shared" ref="I512" si="1726">I510+I511</f>
        <v>0</v>
      </c>
      <c r="J512" s="84"/>
      <c r="K512" s="81"/>
    </row>
    <row r="513" spans="1:11">
      <c r="A513" s="100">
        <v>170</v>
      </c>
      <c r="B513" s="94">
        <f>'入力用(年更時)'!B175</f>
        <v>0</v>
      </c>
      <c r="C513" s="102">
        <f>'入力用(年更時)'!C175</f>
        <v>0</v>
      </c>
      <c r="D513" s="85">
        <f>'入力用(年更時)'!D175</f>
        <v>0</v>
      </c>
      <c r="E513" s="88">
        <f t="shared" ref="E513" si="1727">D513-C513</f>
        <v>0</v>
      </c>
      <c r="F513" s="50">
        <f>'入力用(年更時)'!E175</f>
        <v>0</v>
      </c>
      <c r="G513" s="3">
        <f t="shared" si="1565"/>
        <v>0</v>
      </c>
      <c r="H513" s="4">
        <f t="shared" ref="H513" si="1728">ROUNDDOWN(F513/3,0)</f>
        <v>0</v>
      </c>
      <c r="I513" s="5">
        <f t="shared" ref="I513" si="1729">ROUNDDOWN(F513/3,0)</f>
        <v>0</v>
      </c>
      <c r="J513" s="82" t="str">
        <f t="shared" ref="J513" si="1730">IFERROR(IF(F514-G514-H514-I514&lt;0,ABS(F514)+G514+H514+I514,"0"),0)</f>
        <v>0</v>
      </c>
      <c r="K513" s="79">
        <f>'入力用(年更時)'!F175</f>
        <v>0</v>
      </c>
    </row>
    <row r="514" spans="1:11">
      <c r="A514" s="100"/>
      <c r="B514" s="95"/>
      <c r="C514" s="103"/>
      <c r="D514" s="86"/>
      <c r="E514" s="89"/>
      <c r="F514" s="9">
        <f t="shared" si="1579"/>
        <v>0</v>
      </c>
      <c r="G514" s="10">
        <f t="shared" ref="G514" si="1731">IFERROR(IF(ABS(F514)&lt;G513,0-ABS(F514),0-G513),0)</f>
        <v>0</v>
      </c>
      <c r="H514" s="11">
        <f t="shared" ref="H514" si="1732">IFERROR(IF(ABS(F514)+G514&lt;H513,F514-G514,0-H513),0)</f>
        <v>0</v>
      </c>
      <c r="I514" s="12">
        <f t="shared" ref="I514" si="1733">IFERROR(IF(ABS(F514)+G514+H514&lt;I513,F514-G514-H514,0-I513),0)</f>
        <v>0</v>
      </c>
      <c r="J514" s="83"/>
      <c r="K514" s="80"/>
    </row>
    <row r="515" spans="1:11" ht="14.25" thickBot="1">
      <c r="A515" s="100"/>
      <c r="B515" s="96"/>
      <c r="C515" s="104"/>
      <c r="D515" s="87"/>
      <c r="E515" s="90"/>
      <c r="F515" s="32">
        <f t="shared" si="1583"/>
        <v>0</v>
      </c>
      <c r="G515" s="24">
        <f t="shared" ref="G515" si="1734">G513+G514</f>
        <v>0</v>
      </c>
      <c r="H515" s="25">
        <f t="shared" ref="H515" si="1735">H513+H514</f>
        <v>0</v>
      </c>
      <c r="I515" s="26">
        <f t="shared" ref="I515" si="1736">I513+I514</f>
        <v>0</v>
      </c>
      <c r="J515" s="84"/>
      <c r="K515" s="81"/>
    </row>
    <row r="516" spans="1:11">
      <c r="A516" s="100">
        <v>171</v>
      </c>
      <c r="B516" s="97">
        <f>'入力用(年更時)'!B176</f>
        <v>0</v>
      </c>
      <c r="C516" s="105">
        <f>'入力用(年更時)'!C176</f>
        <v>0</v>
      </c>
      <c r="D516" s="91">
        <f>'入力用(年更時)'!D176</f>
        <v>0</v>
      </c>
      <c r="E516" s="88">
        <f t="shared" ref="E516" si="1737">D516-C516</f>
        <v>0</v>
      </c>
      <c r="F516" s="50">
        <f>'入力用(年更時)'!E176</f>
        <v>0</v>
      </c>
      <c r="G516" s="3">
        <f t="shared" si="1532"/>
        <v>0</v>
      </c>
      <c r="H516" s="4">
        <f t="shared" ref="H516" si="1738">ROUNDDOWN(F516/3,0)</f>
        <v>0</v>
      </c>
      <c r="I516" s="5">
        <f t="shared" ref="I516" si="1739">ROUNDDOWN(F516/3,0)</f>
        <v>0</v>
      </c>
      <c r="J516" s="82" t="str">
        <f t="shared" ref="J516" si="1740">IFERROR(IF(F517-G517-H517-I517&lt;0,ABS(F517)+G517+H517+I517,"0"),0)</f>
        <v>0</v>
      </c>
      <c r="K516" s="79">
        <f>'入力用(年更時)'!F176</f>
        <v>0</v>
      </c>
    </row>
    <row r="517" spans="1:11">
      <c r="A517" s="100"/>
      <c r="B517" s="98"/>
      <c r="C517" s="106"/>
      <c r="D517" s="92"/>
      <c r="E517" s="89"/>
      <c r="F517" s="9">
        <f t="shared" si="1579"/>
        <v>0</v>
      </c>
      <c r="G517" s="10">
        <f t="shared" ref="G517" si="1741">IFERROR(IF(ABS(F517)&lt;G516,0-ABS(F517),0-G516),0)</f>
        <v>0</v>
      </c>
      <c r="H517" s="11">
        <f t="shared" ref="H517" si="1742">IFERROR(IF(ABS(F517)+G517&lt;H516,F517-G517,0-H516),0)</f>
        <v>0</v>
      </c>
      <c r="I517" s="12">
        <f t="shared" ref="I517" si="1743">IFERROR(IF(ABS(F517)+G517+H517&lt;I516,F517-G517-H517,0-I516),0)</f>
        <v>0</v>
      </c>
      <c r="J517" s="83"/>
      <c r="K517" s="80"/>
    </row>
    <row r="518" spans="1:11" ht="14.25" thickBot="1">
      <c r="A518" s="100"/>
      <c r="B518" s="99"/>
      <c r="C518" s="107"/>
      <c r="D518" s="93"/>
      <c r="E518" s="90"/>
      <c r="F518" s="32">
        <f t="shared" si="1583"/>
        <v>0</v>
      </c>
      <c r="G518" s="24">
        <f t="shared" ref="G518" si="1744">G516+G517</f>
        <v>0</v>
      </c>
      <c r="H518" s="25">
        <f t="shared" ref="H518" si="1745">H516+H517</f>
        <v>0</v>
      </c>
      <c r="I518" s="26">
        <f t="shared" ref="I518" si="1746">I516+I517</f>
        <v>0</v>
      </c>
      <c r="J518" s="84"/>
      <c r="K518" s="81"/>
    </row>
    <row r="519" spans="1:11">
      <c r="A519" s="100">
        <v>172</v>
      </c>
      <c r="B519" s="94">
        <f>'入力用(年更時)'!B177</f>
        <v>0</v>
      </c>
      <c r="C519" s="102">
        <f>'入力用(年更時)'!C177</f>
        <v>0</v>
      </c>
      <c r="D519" s="85">
        <f>'入力用(年更時)'!D177</f>
        <v>0</v>
      </c>
      <c r="E519" s="88">
        <f t="shared" ref="E519" si="1747">D519-C519</f>
        <v>0</v>
      </c>
      <c r="F519" s="50">
        <f>'入力用(年更時)'!E177</f>
        <v>0</v>
      </c>
      <c r="G519" s="3">
        <f t="shared" si="1543"/>
        <v>0</v>
      </c>
      <c r="H519" s="4">
        <f t="shared" ref="H519" si="1748">ROUNDDOWN(F519/3,0)</f>
        <v>0</v>
      </c>
      <c r="I519" s="5">
        <f t="shared" ref="I519" si="1749">ROUNDDOWN(F519/3,0)</f>
        <v>0</v>
      </c>
      <c r="J519" s="82" t="str">
        <f t="shared" ref="J519" si="1750">IFERROR(IF(F520-G520-H520-I520&lt;0,ABS(F520)+G520+H520+I520,"0"),0)</f>
        <v>0</v>
      </c>
      <c r="K519" s="79">
        <f>'入力用(年更時)'!F177</f>
        <v>0</v>
      </c>
    </row>
    <row r="520" spans="1:11">
      <c r="A520" s="100"/>
      <c r="B520" s="95"/>
      <c r="C520" s="103"/>
      <c r="D520" s="86"/>
      <c r="E520" s="89"/>
      <c r="F520" s="9">
        <f t="shared" si="1579"/>
        <v>0</v>
      </c>
      <c r="G520" s="10">
        <f t="shared" ref="G520" si="1751">IFERROR(IF(ABS(F520)&lt;G519,0-ABS(F520),0-G519),0)</f>
        <v>0</v>
      </c>
      <c r="H520" s="11">
        <f t="shared" ref="H520" si="1752">IFERROR(IF(ABS(F520)+G520&lt;H519,F520-G520,0-H519),0)</f>
        <v>0</v>
      </c>
      <c r="I520" s="12">
        <f t="shared" ref="I520" si="1753">IFERROR(IF(ABS(F520)+G520+H520&lt;I519,F520-G520-H520,0-I519),0)</f>
        <v>0</v>
      </c>
      <c r="J520" s="83"/>
      <c r="K520" s="80"/>
    </row>
    <row r="521" spans="1:11" ht="14.25" thickBot="1">
      <c r="A521" s="100"/>
      <c r="B521" s="96"/>
      <c r="C521" s="104"/>
      <c r="D521" s="87"/>
      <c r="E521" s="90"/>
      <c r="F521" s="32">
        <f t="shared" si="1583"/>
        <v>0</v>
      </c>
      <c r="G521" s="24">
        <f t="shared" ref="G521" si="1754">G519+G520</f>
        <v>0</v>
      </c>
      <c r="H521" s="25">
        <f t="shared" ref="H521" si="1755">H519+H520</f>
        <v>0</v>
      </c>
      <c r="I521" s="26">
        <f t="shared" ref="I521" si="1756">I519+I520</f>
        <v>0</v>
      </c>
      <c r="J521" s="84"/>
      <c r="K521" s="81"/>
    </row>
    <row r="522" spans="1:11">
      <c r="A522" s="100">
        <v>173</v>
      </c>
      <c r="B522" s="94">
        <f>'入力用(年更時)'!B178</f>
        <v>0</v>
      </c>
      <c r="C522" s="102">
        <f>'入力用(年更時)'!C178</f>
        <v>0</v>
      </c>
      <c r="D522" s="85">
        <f>'入力用(年更時)'!D178</f>
        <v>0</v>
      </c>
      <c r="E522" s="88">
        <f t="shared" ref="E522" si="1757">D522-C522</f>
        <v>0</v>
      </c>
      <c r="F522" s="50">
        <f>'入力用(年更時)'!E178</f>
        <v>0</v>
      </c>
      <c r="G522" s="3">
        <f t="shared" si="1554"/>
        <v>0</v>
      </c>
      <c r="H522" s="4">
        <f t="shared" ref="H522" si="1758">ROUNDDOWN(F522/3,0)</f>
        <v>0</v>
      </c>
      <c r="I522" s="5">
        <f t="shared" ref="I522" si="1759">ROUNDDOWN(F522/3,0)</f>
        <v>0</v>
      </c>
      <c r="J522" s="82" t="str">
        <f t="shared" ref="J522" si="1760">IFERROR(IF(F523-G523-H523-I523&lt;0,ABS(F523)+G523+H523+I523,"0"),0)</f>
        <v>0</v>
      </c>
      <c r="K522" s="79">
        <f>'入力用(年更時)'!F178</f>
        <v>0</v>
      </c>
    </row>
    <row r="523" spans="1:11">
      <c r="A523" s="100"/>
      <c r="B523" s="95"/>
      <c r="C523" s="103"/>
      <c r="D523" s="86"/>
      <c r="E523" s="89"/>
      <c r="F523" s="9">
        <f t="shared" si="1579"/>
        <v>0</v>
      </c>
      <c r="G523" s="10">
        <f t="shared" ref="G523" si="1761">IFERROR(IF(ABS(F523)&lt;G522,0-ABS(F523),0-G522),0)</f>
        <v>0</v>
      </c>
      <c r="H523" s="11">
        <f t="shared" ref="H523" si="1762">IFERROR(IF(ABS(F523)+G523&lt;H522,F523-G523,0-H522),0)</f>
        <v>0</v>
      </c>
      <c r="I523" s="12">
        <f t="shared" ref="I523" si="1763">IFERROR(IF(ABS(F523)+G523+H523&lt;I522,F523-G523-H523,0-I522),0)</f>
        <v>0</v>
      </c>
      <c r="J523" s="83"/>
      <c r="K523" s="80"/>
    </row>
    <row r="524" spans="1:11" ht="14.25" thickBot="1">
      <c r="A524" s="100"/>
      <c r="B524" s="96"/>
      <c r="C524" s="104"/>
      <c r="D524" s="87"/>
      <c r="E524" s="90"/>
      <c r="F524" s="32">
        <f t="shared" si="1583"/>
        <v>0</v>
      </c>
      <c r="G524" s="24">
        <f t="shared" ref="G524" si="1764">G522+G523</f>
        <v>0</v>
      </c>
      <c r="H524" s="25">
        <f t="shared" ref="H524" si="1765">H522+H523</f>
        <v>0</v>
      </c>
      <c r="I524" s="26">
        <f t="shared" ref="I524" si="1766">I522+I523</f>
        <v>0</v>
      </c>
      <c r="J524" s="84"/>
      <c r="K524" s="81"/>
    </row>
    <row r="525" spans="1:11">
      <c r="A525" s="100">
        <v>174</v>
      </c>
      <c r="B525" s="97">
        <f>'入力用(年更時)'!B179</f>
        <v>0</v>
      </c>
      <c r="C525" s="105">
        <f>'入力用(年更時)'!C179</f>
        <v>0</v>
      </c>
      <c r="D525" s="91">
        <f>'入力用(年更時)'!D179</f>
        <v>0</v>
      </c>
      <c r="E525" s="88">
        <f t="shared" ref="E525" si="1767">D525-C525</f>
        <v>0</v>
      </c>
      <c r="F525" s="50">
        <f>'入力用(年更時)'!E179</f>
        <v>0</v>
      </c>
      <c r="G525" s="3">
        <f t="shared" si="1565"/>
        <v>0</v>
      </c>
      <c r="H525" s="4">
        <f t="shared" ref="H525" si="1768">ROUNDDOWN(F525/3,0)</f>
        <v>0</v>
      </c>
      <c r="I525" s="5">
        <f t="shared" ref="I525" si="1769">ROUNDDOWN(F525/3,0)</f>
        <v>0</v>
      </c>
      <c r="J525" s="82" t="str">
        <f t="shared" ref="J525" si="1770">IFERROR(IF(F526-G526-H526-I526&lt;0,ABS(F526)+G526+H526+I526,"0"),0)</f>
        <v>0</v>
      </c>
      <c r="K525" s="79">
        <f>'入力用(年更時)'!F179</f>
        <v>0</v>
      </c>
    </row>
    <row r="526" spans="1:11">
      <c r="A526" s="100"/>
      <c r="B526" s="98"/>
      <c r="C526" s="106"/>
      <c r="D526" s="92"/>
      <c r="E526" s="89"/>
      <c r="F526" s="9">
        <f t="shared" si="1579"/>
        <v>0</v>
      </c>
      <c r="G526" s="10">
        <f t="shared" ref="G526" si="1771">IFERROR(IF(ABS(F526)&lt;G525,0-ABS(F526),0-G525),0)</f>
        <v>0</v>
      </c>
      <c r="H526" s="11">
        <f t="shared" ref="H526" si="1772">IFERROR(IF(ABS(F526)+G526&lt;H525,F526-G526,0-H525),0)</f>
        <v>0</v>
      </c>
      <c r="I526" s="12">
        <f t="shared" ref="I526" si="1773">IFERROR(IF(ABS(F526)+G526+H526&lt;I525,F526-G526-H526,0-I525),0)</f>
        <v>0</v>
      </c>
      <c r="J526" s="83"/>
      <c r="K526" s="80"/>
    </row>
    <row r="527" spans="1:11" ht="14.25" thickBot="1">
      <c r="A527" s="100"/>
      <c r="B527" s="99"/>
      <c r="C527" s="107"/>
      <c r="D527" s="93"/>
      <c r="E527" s="90"/>
      <c r="F527" s="32">
        <f t="shared" si="1583"/>
        <v>0</v>
      </c>
      <c r="G527" s="24">
        <f t="shared" ref="G527" si="1774">G525+G526</f>
        <v>0</v>
      </c>
      <c r="H527" s="25">
        <f t="shared" ref="H527" si="1775">H525+H526</f>
        <v>0</v>
      </c>
      <c r="I527" s="26">
        <f t="shared" ref="I527" si="1776">I525+I526</f>
        <v>0</v>
      </c>
      <c r="J527" s="84"/>
      <c r="K527" s="81"/>
    </row>
    <row r="528" spans="1:11">
      <c r="A528" s="100">
        <v>175</v>
      </c>
      <c r="B528" s="94">
        <f>'入力用(年更時)'!B180</f>
        <v>0</v>
      </c>
      <c r="C528" s="102">
        <f>'入力用(年更時)'!C180</f>
        <v>0</v>
      </c>
      <c r="D528" s="85">
        <f>'入力用(年更時)'!D180</f>
        <v>0</v>
      </c>
      <c r="E528" s="88">
        <f t="shared" ref="E528" si="1777">D528-C528</f>
        <v>0</v>
      </c>
      <c r="F528" s="50">
        <f>'入力用(年更時)'!E180</f>
        <v>0</v>
      </c>
      <c r="G528" s="3">
        <f t="shared" ref="G528:G588" si="1778">ROUNDDOWN(F528/3,0)+(F528-ROUNDDOWN(F528/3,0)*3)</f>
        <v>0</v>
      </c>
      <c r="H528" s="4">
        <f t="shared" ref="H528" si="1779">ROUNDDOWN(F528/3,0)</f>
        <v>0</v>
      </c>
      <c r="I528" s="5">
        <f t="shared" ref="I528" si="1780">ROUNDDOWN(F528/3,0)</f>
        <v>0</v>
      </c>
      <c r="J528" s="82" t="str">
        <f t="shared" ref="J528" si="1781">IFERROR(IF(F529-G529-H529-I529&lt;0,ABS(F529)+G529+H529+I529,"0"),0)</f>
        <v>0</v>
      </c>
      <c r="K528" s="79">
        <f>'入力用(年更時)'!F180</f>
        <v>0</v>
      </c>
    </row>
    <row r="529" spans="1:11">
      <c r="A529" s="100"/>
      <c r="B529" s="95"/>
      <c r="C529" s="103"/>
      <c r="D529" s="86"/>
      <c r="E529" s="89"/>
      <c r="F529" s="9">
        <f t="shared" si="1579"/>
        <v>0</v>
      </c>
      <c r="G529" s="10">
        <f t="shared" ref="G529" si="1782">IFERROR(IF(ABS(F529)&lt;G528,0-ABS(F529),0-G528),0)</f>
        <v>0</v>
      </c>
      <c r="H529" s="11">
        <f t="shared" ref="H529" si="1783">IFERROR(IF(ABS(F529)+G529&lt;H528,F529-G529,0-H528),0)</f>
        <v>0</v>
      </c>
      <c r="I529" s="12">
        <f t="shared" ref="I529" si="1784">IFERROR(IF(ABS(F529)+G529+H529&lt;I528,F529-G529-H529,0-I528),0)</f>
        <v>0</v>
      </c>
      <c r="J529" s="83"/>
      <c r="K529" s="80"/>
    </row>
    <row r="530" spans="1:11" ht="14.25" thickBot="1">
      <c r="A530" s="100"/>
      <c r="B530" s="96"/>
      <c r="C530" s="104"/>
      <c r="D530" s="87"/>
      <c r="E530" s="90"/>
      <c r="F530" s="32">
        <f t="shared" si="1583"/>
        <v>0</v>
      </c>
      <c r="G530" s="24">
        <f t="shared" ref="G530" si="1785">G528+G529</f>
        <v>0</v>
      </c>
      <c r="H530" s="25">
        <f t="shared" ref="H530" si="1786">H528+H529</f>
        <v>0</v>
      </c>
      <c r="I530" s="26">
        <f t="shared" ref="I530" si="1787">I528+I529</f>
        <v>0</v>
      </c>
      <c r="J530" s="84"/>
      <c r="K530" s="81"/>
    </row>
    <row r="531" spans="1:11">
      <c r="A531" s="100">
        <v>176</v>
      </c>
      <c r="B531" s="94">
        <f>'入力用(年更時)'!B181</f>
        <v>0</v>
      </c>
      <c r="C531" s="102">
        <f>'入力用(年更時)'!C181</f>
        <v>0</v>
      </c>
      <c r="D531" s="85">
        <f>'入力用(年更時)'!D181</f>
        <v>0</v>
      </c>
      <c r="E531" s="88">
        <f t="shared" ref="E531" si="1788">D531-C531</f>
        <v>0</v>
      </c>
      <c r="F531" s="50">
        <f>'入力用(年更時)'!E181</f>
        <v>0</v>
      </c>
      <c r="G531" s="3">
        <f t="shared" ref="G531:G591" si="1789">ROUNDDOWN(F531/3,0)+(F531-ROUNDDOWN(F531/3,0)*3)</f>
        <v>0</v>
      </c>
      <c r="H531" s="4">
        <f t="shared" ref="H531" si="1790">ROUNDDOWN(F531/3,0)</f>
        <v>0</v>
      </c>
      <c r="I531" s="5">
        <f t="shared" ref="I531" si="1791">ROUNDDOWN(F531/3,0)</f>
        <v>0</v>
      </c>
      <c r="J531" s="82" t="str">
        <f t="shared" ref="J531" si="1792">IFERROR(IF(F532-G532-H532-I532&lt;0,ABS(F532)+G532+H532+I532,"0"),0)</f>
        <v>0</v>
      </c>
      <c r="K531" s="79">
        <f>'入力用(年更時)'!F181</f>
        <v>0</v>
      </c>
    </row>
    <row r="532" spans="1:11">
      <c r="A532" s="100"/>
      <c r="B532" s="95"/>
      <c r="C532" s="103"/>
      <c r="D532" s="86"/>
      <c r="E532" s="89"/>
      <c r="F532" s="9">
        <f t="shared" si="1579"/>
        <v>0</v>
      </c>
      <c r="G532" s="10">
        <f t="shared" ref="G532" si="1793">IFERROR(IF(ABS(F532)&lt;G531,0-ABS(F532),0-G531),0)</f>
        <v>0</v>
      </c>
      <c r="H532" s="11">
        <f t="shared" ref="H532" si="1794">IFERROR(IF(ABS(F532)+G532&lt;H531,F532-G532,0-H531),0)</f>
        <v>0</v>
      </c>
      <c r="I532" s="12">
        <f t="shared" ref="I532" si="1795">IFERROR(IF(ABS(F532)+G532+H532&lt;I531,F532-G532-H532,0-I531),0)</f>
        <v>0</v>
      </c>
      <c r="J532" s="83"/>
      <c r="K532" s="80"/>
    </row>
    <row r="533" spans="1:11" ht="14.25" thickBot="1">
      <c r="A533" s="100"/>
      <c r="B533" s="96"/>
      <c r="C533" s="104"/>
      <c r="D533" s="87"/>
      <c r="E533" s="90"/>
      <c r="F533" s="32">
        <f t="shared" si="1583"/>
        <v>0</v>
      </c>
      <c r="G533" s="24">
        <f t="shared" ref="G533" si="1796">G531+G532</f>
        <v>0</v>
      </c>
      <c r="H533" s="25">
        <f t="shared" ref="H533" si="1797">H531+H532</f>
        <v>0</v>
      </c>
      <c r="I533" s="26">
        <f t="shared" ref="I533" si="1798">I531+I532</f>
        <v>0</v>
      </c>
      <c r="J533" s="84"/>
      <c r="K533" s="81"/>
    </row>
    <row r="534" spans="1:11">
      <c r="A534" s="100">
        <v>177</v>
      </c>
      <c r="B534" s="97">
        <f>'入力用(年更時)'!B182</f>
        <v>0</v>
      </c>
      <c r="C534" s="105">
        <f>'入力用(年更時)'!C182</f>
        <v>0</v>
      </c>
      <c r="D534" s="91">
        <f>'入力用(年更時)'!D182</f>
        <v>0</v>
      </c>
      <c r="E534" s="88">
        <f t="shared" ref="E534" si="1799">D534-C534</f>
        <v>0</v>
      </c>
      <c r="F534" s="50">
        <f>'入力用(年更時)'!E182</f>
        <v>0</v>
      </c>
      <c r="G534" s="3">
        <f t="shared" ref="G534:G594" si="1800">ROUNDDOWN(F534/3,0)+(F534-ROUNDDOWN(F534/3,0)*3)</f>
        <v>0</v>
      </c>
      <c r="H534" s="4">
        <f t="shared" ref="H534" si="1801">ROUNDDOWN(F534/3,0)</f>
        <v>0</v>
      </c>
      <c r="I534" s="5">
        <f t="shared" ref="I534" si="1802">ROUNDDOWN(F534/3,0)</f>
        <v>0</v>
      </c>
      <c r="J534" s="82" t="str">
        <f t="shared" ref="J534" si="1803">IFERROR(IF(F535-G535-H535-I535&lt;0,ABS(F535)+G535+H535+I535,"0"),0)</f>
        <v>0</v>
      </c>
      <c r="K534" s="79">
        <f>'入力用(年更時)'!F182</f>
        <v>0</v>
      </c>
    </row>
    <row r="535" spans="1:11">
      <c r="A535" s="100"/>
      <c r="B535" s="98"/>
      <c r="C535" s="106"/>
      <c r="D535" s="92"/>
      <c r="E535" s="89"/>
      <c r="F535" s="9">
        <f t="shared" ref="F535:F598" si="1804">IF(E534&lt;0,E534-0,0)</f>
        <v>0</v>
      </c>
      <c r="G535" s="10">
        <f t="shared" ref="G535" si="1805">IFERROR(IF(ABS(F535)&lt;G534,0-ABS(F535),0-G534),0)</f>
        <v>0</v>
      </c>
      <c r="H535" s="11">
        <f t="shared" ref="H535" si="1806">IFERROR(IF(ABS(F535)+G535&lt;H534,F535-G535,0-H534),0)</f>
        <v>0</v>
      </c>
      <c r="I535" s="12">
        <f t="shared" ref="I535" si="1807">IFERROR(IF(ABS(F535)+G535+H535&lt;I534,F535-G535-H535,0-I534),0)</f>
        <v>0</v>
      </c>
      <c r="J535" s="83"/>
      <c r="K535" s="80"/>
    </row>
    <row r="536" spans="1:11" ht="14.25" thickBot="1">
      <c r="A536" s="100"/>
      <c r="B536" s="99"/>
      <c r="C536" s="107"/>
      <c r="D536" s="93"/>
      <c r="E536" s="90"/>
      <c r="F536" s="32">
        <f t="shared" ref="F536:F599" si="1808">IF(E534&gt;0,E534-0,0)</f>
        <v>0</v>
      </c>
      <c r="G536" s="24">
        <f t="shared" ref="G536" si="1809">G534+G535</f>
        <v>0</v>
      </c>
      <c r="H536" s="25">
        <f t="shared" ref="H536" si="1810">H534+H535</f>
        <v>0</v>
      </c>
      <c r="I536" s="26">
        <f t="shared" ref="I536" si="1811">I534+I535</f>
        <v>0</v>
      </c>
      <c r="J536" s="84"/>
      <c r="K536" s="81"/>
    </row>
    <row r="537" spans="1:11">
      <c r="A537" s="100">
        <v>178</v>
      </c>
      <c r="B537" s="94">
        <f>'入力用(年更時)'!B183</f>
        <v>0</v>
      </c>
      <c r="C537" s="102">
        <f>'入力用(年更時)'!C183</f>
        <v>0</v>
      </c>
      <c r="D537" s="85">
        <f>'入力用(年更時)'!D183</f>
        <v>0</v>
      </c>
      <c r="E537" s="88">
        <f t="shared" ref="E537" si="1812">D537-C537</f>
        <v>0</v>
      </c>
      <c r="F537" s="50">
        <f>'入力用(年更時)'!E183</f>
        <v>0</v>
      </c>
      <c r="G537" s="3">
        <f t="shared" ref="G537:G597" si="1813">ROUNDDOWN(F537/3,0)+(F537-ROUNDDOWN(F537/3,0)*3)</f>
        <v>0</v>
      </c>
      <c r="H537" s="4">
        <f t="shared" ref="H537" si="1814">ROUNDDOWN(F537/3,0)</f>
        <v>0</v>
      </c>
      <c r="I537" s="5">
        <f t="shared" ref="I537" si="1815">ROUNDDOWN(F537/3,0)</f>
        <v>0</v>
      </c>
      <c r="J537" s="82" t="str">
        <f t="shared" ref="J537" si="1816">IFERROR(IF(F538-G538-H538-I538&lt;0,ABS(F538)+G538+H538+I538,"0"),0)</f>
        <v>0</v>
      </c>
      <c r="K537" s="79">
        <f>'入力用(年更時)'!F183</f>
        <v>0</v>
      </c>
    </row>
    <row r="538" spans="1:11">
      <c r="A538" s="100"/>
      <c r="B538" s="95"/>
      <c r="C538" s="103"/>
      <c r="D538" s="86"/>
      <c r="E538" s="89"/>
      <c r="F538" s="9">
        <f t="shared" si="1804"/>
        <v>0</v>
      </c>
      <c r="G538" s="10">
        <f t="shared" ref="G538" si="1817">IFERROR(IF(ABS(F538)&lt;G537,0-ABS(F538),0-G537),0)</f>
        <v>0</v>
      </c>
      <c r="H538" s="11">
        <f t="shared" ref="H538" si="1818">IFERROR(IF(ABS(F538)+G538&lt;H537,F538-G538,0-H537),0)</f>
        <v>0</v>
      </c>
      <c r="I538" s="12">
        <f t="shared" ref="I538" si="1819">IFERROR(IF(ABS(F538)+G538+H538&lt;I537,F538-G538-H538,0-I537),0)</f>
        <v>0</v>
      </c>
      <c r="J538" s="83"/>
      <c r="K538" s="80"/>
    </row>
    <row r="539" spans="1:11" ht="14.25" thickBot="1">
      <c r="A539" s="100"/>
      <c r="B539" s="96"/>
      <c r="C539" s="104"/>
      <c r="D539" s="87"/>
      <c r="E539" s="90"/>
      <c r="F539" s="32">
        <f t="shared" si="1808"/>
        <v>0</v>
      </c>
      <c r="G539" s="24">
        <f t="shared" ref="G539" si="1820">G537+G538</f>
        <v>0</v>
      </c>
      <c r="H539" s="25">
        <f t="shared" ref="H539" si="1821">H537+H538</f>
        <v>0</v>
      </c>
      <c r="I539" s="26">
        <f t="shared" ref="I539" si="1822">I537+I538</f>
        <v>0</v>
      </c>
      <c r="J539" s="84"/>
      <c r="K539" s="81"/>
    </row>
    <row r="540" spans="1:11">
      <c r="A540" s="100">
        <v>179</v>
      </c>
      <c r="B540" s="94">
        <f>'入力用(年更時)'!B184</f>
        <v>0</v>
      </c>
      <c r="C540" s="102">
        <f>'入力用(年更時)'!C184</f>
        <v>0</v>
      </c>
      <c r="D540" s="85">
        <f>'入力用(年更時)'!D184</f>
        <v>0</v>
      </c>
      <c r="E540" s="88">
        <f t="shared" ref="E540" si="1823">D540-C540</f>
        <v>0</v>
      </c>
      <c r="F540" s="50">
        <f>'入力用(年更時)'!E184</f>
        <v>0</v>
      </c>
      <c r="G540" s="3">
        <f t="shared" si="1778"/>
        <v>0</v>
      </c>
      <c r="H540" s="4">
        <f t="shared" ref="H540" si="1824">ROUNDDOWN(F540/3,0)</f>
        <v>0</v>
      </c>
      <c r="I540" s="5">
        <f t="shared" ref="I540" si="1825">ROUNDDOWN(F540/3,0)</f>
        <v>0</v>
      </c>
      <c r="J540" s="82" t="str">
        <f t="shared" ref="J540" si="1826">IFERROR(IF(F541-G541-H541-I541&lt;0,ABS(F541)+G541+H541+I541,"0"),0)</f>
        <v>0</v>
      </c>
      <c r="K540" s="79">
        <f>'入力用(年更時)'!F184</f>
        <v>0</v>
      </c>
    </row>
    <row r="541" spans="1:11">
      <c r="A541" s="100"/>
      <c r="B541" s="95"/>
      <c r="C541" s="103"/>
      <c r="D541" s="86"/>
      <c r="E541" s="89"/>
      <c r="F541" s="9">
        <f t="shared" si="1804"/>
        <v>0</v>
      </c>
      <c r="G541" s="10">
        <f t="shared" ref="G541" si="1827">IFERROR(IF(ABS(F541)&lt;G540,0-ABS(F541),0-G540),0)</f>
        <v>0</v>
      </c>
      <c r="H541" s="11">
        <f t="shared" ref="H541" si="1828">IFERROR(IF(ABS(F541)+G541&lt;H540,F541-G541,0-H540),0)</f>
        <v>0</v>
      </c>
      <c r="I541" s="12">
        <f t="shared" ref="I541" si="1829">IFERROR(IF(ABS(F541)+G541+H541&lt;I540,F541-G541-H541,0-I540),0)</f>
        <v>0</v>
      </c>
      <c r="J541" s="83"/>
      <c r="K541" s="80"/>
    </row>
    <row r="542" spans="1:11" ht="14.25" thickBot="1">
      <c r="A542" s="100"/>
      <c r="B542" s="96"/>
      <c r="C542" s="104"/>
      <c r="D542" s="87"/>
      <c r="E542" s="90"/>
      <c r="F542" s="32">
        <f t="shared" si="1808"/>
        <v>0</v>
      </c>
      <c r="G542" s="24">
        <f t="shared" ref="G542" si="1830">G540+G541</f>
        <v>0</v>
      </c>
      <c r="H542" s="25">
        <f t="shared" ref="H542" si="1831">H540+H541</f>
        <v>0</v>
      </c>
      <c r="I542" s="26">
        <f t="shared" ref="I542" si="1832">I540+I541</f>
        <v>0</v>
      </c>
      <c r="J542" s="84"/>
      <c r="K542" s="81"/>
    </row>
    <row r="543" spans="1:11">
      <c r="A543" s="100">
        <v>180</v>
      </c>
      <c r="B543" s="97">
        <f>'入力用(年更時)'!B185</f>
        <v>0</v>
      </c>
      <c r="C543" s="105">
        <f>'入力用(年更時)'!C185</f>
        <v>0</v>
      </c>
      <c r="D543" s="91">
        <f>'入力用(年更時)'!D185</f>
        <v>0</v>
      </c>
      <c r="E543" s="88">
        <f t="shared" ref="E543" si="1833">D543-C543</f>
        <v>0</v>
      </c>
      <c r="F543" s="50">
        <f>'入力用(年更時)'!E185</f>
        <v>0</v>
      </c>
      <c r="G543" s="3">
        <f t="shared" si="1789"/>
        <v>0</v>
      </c>
      <c r="H543" s="4">
        <f t="shared" ref="H543" si="1834">ROUNDDOWN(F543/3,0)</f>
        <v>0</v>
      </c>
      <c r="I543" s="5">
        <f t="shared" ref="I543" si="1835">ROUNDDOWN(F543/3,0)</f>
        <v>0</v>
      </c>
      <c r="J543" s="82" t="str">
        <f t="shared" ref="J543" si="1836">IFERROR(IF(F544-G544-H544-I544&lt;0,ABS(F544)+G544+H544+I544,"0"),0)</f>
        <v>0</v>
      </c>
      <c r="K543" s="79">
        <f>'入力用(年更時)'!F185</f>
        <v>0</v>
      </c>
    </row>
    <row r="544" spans="1:11">
      <c r="A544" s="100"/>
      <c r="B544" s="98"/>
      <c r="C544" s="106"/>
      <c r="D544" s="92"/>
      <c r="E544" s="89"/>
      <c r="F544" s="9">
        <f t="shared" si="1804"/>
        <v>0</v>
      </c>
      <c r="G544" s="10">
        <f t="shared" ref="G544" si="1837">IFERROR(IF(ABS(F544)&lt;G543,0-ABS(F544),0-G543),0)</f>
        <v>0</v>
      </c>
      <c r="H544" s="11">
        <f t="shared" ref="H544" si="1838">IFERROR(IF(ABS(F544)+G544&lt;H543,F544-G544,0-H543),0)</f>
        <v>0</v>
      </c>
      <c r="I544" s="12">
        <f t="shared" ref="I544" si="1839">IFERROR(IF(ABS(F544)+G544+H544&lt;I543,F544-G544-H544,0-I543),0)</f>
        <v>0</v>
      </c>
      <c r="J544" s="83"/>
      <c r="K544" s="80"/>
    </row>
    <row r="545" spans="1:11" ht="14.25" thickBot="1">
      <c r="A545" s="100"/>
      <c r="B545" s="99"/>
      <c r="C545" s="107"/>
      <c r="D545" s="93"/>
      <c r="E545" s="90"/>
      <c r="F545" s="32">
        <f t="shared" si="1808"/>
        <v>0</v>
      </c>
      <c r="G545" s="24">
        <f t="shared" ref="G545" si="1840">G543+G544</f>
        <v>0</v>
      </c>
      <c r="H545" s="25">
        <f t="shared" ref="H545" si="1841">H543+H544</f>
        <v>0</v>
      </c>
      <c r="I545" s="26">
        <f t="shared" ref="I545" si="1842">I543+I544</f>
        <v>0</v>
      </c>
      <c r="J545" s="84"/>
      <c r="K545" s="81"/>
    </row>
    <row r="546" spans="1:11">
      <c r="A546" s="100">
        <v>181</v>
      </c>
      <c r="B546" s="94">
        <f>'入力用(年更時)'!B186</f>
        <v>0</v>
      </c>
      <c r="C546" s="102">
        <f>'入力用(年更時)'!C186</f>
        <v>0</v>
      </c>
      <c r="D546" s="85">
        <f>'入力用(年更時)'!D186</f>
        <v>0</v>
      </c>
      <c r="E546" s="88">
        <f t="shared" ref="E546" si="1843">D546-C546</f>
        <v>0</v>
      </c>
      <c r="F546" s="50">
        <f>'入力用(年更時)'!E186</f>
        <v>0</v>
      </c>
      <c r="G546" s="3">
        <f t="shared" si="1800"/>
        <v>0</v>
      </c>
      <c r="H546" s="4">
        <f t="shared" ref="H546" si="1844">ROUNDDOWN(F546/3,0)</f>
        <v>0</v>
      </c>
      <c r="I546" s="5">
        <f t="shared" ref="I546" si="1845">ROUNDDOWN(F546/3,0)</f>
        <v>0</v>
      </c>
      <c r="J546" s="82" t="str">
        <f t="shared" ref="J546" si="1846">IFERROR(IF(F547-G547-H547-I547&lt;0,ABS(F547)+G547+H547+I547,"0"),0)</f>
        <v>0</v>
      </c>
      <c r="K546" s="79">
        <f>'入力用(年更時)'!F186</f>
        <v>0</v>
      </c>
    </row>
    <row r="547" spans="1:11">
      <c r="A547" s="100"/>
      <c r="B547" s="95"/>
      <c r="C547" s="103"/>
      <c r="D547" s="86"/>
      <c r="E547" s="89"/>
      <c r="F547" s="9">
        <f t="shared" si="1804"/>
        <v>0</v>
      </c>
      <c r="G547" s="10">
        <f t="shared" ref="G547" si="1847">IFERROR(IF(ABS(F547)&lt;G546,0-ABS(F547),0-G546),0)</f>
        <v>0</v>
      </c>
      <c r="H547" s="11">
        <f t="shared" ref="H547" si="1848">IFERROR(IF(ABS(F547)+G547&lt;H546,F547-G547,0-H546),0)</f>
        <v>0</v>
      </c>
      <c r="I547" s="12">
        <f t="shared" ref="I547" si="1849">IFERROR(IF(ABS(F547)+G547+H547&lt;I546,F547-G547-H547,0-I546),0)</f>
        <v>0</v>
      </c>
      <c r="J547" s="83"/>
      <c r="K547" s="80"/>
    </row>
    <row r="548" spans="1:11" ht="14.25" thickBot="1">
      <c r="A548" s="100"/>
      <c r="B548" s="96"/>
      <c r="C548" s="104"/>
      <c r="D548" s="87"/>
      <c r="E548" s="90"/>
      <c r="F548" s="32">
        <f t="shared" si="1808"/>
        <v>0</v>
      </c>
      <c r="G548" s="24">
        <f t="shared" ref="G548" si="1850">G546+G547</f>
        <v>0</v>
      </c>
      <c r="H548" s="25">
        <f t="shared" ref="H548" si="1851">H546+H547</f>
        <v>0</v>
      </c>
      <c r="I548" s="26">
        <f t="shared" ref="I548" si="1852">I546+I547</f>
        <v>0</v>
      </c>
      <c r="J548" s="84"/>
      <c r="K548" s="81"/>
    </row>
    <row r="549" spans="1:11">
      <c r="A549" s="100">
        <v>182</v>
      </c>
      <c r="B549" s="94">
        <f>'入力用(年更時)'!B187</f>
        <v>0</v>
      </c>
      <c r="C549" s="102">
        <f>'入力用(年更時)'!C187</f>
        <v>0</v>
      </c>
      <c r="D549" s="85">
        <f>'入力用(年更時)'!D187</f>
        <v>0</v>
      </c>
      <c r="E549" s="88">
        <f t="shared" ref="E549" si="1853">D549-C549</f>
        <v>0</v>
      </c>
      <c r="F549" s="50">
        <f>'入力用(年更時)'!E187</f>
        <v>0</v>
      </c>
      <c r="G549" s="3">
        <f t="shared" si="1813"/>
        <v>0</v>
      </c>
      <c r="H549" s="4">
        <f t="shared" ref="H549" si="1854">ROUNDDOWN(F549/3,0)</f>
        <v>0</v>
      </c>
      <c r="I549" s="5">
        <f t="shared" ref="I549" si="1855">ROUNDDOWN(F549/3,0)</f>
        <v>0</v>
      </c>
      <c r="J549" s="82" t="str">
        <f t="shared" ref="J549" si="1856">IFERROR(IF(F550-G550-H550-I550&lt;0,ABS(F550)+G550+H550+I550,"0"),0)</f>
        <v>0</v>
      </c>
      <c r="K549" s="79">
        <f>'入力用(年更時)'!F187</f>
        <v>0</v>
      </c>
    </row>
    <row r="550" spans="1:11">
      <c r="A550" s="100"/>
      <c r="B550" s="95"/>
      <c r="C550" s="103"/>
      <c r="D550" s="86"/>
      <c r="E550" s="89"/>
      <c r="F550" s="9">
        <f t="shared" si="1804"/>
        <v>0</v>
      </c>
      <c r="G550" s="10">
        <f t="shared" ref="G550" si="1857">IFERROR(IF(ABS(F550)&lt;G549,0-ABS(F550),0-G549),0)</f>
        <v>0</v>
      </c>
      <c r="H550" s="11">
        <f t="shared" ref="H550" si="1858">IFERROR(IF(ABS(F550)+G550&lt;H549,F550-G550,0-H549),0)</f>
        <v>0</v>
      </c>
      <c r="I550" s="12">
        <f t="shared" ref="I550" si="1859">IFERROR(IF(ABS(F550)+G550+H550&lt;I549,F550-G550-H550,0-I549),0)</f>
        <v>0</v>
      </c>
      <c r="J550" s="83"/>
      <c r="K550" s="80"/>
    </row>
    <row r="551" spans="1:11" ht="14.25" thickBot="1">
      <c r="A551" s="100"/>
      <c r="B551" s="96"/>
      <c r="C551" s="104"/>
      <c r="D551" s="87"/>
      <c r="E551" s="90"/>
      <c r="F551" s="32">
        <f t="shared" si="1808"/>
        <v>0</v>
      </c>
      <c r="G551" s="24">
        <f t="shared" ref="G551" si="1860">G549+G550</f>
        <v>0</v>
      </c>
      <c r="H551" s="25">
        <f t="shared" ref="H551" si="1861">H549+H550</f>
        <v>0</v>
      </c>
      <c r="I551" s="26">
        <f t="shared" ref="I551" si="1862">I549+I550</f>
        <v>0</v>
      </c>
      <c r="J551" s="84"/>
      <c r="K551" s="81"/>
    </row>
    <row r="552" spans="1:11">
      <c r="A552" s="100">
        <v>183</v>
      </c>
      <c r="B552" s="97">
        <f>'入力用(年更時)'!B188</f>
        <v>0</v>
      </c>
      <c r="C552" s="105">
        <f>'入力用(年更時)'!C188</f>
        <v>0</v>
      </c>
      <c r="D552" s="91">
        <f>'入力用(年更時)'!D188</f>
        <v>0</v>
      </c>
      <c r="E552" s="88">
        <f t="shared" ref="E552" si="1863">D552-C552</f>
        <v>0</v>
      </c>
      <c r="F552" s="50">
        <f>'入力用(年更時)'!E188</f>
        <v>0</v>
      </c>
      <c r="G552" s="3">
        <f t="shared" si="1778"/>
        <v>0</v>
      </c>
      <c r="H552" s="4">
        <f t="shared" ref="H552" si="1864">ROUNDDOWN(F552/3,0)</f>
        <v>0</v>
      </c>
      <c r="I552" s="5">
        <f t="shared" ref="I552" si="1865">ROUNDDOWN(F552/3,0)</f>
        <v>0</v>
      </c>
      <c r="J552" s="82" t="str">
        <f t="shared" ref="J552" si="1866">IFERROR(IF(F553-G553-H553-I553&lt;0,ABS(F553)+G553+H553+I553,"0"),0)</f>
        <v>0</v>
      </c>
      <c r="K552" s="79">
        <f>'入力用(年更時)'!F188</f>
        <v>0</v>
      </c>
    </row>
    <row r="553" spans="1:11">
      <c r="A553" s="100"/>
      <c r="B553" s="98"/>
      <c r="C553" s="106"/>
      <c r="D553" s="92"/>
      <c r="E553" s="89"/>
      <c r="F553" s="9">
        <f t="shared" si="1804"/>
        <v>0</v>
      </c>
      <c r="G553" s="10">
        <f t="shared" ref="G553" si="1867">IFERROR(IF(ABS(F553)&lt;G552,0-ABS(F553),0-G552),0)</f>
        <v>0</v>
      </c>
      <c r="H553" s="11">
        <f t="shared" ref="H553" si="1868">IFERROR(IF(ABS(F553)+G553&lt;H552,F553-G553,0-H552),0)</f>
        <v>0</v>
      </c>
      <c r="I553" s="12">
        <f t="shared" ref="I553" si="1869">IFERROR(IF(ABS(F553)+G553+H553&lt;I552,F553-G553-H553,0-I552),0)</f>
        <v>0</v>
      </c>
      <c r="J553" s="83"/>
      <c r="K553" s="80"/>
    </row>
    <row r="554" spans="1:11" ht="14.25" thickBot="1">
      <c r="A554" s="100"/>
      <c r="B554" s="99"/>
      <c r="C554" s="107"/>
      <c r="D554" s="93"/>
      <c r="E554" s="90"/>
      <c r="F554" s="32">
        <f t="shared" si="1808"/>
        <v>0</v>
      </c>
      <c r="G554" s="24">
        <f t="shared" ref="G554" si="1870">G552+G553</f>
        <v>0</v>
      </c>
      <c r="H554" s="25">
        <f t="shared" ref="H554" si="1871">H552+H553</f>
        <v>0</v>
      </c>
      <c r="I554" s="26">
        <f t="shared" ref="I554" si="1872">I552+I553</f>
        <v>0</v>
      </c>
      <c r="J554" s="84"/>
      <c r="K554" s="81"/>
    </row>
    <row r="555" spans="1:11">
      <c r="A555" s="100">
        <v>184</v>
      </c>
      <c r="B555" s="94">
        <f>'入力用(年更時)'!B189</f>
        <v>0</v>
      </c>
      <c r="C555" s="102">
        <f>'入力用(年更時)'!C189</f>
        <v>0</v>
      </c>
      <c r="D555" s="85">
        <f>'入力用(年更時)'!D189</f>
        <v>0</v>
      </c>
      <c r="E555" s="88">
        <f t="shared" ref="E555" si="1873">D555-C555</f>
        <v>0</v>
      </c>
      <c r="F555" s="50">
        <f>'入力用(年更時)'!E189</f>
        <v>0</v>
      </c>
      <c r="G555" s="3">
        <f t="shared" si="1789"/>
        <v>0</v>
      </c>
      <c r="H555" s="4">
        <f t="shared" ref="H555" si="1874">ROUNDDOWN(F555/3,0)</f>
        <v>0</v>
      </c>
      <c r="I555" s="5">
        <f t="shared" ref="I555" si="1875">ROUNDDOWN(F555/3,0)</f>
        <v>0</v>
      </c>
      <c r="J555" s="82" t="str">
        <f t="shared" ref="J555" si="1876">IFERROR(IF(F556-G556-H556-I556&lt;0,ABS(F556)+G556+H556+I556,"0"),0)</f>
        <v>0</v>
      </c>
      <c r="K555" s="79">
        <f>'入力用(年更時)'!F189</f>
        <v>0</v>
      </c>
    </row>
    <row r="556" spans="1:11">
      <c r="A556" s="100"/>
      <c r="B556" s="95"/>
      <c r="C556" s="103"/>
      <c r="D556" s="86"/>
      <c r="E556" s="89"/>
      <c r="F556" s="9">
        <f t="shared" si="1804"/>
        <v>0</v>
      </c>
      <c r="G556" s="10">
        <f t="shared" ref="G556" si="1877">IFERROR(IF(ABS(F556)&lt;G555,0-ABS(F556),0-G555),0)</f>
        <v>0</v>
      </c>
      <c r="H556" s="11">
        <f t="shared" ref="H556" si="1878">IFERROR(IF(ABS(F556)+G556&lt;H555,F556-G556,0-H555),0)</f>
        <v>0</v>
      </c>
      <c r="I556" s="12">
        <f t="shared" ref="I556" si="1879">IFERROR(IF(ABS(F556)+G556+H556&lt;I555,F556-G556-H556,0-I555),0)</f>
        <v>0</v>
      </c>
      <c r="J556" s="83"/>
      <c r="K556" s="80"/>
    </row>
    <row r="557" spans="1:11" ht="14.25" thickBot="1">
      <c r="A557" s="100"/>
      <c r="B557" s="96"/>
      <c r="C557" s="104"/>
      <c r="D557" s="87"/>
      <c r="E557" s="90"/>
      <c r="F557" s="32">
        <f t="shared" si="1808"/>
        <v>0</v>
      </c>
      <c r="G557" s="24">
        <f t="shared" ref="G557" si="1880">G555+G556</f>
        <v>0</v>
      </c>
      <c r="H557" s="25">
        <f t="shared" ref="H557" si="1881">H555+H556</f>
        <v>0</v>
      </c>
      <c r="I557" s="26">
        <f t="shared" ref="I557" si="1882">I555+I556</f>
        <v>0</v>
      </c>
      <c r="J557" s="84"/>
      <c r="K557" s="81"/>
    </row>
    <row r="558" spans="1:11">
      <c r="A558" s="100">
        <v>185</v>
      </c>
      <c r="B558" s="94">
        <f>'入力用(年更時)'!B190</f>
        <v>0</v>
      </c>
      <c r="C558" s="102">
        <f>'入力用(年更時)'!C190</f>
        <v>0</v>
      </c>
      <c r="D558" s="85">
        <f>'入力用(年更時)'!D190</f>
        <v>0</v>
      </c>
      <c r="E558" s="88">
        <f t="shared" ref="E558" si="1883">D558-C558</f>
        <v>0</v>
      </c>
      <c r="F558" s="50">
        <f>'入力用(年更時)'!E190</f>
        <v>0</v>
      </c>
      <c r="G558" s="3">
        <f t="shared" si="1800"/>
        <v>0</v>
      </c>
      <c r="H558" s="4">
        <f t="shared" ref="H558" si="1884">ROUNDDOWN(F558/3,0)</f>
        <v>0</v>
      </c>
      <c r="I558" s="5">
        <f t="shared" ref="I558" si="1885">ROUNDDOWN(F558/3,0)</f>
        <v>0</v>
      </c>
      <c r="J558" s="82" t="str">
        <f t="shared" ref="J558" si="1886">IFERROR(IF(F559-G559-H559-I559&lt;0,ABS(F559)+G559+H559+I559,"0"),0)</f>
        <v>0</v>
      </c>
      <c r="K558" s="79">
        <f>'入力用(年更時)'!F190</f>
        <v>0</v>
      </c>
    </row>
    <row r="559" spans="1:11">
      <c r="A559" s="100"/>
      <c r="B559" s="95"/>
      <c r="C559" s="103"/>
      <c r="D559" s="86"/>
      <c r="E559" s="89"/>
      <c r="F559" s="9">
        <f t="shared" si="1804"/>
        <v>0</v>
      </c>
      <c r="G559" s="10">
        <f t="shared" ref="G559" si="1887">IFERROR(IF(ABS(F559)&lt;G558,0-ABS(F559),0-G558),0)</f>
        <v>0</v>
      </c>
      <c r="H559" s="11">
        <f t="shared" ref="H559" si="1888">IFERROR(IF(ABS(F559)+G559&lt;H558,F559-G559,0-H558),0)</f>
        <v>0</v>
      </c>
      <c r="I559" s="12">
        <f t="shared" ref="I559" si="1889">IFERROR(IF(ABS(F559)+G559+H559&lt;I558,F559-G559-H559,0-I558),0)</f>
        <v>0</v>
      </c>
      <c r="J559" s="83"/>
      <c r="K559" s="80"/>
    </row>
    <row r="560" spans="1:11" ht="14.25" thickBot="1">
      <c r="A560" s="100"/>
      <c r="B560" s="96"/>
      <c r="C560" s="104"/>
      <c r="D560" s="87"/>
      <c r="E560" s="90"/>
      <c r="F560" s="32">
        <f t="shared" si="1808"/>
        <v>0</v>
      </c>
      <c r="G560" s="24">
        <f t="shared" ref="G560" si="1890">G558+G559</f>
        <v>0</v>
      </c>
      <c r="H560" s="25">
        <f t="shared" ref="H560" si="1891">H558+H559</f>
        <v>0</v>
      </c>
      <c r="I560" s="26">
        <f t="shared" ref="I560" si="1892">I558+I559</f>
        <v>0</v>
      </c>
      <c r="J560" s="84"/>
      <c r="K560" s="81"/>
    </row>
    <row r="561" spans="1:11">
      <c r="A561" s="100">
        <v>186</v>
      </c>
      <c r="B561" s="97">
        <f>'入力用(年更時)'!B191</f>
        <v>0</v>
      </c>
      <c r="C561" s="105">
        <f>'入力用(年更時)'!C191</f>
        <v>0</v>
      </c>
      <c r="D561" s="91">
        <f>'入力用(年更時)'!D191</f>
        <v>0</v>
      </c>
      <c r="E561" s="88">
        <f t="shared" ref="E561" si="1893">D561-C561</f>
        <v>0</v>
      </c>
      <c r="F561" s="50">
        <f>'入力用(年更時)'!E191</f>
        <v>0</v>
      </c>
      <c r="G561" s="3">
        <f t="shared" si="1813"/>
        <v>0</v>
      </c>
      <c r="H561" s="4">
        <f t="shared" ref="H561" si="1894">ROUNDDOWN(F561/3,0)</f>
        <v>0</v>
      </c>
      <c r="I561" s="5">
        <f t="shared" ref="I561" si="1895">ROUNDDOWN(F561/3,0)</f>
        <v>0</v>
      </c>
      <c r="J561" s="82" t="str">
        <f t="shared" ref="J561" si="1896">IFERROR(IF(F562-G562-H562-I562&lt;0,ABS(F562)+G562+H562+I562,"0"),0)</f>
        <v>0</v>
      </c>
      <c r="K561" s="79">
        <f>'入力用(年更時)'!F191</f>
        <v>0</v>
      </c>
    </row>
    <row r="562" spans="1:11">
      <c r="A562" s="100"/>
      <c r="B562" s="98"/>
      <c r="C562" s="106"/>
      <c r="D562" s="92"/>
      <c r="E562" s="89"/>
      <c r="F562" s="9">
        <f t="shared" si="1804"/>
        <v>0</v>
      </c>
      <c r="G562" s="10">
        <f t="shared" ref="G562" si="1897">IFERROR(IF(ABS(F562)&lt;G561,0-ABS(F562),0-G561),0)</f>
        <v>0</v>
      </c>
      <c r="H562" s="11">
        <f t="shared" ref="H562" si="1898">IFERROR(IF(ABS(F562)+G562&lt;H561,F562-G562,0-H561),0)</f>
        <v>0</v>
      </c>
      <c r="I562" s="12">
        <f t="shared" ref="I562" si="1899">IFERROR(IF(ABS(F562)+G562+H562&lt;I561,F562-G562-H562,0-I561),0)</f>
        <v>0</v>
      </c>
      <c r="J562" s="83"/>
      <c r="K562" s="80"/>
    </row>
    <row r="563" spans="1:11" ht="14.25" thickBot="1">
      <c r="A563" s="100"/>
      <c r="B563" s="99"/>
      <c r="C563" s="107"/>
      <c r="D563" s="93"/>
      <c r="E563" s="90"/>
      <c r="F563" s="32">
        <f t="shared" si="1808"/>
        <v>0</v>
      </c>
      <c r="G563" s="24">
        <f t="shared" ref="G563" si="1900">G561+G562</f>
        <v>0</v>
      </c>
      <c r="H563" s="25">
        <f t="shared" ref="H563" si="1901">H561+H562</f>
        <v>0</v>
      </c>
      <c r="I563" s="26">
        <f t="shared" ref="I563" si="1902">I561+I562</f>
        <v>0</v>
      </c>
      <c r="J563" s="84"/>
      <c r="K563" s="81"/>
    </row>
    <row r="564" spans="1:11">
      <c r="A564" s="100">
        <v>187</v>
      </c>
      <c r="B564" s="94">
        <f>'入力用(年更時)'!B192</f>
        <v>0</v>
      </c>
      <c r="C564" s="102">
        <f>'入力用(年更時)'!C192</f>
        <v>0</v>
      </c>
      <c r="D564" s="85">
        <f>'入力用(年更時)'!D192</f>
        <v>0</v>
      </c>
      <c r="E564" s="88">
        <f t="shared" ref="E564" si="1903">D564-C564</f>
        <v>0</v>
      </c>
      <c r="F564" s="50">
        <f>'入力用(年更時)'!E192</f>
        <v>0</v>
      </c>
      <c r="G564" s="3">
        <f t="shared" si="1778"/>
        <v>0</v>
      </c>
      <c r="H564" s="4">
        <f t="shared" ref="H564" si="1904">ROUNDDOWN(F564/3,0)</f>
        <v>0</v>
      </c>
      <c r="I564" s="5">
        <f t="shared" ref="I564" si="1905">ROUNDDOWN(F564/3,0)</f>
        <v>0</v>
      </c>
      <c r="J564" s="82" t="str">
        <f t="shared" ref="J564" si="1906">IFERROR(IF(F565-G565-H565-I565&lt;0,ABS(F565)+G565+H565+I565,"0"),0)</f>
        <v>0</v>
      </c>
      <c r="K564" s="79">
        <f>'入力用(年更時)'!F192</f>
        <v>0</v>
      </c>
    </row>
    <row r="565" spans="1:11">
      <c r="A565" s="100"/>
      <c r="B565" s="95"/>
      <c r="C565" s="103"/>
      <c r="D565" s="86"/>
      <c r="E565" s="89"/>
      <c r="F565" s="9">
        <f t="shared" si="1804"/>
        <v>0</v>
      </c>
      <c r="G565" s="10">
        <f t="shared" ref="G565" si="1907">IFERROR(IF(ABS(F565)&lt;G564,0-ABS(F565),0-G564),0)</f>
        <v>0</v>
      </c>
      <c r="H565" s="11">
        <f t="shared" ref="H565" si="1908">IFERROR(IF(ABS(F565)+G565&lt;H564,F565-G565,0-H564),0)</f>
        <v>0</v>
      </c>
      <c r="I565" s="12">
        <f t="shared" ref="I565" si="1909">IFERROR(IF(ABS(F565)+G565+H565&lt;I564,F565-G565-H565,0-I564),0)</f>
        <v>0</v>
      </c>
      <c r="J565" s="83"/>
      <c r="K565" s="80"/>
    </row>
    <row r="566" spans="1:11" ht="14.25" thickBot="1">
      <c r="A566" s="100"/>
      <c r="B566" s="96"/>
      <c r="C566" s="104"/>
      <c r="D566" s="87"/>
      <c r="E566" s="90"/>
      <c r="F566" s="32">
        <f t="shared" si="1808"/>
        <v>0</v>
      </c>
      <c r="G566" s="24">
        <f t="shared" ref="G566" si="1910">G564+G565</f>
        <v>0</v>
      </c>
      <c r="H566" s="25">
        <f t="shared" ref="H566" si="1911">H564+H565</f>
        <v>0</v>
      </c>
      <c r="I566" s="26">
        <f t="shared" ref="I566" si="1912">I564+I565</f>
        <v>0</v>
      </c>
      <c r="J566" s="84"/>
      <c r="K566" s="81"/>
    </row>
    <row r="567" spans="1:11">
      <c r="A567" s="100">
        <v>188</v>
      </c>
      <c r="B567" s="94">
        <f>'入力用(年更時)'!B193</f>
        <v>0</v>
      </c>
      <c r="C567" s="102">
        <f>'入力用(年更時)'!C193</f>
        <v>0</v>
      </c>
      <c r="D567" s="85">
        <f>'入力用(年更時)'!D193</f>
        <v>0</v>
      </c>
      <c r="E567" s="88">
        <f t="shared" ref="E567" si="1913">D567-C567</f>
        <v>0</v>
      </c>
      <c r="F567" s="50">
        <f>'入力用(年更時)'!E193</f>
        <v>0</v>
      </c>
      <c r="G567" s="3">
        <f t="shared" si="1789"/>
        <v>0</v>
      </c>
      <c r="H567" s="4">
        <f t="shared" ref="H567" si="1914">ROUNDDOWN(F567/3,0)</f>
        <v>0</v>
      </c>
      <c r="I567" s="5">
        <f t="shared" ref="I567" si="1915">ROUNDDOWN(F567/3,0)</f>
        <v>0</v>
      </c>
      <c r="J567" s="82" t="str">
        <f t="shared" ref="J567" si="1916">IFERROR(IF(F568-G568-H568-I568&lt;0,ABS(F568)+G568+H568+I568,"0"),0)</f>
        <v>0</v>
      </c>
      <c r="K567" s="79">
        <f>'入力用(年更時)'!F193</f>
        <v>0</v>
      </c>
    </row>
    <row r="568" spans="1:11">
      <c r="A568" s="100"/>
      <c r="B568" s="95"/>
      <c r="C568" s="103"/>
      <c r="D568" s="86"/>
      <c r="E568" s="89"/>
      <c r="F568" s="9">
        <f t="shared" si="1804"/>
        <v>0</v>
      </c>
      <c r="G568" s="10">
        <f t="shared" ref="G568" si="1917">IFERROR(IF(ABS(F568)&lt;G567,0-ABS(F568),0-G567),0)</f>
        <v>0</v>
      </c>
      <c r="H568" s="11">
        <f t="shared" ref="H568" si="1918">IFERROR(IF(ABS(F568)+G568&lt;H567,F568-G568,0-H567),0)</f>
        <v>0</v>
      </c>
      <c r="I568" s="12">
        <f t="shared" ref="I568" si="1919">IFERROR(IF(ABS(F568)+G568+H568&lt;I567,F568-G568-H568,0-I567),0)</f>
        <v>0</v>
      </c>
      <c r="J568" s="83"/>
      <c r="K568" s="80"/>
    </row>
    <row r="569" spans="1:11" ht="14.25" thickBot="1">
      <c r="A569" s="100"/>
      <c r="B569" s="96"/>
      <c r="C569" s="104"/>
      <c r="D569" s="87"/>
      <c r="E569" s="90"/>
      <c r="F569" s="32">
        <f t="shared" si="1808"/>
        <v>0</v>
      </c>
      <c r="G569" s="24">
        <f t="shared" ref="G569" si="1920">G567+G568</f>
        <v>0</v>
      </c>
      <c r="H569" s="25">
        <f t="shared" ref="H569" si="1921">H567+H568</f>
        <v>0</v>
      </c>
      <c r="I569" s="26">
        <f t="shared" ref="I569" si="1922">I567+I568</f>
        <v>0</v>
      </c>
      <c r="J569" s="84"/>
      <c r="K569" s="81"/>
    </row>
    <row r="570" spans="1:11">
      <c r="A570" s="100">
        <v>189</v>
      </c>
      <c r="B570" s="97">
        <f>'入力用(年更時)'!B194</f>
        <v>0</v>
      </c>
      <c r="C570" s="105">
        <f>'入力用(年更時)'!C194</f>
        <v>0</v>
      </c>
      <c r="D570" s="91">
        <f>'入力用(年更時)'!D194</f>
        <v>0</v>
      </c>
      <c r="E570" s="88">
        <f t="shared" ref="E570" si="1923">D570-C570</f>
        <v>0</v>
      </c>
      <c r="F570" s="50">
        <f>'入力用(年更時)'!E194</f>
        <v>0</v>
      </c>
      <c r="G570" s="3">
        <f t="shared" si="1800"/>
        <v>0</v>
      </c>
      <c r="H570" s="4">
        <f t="shared" ref="H570" si="1924">ROUNDDOWN(F570/3,0)</f>
        <v>0</v>
      </c>
      <c r="I570" s="5">
        <f t="shared" ref="I570" si="1925">ROUNDDOWN(F570/3,0)</f>
        <v>0</v>
      </c>
      <c r="J570" s="82" t="str">
        <f t="shared" ref="J570" si="1926">IFERROR(IF(F571-G571-H571-I571&lt;0,ABS(F571)+G571+H571+I571,"0"),0)</f>
        <v>0</v>
      </c>
      <c r="K570" s="79">
        <f>'入力用(年更時)'!F194</f>
        <v>0</v>
      </c>
    </row>
    <row r="571" spans="1:11">
      <c r="A571" s="100"/>
      <c r="B571" s="98"/>
      <c r="C571" s="106"/>
      <c r="D571" s="92"/>
      <c r="E571" s="89"/>
      <c r="F571" s="9">
        <f t="shared" si="1804"/>
        <v>0</v>
      </c>
      <c r="G571" s="10">
        <f t="shared" ref="G571" si="1927">IFERROR(IF(ABS(F571)&lt;G570,0-ABS(F571),0-G570),0)</f>
        <v>0</v>
      </c>
      <c r="H571" s="11">
        <f t="shared" ref="H571" si="1928">IFERROR(IF(ABS(F571)+G571&lt;H570,F571-G571,0-H570),0)</f>
        <v>0</v>
      </c>
      <c r="I571" s="12">
        <f t="shared" ref="I571" si="1929">IFERROR(IF(ABS(F571)+G571+H571&lt;I570,F571-G571-H571,0-I570),0)</f>
        <v>0</v>
      </c>
      <c r="J571" s="83"/>
      <c r="K571" s="80"/>
    </row>
    <row r="572" spans="1:11" ht="14.25" thickBot="1">
      <c r="A572" s="100"/>
      <c r="B572" s="99"/>
      <c r="C572" s="107"/>
      <c r="D572" s="93"/>
      <c r="E572" s="90"/>
      <c r="F572" s="32">
        <f t="shared" si="1808"/>
        <v>0</v>
      </c>
      <c r="G572" s="24">
        <f t="shared" ref="G572" si="1930">G570+G571</f>
        <v>0</v>
      </c>
      <c r="H572" s="25">
        <f t="shared" ref="H572" si="1931">H570+H571</f>
        <v>0</v>
      </c>
      <c r="I572" s="26">
        <f t="shared" ref="I572" si="1932">I570+I571</f>
        <v>0</v>
      </c>
      <c r="J572" s="84"/>
      <c r="K572" s="81"/>
    </row>
    <row r="573" spans="1:11">
      <c r="A573" s="100">
        <v>190</v>
      </c>
      <c r="B573" s="94">
        <f>'入力用(年更時)'!B195</f>
        <v>0</v>
      </c>
      <c r="C573" s="102">
        <f>'入力用(年更時)'!C195</f>
        <v>0</v>
      </c>
      <c r="D573" s="85">
        <f>'入力用(年更時)'!D195</f>
        <v>0</v>
      </c>
      <c r="E573" s="88">
        <f t="shared" ref="E573" si="1933">D573-C573</f>
        <v>0</v>
      </c>
      <c r="F573" s="50">
        <f>'入力用(年更時)'!E195</f>
        <v>0</v>
      </c>
      <c r="G573" s="3">
        <f t="shared" si="1813"/>
        <v>0</v>
      </c>
      <c r="H573" s="4">
        <f t="shared" ref="H573" si="1934">ROUNDDOWN(F573/3,0)</f>
        <v>0</v>
      </c>
      <c r="I573" s="5">
        <f t="shared" ref="I573" si="1935">ROUNDDOWN(F573/3,0)</f>
        <v>0</v>
      </c>
      <c r="J573" s="82" t="str">
        <f t="shared" ref="J573" si="1936">IFERROR(IF(F574-G574-H574-I574&lt;0,ABS(F574)+G574+H574+I574,"0"),0)</f>
        <v>0</v>
      </c>
      <c r="K573" s="79">
        <f>'入力用(年更時)'!F195</f>
        <v>0</v>
      </c>
    </row>
    <row r="574" spans="1:11">
      <c r="A574" s="100"/>
      <c r="B574" s="95"/>
      <c r="C574" s="103"/>
      <c r="D574" s="86"/>
      <c r="E574" s="89"/>
      <c r="F574" s="9">
        <f t="shared" si="1804"/>
        <v>0</v>
      </c>
      <c r="G574" s="10">
        <f t="shared" ref="G574" si="1937">IFERROR(IF(ABS(F574)&lt;G573,0-ABS(F574),0-G573),0)</f>
        <v>0</v>
      </c>
      <c r="H574" s="11">
        <f t="shared" ref="H574" si="1938">IFERROR(IF(ABS(F574)+G574&lt;H573,F574-G574,0-H573),0)</f>
        <v>0</v>
      </c>
      <c r="I574" s="12">
        <f t="shared" ref="I574" si="1939">IFERROR(IF(ABS(F574)+G574+H574&lt;I573,F574-G574-H574,0-I573),0)</f>
        <v>0</v>
      </c>
      <c r="J574" s="83"/>
      <c r="K574" s="80"/>
    </row>
    <row r="575" spans="1:11" ht="14.25" thickBot="1">
      <c r="A575" s="100"/>
      <c r="B575" s="96"/>
      <c r="C575" s="104"/>
      <c r="D575" s="87"/>
      <c r="E575" s="90"/>
      <c r="F575" s="32">
        <f t="shared" si="1808"/>
        <v>0</v>
      </c>
      <c r="G575" s="24">
        <f t="shared" ref="G575" si="1940">G573+G574</f>
        <v>0</v>
      </c>
      <c r="H575" s="25">
        <f t="shared" ref="H575" si="1941">H573+H574</f>
        <v>0</v>
      </c>
      <c r="I575" s="26">
        <f t="shared" ref="I575" si="1942">I573+I574</f>
        <v>0</v>
      </c>
      <c r="J575" s="84"/>
      <c r="K575" s="81"/>
    </row>
    <row r="576" spans="1:11">
      <c r="A576" s="100">
        <v>191</v>
      </c>
      <c r="B576" s="94">
        <f>'入力用(年更時)'!B196</f>
        <v>0</v>
      </c>
      <c r="C576" s="102">
        <f>'入力用(年更時)'!C196</f>
        <v>0</v>
      </c>
      <c r="D576" s="85">
        <f>'入力用(年更時)'!D196</f>
        <v>0</v>
      </c>
      <c r="E576" s="88">
        <f t="shared" ref="E576" si="1943">D576-C576</f>
        <v>0</v>
      </c>
      <c r="F576" s="50">
        <f>'入力用(年更時)'!E196</f>
        <v>0</v>
      </c>
      <c r="G576" s="3">
        <f t="shared" si="1778"/>
        <v>0</v>
      </c>
      <c r="H576" s="4">
        <f t="shared" ref="H576" si="1944">ROUNDDOWN(F576/3,0)</f>
        <v>0</v>
      </c>
      <c r="I576" s="5">
        <f t="shared" ref="I576" si="1945">ROUNDDOWN(F576/3,0)</f>
        <v>0</v>
      </c>
      <c r="J576" s="82" t="str">
        <f t="shared" ref="J576" si="1946">IFERROR(IF(F577-G577-H577-I577&lt;0,ABS(F577)+G577+H577+I577,"0"),0)</f>
        <v>0</v>
      </c>
      <c r="K576" s="79">
        <f>'入力用(年更時)'!F196</f>
        <v>0</v>
      </c>
    </row>
    <row r="577" spans="1:11">
      <c r="A577" s="100"/>
      <c r="B577" s="95"/>
      <c r="C577" s="103"/>
      <c r="D577" s="86"/>
      <c r="E577" s="89"/>
      <c r="F577" s="9">
        <f t="shared" si="1804"/>
        <v>0</v>
      </c>
      <c r="G577" s="10">
        <f t="shared" ref="G577" si="1947">IFERROR(IF(ABS(F577)&lt;G576,0-ABS(F577),0-G576),0)</f>
        <v>0</v>
      </c>
      <c r="H577" s="11">
        <f t="shared" ref="H577" si="1948">IFERROR(IF(ABS(F577)+G577&lt;H576,F577-G577,0-H576),0)</f>
        <v>0</v>
      </c>
      <c r="I577" s="12">
        <f t="shared" ref="I577" si="1949">IFERROR(IF(ABS(F577)+G577+H577&lt;I576,F577-G577-H577,0-I576),0)</f>
        <v>0</v>
      </c>
      <c r="J577" s="83"/>
      <c r="K577" s="80"/>
    </row>
    <row r="578" spans="1:11" ht="14.25" thickBot="1">
      <c r="A578" s="100"/>
      <c r="B578" s="96"/>
      <c r="C578" s="104"/>
      <c r="D578" s="87"/>
      <c r="E578" s="90"/>
      <c r="F578" s="32">
        <f t="shared" si="1808"/>
        <v>0</v>
      </c>
      <c r="G578" s="24">
        <f t="shared" ref="G578" si="1950">G576+G577</f>
        <v>0</v>
      </c>
      <c r="H578" s="25">
        <f t="shared" ref="H578" si="1951">H576+H577</f>
        <v>0</v>
      </c>
      <c r="I578" s="26">
        <f t="shared" ref="I578" si="1952">I576+I577</f>
        <v>0</v>
      </c>
      <c r="J578" s="84"/>
      <c r="K578" s="81"/>
    </row>
    <row r="579" spans="1:11">
      <c r="A579" s="100">
        <v>192</v>
      </c>
      <c r="B579" s="97">
        <f>'入力用(年更時)'!B197</f>
        <v>0</v>
      </c>
      <c r="C579" s="105">
        <f>'入力用(年更時)'!C197</f>
        <v>0</v>
      </c>
      <c r="D579" s="91">
        <f>'入力用(年更時)'!D197</f>
        <v>0</v>
      </c>
      <c r="E579" s="88">
        <f t="shared" ref="E579" si="1953">D579-C579</f>
        <v>0</v>
      </c>
      <c r="F579" s="50">
        <f>'入力用(年更時)'!E197</f>
        <v>0</v>
      </c>
      <c r="G579" s="3">
        <f t="shared" si="1789"/>
        <v>0</v>
      </c>
      <c r="H579" s="4">
        <f t="shared" ref="H579" si="1954">ROUNDDOWN(F579/3,0)</f>
        <v>0</v>
      </c>
      <c r="I579" s="5">
        <f t="shared" ref="I579" si="1955">ROUNDDOWN(F579/3,0)</f>
        <v>0</v>
      </c>
      <c r="J579" s="82" t="str">
        <f t="shared" ref="J579" si="1956">IFERROR(IF(F580-G580-H580-I580&lt;0,ABS(F580)+G580+H580+I580,"0"),0)</f>
        <v>0</v>
      </c>
      <c r="K579" s="79">
        <f>'入力用(年更時)'!F197</f>
        <v>0</v>
      </c>
    </row>
    <row r="580" spans="1:11">
      <c r="A580" s="100"/>
      <c r="B580" s="98"/>
      <c r="C580" s="106"/>
      <c r="D580" s="92"/>
      <c r="E580" s="89"/>
      <c r="F580" s="9">
        <f t="shared" si="1804"/>
        <v>0</v>
      </c>
      <c r="G580" s="10">
        <f t="shared" ref="G580" si="1957">IFERROR(IF(ABS(F580)&lt;G579,0-ABS(F580),0-G579),0)</f>
        <v>0</v>
      </c>
      <c r="H580" s="11">
        <f t="shared" ref="H580" si="1958">IFERROR(IF(ABS(F580)+G580&lt;H579,F580-G580,0-H579),0)</f>
        <v>0</v>
      </c>
      <c r="I580" s="12">
        <f t="shared" ref="I580" si="1959">IFERROR(IF(ABS(F580)+G580+H580&lt;I579,F580-G580-H580,0-I579),0)</f>
        <v>0</v>
      </c>
      <c r="J580" s="83"/>
      <c r="K580" s="80"/>
    </row>
    <row r="581" spans="1:11" ht="14.25" thickBot="1">
      <c r="A581" s="100"/>
      <c r="B581" s="99"/>
      <c r="C581" s="107"/>
      <c r="D581" s="93"/>
      <c r="E581" s="90"/>
      <c r="F581" s="32">
        <f t="shared" si="1808"/>
        <v>0</v>
      </c>
      <c r="G581" s="24">
        <f t="shared" ref="G581" si="1960">G579+G580</f>
        <v>0</v>
      </c>
      <c r="H581" s="25">
        <f t="shared" ref="H581" si="1961">H579+H580</f>
        <v>0</v>
      </c>
      <c r="I581" s="26">
        <f t="shared" ref="I581" si="1962">I579+I580</f>
        <v>0</v>
      </c>
      <c r="J581" s="84"/>
      <c r="K581" s="81"/>
    </row>
    <row r="582" spans="1:11">
      <c r="A582" s="100">
        <v>193</v>
      </c>
      <c r="B582" s="94">
        <f>'入力用(年更時)'!B198</f>
        <v>0</v>
      </c>
      <c r="C582" s="102">
        <f>'入力用(年更時)'!C198</f>
        <v>0</v>
      </c>
      <c r="D582" s="85">
        <f>'入力用(年更時)'!D198</f>
        <v>0</v>
      </c>
      <c r="E582" s="88">
        <f t="shared" ref="E582" si="1963">D582-C582</f>
        <v>0</v>
      </c>
      <c r="F582" s="50">
        <f>'入力用(年更時)'!E198</f>
        <v>0</v>
      </c>
      <c r="G582" s="3">
        <f t="shared" si="1800"/>
        <v>0</v>
      </c>
      <c r="H582" s="4">
        <f t="shared" ref="H582" si="1964">ROUNDDOWN(F582/3,0)</f>
        <v>0</v>
      </c>
      <c r="I582" s="5">
        <f t="shared" ref="I582" si="1965">ROUNDDOWN(F582/3,0)</f>
        <v>0</v>
      </c>
      <c r="J582" s="82" t="str">
        <f t="shared" ref="J582" si="1966">IFERROR(IF(F583-G583-H583-I583&lt;0,ABS(F583)+G583+H583+I583,"0"),0)</f>
        <v>0</v>
      </c>
      <c r="K582" s="79">
        <f>'入力用(年更時)'!F198</f>
        <v>0</v>
      </c>
    </row>
    <row r="583" spans="1:11">
      <c r="A583" s="100"/>
      <c r="B583" s="95"/>
      <c r="C583" s="103"/>
      <c r="D583" s="86"/>
      <c r="E583" s="89"/>
      <c r="F583" s="9">
        <f t="shared" si="1804"/>
        <v>0</v>
      </c>
      <c r="G583" s="10">
        <f t="shared" ref="G583" si="1967">IFERROR(IF(ABS(F583)&lt;G582,0-ABS(F583),0-G582),0)</f>
        <v>0</v>
      </c>
      <c r="H583" s="11">
        <f t="shared" ref="H583" si="1968">IFERROR(IF(ABS(F583)+G583&lt;H582,F583-G583,0-H582),0)</f>
        <v>0</v>
      </c>
      <c r="I583" s="12">
        <f t="shared" ref="I583" si="1969">IFERROR(IF(ABS(F583)+G583+H583&lt;I582,F583-G583-H583,0-I582),0)</f>
        <v>0</v>
      </c>
      <c r="J583" s="83"/>
      <c r="K583" s="80"/>
    </row>
    <row r="584" spans="1:11" ht="14.25" thickBot="1">
      <c r="A584" s="100"/>
      <c r="B584" s="96"/>
      <c r="C584" s="104"/>
      <c r="D584" s="87"/>
      <c r="E584" s="90"/>
      <c r="F584" s="32">
        <f t="shared" si="1808"/>
        <v>0</v>
      </c>
      <c r="G584" s="24">
        <f t="shared" ref="G584" si="1970">G582+G583</f>
        <v>0</v>
      </c>
      <c r="H584" s="25">
        <f t="shared" ref="H584" si="1971">H582+H583</f>
        <v>0</v>
      </c>
      <c r="I584" s="26">
        <f t="shared" ref="I584" si="1972">I582+I583</f>
        <v>0</v>
      </c>
      <c r="J584" s="84"/>
      <c r="K584" s="81"/>
    </row>
    <row r="585" spans="1:11">
      <c r="A585" s="100">
        <v>194</v>
      </c>
      <c r="B585" s="94">
        <f>'入力用(年更時)'!B199</f>
        <v>0</v>
      </c>
      <c r="C585" s="102">
        <f>'入力用(年更時)'!C199</f>
        <v>0</v>
      </c>
      <c r="D585" s="85">
        <f>'入力用(年更時)'!D199</f>
        <v>0</v>
      </c>
      <c r="E585" s="88">
        <f t="shared" ref="E585" si="1973">D585-C585</f>
        <v>0</v>
      </c>
      <c r="F585" s="50">
        <f>'入力用(年更時)'!E199</f>
        <v>0</v>
      </c>
      <c r="G585" s="3">
        <f t="shared" si="1813"/>
        <v>0</v>
      </c>
      <c r="H585" s="4">
        <f t="shared" ref="H585" si="1974">ROUNDDOWN(F585/3,0)</f>
        <v>0</v>
      </c>
      <c r="I585" s="5">
        <f t="shared" ref="I585" si="1975">ROUNDDOWN(F585/3,0)</f>
        <v>0</v>
      </c>
      <c r="J585" s="82" t="str">
        <f t="shared" ref="J585" si="1976">IFERROR(IF(F586-G586-H586-I586&lt;0,ABS(F586)+G586+H586+I586,"0"),0)</f>
        <v>0</v>
      </c>
      <c r="K585" s="79">
        <f>'入力用(年更時)'!F199</f>
        <v>0</v>
      </c>
    </row>
    <row r="586" spans="1:11">
      <c r="A586" s="100"/>
      <c r="B586" s="95"/>
      <c r="C586" s="103"/>
      <c r="D586" s="86"/>
      <c r="E586" s="89"/>
      <c r="F586" s="9">
        <f t="shared" si="1804"/>
        <v>0</v>
      </c>
      <c r="G586" s="10">
        <f t="shared" ref="G586" si="1977">IFERROR(IF(ABS(F586)&lt;G585,0-ABS(F586),0-G585),0)</f>
        <v>0</v>
      </c>
      <c r="H586" s="11">
        <f t="shared" ref="H586" si="1978">IFERROR(IF(ABS(F586)+G586&lt;H585,F586-G586,0-H585),0)</f>
        <v>0</v>
      </c>
      <c r="I586" s="12">
        <f t="shared" ref="I586" si="1979">IFERROR(IF(ABS(F586)+G586+H586&lt;I585,F586-G586-H586,0-I585),0)</f>
        <v>0</v>
      </c>
      <c r="J586" s="83"/>
      <c r="K586" s="80"/>
    </row>
    <row r="587" spans="1:11" ht="14.25" thickBot="1">
      <c r="A587" s="100"/>
      <c r="B587" s="96"/>
      <c r="C587" s="104"/>
      <c r="D587" s="87"/>
      <c r="E587" s="90"/>
      <c r="F587" s="32">
        <f t="shared" si="1808"/>
        <v>0</v>
      </c>
      <c r="G587" s="24">
        <f t="shared" ref="G587" si="1980">G585+G586</f>
        <v>0</v>
      </c>
      <c r="H587" s="25">
        <f t="shared" ref="H587" si="1981">H585+H586</f>
        <v>0</v>
      </c>
      <c r="I587" s="26">
        <f t="shared" ref="I587" si="1982">I585+I586</f>
        <v>0</v>
      </c>
      <c r="J587" s="84"/>
      <c r="K587" s="81"/>
    </row>
    <row r="588" spans="1:11">
      <c r="A588" s="100">
        <v>195</v>
      </c>
      <c r="B588" s="97">
        <f>'入力用(年更時)'!B200</f>
        <v>0</v>
      </c>
      <c r="C588" s="105">
        <f>'入力用(年更時)'!C200</f>
        <v>0</v>
      </c>
      <c r="D588" s="91">
        <f>'入力用(年更時)'!D200</f>
        <v>0</v>
      </c>
      <c r="E588" s="88">
        <f t="shared" ref="E588" si="1983">D588-C588</f>
        <v>0</v>
      </c>
      <c r="F588" s="50">
        <f>'入力用(年更時)'!E200</f>
        <v>0</v>
      </c>
      <c r="G588" s="3">
        <f t="shared" si="1778"/>
        <v>0</v>
      </c>
      <c r="H588" s="4">
        <f t="shared" ref="H588" si="1984">ROUNDDOWN(F588/3,0)</f>
        <v>0</v>
      </c>
      <c r="I588" s="5">
        <f t="shared" ref="I588" si="1985">ROUNDDOWN(F588/3,0)</f>
        <v>0</v>
      </c>
      <c r="J588" s="82" t="str">
        <f t="shared" ref="J588" si="1986">IFERROR(IF(F589-G589-H589-I589&lt;0,ABS(F589)+G589+H589+I589,"0"),0)</f>
        <v>0</v>
      </c>
      <c r="K588" s="79">
        <f>'入力用(年更時)'!F200</f>
        <v>0</v>
      </c>
    </row>
    <row r="589" spans="1:11">
      <c r="A589" s="100"/>
      <c r="B589" s="98"/>
      <c r="C589" s="106"/>
      <c r="D589" s="92"/>
      <c r="E589" s="89"/>
      <c r="F589" s="9">
        <f t="shared" si="1804"/>
        <v>0</v>
      </c>
      <c r="G589" s="10">
        <f t="shared" ref="G589" si="1987">IFERROR(IF(ABS(F589)&lt;G588,0-ABS(F589),0-G588),0)</f>
        <v>0</v>
      </c>
      <c r="H589" s="11">
        <f t="shared" ref="H589" si="1988">IFERROR(IF(ABS(F589)+G589&lt;H588,F589-G589,0-H588),0)</f>
        <v>0</v>
      </c>
      <c r="I589" s="12">
        <f t="shared" ref="I589" si="1989">IFERROR(IF(ABS(F589)+G589+H589&lt;I588,F589-G589-H589,0-I588),0)</f>
        <v>0</v>
      </c>
      <c r="J589" s="83"/>
      <c r="K589" s="80"/>
    </row>
    <row r="590" spans="1:11" ht="14.25" thickBot="1">
      <c r="A590" s="100"/>
      <c r="B590" s="99"/>
      <c r="C590" s="107"/>
      <c r="D590" s="93"/>
      <c r="E590" s="90"/>
      <c r="F590" s="32">
        <f t="shared" si="1808"/>
        <v>0</v>
      </c>
      <c r="G590" s="24">
        <f t="shared" ref="G590" si="1990">G588+G589</f>
        <v>0</v>
      </c>
      <c r="H590" s="25">
        <f t="shared" ref="H590" si="1991">H588+H589</f>
        <v>0</v>
      </c>
      <c r="I590" s="26">
        <f t="shared" ref="I590" si="1992">I588+I589</f>
        <v>0</v>
      </c>
      <c r="J590" s="84"/>
      <c r="K590" s="81"/>
    </row>
    <row r="591" spans="1:11">
      <c r="A591" s="100">
        <v>196</v>
      </c>
      <c r="B591" s="94">
        <f>'入力用(年更時)'!B201</f>
        <v>0</v>
      </c>
      <c r="C591" s="102">
        <f>'入力用(年更時)'!C201</f>
        <v>0</v>
      </c>
      <c r="D591" s="85">
        <f>'入力用(年更時)'!D201</f>
        <v>0</v>
      </c>
      <c r="E591" s="88">
        <f t="shared" ref="E591" si="1993">D591-C591</f>
        <v>0</v>
      </c>
      <c r="F591" s="50">
        <f>'入力用(年更時)'!E201</f>
        <v>0</v>
      </c>
      <c r="G591" s="3">
        <f t="shared" si="1789"/>
        <v>0</v>
      </c>
      <c r="H591" s="4">
        <f t="shared" ref="H591" si="1994">ROUNDDOWN(F591/3,0)</f>
        <v>0</v>
      </c>
      <c r="I591" s="5">
        <f t="shared" ref="I591" si="1995">ROUNDDOWN(F591/3,0)</f>
        <v>0</v>
      </c>
      <c r="J591" s="82" t="str">
        <f t="shared" ref="J591" si="1996">IFERROR(IF(F592-G592-H592-I592&lt;0,ABS(F592)+G592+H592+I592,"0"),0)</f>
        <v>0</v>
      </c>
      <c r="K591" s="79">
        <f>'入力用(年更時)'!F201</f>
        <v>0</v>
      </c>
    </row>
    <row r="592" spans="1:11">
      <c r="A592" s="100"/>
      <c r="B592" s="95"/>
      <c r="C592" s="103"/>
      <c r="D592" s="86"/>
      <c r="E592" s="89"/>
      <c r="F592" s="9">
        <f t="shared" si="1804"/>
        <v>0</v>
      </c>
      <c r="G592" s="10">
        <f t="shared" ref="G592" si="1997">IFERROR(IF(ABS(F592)&lt;G591,0-ABS(F592),0-G591),0)</f>
        <v>0</v>
      </c>
      <c r="H592" s="11">
        <f t="shared" ref="H592" si="1998">IFERROR(IF(ABS(F592)+G592&lt;H591,F592-G592,0-H591),0)</f>
        <v>0</v>
      </c>
      <c r="I592" s="12">
        <f t="shared" ref="I592" si="1999">IFERROR(IF(ABS(F592)+G592+H592&lt;I591,F592-G592-H592,0-I591),0)</f>
        <v>0</v>
      </c>
      <c r="J592" s="83"/>
      <c r="K592" s="80"/>
    </row>
    <row r="593" spans="1:11" ht="14.25" thickBot="1">
      <c r="A593" s="100"/>
      <c r="B593" s="96"/>
      <c r="C593" s="104"/>
      <c r="D593" s="87"/>
      <c r="E593" s="90"/>
      <c r="F593" s="32">
        <f t="shared" si="1808"/>
        <v>0</v>
      </c>
      <c r="G593" s="24">
        <f t="shared" ref="G593" si="2000">G591+G592</f>
        <v>0</v>
      </c>
      <c r="H593" s="25">
        <f t="shared" ref="H593" si="2001">H591+H592</f>
        <v>0</v>
      </c>
      <c r="I593" s="26">
        <f t="shared" ref="I593" si="2002">I591+I592</f>
        <v>0</v>
      </c>
      <c r="J593" s="84"/>
      <c r="K593" s="81"/>
    </row>
    <row r="594" spans="1:11">
      <c r="A594" s="100">
        <v>197</v>
      </c>
      <c r="B594" s="94">
        <f>'入力用(年更時)'!B202</f>
        <v>0</v>
      </c>
      <c r="C594" s="102">
        <f>'入力用(年更時)'!C202</f>
        <v>0</v>
      </c>
      <c r="D594" s="85">
        <f>'入力用(年更時)'!D202</f>
        <v>0</v>
      </c>
      <c r="E594" s="88">
        <f t="shared" ref="E594" si="2003">D594-C594</f>
        <v>0</v>
      </c>
      <c r="F594" s="50">
        <f>'入力用(年更時)'!E202</f>
        <v>0</v>
      </c>
      <c r="G594" s="3">
        <f t="shared" si="1800"/>
        <v>0</v>
      </c>
      <c r="H594" s="4">
        <f t="shared" ref="H594" si="2004">ROUNDDOWN(F594/3,0)</f>
        <v>0</v>
      </c>
      <c r="I594" s="5">
        <f t="shared" ref="I594" si="2005">ROUNDDOWN(F594/3,0)</f>
        <v>0</v>
      </c>
      <c r="J594" s="82" t="str">
        <f t="shared" ref="J594" si="2006">IFERROR(IF(F595-G595-H595-I595&lt;0,ABS(F595)+G595+H595+I595,"0"),0)</f>
        <v>0</v>
      </c>
      <c r="K594" s="79">
        <f>'入力用(年更時)'!F202</f>
        <v>0</v>
      </c>
    </row>
    <row r="595" spans="1:11">
      <c r="A595" s="100"/>
      <c r="B595" s="95"/>
      <c r="C595" s="103"/>
      <c r="D595" s="86"/>
      <c r="E595" s="89"/>
      <c r="F595" s="9">
        <f t="shared" si="1804"/>
        <v>0</v>
      </c>
      <c r="G595" s="10">
        <f t="shared" ref="G595" si="2007">IFERROR(IF(ABS(F595)&lt;G594,0-ABS(F595),0-G594),0)</f>
        <v>0</v>
      </c>
      <c r="H595" s="11">
        <f t="shared" ref="H595" si="2008">IFERROR(IF(ABS(F595)+G595&lt;H594,F595-G595,0-H594),0)</f>
        <v>0</v>
      </c>
      <c r="I595" s="12">
        <f t="shared" ref="I595" si="2009">IFERROR(IF(ABS(F595)+G595+H595&lt;I594,F595-G595-H595,0-I594),0)</f>
        <v>0</v>
      </c>
      <c r="J595" s="83"/>
      <c r="K595" s="80"/>
    </row>
    <row r="596" spans="1:11" ht="14.25" thickBot="1">
      <c r="A596" s="100"/>
      <c r="B596" s="96"/>
      <c r="C596" s="104"/>
      <c r="D596" s="87"/>
      <c r="E596" s="90"/>
      <c r="F596" s="32">
        <f t="shared" si="1808"/>
        <v>0</v>
      </c>
      <c r="G596" s="24">
        <f t="shared" ref="G596" si="2010">G594+G595</f>
        <v>0</v>
      </c>
      <c r="H596" s="25">
        <f t="shared" ref="H596" si="2011">H594+H595</f>
        <v>0</v>
      </c>
      <c r="I596" s="26">
        <f t="shared" ref="I596" si="2012">I594+I595</f>
        <v>0</v>
      </c>
      <c r="J596" s="84"/>
      <c r="K596" s="81"/>
    </row>
    <row r="597" spans="1:11">
      <c r="A597" s="100">
        <v>198</v>
      </c>
      <c r="B597" s="97">
        <f>'入力用(年更時)'!B203</f>
        <v>0</v>
      </c>
      <c r="C597" s="105">
        <f>'入力用(年更時)'!C203</f>
        <v>0</v>
      </c>
      <c r="D597" s="91">
        <f>'入力用(年更時)'!D203</f>
        <v>0</v>
      </c>
      <c r="E597" s="88">
        <f t="shared" ref="E597" si="2013">D597-C597</f>
        <v>0</v>
      </c>
      <c r="F597" s="50">
        <f>'入力用(年更時)'!E203</f>
        <v>0</v>
      </c>
      <c r="G597" s="3">
        <f t="shared" si="1813"/>
        <v>0</v>
      </c>
      <c r="H597" s="4">
        <f t="shared" ref="H597" si="2014">ROUNDDOWN(F597/3,0)</f>
        <v>0</v>
      </c>
      <c r="I597" s="5">
        <f t="shared" ref="I597" si="2015">ROUNDDOWN(F597/3,0)</f>
        <v>0</v>
      </c>
      <c r="J597" s="82" t="str">
        <f t="shared" ref="J597" si="2016">IFERROR(IF(F598-G598-H598-I598&lt;0,ABS(F598)+G598+H598+I598,"0"),0)</f>
        <v>0</v>
      </c>
      <c r="K597" s="79">
        <f>'入力用(年更時)'!F203</f>
        <v>0</v>
      </c>
    </row>
    <row r="598" spans="1:11">
      <c r="A598" s="100"/>
      <c r="B598" s="98"/>
      <c r="C598" s="106"/>
      <c r="D598" s="92"/>
      <c r="E598" s="89"/>
      <c r="F598" s="9">
        <f t="shared" si="1804"/>
        <v>0</v>
      </c>
      <c r="G598" s="10">
        <f t="shared" ref="G598" si="2017">IFERROR(IF(ABS(F598)&lt;G597,0-ABS(F598),0-G597),0)</f>
        <v>0</v>
      </c>
      <c r="H598" s="11">
        <f t="shared" ref="H598" si="2018">IFERROR(IF(ABS(F598)+G598&lt;H597,F598-G598,0-H597),0)</f>
        <v>0</v>
      </c>
      <c r="I598" s="12">
        <f t="shared" ref="I598" si="2019">IFERROR(IF(ABS(F598)+G598+H598&lt;I597,F598-G598-H598,0-I597),0)</f>
        <v>0</v>
      </c>
      <c r="J598" s="83"/>
      <c r="K598" s="80"/>
    </row>
    <row r="599" spans="1:11" ht="14.25" thickBot="1">
      <c r="A599" s="100"/>
      <c r="B599" s="99"/>
      <c r="C599" s="107"/>
      <c r="D599" s="93"/>
      <c r="E599" s="90"/>
      <c r="F599" s="32">
        <f t="shared" si="1808"/>
        <v>0</v>
      </c>
      <c r="G599" s="24">
        <f t="shared" ref="G599" si="2020">G597+G598</f>
        <v>0</v>
      </c>
      <c r="H599" s="25">
        <f t="shared" ref="H599" si="2021">H597+H598</f>
        <v>0</v>
      </c>
      <c r="I599" s="26">
        <f t="shared" ref="I599" si="2022">I597+I598</f>
        <v>0</v>
      </c>
      <c r="J599" s="84"/>
      <c r="K599" s="81"/>
    </row>
    <row r="600" spans="1:11">
      <c r="A600" s="100">
        <v>199</v>
      </c>
      <c r="B600" s="94">
        <f>'入力用(年更時)'!B204</f>
        <v>0</v>
      </c>
      <c r="C600" s="102">
        <f>'入力用(年更時)'!C204</f>
        <v>0</v>
      </c>
      <c r="D600" s="85">
        <f>'入力用(年更時)'!D204</f>
        <v>0</v>
      </c>
      <c r="E600" s="88">
        <f t="shared" ref="E600" si="2023">D600-C600</f>
        <v>0</v>
      </c>
      <c r="F600" s="50">
        <f>'入力用(年更時)'!E204</f>
        <v>0</v>
      </c>
      <c r="G600" s="3">
        <f t="shared" ref="G600" si="2024">ROUNDDOWN(F600/3,0)+(F600-ROUNDDOWN(F600/3,0)*3)</f>
        <v>0</v>
      </c>
      <c r="H600" s="4">
        <f t="shared" ref="H600" si="2025">ROUNDDOWN(F600/3,0)</f>
        <v>0</v>
      </c>
      <c r="I600" s="5">
        <f t="shared" ref="I600" si="2026">ROUNDDOWN(F600/3,0)</f>
        <v>0</v>
      </c>
      <c r="J600" s="82" t="str">
        <f t="shared" ref="J600" si="2027">IFERROR(IF(F601-G601-H601-I601&lt;0,ABS(F601)+G601+H601+I601,"0"),0)</f>
        <v>0</v>
      </c>
      <c r="K600" s="79">
        <f>'入力用(年更時)'!F204</f>
        <v>0</v>
      </c>
    </row>
    <row r="601" spans="1:11">
      <c r="A601" s="100"/>
      <c r="B601" s="95"/>
      <c r="C601" s="103"/>
      <c r="D601" s="86"/>
      <c r="E601" s="89"/>
      <c r="F601" s="9">
        <f t="shared" ref="F601:F664" si="2028">IF(E600&lt;0,E600-0,0)</f>
        <v>0</v>
      </c>
      <c r="G601" s="10">
        <f t="shared" ref="G601" si="2029">IFERROR(IF(ABS(F601)&lt;G600,0-ABS(F601),0-G600),0)</f>
        <v>0</v>
      </c>
      <c r="H601" s="11">
        <f t="shared" ref="H601" si="2030">IFERROR(IF(ABS(F601)+G601&lt;H600,F601-G601,0-H600),0)</f>
        <v>0</v>
      </c>
      <c r="I601" s="12">
        <f t="shared" ref="I601" si="2031">IFERROR(IF(ABS(F601)+G601+H601&lt;I600,F601-G601-H601,0-I600),0)</f>
        <v>0</v>
      </c>
      <c r="J601" s="83"/>
      <c r="K601" s="80"/>
    </row>
    <row r="602" spans="1:11" ht="14.25" thickBot="1">
      <c r="A602" s="100"/>
      <c r="B602" s="96"/>
      <c r="C602" s="104"/>
      <c r="D602" s="87"/>
      <c r="E602" s="90"/>
      <c r="F602" s="32">
        <f t="shared" ref="F602:F665" si="2032">IF(E600&gt;0,E600-0,0)</f>
        <v>0</v>
      </c>
      <c r="G602" s="24">
        <f t="shared" ref="G602" si="2033">G600+G601</f>
        <v>0</v>
      </c>
      <c r="H602" s="25">
        <f t="shared" ref="H602" si="2034">H600+H601</f>
        <v>0</v>
      </c>
      <c r="I602" s="26">
        <f t="shared" ref="I602" si="2035">I600+I601</f>
        <v>0</v>
      </c>
      <c r="J602" s="84"/>
      <c r="K602" s="81"/>
    </row>
    <row r="603" spans="1:11">
      <c r="A603" s="100">
        <v>200</v>
      </c>
      <c r="B603" s="94">
        <f>'入力用(年更時)'!B205</f>
        <v>0</v>
      </c>
      <c r="C603" s="102">
        <f>'入力用(年更時)'!C205</f>
        <v>0</v>
      </c>
      <c r="D603" s="85">
        <f>'入力用(年更時)'!D205</f>
        <v>0</v>
      </c>
      <c r="E603" s="88">
        <f t="shared" ref="E603" si="2036">D603-C603</f>
        <v>0</v>
      </c>
      <c r="F603" s="50">
        <f>'入力用(年更時)'!E205</f>
        <v>0</v>
      </c>
      <c r="G603" s="3">
        <f t="shared" ref="G603" si="2037">ROUNDDOWN(F603/3,0)+(F603-ROUNDDOWN(F603/3,0)*3)</f>
        <v>0</v>
      </c>
      <c r="H603" s="4">
        <f t="shared" ref="H603" si="2038">ROUNDDOWN(F603/3,0)</f>
        <v>0</v>
      </c>
      <c r="I603" s="5">
        <f t="shared" ref="I603" si="2039">ROUNDDOWN(F603/3,0)</f>
        <v>0</v>
      </c>
      <c r="J603" s="82" t="str">
        <f t="shared" ref="J603" si="2040">IFERROR(IF(F604-G604-H604-I604&lt;0,ABS(F604)+G604+H604+I604,"0"),0)</f>
        <v>0</v>
      </c>
      <c r="K603" s="79">
        <f>'入力用(年更時)'!F205</f>
        <v>0</v>
      </c>
    </row>
    <row r="604" spans="1:11">
      <c r="A604" s="100"/>
      <c r="B604" s="95"/>
      <c r="C604" s="103"/>
      <c r="D604" s="86"/>
      <c r="E604" s="89"/>
      <c r="F604" s="9">
        <f t="shared" si="2028"/>
        <v>0</v>
      </c>
      <c r="G604" s="10">
        <f t="shared" ref="G604" si="2041">IFERROR(IF(ABS(F604)&lt;G603,0-ABS(F604),0-G603),0)</f>
        <v>0</v>
      </c>
      <c r="H604" s="11">
        <f t="shared" ref="H604" si="2042">IFERROR(IF(ABS(F604)+G604&lt;H603,F604-G604,0-H603),0)</f>
        <v>0</v>
      </c>
      <c r="I604" s="12">
        <f t="shared" ref="I604" si="2043">IFERROR(IF(ABS(F604)+G604+H604&lt;I603,F604-G604-H604,0-I603),0)</f>
        <v>0</v>
      </c>
      <c r="J604" s="83"/>
      <c r="K604" s="80"/>
    </row>
    <row r="605" spans="1:11" ht="14.25" thickBot="1">
      <c r="A605" s="101"/>
      <c r="B605" s="96"/>
      <c r="C605" s="104"/>
      <c r="D605" s="87"/>
      <c r="E605" s="90"/>
      <c r="F605" s="32">
        <f t="shared" si="2032"/>
        <v>0</v>
      </c>
      <c r="G605" s="24">
        <f t="shared" ref="G605" si="2044">G603+G604</f>
        <v>0</v>
      </c>
      <c r="H605" s="25">
        <f t="shared" ref="H605" si="2045">H603+H604</f>
        <v>0</v>
      </c>
      <c r="I605" s="26">
        <f t="shared" ref="I605" si="2046">I603+I604</f>
        <v>0</v>
      </c>
      <c r="J605" s="84"/>
      <c r="K605" s="81"/>
    </row>
    <row r="606" spans="1:11">
      <c r="A606" s="100">
        <v>201</v>
      </c>
      <c r="B606" s="97">
        <f>'入力用(年更時)'!B206</f>
        <v>0</v>
      </c>
      <c r="C606" s="105">
        <f>'入力用(年更時)'!C206</f>
        <v>0</v>
      </c>
      <c r="D606" s="91">
        <f>'入力用(年更時)'!D206</f>
        <v>0</v>
      </c>
      <c r="E606" s="88">
        <f t="shared" ref="E606" si="2047">D606-C606</f>
        <v>0</v>
      </c>
      <c r="F606" s="50">
        <f>'入力用(年更時)'!E206</f>
        <v>0</v>
      </c>
      <c r="G606" s="3">
        <f t="shared" ref="G606" si="2048">ROUNDDOWN(F606/3,0)+(F606-ROUNDDOWN(F606/3,0)*3)</f>
        <v>0</v>
      </c>
      <c r="H606" s="4">
        <f t="shared" ref="H606" si="2049">ROUNDDOWN(F606/3,0)</f>
        <v>0</v>
      </c>
      <c r="I606" s="5">
        <f t="shared" ref="I606" si="2050">ROUNDDOWN(F606/3,0)</f>
        <v>0</v>
      </c>
      <c r="J606" s="82" t="str">
        <f t="shared" ref="J606" si="2051">IFERROR(IF(F607-G607-H607-I607&lt;0,ABS(F607)+G607+H607+I607,"0"),0)</f>
        <v>0</v>
      </c>
      <c r="K606" s="79">
        <f>'入力用(年更時)'!F206</f>
        <v>0</v>
      </c>
    </row>
    <row r="607" spans="1:11">
      <c r="A607" s="100"/>
      <c r="B607" s="98"/>
      <c r="C607" s="106"/>
      <c r="D607" s="92"/>
      <c r="E607" s="89"/>
      <c r="F607" s="9">
        <f t="shared" si="2028"/>
        <v>0</v>
      </c>
      <c r="G607" s="10">
        <f t="shared" ref="G607" si="2052">IFERROR(IF(ABS(F607)&lt;G606,0-ABS(F607),0-G606),0)</f>
        <v>0</v>
      </c>
      <c r="H607" s="11">
        <f t="shared" ref="H607" si="2053">IFERROR(IF(ABS(F607)+G607&lt;H606,F607-G607,0-H606),0)</f>
        <v>0</v>
      </c>
      <c r="I607" s="12">
        <f t="shared" ref="I607" si="2054">IFERROR(IF(ABS(F607)+G607+H607&lt;I606,F607-G607-H607,0-I606),0)</f>
        <v>0</v>
      </c>
      <c r="J607" s="83"/>
      <c r="K607" s="80"/>
    </row>
    <row r="608" spans="1:11" ht="14.25" thickBot="1">
      <c r="A608" s="101"/>
      <c r="B608" s="99"/>
      <c r="C608" s="107"/>
      <c r="D608" s="93"/>
      <c r="E608" s="90"/>
      <c r="F608" s="32">
        <f t="shared" si="2032"/>
        <v>0</v>
      </c>
      <c r="G608" s="24">
        <f t="shared" ref="G608:I623" si="2055">G606+G607</f>
        <v>0</v>
      </c>
      <c r="H608" s="25">
        <f t="shared" si="2055"/>
        <v>0</v>
      </c>
      <c r="I608" s="26">
        <f t="shared" si="2055"/>
        <v>0</v>
      </c>
      <c r="J608" s="84"/>
      <c r="K608" s="81"/>
    </row>
    <row r="609" spans="1:11">
      <c r="A609" s="100">
        <v>202</v>
      </c>
      <c r="B609" s="94">
        <f>'入力用(年更時)'!B207</f>
        <v>0</v>
      </c>
      <c r="C609" s="102">
        <f>'入力用(年更時)'!C207</f>
        <v>0</v>
      </c>
      <c r="D609" s="85">
        <f>'入力用(年更時)'!D207</f>
        <v>0</v>
      </c>
      <c r="E609" s="88">
        <f t="shared" ref="E609" si="2056">D609-C609</f>
        <v>0</v>
      </c>
      <c r="F609" s="50">
        <f>'入力用(年更時)'!E207</f>
        <v>0</v>
      </c>
      <c r="G609" s="3">
        <f t="shared" ref="G609" si="2057">ROUNDDOWN(F609/3,0)+(F609-ROUNDDOWN(F609/3,0)*3)</f>
        <v>0</v>
      </c>
      <c r="H609" s="4">
        <f t="shared" ref="H609" si="2058">ROUNDDOWN(F609/3,0)</f>
        <v>0</v>
      </c>
      <c r="I609" s="5">
        <f t="shared" ref="I609" si="2059">ROUNDDOWN(F609/3,0)</f>
        <v>0</v>
      </c>
      <c r="J609" s="82" t="str">
        <f t="shared" ref="J609" si="2060">IFERROR(IF(F610-G610-H610-I610&lt;0,ABS(F610)+G610+H610+I610,"0"),0)</f>
        <v>0</v>
      </c>
      <c r="K609" s="79">
        <f>'入力用(年更時)'!F207</f>
        <v>0</v>
      </c>
    </row>
    <row r="610" spans="1:11">
      <c r="A610" s="100"/>
      <c r="B610" s="95"/>
      <c r="C610" s="103"/>
      <c r="D610" s="86"/>
      <c r="E610" s="89"/>
      <c r="F610" s="9">
        <f t="shared" si="2028"/>
        <v>0</v>
      </c>
      <c r="G610" s="10">
        <f t="shared" ref="G610" si="2061">IFERROR(IF(ABS(F610)&lt;G609,0-ABS(F610),0-G609),0)</f>
        <v>0</v>
      </c>
      <c r="H610" s="11">
        <f t="shared" ref="H610" si="2062">IFERROR(IF(ABS(F610)+G610&lt;H609,F610-G610,0-H609),0)</f>
        <v>0</v>
      </c>
      <c r="I610" s="12">
        <f t="shared" ref="I610" si="2063">IFERROR(IF(ABS(F610)+G610+H610&lt;I609,F610-G610-H610,0-I609),0)</f>
        <v>0</v>
      </c>
      <c r="J610" s="83"/>
      <c r="K610" s="80"/>
    </row>
    <row r="611" spans="1:11" ht="14.25" thickBot="1">
      <c r="A611" s="101"/>
      <c r="B611" s="96"/>
      <c r="C611" s="104"/>
      <c r="D611" s="87"/>
      <c r="E611" s="90"/>
      <c r="F611" s="32">
        <f t="shared" si="2032"/>
        <v>0</v>
      </c>
      <c r="G611" s="24">
        <f t="shared" si="2055"/>
        <v>0</v>
      </c>
      <c r="H611" s="25">
        <f t="shared" si="2055"/>
        <v>0</v>
      </c>
      <c r="I611" s="26">
        <f t="shared" si="2055"/>
        <v>0</v>
      </c>
      <c r="J611" s="84"/>
      <c r="K611" s="81"/>
    </row>
    <row r="612" spans="1:11">
      <c r="A612" s="100">
        <v>203</v>
      </c>
      <c r="B612" s="94">
        <f>'入力用(年更時)'!B208</f>
        <v>0</v>
      </c>
      <c r="C612" s="102">
        <f>'入力用(年更時)'!C208</f>
        <v>0</v>
      </c>
      <c r="D612" s="85">
        <f>'入力用(年更時)'!D208</f>
        <v>0</v>
      </c>
      <c r="E612" s="88">
        <f t="shared" ref="E612" si="2064">D612-C612</f>
        <v>0</v>
      </c>
      <c r="F612" s="50">
        <f>'入力用(年更時)'!E208</f>
        <v>0</v>
      </c>
      <c r="G612" s="3">
        <f t="shared" ref="G612" si="2065">ROUNDDOWN(F612/3,0)+(F612-ROUNDDOWN(F612/3,0)*3)</f>
        <v>0</v>
      </c>
      <c r="H612" s="4">
        <f t="shared" ref="H612" si="2066">ROUNDDOWN(F612/3,0)</f>
        <v>0</v>
      </c>
      <c r="I612" s="5">
        <f t="shared" ref="I612" si="2067">ROUNDDOWN(F612/3,0)</f>
        <v>0</v>
      </c>
      <c r="J612" s="82" t="str">
        <f t="shared" ref="J612" si="2068">IFERROR(IF(F613-G613-H613-I613&lt;0,ABS(F613)+G613+H613+I613,"0"),0)</f>
        <v>0</v>
      </c>
      <c r="K612" s="79">
        <f>'入力用(年更時)'!F208</f>
        <v>0</v>
      </c>
    </row>
    <row r="613" spans="1:11">
      <c r="A613" s="100"/>
      <c r="B613" s="95"/>
      <c r="C613" s="103"/>
      <c r="D613" s="86"/>
      <c r="E613" s="89"/>
      <c r="F613" s="9">
        <f t="shared" si="2028"/>
        <v>0</v>
      </c>
      <c r="G613" s="10">
        <f t="shared" ref="G613" si="2069">IFERROR(IF(ABS(F613)&lt;G612,0-ABS(F613),0-G612),0)</f>
        <v>0</v>
      </c>
      <c r="H613" s="11">
        <f t="shared" ref="H613" si="2070">IFERROR(IF(ABS(F613)+G613&lt;H612,F613-G613,0-H612),0)</f>
        <v>0</v>
      </c>
      <c r="I613" s="12">
        <f t="shared" ref="I613" si="2071">IFERROR(IF(ABS(F613)+G613+H613&lt;I612,F613-G613-H613,0-I612),0)</f>
        <v>0</v>
      </c>
      <c r="J613" s="83"/>
      <c r="K613" s="80"/>
    </row>
    <row r="614" spans="1:11" ht="14.25" thickBot="1">
      <c r="A614" s="101"/>
      <c r="B614" s="96"/>
      <c r="C614" s="104"/>
      <c r="D614" s="87"/>
      <c r="E614" s="90"/>
      <c r="F614" s="32">
        <f t="shared" si="2032"/>
        <v>0</v>
      </c>
      <c r="G614" s="24">
        <f t="shared" si="2055"/>
        <v>0</v>
      </c>
      <c r="H614" s="25">
        <f t="shared" si="2055"/>
        <v>0</v>
      </c>
      <c r="I614" s="26">
        <f t="shared" si="2055"/>
        <v>0</v>
      </c>
      <c r="J614" s="84"/>
      <c r="K614" s="81"/>
    </row>
    <row r="615" spans="1:11">
      <c r="A615" s="100">
        <v>204</v>
      </c>
      <c r="B615" s="97">
        <f>'入力用(年更時)'!B209</f>
        <v>0</v>
      </c>
      <c r="C615" s="105">
        <f>'入力用(年更時)'!C209</f>
        <v>0</v>
      </c>
      <c r="D615" s="91">
        <f>'入力用(年更時)'!D209</f>
        <v>0</v>
      </c>
      <c r="E615" s="88">
        <f t="shared" ref="E615" si="2072">D615-C615</f>
        <v>0</v>
      </c>
      <c r="F615" s="50">
        <f>'入力用(年更時)'!E209</f>
        <v>0</v>
      </c>
      <c r="G615" s="3">
        <f t="shared" ref="G615" si="2073">ROUNDDOWN(F615/3,0)+(F615-ROUNDDOWN(F615/3,0)*3)</f>
        <v>0</v>
      </c>
      <c r="H615" s="4">
        <f t="shared" ref="H615" si="2074">ROUNDDOWN(F615/3,0)</f>
        <v>0</v>
      </c>
      <c r="I615" s="5">
        <f t="shared" ref="I615" si="2075">ROUNDDOWN(F615/3,0)</f>
        <v>0</v>
      </c>
      <c r="J615" s="82" t="str">
        <f t="shared" ref="J615" si="2076">IFERROR(IF(F616-G616-H616-I616&lt;0,ABS(F616)+G616+H616+I616,"0"),0)</f>
        <v>0</v>
      </c>
      <c r="K615" s="79">
        <f>'入力用(年更時)'!F209</f>
        <v>0</v>
      </c>
    </row>
    <row r="616" spans="1:11">
      <c r="A616" s="100"/>
      <c r="B616" s="98"/>
      <c r="C616" s="106"/>
      <c r="D616" s="92"/>
      <c r="E616" s="89"/>
      <c r="F616" s="9">
        <f t="shared" si="2028"/>
        <v>0</v>
      </c>
      <c r="G616" s="10">
        <f t="shared" ref="G616" si="2077">IFERROR(IF(ABS(F616)&lt;G615,0-ABS(F616),0-G615),0)</f>
        <v>0</v>
      </c>
      <c r="H616" s="11">
        <f t="shared" ref="H616" si="2078">IFERROR(IF(ABS(F616)+G616&lt;H615,F616-G616,0-H615),0)</f>
        <v>0</v>
      </c>
      <c r="I616" s="12">
        <f t="shared" ref="I616" si="2079">IFERROR(IF(ABS(F616)+G616+H616&lt;I615,F616-G616-H616,0-I615),0)</f>
        <v>0</v>
      </c>
      <c r="J616" s="83"/>
      <c r="K616" s="80"/>
    </row>
    <row r="617" spans="1:11" ht="14.25" thickBot="1">
      <c r="A617" s="101"/>
      <c r="B617" s="99"/>
      <c r="C617" s="107"/>
      <c r="D617" s="93"/>
      <c r="E617" s="90"/>
      <c r="F617" s="32">
        <f t="shared" si="2032"/>
        <v>0</v>
      </c>
      <c r="G617" s="24">
        <f t="shared" si="2055"/>
        <v>0</v>
      </c>
      <c r="H617" s="25">
        <f t="shared" si="2055"/>
        <v>0</v>
      </c>
      <c r="I617" s="26">
        <f t="shared" si="2055"/>
        <v>0</v>
      </c>
      <c r="J617" s="84"/>
      <c r="K617" s="81"/>
    </row>
    <row r="618" spans="1:11">
      <c r="A618" s="100">
        <v>205</v>
      </c>
      <c r="B618" s="94">
        <f>'入力用(年更時)'!B210</f>
        <v>0</v>
      </c>
      <c r="C618" s="102">
        <f>'入力用(年更時)'!C210</f>
        <v>0</v>
      </c>
      <c r="D618" s="85">
        <f>'入力用(年更時)'!D210</f>
        <v>0</v>
      </c>
      <c r="E618" s="88">
        <f t="shared" ref="E618" si="2080">D618-C618</f>
        <v>0</v>
      </c>
      <c r="F618" s="50">
        <f>'入力用(年更時)'!E210</f>
        <v>0</v>
      </c>
      <c r="G618" s="3">
        <f t="shared" ref="G618" si="2081">ROUNDDOWN(F618/3,0)+(F618-ROUNDDOWN(F618/3,0)*3)</f>
        <v>0</v>
      </c>
      <c r="H618" s="4">
        <f t="shared" ref="H618" si="2082">ROUNDDOWN(F618/3,0)</f>
        <v>0</v>
      </c>
      <c r="I618" s="5">
        <f t="shared" ref="I618" si="2083">ROUNDDOWN(F618/3,0)</f>
        <v>0</v>
      </c>
      <c r="J618" s="82" t="str">
        <f t="shared" ref="J618" si="2084">IFERROR(IF(F619-G619-H619-I619&lt;0,ABS(F619)+G619+H619+I619,"0"),0)</f>
        <v>0</v>
      </c>
      <c r="K618" s="79">
        <f>'入力用(年更時)'!F210</f>
        <v>0</v>
      </c>
    </row>
    <row r="619" spans="1:11">
      <c r="A619" s="100"/>
      <c r="B619" s="95"/>
      <c r="C619" s="103"/>
      <c r="D619" s="86"/>
      <c r="E619" s="89"/>
      <c r="F619" s="9">
        <f t="shared" si="2028"/>
        <v>0</v>
      </c>
      <c r="G619" s="10">
        <f t="shared" ref="G619" si="2085">IFERROR(IF(ABS(F619)&lt;G618,0-ABS(F619),0-G618),0)</f>
        <v>0</v>
      </c>
      <c r="H619" s="11">
        <f t="shared" ref="H619" si="2086">IFERROR(IF(ABS(F619)+G619&lt;H618,F619-G619,0-H618),0)</f>
        <v>0</v>
      </c>
      <c r="I619" s="12">
        <f t="shared" ref="I619" si="2087">IFERROR(IF(ABS(F619)+G619+H619&lt;I618,F619-G619-H619,0-I618),0)</f>
        <v>0</v>
      </c>
      <c r="J619" s="83"/>
      <c r="K619" s="80"/>
    </row>
    <row r="620" spans="1:11" ht="14.25" thickBot="1">
      <c r="A620" s="101"/>
      <c r="B620" s="96"/>
      <c r="C620" s="104"/>
      <c r="D620" s="87"/>
      <c r="E620" s="90"/>
      <c r="F620" s="32">
        <f t="shared" si="2032"/>
        <v>0</v>
      </c>
      <c r="G620" s="24">
        <f t="shared" si="2055"/>
        <v>0</v>
      </c>
      <c r="H620" s="25">
        <f t="shared" si="2055"/>
        <v>0</v>
      </c>
      <c r="I620" s="26">
        <f t="shared" si="2055"/>
        <v>0</v>
      </c>
      <c r="J620" s="84"/>
      <c r="K620" s="81"/>
    </row>
    <row r="621" spans="1:11">
      <c r="A621" s="100">
        <v>206</v>
      </c>
      <c r="B621" s="94">
        <f>'入力用(年更時)'!B211</f>
        <v>0</v>
      </c>
      <c r="C621" s="102">
        <f>'入力用(年更時)'!C211</f>
        <v>0</v>
      </c>
      <c r="D621" s="85">
        <f>'入力用(年更時)'!D211</f>
        <v>0</v>
      </c>
      <c r="E621" s="88">
        <f t="shared" ref="E621" si="2088">D621-C621</f>
        <v>0</v>
      </c>
      <c r="F621" s="50">
        <f>'入力用(年更時)'!E211</f>
        <v>0</v>
      </c>
      <c r="G621" s="3">
        <f t="shared" ref="G621" si="2089">ROUNDDOWN(F621/3,0)+(F621-ROUNDDOWN(F621/3,0)*3)</f>
        <v>0</v>
      </c>
      <c r="H621" s="4">
        <f t="shared" ref="H621" si="2090">ROUNDDOWN(F621/3,0)</f>
        <v>0</v>
      </c>
      <c r="I621" s="5">
        <f t="shared" ref="I621" si="2091">ROUNDDOWN(F621/3,0)</f>
        <v>0</v>
      </c>
      <c r="J621" s="82" t="str">
        <f t="shared" ref="J621" si="2092">IFERROR(IF(F622-G622-H622-I622&lt;0,ABS(F622)+G622+H622+I622,"0"),0)</f>
        <v>0</v>
      </c>
      <c r="K621" s="79">
        <f>'入力用(年更時)'!F211</f>
        <v>0</v>
      </c>
    </row>
    <row r="622" spans="1:11">
      <c r="A622" s="100"/>
      <c r="B622" s="95"/>
      <c r="C622" s="103"/>
      <c r="D622" s="86"/>
      <c r="E622" s="89"/>
      <c r="F622" s="9">
        <f t="shared" si="2028"/>
        <v>0</v>
      </c>
      <c r="G622" s="10">
        <f t="shared" ref="G622" si="2093">IFERROR(IF(ABS(F622)&lt;G621,0-ABS(F622),0-G621),0)</f>
        <v>0</v>
      </c>
      <c r="H622" s="11">
        <f t="shared" ref="H622" si="2094">IFERROR(IF(ABS(F622)+G622&lt;H621,F622-G622,0-H621),0)</f>
        <v>0</v>
      </c>
      <c r="I622" s="12">
        <f t="shared" ref="I622" si="2095">IFERROR(IF(ABS(F622)+G622+H622&lt;I621,F622-G622-H622,0-I621),0)</f>
        <v>0</v>
      </c>
      <c r="J622" s="83"/>
      <c r="K622" s="80"/>
    </row>
    <row r="623" spans="1:11" ht="14.25" thickBot="1">
      <c r="A623" s="101"/>
      <c r="B623" s="96"/>
      <c r="C623" s="104"/>
      <c r="D623" s="87"/>
      <c r="E623" s="90"/>
      <c r="F623" s="32">
        <f t="shared" si="2032"/>
        <v>0</v>
      </c>
      <c r="G623" s="24">
        <f t="shared" si="2055"/>
        <v>0</v>
      </c>
      <c r="H623" s="25">
        <f t="shared" si="2055"/>
        <v>0</v>
      </c>
      <c r="I623" s="26">
        <f t="shared" si="2055"/>
        <v>0</v>
      </c>
      <c r="J623" s="84"/>
      <c r="K623" s="81"/>
    </row>
    <row r="624" spans="1:11">
      <c r="A624" s="100">
        <v>207</v>
      </c>
      <c r="B624" s="97">
        <f>'入力用(年更時)'!B212</f>
        <v>0</v>
      </c>
      <c r="C624" s="105">
        <f>'入力用(年更時)'!C212</f>
        <v>0</v>
      </c>
      <c r="D624" s="91">
        <f>'入力用(年更時)'!D212</f>
        <v>0</v>
      </c>
      <c r="E624" s="88">
        <f t="shared" ref="E624" si="2096">D624-C624</f>
        <v>0</v>
      </c>
      <c r="F624" s="50">
        <f>'入力用(年更時)'!E212</f>
        <v>0</v>
      </c>
      <c r="G624" s="3">
        <f t="shared" ref="G624" si="2097">ROUNDDOWN(F624/3,0)+(F624-ROUNDDOWN(F624/3,0)*3)</f>
        <v>0</v>
      </c>
      <c r="H624" s="4">
        <f t="shared" ref="H624" si="2098">ROUNDDOWN(F624/3,0)</f>
        <v>0</v>
      </c>
      <c r="I624" s="5">
        <f t="shared" ref="I624" si="2099">ROUNDDOWN(F624/3,0)</f>
        <v>0</v>
      </c>
      <c r="J624" s="82" t="str">
        <f t="shared" ref="J624" si="2100">IFERROR(IF(F625-G625-H625-I625&lt;0,ABS(F625)+G625+H625+I625,"0"),0)</f>
        <v>0</v>
      </c>
      <c r="K624" s="79">
        <f>'入力用(年更時)'!F212</f>
        <v>0</v>
      </c>
    </row>
    <row r="625" spans="1:11">
      <c r="A625" s="100"/>
      <c r="B625" s="98"/>
      <c r="C625" s="106"/>
      <c r="D625" s="92"/>
      <c r="E625" s="89"/>
      <c r="F625" s="9">
        <f t="shared" si="2028"/>
        <v>0</v>
      </c>
      <c r="G625" s="10">
        <f t="shared" ref="G625" si="2101">IFERROR(IF(ABS(F625)&lt;G624,0-ABS(F625),0-G624),0)</f>
        <v>0</v>
      </c>
      <c r="H625" s="11">
        <f t="shared" ref="H625" si="2102">IFERROR(IF(ABS(F625)+G625&lt;H624,F625-G625,0-H624),0)</f>
        <v>0</v>
      </c>
      <c r="I625" s="12">
        <f t="shared" ref="I625" si="2103">IFERROR(IF(ABS(F625)+G625+H625&lt;I624,F625-G625-H625,0-I624),0)</f>
        <v>0</v>
      </c>
      <c r="J625" s="83"/>
      <c r="K625" s="80"/>
    </row>
    <row r="626" spans="1:11" ht="14.25" thickBot="1">
      <c r="A626" s="101"/>
      <c r="B626" s="99"/>
      <c r="C626" s="107"/>
      <c r="D626" s="93"/>
      <c r="E626" s="90"/>
      <c r="F626" s="32">
        <f t="shared" si="2032"/>
        <v>0</v>
      </c>
      <c r="G626" s="24">
        <f t="shared" ref="G626:I641" si="2104">G624+G625</f>
        <v>0</v>
      </c>
      <c r="H626" s="25">
        <f t="shared" si="2104"/>
        <v>0</v>
      </c>
      <c r="I626" s="26">
        <f t="shared" si="2104"/>
        <v>0</v>
      </c>
      <c r="J626" s="84"/>
      <c r="K626" s="81"/>
    </row>
    <row r="627" spans="1:11">
      <c r="A627" s="100">
        <v>208</v>
      </c>
      <c r="B627" s="94">
        <f>'入力用(年更時)'!B213</f>
        <v>0</v>
      </c>
      <c r="C627" s="102">
        <f>'入力用(年更時)'!C213</f>
        <v>0</v>
      </c>
      <c r="D627" s="85">
        <f>'入力用(年更時)'!D213</f>
        <v>0</v>
      </c>
      <c r="E627" s="88">
        <f t="shared" ref="E627" si="2105">D627-C627</f>
        <v>0</v>
      </c>
      <c r="F627" s="50">
        <f>'入力用(年更時)'!E213</f>
        <v>0</v>
      </c>
      <c r="G627" s="3">
        <f t="shared" ref="G627" si="2106">ROUNDDOWN(F627/3,0)+(F627-ROUNDDOWN(F627/3,0)*3)</f>
        <v>0</v>
      </c>
      <c r="H627" s="4">
        <f t="shared" ref="H627" si="2107">ROUNDDOWN(F627/3,0)</f>
        <v>0</v>
      </c>
      <c r="I627" s="5">
        <f t="shared" ref="I627" si="2108">ROUNDDOWN(F627/3,0)</f>
        <v>0</v>
      </c>
      <c r="J627" s="82" t="str">
        <f t="shared" ref="J627" si="2109">IFERROR(IF(F628-G628-H628-I628&lt;0,ABS(F628)+G628+H628+I628,"0"),0)</f>
        <v>0</v>
      </c>
      <c r="K627" s="79">
        <f>'入力用(年更時)'!F213</f>
        <v>0</v>
      </c>
    </row>
    <row r="628" spans="1:11">
      <c r="A628" s="100"/>
      <c r="B628" s="95"/>
      <c r="C628" s="103"/>
      <c r="D628" s="86"/>
      <c r="E628" s="89"/>
      <c r="F628" s="9">
        <f t="shared" si="2028"/>
        <v>0</v>
      </c>
      <c r="G628" s="10">
        <f t="shared" ref="G628" si="2110">IFERROR(IF(ABS(F628)&lt;G627,0-ABS(F628),0-G627),0)</f>
        <v>0</v>
      </c>
      <c r="H628" s="11">
        <f t="shared" ref="H628" si="2111">IFERROR(IF(ABS(F628)+G628&lt;H627,F628-G628,0-H627),0)</f>
        <v>0</v>
      </c>
      <c r="I628" s="12">
        <f t="shared" ref="I628" si="2112">IFERROR(IF(ABS(F628)+G628+H628&lt;I627,F628-G628-H628,0-I627),0)</f>
        <v>0</v>
      </c>
      <c r="J628" s="83"/>
      <c r="K628" s="80"/>
    </row>
    <row r="629" spans="1:11" ht="14.25" thickBot="1">
      <c r="A629" s="101"/>
      <c r="B629" s="96"/>
      <c r="C629" s="104"/>
      <c r="D629" s="87"/>
      <c r="E629" s="90"/>
      <c r="F629" s="32">
        <f t="shared" si="2032"/>
        <v>0</v>
      </c>
      <c r="G629" s="24">
        <f t="shared" si="2104"/>
        <v>0</v>
      </c>
      <c r="H629" s="25">
        <f t="shared" si="2104"/>
        <v>0</v>
      </c>
      <c r="I629" s="26">
        <f t="shared" si="2104"/>
        <v>0</v>
      </c>
      <c r="J629" s="84"/>
      <c r="K629" s="81"/>
    </row>
    <row r="630" spans="1:11">
      <c r="A630" s="100">
        <v>209</v>
      </c>
      <c r="B630" s="94">
        <f>'入力用(年更時)'!B214</f>
        <v>0</v>
      </c>
      <c r="C630" s="102">
        <f>'入力用(年更時)'!C214</f>
        <v>0</v>
      </c>
      <c r="D630" s="85">
        <f>'入力用(年更時)'!D214</f>
        <v>0</v>
      </c>
      <c r="E630" s="88">
        <f t="shared" ref="E630" si="2113">D630-C630</f>
        <v>0</v>
      </c>
      <c r="F630" s="50">
        <f>'入力用(年更時)'!E214</f>
        <v>0</v>
      </c>
      <c r="G630" s="3">
        <f t="shared" ref="G630" si="2114">ROUNDDOWN(F630/3,0)+(F630-ROUNDDOWN(F630/3,0)*3)</f>
        <v>0</v>
      </c>
      <c r="H630" s="4">
        <f t="shared" ref="H630" si="2115">ROUNDDOWN(F630/3,0)</f>
        <v>0</v>
      </c>
      <c r="I630" s="5">
        <f t="shared" ref="I630" si="2116">ROUNDDOWN(F630/3,0)</f>
        <v>0</v>
      </c>
      <c r="J630" s="82" t="str">
        <f t="shared" ref="J630" si="2117">IFERROR(IF(F631-G631-H631-I631&lt;0,ABS(F631)+G631+H631+I631,"0"),0)</f>
        <v>0</v>
      </c>
      <c r="K630" s="79">
        <f>'入力用(年更時)'!F214</f>
        <v>0</v>
      </c>
    </row>
    <row r="631" spans="1:11">
      <c r="A631" s="100"/>
      <c r="B631" s="95"/>
      <c r="C631" s="103"/>
      <c r="D631" s="86"/>
      <c r="E631" s="89"/>
      <c r="F631" s="9">
        <f t="shared" si="2028"/>
        <v>0</v>
      </c>
      <c r="G631" s="10">
        <f t="shared" ref="G631" si="2118">IFERROR(IF(ABS(F631)&lt;G630,0-ABS(F631),0-G630),0)</f>
        <v>0</v>
      </c>
      <c r="H631" s="11">
        <f t="shared" ref="H631" si="2119">IFERROR(IF(ABS(F631)+G631&lt;H630,F631-G631,0-H630),0)</f>
        <v>0</v>
      </c>
      <c r="I631" s="12">
        <f t="shared" ref="I631" si="2120">IFERROR(IF(ABS(F631)+G631+H631&lt;I630,F631-G631-H631,0-I630),0)</f>
        <v>0</v>
      </c>
      <c r="J631" s="83"/>
      <c r="K631" s="80"/>
    </row>
    <row r="632" spans="1:11" ht="14.25" thickBot="1">
      <c r="A632" s="101"/>
      <c r="B632" s="96"/>
      <c r="C632" s="104"/>
      <c r="D632" s="87"/>
      <c r="E632" s="90"/>
      <c r="F632" s="32">
        <f t="shared" si="2032"/>
        <v>0</v>
      </c>
      <c r="G632" s="24">
        <f t="shared" si="2104"/>
        <v>0</v>
      </c>
      <c r="H632" s="25">
        <f t="shared" si="2104"/>
        <v>0</v>
      </c>
      <c r="I632" s="26">
        <f t="shared" si="2104"/>
        <v>0</v>
      </c>
      <c r="J632" s="84"/>
      <c r="K632" s="81"/>
    </row>
    <row r="633" spans="1:11">
      <c r="A633" s="100">
        <v>210</v>
      </c>
      <c r="B633" s="97">
        <f>'入力用(年更時)'!B215</f>
        <v>0</v>
      </c>
      <c r="C633" s="105">
        <f>'入力用(年更時)'!C215</f>
        <v>0</v>
      </c>
      <c r="D633" s="91">
        <f>'入力用(年更時)'!D215</f>
        <v>0</v>
      </c>
      <c r="E633" s="88">
        <f t="shared" ref="E633" si="2121">D633-C633</f>
        <v>0</v>
      </c>
      <c r="F633" s="50">
        <f>'入力用(年更時)'!E215</f>
        <v>0</v>
      </c>
      <c r="G633" s="3">
        <f t="shared" ref="G633" si="2122">ROUNDDOWN(F633/3,0)+(F633-ROUNDDOWN(F633/3,0)*3)</f>
        <v>0</v>
      </c>
      <c r="H633" s="4">
        <f t="shared" ref="H633" si="2123">ROUNDDOWN(F633/3,0)</f>
        <v>0</v>
      </c>
      <c r="I633" s="5">
        <f t="shared" ref="I633" si="2124">ROUNDDOWN(F633/3,0)</f>
        <v>0</v>
      </c>
      <c r="J633" s="82" t="str">
        <f t="shared" ref="J633" si="2125">IFERROR(IF(F634-G634-H634-I634&lt;0,ABS(F634)+G634+H634+I634,"0"),0)</f>
        <v>0</v>
      </c>
      <c r="K633" s="79">
        <f>'入力用(年更時)'!F215</f>
        <v>0</v>
      </c>
    </row>
    <row r="634" spans="1:11">
      <c r="A634" s="100"/>
      <c r="B634" s="98"/>
      <c r="C634" s="106"/>
      <c r="D634" s="92"/>
      <c r="E634" s="89"/>
      <c r="F634" s="9">
        <f t="shared" si="2028"/>
        <v>0</v>
      </c>
      <c r="G634" s="10">
        <f t="shared" ref="G634" si="2126">IFERROR(IF(ABS(F634)&lt;G633,0-ABS(F634),0-G633),0)</f>
        <v>0</v>
      </c>
      <c r="H634" s="11">
        <f t="shared" ref="H634" si="2127">IFERROR(IF(ABS(F634)+G634&lt;H633,F634-G634,0-H633),0)</f>
        <v>0</v>
      </c>
      <c r="I634" s="12">
        <f t="shared" ref="I634" si="2128">IFERROR(IF(ABS(F634)+G634+H634&lt;I633,F634-G634-H634,0-I633),0)</f>
        <v>0</v>
      </c>
      <c r="J634" s="83"/>
      <c r="K634" s="80"/>
    </row>
    <row r="635" spans="1:11" ht="14.25" thickBot="1">
      <c r="A635" s="101"/>
      <c r="B635" s="99"/>
      <c r="C635" s="107"/>
      <c r="D635" s="93"/>
      <c r="E635" s="90"/>
      <c r="F635" s="32">
        <f t="shared" si="2032"/>
        <v>0</v>
      </c>
      <c r="G635" s="24">
        <f t="shared" si="2104"/>
        <v>0</v>
      </c>
      <c r="H635" s="25">
        <f t="shared" si="2104"/>
        <v>0</v>
      </c>
      <c r="I635" s="26">
        <f t="shared" si="2104"/>
        <v>0</v>
      </c>
      <c r="J635" s="84"/>
      <c r="K635" s="81"/>
    </row>
    <row r="636" spans="1:11">
      <c r="A636" s="100">
        <v>211</v>
      </c>
      <c r="B636" s="94">
        <f>'入力用(年更時)'!B216</f>
        <v>0</v>
      </c>
      <c r="C636" s="102">
        <f>'入力用(年更時)'!C216</f>
        <v>0</v>
      </c>
      <c r="D636" s="85">
        <f>'入力用(年更時)'!D216</f>
        <v>0</v>
      </c>
      <c r="E636" s="88">
        <f t="shared" ref="E636" si="2129">D636-C636</f>
        <v>0</v>
      </c>
      <c r="F636" s="50">
        <f>'入力用(年更時)'!E216</f>
        <v>0</v>
      </c>
      <c r="G636" s="3">
        <f t="shared" ref="G636" si="2130">ROUNDDOWN(F636/3,0)+(F636-ROUNDDOWN(F636/3,0)*3)</f>
        <v>0</v>
      </c>
      <c r="H636" s="4">
        <f t="shared" ref="H636" si="2131">ROUNDDOWN(F636/3,0)</f>
        <v>0</v>
      </c>
      <c r="I636" s="5">
        <f t="shared" ref="I636" si="2132">ROUNDDOWN(F636/3,0)</f>
        <v>0</v>
      </c>
      <c r="J636" s="82" t="str">
        <f t="shared" ref="J636" si="2133">IFERROR(IF(F637-G637-H637-I637&lt;0,ABS(F637)+G637+H637+I637,"0"),0)</f>
        <v>0</v>
      </c>
      <c r="K636" s="79">
        <f>'入力用(年更時)'!F216</f>
        <v>0</v>
      </c>
    </row>
    <row r="637" spans="1:11">
      <c r="A637" s="100"/>
      <c r="B637" s="95"/>
      <c r="C637" s="103"/>
      <c r="D637" s="86"/>
      <c r="E637" s="89"/>
      <c r="F637" s="9">
        <f t="shared" si="2028"/>
        <v>0</v>
      </c>
      <c r="G637" s="10">
        <f t="shared" ref="G637" si="2134">IFERROR(IF(ABS(F637)&lt;G636,0-ABS(F637),0-G636),0)</f>
        <v>0</v>
      </c>
      <c r="H637" s="11">
        <f t="shared" ref="H637" si="2135">IFERROR(IF(ABS(F637)+G637&lt;H636,F637-G637,0-H636),0)</f>
        <v>0</v>
      </c>
      <c r="I637" s="12">
        <f t="shared" ref="I637" si="2136">IFERROR(IF(ABS(F637)+G637+H637&lt;I636,F637-G637-H637,0-I636),0)</f>
        <v>0</v>
      </c>
      <c r="J637" s="83"/>
      <c r="K637" s="80"/>
    </row>
    <row r="638" spans="1:11" ht="14.25" thickBot="1">
      <c r="A638" s="101"/>
      <c r="B638" s="96"/>
      <c r="C638" s="104"/>
      <c r="D638" s="87"/>
      <c r="E638" s="90"/>
      <c r="F638" s="32">
        <f t="shared" si="2032"/>
        <v>0</v>
      </c>
      <c r="G638" s="24">
        <f t="shared" si="2104"/>
        <v>0</v>
      </c>
      <c r="H638" s="25">
        <f t="shared" si="2104"/>
        <v>0</v>
      </c>
      <c r="I638" s="26">
        <f t="shared" si="2104"/>
        <v>0</v>
      </c>
      <c r="J638" s="84"/>
      <c r="K638" s="81"/>
    </row>
    <row r="639" spans="1:11">
      <c r="A639" s="100">
        <v>212</v>
      </c>
      <c r="B639" s="94">
        <f>'入力用(年更時)'!B217</f>
        <v>0</v>
      </c>
      <c r="C639" s="102">
        <f>'入力用(年更時)'!C217</f>
        <v>0</v>
      </c>
      <c r="D639" s="85">
        <f>'入力用(年更時)'!D217</f>
        <v>0</v>
      </c>
      <c r="E639" s="88">
        <f t="shared" ref="E639" si="2137">D639-C639</f>
        <v>0</v>
      </c>
      <c r="F639" s="50">
        <f>'入力用(年更時)'!E217</f>
        <v>0</v>
      </c>
      <c r="G639" s="3">
        <f t="shared" ref="G639" si="2138">ROUNDDOWN(F639/3,0)+(F639-ROUNDDOWN(F639/3,0)*3)</f>
        <v>0</v>
      </c>
      <c r="H639" s="4">
        <f t="shared" ref="H639" si="2139">ROUNDDOWN(F639/3,0)</f>
        <v>0</v>
      </c>
      <c r="I639" s="5">
        <f t="shared" ref="I639" si="2140">ROUNDDOWN(F639/3,0)</f>
        <v>0</v>
      </c>
      <c r="J639" s="82" t="str">
        <f t="shared" ref="J639" si="2141">IFERROR(IF(F640-G640-H640-I640&lt;0,ABS(F640)+G640+H640+I640,"0"),0)</f>
        <v>0</v>
      </c>
      <c r="K639" s="79">
        <f>'入力用(年更時)'!F217</f>
        <v>0</v>
      </c>
    </row>
    <row r="640" spans="1:11">
      <c r="A640" s="100"/>
      <c r="B640" s="95"/>
      <c r="C640" s="103"/>
      <c r="D640" s="86"/>
      <c r="E640" s="89"/>
      <c r="F640" s="9">
        <f t="shared" si="2028"/>
        <v>0</v>
      </c>
      <c r="G640" s="10">
        <f t="shared" ref="G640" si="2142">IFERROR(IF(ABS(F640)&lt;G639,0-ABS(F640),0-G639),0)</f>
        <v>0</v>
      </c>
      <c r="H640" s="11">
        <f t="shared" ref="H640" si="2143">IFERROR(IF(ABS(F640)+G640&lt;H639,F640-G640,0-H639),0)</f>
        <v>0</v>
      </c>
      <c r="I640" s="12">
        <f t="shared" ref="I640" si="2144">IFERROR(IF(ABS(F640)+G640+H640&lt;I639,F640-G640-H640,0-I639),0)</f>
        <v>0</v>
      </c>
      <c r="J640" s="83"/>
      <c r="K640" s="80"/>
    </row>
    <row r="641" spans="1:11" ht="14.25" thickBot="1">
      <c r="A641" s="101"/>
      <c r="B641" s="96"/>
      <c r="C641" s="104"/>
      <c r="D641" s="87"/>
      <c r="E641" s="90"/>
      <c r="F641" s="32">
        <f t="shared" si="2032"/>
        <v>0</v>
      </c>
      <c r="G641" s="24">
        <f t="shared" si="2104"/>
        <v>0</v>
      </c>
      <c r="H641" s="25">
        <f t="shared" si="2104"/>
        <v>0</v>
      </c>
      <c r="I641" s="26">
        <f t="shared" si="2104"/>
        <v>0</v>
      </c>
      <c r="J641" s="84"/>
      <c r="K641" s="81"/>
    </row>
    <row r="642" spans="1:11">
      <c r="A642" s="100">
        <v>213</v>
      </c>
      <c r="B642" s="97">
        <f>'入力用(年更時)'!B218</f>
        <v>0</v>
      </c>
      <c r="C642" s="105">
        <f>'入力用(年更時)'!C218</f>
        <v>0</v>
      </c>
      <c r="D642" s="91">
        <f>'入力用(年更時)'!D218</f>
        <v>0</v>
      </c>
      <c r="E642" s="88">
        <f t="shared" ref="E642" si="2145">D642-C642</f>
        <v>0</v>
      </c>
      <c r="F642" s="50">
        <f>'入力用(年更時)'!E218</f>
        <v>0</v>
      </c>
      <c r="G642" s="3">
        <f t="shared" ref="G642" si="2146">ROUNDDOWN(F642/3,0)+(F642-ROUNDDOWN(F642/3,0)*3)</f>
        <v>0</v>
      </c>
      <c r="H642" s="4">
        <f t="shared" ref="H642" si="2147">ROUNDDOWN(F642/3,0)</f>
        <v>0</v>
      </c>
      <c r="I642" s="5">
        <f t="shared" ref="I642" si="2148">ROUNDDOWN(F642/3,0)</f>
        <v>0</v>
      </c>
      <c r="J642" s="82" t="str">
        <f t="shared" ref="J642" si="2149">IFERROR(IF(F643-G643-H643-I643&lt;0,ABS(F643)+G643+H643+I643,"0"),0)</f>
        <v>0</v>
      </c>
      <c r="K642" s="79">
        <f>'入力用(年更時)'!F218</f>
        <v>0</v>
      </c>
    </row>
    <row r="643" spans="1:11">
      <c r="A643" s="100"/>
      <c r="B643" s="98"/>
      <c r="C643" s="106"/>
      <c r="D643" s="92"/>
      <c r="E643" s="89"/>
      <c r="F643" s="9">
        <f t="shared" si="2028"/>
        <v>0</v>
      </c>
      <c r="G643" s="10">
        <f t="shared" ref="G643" si="2150">IFERROR(IF(ABS(F643)&lt;G642,0-ABS(F643),0-G642),0)</f>
        <v>0</v>
      </c>
      <c r="H643" s="11">
        <f t="shared" ref="H643" si="2151">IFERROR(IF(ABS(F643)+G643&lt;H642,F643-G643,0-H642),0)</f>
        <v>0</v>
      </c>
      <c r="I643" s="12">
        <f t="shared" ref="I643" si="2152">IFERROR(IF(ABS(F643)+G643+H643&lt;I642,F643-G643-H643,0-I642),0)</f>
        <v>0</v>
      </c>
      <c r="J643" s="83"/>
      <c r="K643" s="80"/>
    </row>
    <row r="644" spans="1:11" ht="14.25" thickBot="1">
      <c r="A644" s="101"/>
      <c r="B644" s="99"/>
      <c r="C644" s="107"/>
      <c r="D644" s="93"/>
      <c r="E644" s="90"/>
      <c r="F644" s="32">
        <f t="shared" si="2032"/>
        <v>0</v>
      </c>
      <c r="G644" s="24">
        <f t="shared" ref="G644:I659" si="2153">G642+G643</f>
        <v>0</v>
      </c>
      <c r="H644" s="25">
        <f t="shared" si="2153"/>
        <v>0</v>
      </c>
      <c r="I644" s="26">
        <f t="shared" si="2153"/>
        <v>0</v>
      </c>
      <c r="J644" s="84"/>
      <c r="K644" s="81"/>
    </row>
    <row r="645" spans="1:11">
      <c r="A645" s="100">
        <v>214</v>
      </c>
      <c r="B645" s="94">
        <f>'入力用(年更時)'!B219</f>
        <v>0</v>
      </c>
      <c r="C645" s="102">
        <f>'入力用(年更時)'!C219</f>
        <v>0</v>
      </c>
      <c r="D645" s="85">
        <f>'入力用(年更時)'!D219</f>
        <v>0</v>
      </c>
      <c r="E645" s="88">
        <f t="shared" ref="E645" si="2154">D645-C645</f>
        <v>0</v>
      </c>
      <c r="F645" s="50">
        <f>'入力用(年更時)'!E219</f>
        <v>0</v>
      </c>
      <c r="G645" s="3">
        <f t="shared" ref="G645" si="2155">ROUNDDOWN(F645/3,0)+(F645-ROUNDDOWN(F645/3,0)*3)</f>
        <v>0</v>
      </c>
      <c r="H645" s="4">
        <f t="shared" ref="H645" si="2156">ROUNDDOWN(F645/3,0)</f>
        <v>0</v>
      </c>
      <c r="I645" s="5">
        <f t="shared" ref="I645" si="2157">ROUNDDOWN(F645/3,0)</f>
        <v>0</v>
      </c>
      <c r="J645" s="82" t="str">
        <f t="shared" ref="J645" si="2158">IFERROR(IF(F646-G646-H646-I646&lt;0,ABS(F646)+G646+H646+I646,"0"),0)</f>
        <v>0</v>
      </c>
      <c r="K645" s="79">
        <f>'入力用(年更時)'!F219</f>
        <v>0</v>
      </c>
    </row>
    <row r="646" spans="1:11">
      <c r="A646" s="100"/>
      <c r="B646" s="95"/>
      <c r="C646" s="103"/>
      <c r="D646" s="86"/>
      <c r="E646" s="89"/>
      <c r="F646" s="9">
        <f t="shared" si="2028"/>
        <v>0</v>
      </c>
      <c r="G646" s="10">
        <f t="shared" ref="G646" si="2159">IFERROR(IF(ABS(F646)&lt;G645,0-ABS(F646),0-G645),0)</f>
        <v>0</v>
      </c>
      <c r="H646" s="11">
        <f t="shared" ref="H646" si="2160">IFERROR(IF(ABS(F646)+G646&lt;H645,F646-G646,0-H645),0)</f>
        <v>0</v>
      </c>
      <c r="I646" s="12">
        <f t="shared" ref="I646" si="2161">IFERROR(IF(ABS(F646)+G646+H646&lt;I645,F646-G646-H646,0-I645),0)</f>
        <v>0</v>
      </c>
      <c r="J646" s="83"/>
      <c r="K646" s="80"/>
    </row>
    <row r="647" spans="1:11" ht="14.25" thickBot="1">
      <c r="A647" s="101"/>
      <c r="B647" s="96"/>
      <c r="C647" s="104"/>
      <c r="D647" s="87"/>
      <c r="E647" s="90"/>
      <c r="F647" s="32">
        <f t="shared" si="2032"/>
        <v>0</v>
      </c>
      <c r="G647" s="24">
        <f t="shared" si="2153"/>
        <v>0</v>
      </c>
      <c r="H647" s="25">
        <f t="shared" si="2153"/>
        <v>0</v>
      </c>
      <c r="I647" s="26">
        <f t="shared" si="2153"/>
        <v>0</v>
      </c>
      <c r="J647" s="84"/>
      <c r="K647" s="81"/>
    </row>
    <row r="648" spans="1:11">
      <c r="A648" s="100">
        <v>215</v>
      </c>
      <c r="B648" s="94">
        <f>'入力用(年更時)'!B220</f>
        <v>0</v>
      </c>
      <c r="C648" s="102">
        <f>'入力用(年更時)'!C220</f>
        <v>0</v>
      </c>
      <c r="D648" s="85">
        <f>'入力用(年更時)'!D220</f>
        <v>0</v>
      </c>
      <c r="E648" s="88">
        <f t="shared" ref="E648" si="2162">D648-C648</f>
        <v>0</v>
      </c>
      <c r="F648" s="50">
        <f>'入力用(年更時)'!E220</f>
        <v>0</v>
      </c>
      <c r="G648" s="3">
        <f t="shared" ref="G648" si="2163">ROUNDDOWN(F648/3,0)+(F648-ROUNDDOWN(F648/3,0)*3)</f>
        <v>0</v>
      </c>
      <c r="H648" s="4">
        <f t="shared" ref="H648" si="2164">ROUNDDOWN(F648/3,0)</f>
        <v>0</v>
      </c>
      <c r="I648" s="5">
        <f t="shared" ref="I648" si="2165">ROUNDDOWN(F648/3,0)</f>
        <v>0</v>
      </c>
      <c r="J648" s="82" t="str">
        <f t="shared" ref="J648" si="2166">IFERROR(IF(F649-G649-H649-I649&lt;0,ABS(F649)+G649+H649+I649,"0"),0)</f>
        <v>0</v>
      </c>
      <c r="K648" s="79">
        <f>'入力用(年更時)'!F220</f>
        <v>0</v>
      </c>
    </row>
    <row r="649" spans="1:11">
      <c r="A649" s="100"/>
      <c r="B649" s="95"/>
      <c r="C649" s="103"/>
      <c r="D649" s="86"/>
      <c r="E649" s="89"/>
      <c r="F649" s="9">
        <f t="shared" si="2028"/>
        <v>0</v>
      </c>
      <c r="G649" s="10">
        <f t="shared" ref="G649" si="2167">IFERROR(IF(ABS(F649)&lt;G648,0-ABS(F649),0-G648),0)</f>
        <v>0</v>
      </c>
      <c r="H649" s="11">
        <f t="shared" ref="H649" si="2168">IFERROR(IF(ABS(F649)+G649&lt;H648,F649-G649,0-H648),0)</f>
        <v>0</v>
      </c>
      <c r="I649" s="12">
        <f t="shared" ref="I649" si="2169">IFERROR(IF(ABS(F649)+G649+H649&lt;I648,F649-G649-H649,0-I648),0)</f>
        <v>0</v>
      </c>
      <c r="J649" s="83"/>
      <c r="K649" s="80"/>
    </row>
    <row r="650" spans="1:11" ht="14.25" thickBot="1">
      <c r="A650" s="101"/>
      <c r="B650" s="96"/>
      <c r="C650" s="104"/>
      <c r="D650" s="87"/>
      <c r="E650" s="90"/>
      <c r="F650" s="32">
        <f t="shared" si="2032"/>
        <v>0</v>
      </c>
      <c r="G650" s="24">
        <f t="shared" si="2153"/>
        <v>0</v>
      </c>
      <c r="H650" s="25">
        <f t="shared" si="2153"/>
        <v>0</v>
      </c>
      <c r="I650" s="26">
        <f t="shared" si="2153"/>
        <v>0</v>
      </c>
      <c r="J650" s="84"/>
      <c r="K650" s="81"/>
    </row>
    <row r="651" spans="1:11">
      <c r="A651" s="100">
        <v>216</v>
      </c>
      <c r="B651" s="97">
        <f>'入力用(年更時)'!B221</f>
        <v>0</v>
      </c>
      <c r="C651" s="105">
        <f>'入力用(年更時)'!C221</f>
        <v>0</v>
      </c>
      <c r="D651" s="91">
        <f>'入力用(年更時)'!D221</f>
        <v>0</v>
      </c>
      <c r="E651" s="88">
        <f t="shared" ref="E651" si="2170">D651-C651</f>
        <v>0</v>
      </c>
      <c r="F651" s="50">
        <f>'入力用(年更時)'!E221</f>
        <v>0</v>
      </c>
      <c r="G651" s="3">
        <f t="shared" ref="G651" si="2171">ROUNDDOWN(F651/3,0)+(F651-ROUNDDOWN(F651/3,0)*3)</f>
        <v>0</v>
      </c>
      <c r="H651" s="4">
        <f t="shared" ref="H651" si="2172">ROUNDDOWN(F651/3,0)</f>
        <v>0</v>
      </c>
      <c r="I651" s="5">
        <f t="shared" ref="I651" si="2173">ROUNDDOWN(F651/3,0)</f>
        <v>0</v>
      </c>
      <c r="J651" s="82" t="str">
        <f t="shared" ref="J651" si="2174">IFERROR(IF(F652-G652-H652-I652&lt;0,ABS(F652)+G652+H652+I652,"0"),0)</f>
        <v>0</v>
      </c>
      <c r="K651" s="79">
        <f>'入力用(年更時)'!F221</f>
        <v>0</v>
      </c>
    </row>
    <row r="652" spans="1:11">
      <c r="A652" s="100"/>
      <c r="B652" s="98"/>
      <c r="C652" s="106"/>
      <c r="D652" s="92"/>
      <c r="E652" s="89"/>
      <c r="F652" s="9">
        <f t="shared" si="2028"/>
        <v>0</v>
      </c>
      <c r="G652" s="10">
        <f t="shared" ref="G652" si="2175">IFERROR(IF(ABS(F652)&lt;G651,0-ABS(F652),0-G651),0)</f>
        <v>0</v>
      </c>
      <c r="H652" s="11">
        <f t="shared" ref="H652" si="2176">IFERROR(IF(ABS(F652)+G652&lt;H651,F652-G652,0-H651),0)</f>
        <v>0</v>
      </c>
      <c r="I652" s="12">
        <f t="shared" ref="I652" si="2177">IFERROR(IF(ABS(F652)+G652+H652&lt;I651,F652-G652-H652,0-I651),0)</f>
        <v>0</v>
      </c>
      <c r="J652" s="83"/>
      <c r="K652" s="80"/>
    </row>
    <row r="653" spans="1:11" ht="14.25" thickBot="1">
      <c r="A653" s="101"/>
      <c r="B653" s="99"/>
      <c r="C653" s="107"/>
      <c r="D653" s="93"/>
      <c r="E653" s="90"/>
      <c r="F653" s="32">
        <f t="shared" si="2032"/>
        <v>0</v>
      </c>
      <c r="G653" s="24">
        <f t="shared" si="2153"/>
        <v>0</v>
      </c>
      <c r="H653" s="25">
        <f t="shared" si="2153"/>
        <v>0</v>
      </c>
      <c r="I653" s="26">
        <f t="shared" si="2153"/>
        <v>0</v>
      </c>
      <c r="J653" s="84"/>
      <c r="K653" s="81"/>
    </row>
    <row r="654" spans="1:11">
      <c r="A654" s="100">
        <v>217</v>
      </c>
      <c r="B654" s="94">
        <f>'入力用(年更時)'!B222</f>
        <v>0</v>
      </c>
      <c r="C654" s="102">
        <f>'入力用(年更時)'!C222</f>
        <v>0</v>
      </c>
      <c r="D654" s="85">
        <f>'入力用(年更時)'!D222</f>
        <v>0</v>
      </c>
      <c r="E654" s="88">
        <f t="shared" ref="E654" si="2178">D654-C654</f>
        <v>0</v>
      </c>
      <c r="F654" s="50">
        <f>'入力用(年更時)'!E222</f>
        <v>0</v>
      </c>
      <c r="G654" s="3">
        <f t="shared" ref="G654" si="2179">ROUNDDOWN(F654/3,0)+(F654-ROUNDDOWN(F654/3,0)*3)</f>
        <v>0</v>
      </c>
      <c r="H654" s="4">
        <f t="shared" ref="H654" si="2180">ROUNDDOWN(F654/3,0)</f>
        <v>0</v>
      </c>
      <c r="I654" s="5">
        <f t="shared" ref="I654" si="2181">ROUNDDOWN(F654/3,0)</f>
        <v>0</v>
      </c>
      <c r="J654" s="82" t="str">
        <f t="shared" ref="J654" si="2182">IFERROR(IF(F655-G655-H655-I655&lt;0,ABS(F655)+G655+H655+I655,"0"),0)</f>
        <v>0</v>
      </c>
      <c r="K654" s="79">
        <f>'入力用(年更時)'!F222</f>
        <v>0</v>
      </c>
    </row>
    <row r="655" spans="1:11">
      <c r="A655" s="100"/>
      <c r="B655" s="95"/>
      <c r="C655" s="103"/>
      <c r="D655" s="86"/>
      <c r="E655" s="89"/>
      <c r="F655" s="9">
        <f t="shared" si="2028"/>
        <v>0</v>
      </c>
      <c r="G655" s="10">
        <f t="shared" ref="G655" si="2183">IFERROR(IF(ABS(F655)&lt;G654,0-ABS(F655),0-G654),0)</f>
        <v>0</v>
      </c>
      <c r="H655" s="11">
        <f t="shared" ref="H655" si="2184">IFERROR(IF(ABS(F655)+G655&lt;H654,F655-G655,0-H654),0)</f>
        <v>0</v>
      </c>
      <c r="I655" s="12">
        <f t="shared" ref="I655" si="2185">IFERROR(IF(ABS(F655)+G655+H655&lt;I654,F655-G655-H655,0-I654),0)</f>
        <v>0</v>
      </c>
      <c r="J655" s="83"/>
      <c r="K655" s="80"/>
    </row>
    <row r="656" spans="1:11" ht="14.25" thickBot="1">
      <c r="A656" s="101"/>
      <c r="B656" s="96"/>
      <c r="C656" s="104"/>
      <c r="D656" s="87"/>
      <c r="E656" s="90"/>
      <c r="F656" s="32">
        <f t="shared" si="2032"/>
        <v>0</v>
      </c>
      <c r="G656" s="24">
        <f t="shared" si="2153"/>
        <v>0</v>
      </c>
      <c r="H656" s="25">
        <f t="shared" si="2153"/>
        <v>0</v>
      </c>
      <c r="I656" s="26">
        <f t="shared" si="2153"/>
        <v>0</v>
      </c>
      <c r="J656" s="84"/>
      <c r="K656" s="81"/>
    </row>
    <row r="657" spans="1:11">
      <c r="A657" s="100">
        <v>218</v>
      </c>
      <c r="B657" s="94">
        <f>'入力用(年更時)'!B223</f>
        <v>0</v>
      </c>
      <c r="C657" s="102">
        <f>'入力用(年更時)'!C223</f>
        <v>0</v>
      </c>
      <c r="D657" s="85">
        <f>'入力用(年更時)'!D223</f>
        <v>0</v>
      </c>
      <c r="E657" s="88">
        <f t="shared" ref="E657" si="2186">D657-C657</f>
        <v>0</v>
      </c>
      <c r="F657" s="50">
        <f>'入力用(年更時)'!E223</f>
        <v>0</v>
      </c>
      <c r="G657" s="3">
        <f t="shared" ref="G657" si="2187">ROUNDDOWN(F657/3,0)+(F657-ROUNDDOWN(F657/3,0)*3)</f>
        <v>0</v>
      </c>
      <c r="H657" s="4">
        <f t="shared" ref="H657" si="2188">ROUNDDOWN(F657/3,0)</f>
        <v>0</v>
      </c>
      <c r="I657" s="5">
        <f t="shared" ref="I657" si="2189">ROUNDDOWN(F657/3,0)</f>
        <v>0</v>
      </c>
      <c r="J657" s="82" t="str">
        <f t="shared" ref="J657" si="2190">IFERROR(IF(F658-G658-H658-I658&lt;0,ABS(F658)+G658+H658+I658,"0"),0)</f>
        <v>0</v>
      </c>
      <c r="K657" s="79">
        <f>'入力用(年更時)'!F223</f>
        <v>0</v>
      </c>
    </row>
    <row r="658" spans="1:11">
      <c r="A658" s="100"/>
      <c r="B658" s="95"/>
      <c r="C658" s="103"/>
      <c r="D658" s="86"/>
      <c r="E658" s="89"/>
      <c r="F658" s="9">
        <f t="shared" si="2028"/>
        <v>0</v>
      </c>
      <c r="G658" s="10">
        <f t="shared" ref="G658" si="2191">IFERROR(IF(ABS(F658)&lt;G657,0-ABS(F658),0-G657),0)</f>
        <v>0</v>
      </c>
      <c r="H658" s="11">
        <f t="shared" ref="H658" si="2192">IFERROR(IF(ABS(F658)+G658&lt;H657,F658-G658,0-H657),0)</f>
        <v>0</v>
      </c>
      <c r="I658" s="12">
        <f t="shared" ref="I658" si="2193">IFERROR(IF(ABS(F658)+G658+H658&lt;I657,F658-G658-H658,0-I657),0)</f>
        <v>0</v>
      </c>
      <c r="J658" s="83"/>
      <c r="K658" s="80"/>
    </row>
    <row r="659" spans="1:11" ht="14.25" thickBot="1">
      <c r="A659" s="101"/>
      <c r="B659" s="96"/>
      <c r="C659" s="104"/>
      <c r="D659" s="87"/>
      <c r="E659" s="90"/>
      <c r="F659" s="32">
        <f t="shared" si="2032"/>
        <v>0</v>
      </c>
      <c r="G659" s="24">
        <f t="shared" si="2153"/>
        <v>0</v>
      </c>
      <c r="H659" s="25">
        <f t="shared" si="2153"/>
        <v>0</v>
      </c>
      <c r="I659" s="26">
        <f t="shared" si="2153"/>
        <v>0</v>
      </c>
      <c r="J659" s="84"/>
      <c r="K659" s="81"/>
    </row>
    <row r="660" spans="1:11">
      <c r="A660" s="100">
        <v>219</v>
      </c>
      <c r="B660" s="97">
        <f>'入力用(年更時)'!B224</f>
        <v>0</v>
      </c>
      <c r="C660" s="105">
        <f>'入力用(年更時)'!C224</f>
        <v>0</v>
      </c>
      <c r="D660" s="91">
        <f>'入力用(年更時)'!D224</f>
        <v>0</v>
      </c>
      <c r="E660" s="88">
        <f t="shared" ref="E660" si="2194">D660-C660</f>
        <v>0</v>
      </c>
      <c r="F660" s="50">
        <f>'入力用(年更時)'!E224</f>
        <v>0</v>
      </c>
      <c r="G660" s="3">
        <f t="shared" ref="G660" si="2195">ROUNDDOWN(F660/3,0)+(F660-ROUNDDOWN(F660/3,0)*3)</f>
        <v>0</v>
      </c>
      <c r="H660" s="4">
        <f t="shared" ref="H660" si="2196">ROUNDDOWN(F660/3,0)</f>
        <v>0</v>
      </c>
      <c r="I660" s="5">
        <f t="shared" ref="I660" si="2197">ROUNDDOWN(F660/3,0)</f>
        <v>0</v>
      </c>
      <c r="J660" s="82" t="str">
        <f t="shared" ref="J660" si="2198">IFERROR(IF(F661-G661-H661-I661&lt;0,ABS(F661)+G661+H661+I661,"0"),0)</f>
        <v>0</v>
      </c>
      <c r="K660" s="79">
        <f>'入力用(年更時)'!F224</f>
        <v>0</v>
      </c>
    </row>
    <row r="661" spans="1:11">
      <c r="A661" s="100"/>
      <c r="B661" s="98"/>
      <c r="C661" s="106"/>
      <c r="D661" s="92"/>
      <c r="E661" s="89"/>
      <c r="F661" s="9">
        <f t="shared" si="2028"/>
        <v>0</v>
      </c>
      <c r="G661" s="10">
        <f t="shared" ref="G661" si="2199">IFERROR(IF(ABS(F661)&lt;G660,0-ABS(F661),0-G660),0)</f>
        <v>0</v>
      </c>
      <c r="H661" s="11">
        <f t="shared" ref="H661" si="2200">IFERROR(IF(ABS(F661)+G661&lt;H660,F661-G661,0-H660),0)</f>
        <v>0</v>
      </c>
      <c r="I661" s="12">
        <f t="shared" ref="I661" si="2201">IFERROR(IF(ABS(F661)+G661+H661&lt;I660,F661-G661-H661,0-I660),0)</f>
        <v>0</v>
      </c>
      <c r="J661" s="83"/>
      <c r="K661" s="80"/>
    </row>
    <row r="662" spans="1:11" ht="14.25" thickBot="1">
      <c r="A662" s="101"/>
      <c r="B662" s="99"/>
      <c r="C662" s="107"/>
      <c r="D662" s="93"/>
      <c r="E662" s="90"/>
      <c r="F662" s="32">
        <f t="shared" si="2032"/>
        <v>0</v>
      </c>
      <c r="G662" s="24">
        <f t="shared" ref="G662:I677" si="2202">G660+G661</f>
        <v>0</v>
      </c>
      <c r="H662" s="25">
        <f t="shared" si="2202"/>
        <v>0</v>
      </c>
      <c r="I662" s="26">
        <f t="shared" si="2202"/>
        <v>0</v>
      </c>
      <c r="J662" s="84"/>
      <c r="K662" s="81"/>
    </row>
    <row r="663" spans="1:11">
      <c r="A663" s="100">
        <v>220</v>
      </c>
      <c r="B663" s="94">
        <f>'入力用(年更時)'!B225</f>
        <v>0</v>
      </c>
      <c r="C663" s="102">
        <f>'入力用(年更時)'!C225</f>
        <v>0</v>
      </c>
      <c r="D663" s="85">
        <f>'入力用(年更時)'!D225</f>
        <v>0</v>
      </c>
      <c r="E663" s="88">
        <f t="shared" ref="E663" si="2203">D663-C663</f>
        <v>0</v>
      </c>
      <c r="F663" s="50">
        <f>'入力用(年更時)'!E225</f>
        <v>0</v>
      </c>
      <c r="G663" s="3">
        <f t="shared" ref="G663" si="2204">ROUNDDOWN(F663/3,0)+(F663-ROUNDDOWN(F663/3,0)*3)</f>
        <v>0</v>
      </c>
      <c r="H663" s="4">
        <f t="shared" ref="H663" si="2205">ROUNDDOWN(F663/3,0)</f>
        <v>0</v>
      </c>
      <c r="I663" s="5">
        <f t="shared" ref="I663" si="2206">ROUNDDOWN(F663/3,0)</f>
        <v>0</v>
      </c>
      <c r="J663" s="82" t="str">
        <f t="shared" ref="J663" si="2207">IFERROR(IF(F664-G664-H664-I664&lt;0,ABS(F664)+G664+H664+I664,"0"),0)</f>
        <v>0</v>
      </c>
      <c r="K663" s="79">
        <f>'入力用(年更時)'!F225</f>
        <v>0</v>
      </c>
    </row>
    <row r="664" spans="1:11">
      <c r="A664" s="100"/>
      <c r="B664" s="95"/>
      <c r="C664" s="103"/>
      <c r="D664" s="86"/>
      <c r="E664" s="89"/>
      <c r="F664" s="9">
        <f t="shared" si="2028"/>
        <v>0</v>
      </c>
      <c r="G664" s="10">
        <f t="shared" ref="G664" si="2208">IFERROR(IF(ABS(F664)&lt;G663,0-ABS(F664),0-G663),0)</f>
        <v>0</v>
      </c>
      <c r="H664" s="11">
        <f t="shared" ref="H664" si="2209">IFERROR(IF(ABS(F664)+G664&lt;H663,F664-G664,0-H663),0)</f>
        <v>0</v>
      </c>
      <c r="I664" s="12">
        <f t="shared" ref="I664" si="2210">IFERROR(IF(ABS(F664)+G664+H664&lt;I663,F664-G664-H664,0-I663),0)</f>
        <v>0</v>
      </c>
      <c r="J664" s="83"/>
      <c r="K664" s="80"/>
    </row>
    <row r="665" spans="1:11" ht="14.25" thickBot="1">
      <c r="A665" s="101"/>
      <c r="B665" s="96"/>
      <c r="C665" s="104"/>
      <c r="D665" s="87"/>
      <c r="E665" s="90"/>
      <c r="F665" s="32">
        <f t="shared" si="2032"/>
        <v>0</v>
      </c>
      <c r="G665" s="24">
        <f t="shared" si="2202"/>
        <v>0</v>
      </c>
      <c r="H665" s="25">
        <f t="shared" si="2202"/>
        <v>0</v>
      </c>
      <c r="I665" s="26">
        <f t="shared" si="2202"/>
        <v>0</v>
      </c>
      <c r="J665" s="84"/>
      <c r="K665" s="81"/>
    </row>
    <row r="666" spans="1:11">
      <c r="A666" s="100">
        <v>221</v>
      </c>
      <c r="B666" s="94">
        <f>'入力用(年更時)'!B226</f>
        <v>0</v>
      </c>
      <c r="C666" s="102">
        <f>'入力用(年更時)'!C226</f>
        <v>0</v>
      </c>
      <c r="D666" s="85">
        <f>'入力用(年更時)'!D226</f>
        <v>0</v>
      </c>
      <c r="E666" s="88">
        <f t="shared" ref="E666" si="2211">D666-C666</f>
        <v>0</v>
      </c>
      <c r="F666" s="50">
        <f>'入力用(年更時)'!E226</f>
        <v>0</v>
      </c>
      <c r="G666" s="3">
        <f t="shared" ref="G666" si="2212">ROUNDDOWN(F666/3,0)+(F666-ROUNDDOWN(F666/3,0)*3)</f>
        <v>0</v>
      </c>
      <c r="H666" s="4">
        <f t="shared" ref="H666" si="2213">ROUNDDOWN(F666/3,0)</f>
        <v>0</v>
      </c>
      <c r="I666" s="5">
        <f t="shared" ref="I666" si="2214">ROUNDDOWN(F666/3,0)</f>
        <v>0</v>
      </c>
      <c r="J666" s="82" t="str">
        <f t="shared" ref="J666" si="2215">IFERROR(IF(F667-G667-H667-I667&lt;0,ABS(F667)+G667+H667+I667,"0"),0)</f>
        <v>0</v>
      </c>
      <c r="K666" s="79">
        <f>'入力用(年更時)'!F226</f>
        <v>0</v>
      </c>
    </row>
    <row r="667" spans="1:11">
      <c r="A667" s="100"/>
      <c r="B667" s="95"/>
      <c r="C667" s="103"/>
      <c r="D667" s="86"/>
      <c r="E667" s="89"/>
      <c r="F667" s="9">
        <f t="shared" ref="F667:F730" si="2216">IF(E666&lt;0,E666-0,0)</f>
        <v>0</v>
      </c>
      <c r="G667" s="10">
        <f t="shared" ref="G667" si="2217">IFERROR(IF(ABS(F667)&lt;G666,0-ABS(F667),0-G666),0)</f>
        <v>0</v>
      </c>
      <c r="H667" s="11">
        <f t="shared" ref="H667" si="2218">IFERROR(IF(ABS(F667)+G667&lt;H666,F667-G667,0-H666),0)</f>
        <v>0</v>
      </c>
      <c r="I667" s="12">
        <f t="shared" ref="I667" si="2219">IFERROR(IF(ABS(F667)+G667+H667&lt;I666,F667-G667-H667,0-I666),0)</f>
        <v>0</v>
      </c>
      <c r="J667" s="83"/>
      <c r="K667" s="80"/>
    </row>
    <row r="668" spans="1:11" ht="14.25" thickBot="1">
      <c r="A668" s="101"/>
      <c r="B668" s="96"/>
      <c r="C668" s="104"/>
      <c r="D668" s="87"/>
      <c r="E668" s="90"/>
      <c r="F668" s="32">
        <f t="shared" ref="F668:F731" si="2220">IF(E666&gt;0,E666-0,0)</f>
        <v>0</v>
      </c>
      <c r="G668" s="24">
        <f t="shared" si="2202"/>
        <v>0</v>
      </c>
      <c r="H668" s="25">
        <f t="shared" si="2202"/>
        <v>0</v>
      </c>
      <c r="I668" s="26">
        <f t="shared" si="2202"/>
        <v>0</v>
      </c>
      <c r="J668" s="84"/>
      <c r="K668" s="81"/>
    </row>
    <row r="669" spans="1:11">
      <c r="A669" s="100">
        <v>222</v>
      </c>
      <c r="B669" s="97">
        <f>'入力用(年更時)'!B227</f>
        <v>0</v>
      </c>
      <c r="C669" s="105">
        <f>'入力用(年更時)'!C227</f>
        <v>0</v>
      </c>
      <c r="D669" s="91">
        <f>'入力用(年更時)'!D227</f>
        <v>0</v>
      </c>
      <c r="E669" s="88">
        <f t="shared" ref="E669" si="2221">D669-C669</f>
        <v>0</v>
      </c>
      <c r="F669" s="50">
        <f>'入力用(年更時)'!E227</f>
        <v>0</v>
      </c>
      <c r="G669" s="3">
        <f t="shared" ref="G669" si="2222">ROUNDDOWN(F669/3,0)+(F669-ROUNDDOWN(F669/3,0)*3)</f>
        <v>0</v>
      </c>
      <c r="H669" s="4">
        <f t="shared" ref="H669" si="2223">ROUNDDOWN(F669/3,0)</f>
        <v>0</v>
      </c>
      <c r="I669" s="5">
        <f t="shared" ref="I669" si="2224">ROUNDDOWN(F669/3,0)</f>
        <v>0</v>
      </c>
      <c r="J669" s="82" t="str">
        <f t="shared" ref="J669" si="2225">IFERROR(IF(F670-G670-H670-I670&lt;0,ABS(F670)+G670+H670+I670,"0"),0)</f>
        <v>0</v>
      </c>
      <c r="K669" s="79">
        <f>'入力用(年更時)'!F227</f>
        <v>0</v>
      </c>
    </row>
    <row r="670" spans="1:11">
      <c r="A670" s="100"/>
      <c r="B670" s="98"/>
      <c r="C670" s="106"/>
      <c r="D670" s="92"/>
      <c r="E670" s="89"/>
      <c r="F670" s="9">
        <f t="shared" si="2216"/>
        <v>0</v>
      </c>
      <c r="G670" s="10">
        <f t="shared" ref="G670" si="2226">IFERROR(IF(ABS(F670)&lt;G669,0-ABS(F670),0-G669),0)</f>
        <v>0</v>
      </c>
      <c r="H670" s="11">
        <f t="shared" ref="H670" si="2227">IFERROR(IF(ABS(F670)+G670&lt;H669,F670-G670,0-H669),0)</f>
        <v>0</v>
      </c>
      <c r="I670" s="12">
        <f t="shared" ref="I670" si="2228">IFERROR(IF(ABS(F670)+G670+H670&lt;I669,F670-G670-H670,0-I669),0)</f>
        <v>0</v>
      </c>
      <c r="J670" s="83"/>
      <c r="K670" s="80"/>
    </row>
    <row r="671" spans="1:11" ht="14.25" thickBot="1">
      <c r="A671" s="101"/>
      <c r="B671" s="99"/>
      <c r="C671" s="107"/>
      <c r="D671" s="93"/>
      <c r="E671" s="90"/>
      <c r="F671" s="32">
        <f t="shared" si="2220"/>
        <v>0</v>
      </c>
      <c r="G671" s="24">
        <f t="shared" si="2202"/>
        <v>0</v>
      </c>
      <c r="H671" s="25">
        <f t="shared" si="2202"/>
        <v>0</v>
      </c>
      <c r="I671" s="26">
        <f t="shared" si="2202"/>
        <v>0</v>
      </c>
      <c r="J671" s="84"/>
      <c r="K671" s="81"/>
    </row>
    <row r="672" spans="1:11">
      <c r="A672" s="100">
        <v>223</v>
      </c>
      <c r="B672" s="94">
        <f>'入力用(年更時)'!B228</f>
        <v>0</v>
      </c>
      <c r="C672" s="102">
        <f>'入力用(年更時)'!C228</f>
        <v>0</v>
      </c>
      <c r="D672" s="85">
        <f>'入力用(年更時)'!D228</f>
        <v>0</v>
      </c>
      <c r="E672" s="88">
        <f t="shared" ref="E672" si="2229">D672-C672</f>
        <v>0</v>
      </c>
      <c r="F672" s="50">
        <f>'入力用(年更時)'!E228</f>
        <v>0</v>
      </c>
      <c r="G672" s="3">
        <f t="shared" ref="G672" si="2230">ROUNDDOWN(F672/3,0)+(F672-ROUNDDOWN(F672/3,0)*3)</f>
        <v>0</v>
      </c>
      <c r="H672" s="4">
        <f t="shared" ref="H672" si="2231">ROUNDDOWN(F672/3,0)</f>
        <v>0</v>
      </c>
      <c r="I672" s="5">
        <f t="shared" ref="I672" si="2232">ROUNDDOWN(F672/3,0)</f>
        <v>0</v>
      </c>
      <c r="J672" s="82" t="str">
        <f t="shared" ref="J672" si="2233">IFERROR(IF(F673-G673-H673-I673&lt;0,ABS(F673)+G673+H673+I673,"0"),0)</f>
        <v>0</v>
      </c>
      <c r="K672" s="79">
        <f>'入力用(年更時)'!F228</f>
        <v>0</v>
      </c>
    </row>
    <row r="673" spans="1:11">
      <c r="A673" s="100"/>
      <c r="B673" s="95"/>
      <c r="C673" s="103"/>
      <c r="D673" s="86"/>
      <c r="E673" s="89"/>
      <c r="F673" s="9">
        <f t="shared" si="2216"/>
        <v>0</v>
      </c>
      <c r="G673" s="10">
        <f t="shared" ref="G673" si="2234">IFERROR(IF(ABS(F673)&lt;G672,0-ABS(F673),0-G672),0)</f>
        <v>0</v>
      </c>
      <c r="H673" s="11">
        <f t="shared" ref="H673" si="2235">IFERROR(IF(ABS(F673)+G673&lt;H672,F673-G673,0-H672),0)</f>
        <v>0</v>
      </c>
      <c r="I673" s="12">
        <f t="shared" ref="I673" si="2236">IFERROR(IF(ABS(F673)+G673+H673&lt;I672,F673-G673-H673,0-I672),0)</f>
        <v>0</v>
      </c>
      <c r="J673" s="83"/>
      <c r="K673" s="80"/>
    </row>
    <row r="674" spans="1:11" ht="14.25" thickBot="1">
      <c r="A674" s="101"/>
      <c r="B674" s="96"/>
      <c r="C674" s="104"/>
      <c r="D674" s="87"/>
      <c r="E674" s="90"/>
      <c r="F674" s="32">
        <f t="shared" si="2220"/>
        <v>0</v>
      </c>
      <c r="G674" s="24">
        <f t="shared" si="2202"/>
        <v>0</v>
      </c>
      <c r="H674" s="25">
        <f t="shared" si="2202"/>
        <v>0</v>
      </c>
      <c r="I674" s="26">
        <f t="shared" si="2202"/>
        <v>0</v>
      </c>
      <c r="J674" s="84"/>
      <c r="K674" s="81"/>
    </row>
    <row r="675" spans="1:11">
      <c r="A675" s="100">
        <v>224</v>
      </c>
      <c r="B675" s="94">
        <f>'入力用(年更時)'!B229</f>
        <v>0</v>
      </c>
      <c r="C675" s="102">
        <f>'入力用(年更時)'!C229</f>
        <v>0</v>
      </c>
      <c r="D675" s="85">
        <f>'入力用(年更時)'!D229</f>
        <v>0</v>
      </c>
      <c r="E675" s="88">
        <f t="shared" ref="E675" si="2237">D675-C675</f>
        <v>0</v>
      </c>
      <c r="F675" s="50">
        <f>'入力用(年更時)'!E229</f>
        <v>0</v>
      </c>
      <c r="G675" s="3">
        <f t="shared" ref="G675" si="2238">ROUNDDOWN(F675/3,0)+(F675-ROUNDDOWN(F675/3,0)*3)</f>
        <v>0</v>
      </c>
      <c r="H675" s="4">
        <f t="shared" ref="H675" si="2239">ROUNDDOWN(F675/3,0)</f>
        <v>0</v>
      </c>
      <c r="I675" s="5">
        <f t="shared" ref="I675" si="2240">ROUNDDOWN(F675/3,0)</f>
        <v>0</v>
      </c>
      <c r="J675" s="82" t="str">
        <f t="shared" ref="J675" si="2241">IFERROR(IF(F676-G676-H676-I676&lt;0,ABS(F676)+G676+H676+I676,"0"),0)</f>
        <v>0</v>
      </c>
      <c r="K675" s="79">
        <f>'入力用(年更時)'!F229</f>
        <v>0</v>
      </c>
    </row>
    <row r="676" spans="1:11">
      <c r="A676" s="100"/>
      <c r="B676" s="95"/>
      <c r="C676" s="103"/>
      <c r="D676" s="86"/>
      <c r="E676" s="89"/>
      <c r="F676" s="9">
        <f t="shared" si="2216"/>
        <v>0</v>
      </c>
      <c r="G676" s="10">
        <f t="shared" ref="G676" si="2242">IFERROR(IF(ABS(F676)&lt;G675,0-ABS(F676),0-G675),0)</f>
        <v>0</v>
      </c>
      <c r="H676" s="11">
        <f t="shared" ref="H676" si="2243">IFERROR(IF(ABS(F676)+G676&lt;H675,F676-G676,0-H675),0)</f>
        <v>0</v>
      </c>
      <c r="I676" s="12">
        <f t="shared" ref="I676" si="2244">IFERROR(IF(ABS(F676)+G676+H676&lt;I675,F676-G676-H676,0-I675),0)</f>
        <v>0</v>
      </c>
      <c r="J676" s="83"/>
      <c r="K676" s="80"/>
    </row>
    <row r="677" spans="1:11" ht="14.25" thickBot="1">
      <c r="A677" s="101"/>
      <c r="B677" s="96"/>
      <c r="C677" s="104"/>
      <c r="D677" s="87"/>
      <c r="E677" s="90"/>
      <c r="F677" s="32">
        <f t="shared" si="2220"/>
        <v>0</v>
      </c>
      <c r="G677" s="24">
        <f t="shared" si="2202"/>
        <v>0</v>
      </c>
      <c r="H677" s="25">
        <f t="shared" si="2202"/>
        <v>0</v>
      </c>
      <c r="I677" s="26">
        <f t="shared" si="2202"/>
        <v>0</v>
      </c>
      <c r="J677" s="84"/>
      <c r="K677" s="81"/>
    </row>
    <row r="678" spans="1:11">
      <c r="A678" s="100">
        <v>225</v>
      </c>
      <c r="B678" s="97">
        <f>'入力用(年更時)'!B230</f>
        <v>0</v>
      </c>
      <c r="C678" s="105">
        <f>'入力用(年更時)'!C230</f>
        <v>0</v>
      </c>
      <c r="D678" s="91">
        <f>'入力用(年更時)'!D230</f>
        <v>0</v>
      </c>
      <c r="E678" s="88">
        <f t="shared" ref="E678" si="2245">D678-C678</f>
        <v>0</v>
      </c>
      <c r="F678" s="50">
        <f>'入力用(年更時)'!E230</f>
        <v>0</v>
      </c>
      <c r="G678" s="3">
        <f t="shared" ref="G678" si="2246">ROUNDDOWN(F678/3,0)+(F678-ROUNDDOWN(F678/3,0)*3)</f>
        <v>0</v>
      </c>
      <c r="H678" s="4">
        <f t="shared" ref="H678" si="2247">ROUNDDOWN(F678/3,0)</f>
        <v>0</v>
      </c>
      <c r="I678" s="5">
        <f t="shared" ref="I678" si="2248">ROUNDDOWN(F678/3,0)</f>
        <v>0</v>
      </c>
      <c r="J678" s="82" t="str">
        <f t="shared" ref="J678" si="2249">IFERROR(IF(F679-G679-H679-I679&lt;0,ABS(F679)+G679+H679+I679,"0"),0)</f>
        <v>0</v>
      </c>
      <c r="K678" s="79">
        <f>'入力用(年更時)'!F230</f>
        <v>0</v>
      </c>
    </row>
    <row r="679" spans="1:11">
      <c r="A679" s="100"/>
      <c r="B679" s="98"/>
      <c r="C679" s="106"/>
      <c r="D679" s="92"/>
      <c r="E679" s="89"/>
      <c r="F679" s="9">
        <f t="shared" si="2216"/>
        <v>0</v>
      </c>
      <c r="G679" s="10">
        <f t="shared" ref="G679" si="2250">IFERROR(IF(ABS(F679)&lt;G678,0-ABS(F679),0-G678),0)</f>
        <v>0</v>
      </c>
      <c r="H679" s="11">
        <f t="shared" ref="H679" si="2251">IFERROR(IF(ABS(F679)+G679&lt;H678,F679-G679,0-H678),0)</f>
        <v>0</v>
      </c>
      <c r="I679" s="12">
        <f t="shared" ref="I679" si="2252">IFERROR(IF(ABS(F679)+G679+H679&lt;I678,F679-G679-H679,0-I678),0)</f>
        <v>0</v>
      </c>
      <c r="J679" s="83"/>
      <c r="K679" s="80"/>
    </row>
    <row r="680" spans="1:11" ht="14.25" thickBot="1">
      <c r="A680" s="101"/>
      <c r="B680" s="99"/>
      <c r="C680" s="107"/>
      <c r="D680" s="93"/>
      <c r="E680" s="90"/>
      <c r="F680" s="32">
        <f t="shared" si="2220"/>
        <v>0</v>
      </c>
      <c r="G680" s="24">
        <f t="shared" ref="G680:I695" si="2253">G678+G679</f>
        <v>0</v>
      </c>
      <c r="H680" s="25">
        <f t="shared" si="2253"/>
        <v>0</v>
      </c>
      <c r="I680" s="26">
        <f t="shared" si="2253"/>
        <v>0</v>
      </c>
      <c r="J680" s="84"/>
      <c r="K680" s="81"/>
    </row>
    <row r="681" spans="1:11">
      <c r="A681" s="100">
        <v>226</v>
      </c>
      <c r="B681" s="94">
        <f>'入力用(年更時)'!B231</f>
        <v>0</v>
      </c>
      <c r="C681" s="102">
        <f>'入力用(年更時)'!C231</f>
        <v>0</v>
      </c>
      <c r="D681" s="85">
        <f>'入力用(年更時)'!D231</f>
        <v>0</v>
      </c>
      <c r="E681" s="88">
        <f t="shared" ref="E681" si="2254">D681-C681</f>
        <v>0</v>
      </c>
      <c r="F681" s="50">
        <f>'入力用(年更時)'!E231</f>
        <v>0</v>
      </c>
      <c r="G681" s="3">
        <f t="shared" ref="G681" si="2255">ROUNDDOWN(F681/3,0)+(F681-ROUNDDOWN(F681/3,0)*3)</f>
        <v>0</v>
      </c>
      <c r="H681" s="4">
        <f t="shared" ref="H681" si="2256">ROUNDDOWN(F681/3,0)</f>
        <v>0</v>
      </c>
      <c r="I681" s="5">
        <f t="shared" ref="I681" si="2257">ROUNDDOWN(F681/3,0)</f>
        <v>0</v>
      </c>
      <c r="J681" s="82" t="str">
        <f t="shared" ref="J681" si="2258">IFERROR(IF(F682-G682-H682-I682&lt;0,ABS(F682)+G682+H682+I682,"0"),0)</f>
        <v>0</v>
      </c>
      <c r="K681" s="79">
        <f>'入力用(年更時)'!F231</f>
        <v>0</v>
      </c>
    </row>
    <row r="682" spans="1:11">
      <c r="A682" s="100"/>
      <c r="B682" s="95"/>
      <c r="C682" s="103"/>
      <c r="D682" s="86"/>
      <c r="E682" s="89"/>
      <c r="F682" s="9">
        <f t="shared" si="2216"/>
        <v>0</v>
      </c>
      <c r="G682" s="10">
        <f t="shared" ref="G682" si="2259">IFERROR(IF(ABS(F682)&lt;G681,0-ABS(F682),0-G681),0)</f>
        <v>0</v>
      </c>
      <c r="H682" s="11">
        <f t="shared" ref="H682" si="2260">IFERROR(IF(ABS(F682)+G682&lt;H681,F682-G682,0-H681),0)</f>
        <v>0</v>
      </c>
      <c r="I682" s="12">
        <f t="shared" ref="I682" si="2261">IFERROR(IF(ABS(F682)+G682+H682&lt;I681,F682-G682-H682,0-I681),0)</f>
        <v>0</v>
      </c>
      <c r="J682" s="83"/>
      <c r="K682" s="80"/>
    </row>
    <row r="683" spans="1:11" ht="14.25" thickBot="1">
      <c r="A683" s="101"/>
      <c r="B683" s="96"/>
      <c r="C683" s="104"/>
      <c r="D683" s="87"/>
      <c r="E683" s="90"/>
      <c r="F683" s="32">
        <f t="shared" si="2220"/>
        <v>0</v>
      </c>
      <c r="G683" s="24">
        <f t="shared" si="2253"/>
        <v>0</v>
      </c>
      <c r="H683" s="25">
        <f t="shared" si="2253"/>
        <v>0</v>
      </c>
      <c r="I683" s="26">
        <f t="shared" si="2253"/>
        <v>0</v>
      </c>
      <c r="J683" s="84"/>
      <c r="K683" s="81"/>
    </row>
    <row r="684" spans="1:11">
      <c r="A684" s="100">
        <v>227</v>
      </c>
      <c r="B684" s="94">
        <f>'入力用(年更時)'!B232</f>
        <v>0</v>
      </c>
      <c r="C684" s="102">
        <f>'入力用(年更時)'!C232</f>
        <v>0</v>
      </c>
      <c r="D684" s="85">
        <f>'入力用(年更時)'!D232</f>
        <v>0</v>
      </c>
      <c r="E684" s="88">
        <f t="shared" ref="E684" si="2262">D684-C684</f>
        <v>0</v>
      </c>
      <c r="F684" s="50">
        <f>'入力用(年更時)'!E232</f>
        <v>0</v>
      </c>
      <c r="G684" s="3">
        <f t="shared" ref="G684" si="2263">ROUNDDOWN(F684/3,0)+(F684-ROUNDDOWN(F684/3,0)*3)</f>
        <v>0</v>
      </c>
      <c r="H684" s="4">
        <f t="shared" ref="H684" si="2264">ROUNDDOWN(F684/3,0)</f>
        <v>0</v>
      </c>
      <c r="I684" s="5">
        <f t="shared" ref="I684" si="2265">ROUNDDOWN(F684/3,0)</f>
        <v>0</v>
      </c>
      <c r="J684" s="82" t="str">
        <f t="shared" ref="J684" si="2266">IFERROR(IF(F685-G685-H685-I685&lt;0,ABS(F685)+G685+H685+I685,"0"),0)</f>
        <v>0</v>
      </c>
      <c r="K684" s="79">
        <f>'入力用(年更時)'!F232</f>
        <v>0</v>
      </c>
    </row>
    <row r="685" spans="1:11">
      <c r="A685" s="100"/>
      <c r="B685" s="95"/>
      <c r="C685" s="103"/>
      <c r="D685" s="86"/>
      <c r="E685" s="89"/>
      <c r="F685" s="9">
        <f t="shared" si="2216"/>
        <v>0</v>
      </c>
      <c r="G685" s="10">
        <f t="shared" ref="G685" si="2267">IFERROR(IF(ABS(F685)&lt;G684,0-ABS(F685),0-G684),0)</f>
        <v>0</v>
      </c>
      <c r="H685" s="11">
        <f t="shared" ref="H685" si="2268">IFERROR(IF(ABS(F685)+G685&lt;H684,F685-G685,0-H684),0)</f>
        <v>0</v>
      </c>
      <c r="I685" s="12">
        <f t="shared" ref="I685" si="2269">IFERROR(IF(ABS(F685)+G685+H685&lt;I684,F685-G685-H685,0-I684),0)</f>
        <v>0</v>
      </c>
      <c r="J685" s="83"/>
      <c r="K685" s="80"/>
    </row>
    <row r="686" spans="1:11" ht="14.25" thickBot="1">
      <c r="A686" s="101"/>
      <c r="B686" s="96"/>
      <c r="C686" s="104"/>
      <c r="D686" s="87"/>
      <c r="E686" s="90"/>
      <c r="F686" s="32">
        <f t="shared" si="2220"/>
        <v>0</v>
      </c>
      <c r="G686" s="24">
        <f t="shared" si="2253"/>
        <v>0</v>
      </c>
      <c r="H686" s="25">
        <f t="shared" si="2253"/>
        <v>0</v>
      </c>
      <c r="I686" s="26">
        <f t="shared" si="2253"/>
        <v>0</v>
      </c>
      <c r="J686" s="84"/>
      <c r="K686" s="81"/>
    </row>
    <row r="687" spans="1:11">
      <c r="A687" s="100">
        <v>228</v>
      </c>
      <c r="B687" s="97">
        <f>'入力用(年更時)'!B233</f>
        <v>0</v>
      </c>
      <c r="C687" s="105">
        <f>'入力用(年更時)'!C233</f>
        <v>0</v>
      </c>
      <c r="D687" s="91">
        <f>'入力用(年更時)'!D233</f>
        <v>0</v>
      </c>
      <c r="E687" s="88">
        <f t="shared" ref="E687" si="2270">D687-C687</f>
        <v>0</v>
      </c>
      <c r="F687" s="50">
        <f>'入力用(年更時)'!E233</f>
        <v>0</v>
      </c>
      <c r="G687" s="3">
        <f t="shared" ref="G687" si="2271">ROUNDDOWN(F687/3,0)+(F687-ROUNDDOWN(F687/3,0)*3)</f>
        <v>0</v>
      </c>
      <c r="H687" s="4">
        <f t="shared" ref="H687" si="2272">ROUNDDOWN(F687/3,0)</f>
        <v>0</v>
      </c>
      <c r="I687" s="5">
        <f t="shared" ref="I687" si="2273">ROUNDDOWN(F687/3,0)</f>
        <v>0</v>
      </c>
      <c r="J687" s="82" t="str">
        <f t="shared" ref="J687" si="2274">IFERROR(IF(F688-G688-H688-I688&lt;0,ABS(F688)+G688+H688+I688,"0"),0)</f>
        <v>0</v>
      </c>
      <c r="K687" s="79">
        <f>'入力用(年更時)'!F233</f>
        <v>0</v>
      </c>
    </row>
    <row r="688" spans="1:11">
      <c r="A688" s="100"/>
      <c r="B688" s="98"/>
      <c r="C688" s="106"/>
      <c r="D688" s="92"/>
      <c r="E688" s="89"/>
      <c r="F688" s="9">
        <f t="shared" si="2216"/>
        <v>0</v>
      </c>
      <c r="G688" s="10">
        <f t="shared" ref="G688" si="2275">IFERROR(IF(ABS(F688)&lt;G687,0-ABS(F688),0-G687),0)</f>
        <v>0</v>
      </c>
      <c r="H688" s="11">
        <f t="shared" ref="H688" si="2276">IFERROR(IF(ABS(F688)+G688&lt;H687,F688-G688,0-H687),0)</f>
        <v>0</v>
      </c>
      <c r="I688" s="12">
        <f t="shared" ref="I688" si="2277">IFERROR(IF(ABS(F688)+G688+H688&lt;I687,F688-G688-H688,0-I687),0)</f>
        <v>0</v>
      </c>
      <c r="J688" s="83"/>
      <c r="K688" s="80"/>
    </row>
    <row r="689" spans="1:11" ht="14.25" thickBot="1">
      <c r="A689" s="101"/>
      <c r="B689" s="99"/>
      <c r="C689" s="107"/>
      <c r="D689" s="93"/>
      <c r="E689" s="90"/>
      <c r="F689" s="32">
        <f t="shared" si="2220"/>
        <v>0</v>
      </c>
      <c r="G689" s="24">
        <f t="shared" si="2253"/>
        <v>0</v>
      </c>
      <c r="H689" s="25">
        <f t="shared" si="2253"/>
        <v>0</v>
      </c>
      <c r="I689" s="26">
        <f t="shared" si="2253"/>
        <v>0</v>
      </c>
      <c r="J689" s="84"/>
      <c r="K689" s="81"/>
    </row>
    <row r="690" spans="1:11">
      <c r="A690" s="100">
        <v>229</v>
      </c>
      <c r="B690" s="94">
        <f>'入力用(年更時)'!B234</f>
        <v>0</v>
      </c>
      <c r="C690" s="102">
        <f>'入力用(年更時)'!C234</f>
        <v>0</v>
      </c>
      <c r="D690" s="85">
        <f>'入力用(年更時)'!D234</f>
        <v>0</v>
      </c>
      <c r="E690" s="88">
        <f t="shared" ref="E690" si="2278">D690-C690</f>
        <v>0</v>
      </c>
      <c r="F690" s="50">
        <f>'入力用(年更時)'!E234</f>
        <v>0</v>
      </c>
      <c r="G690" s="3">
        <f t="shared" ref="G690" si="2279">ROUNDDOWN(F690/3,0)+(F690-ROUNDDOWN(F690/3,0)*3)</f>
        <v>0</v>
      </c>
      <c r="H690" s="4">
        <f t="shared" ref="H690" si="2280">ROUNDDOWN(F690/3,0)</f>
        <v>0</v>
      </c>
      <c r="I690" s="5">
        <f t="shared" ref="I690" si="2281">ROUNDDOWN(F690/3,0)</f>
        <v>0</v>
      </c>
      <c r="J690" s="82" t="str">
        <f t="shared" ref="J690" si="2282">IFERROR(IF(F691-G691-H691-I691&lt;0,ABS(F691)+G691+H691+I691,"0"),0)</f>
        <v>0</v>
      </c>
      <c r="K690" s="79">
        <f>'入力用(年更時)'!F234</f>
        <v>0</v>
      </c>
    </row>
    <row r="691" spans="1:11">
      <c r="A691" s="100"/>
      <c r="B691" s="95"/>
      <c r="C691" s="103"/>
      <c r="D691" s="86"/>
      <c r="E691" s="89"/>
      <c r="F691" s="9">
        <f t="shared" si="2216"/>
        <v>0</v>
      </c>
      <c r="G691" s="10">
        <f t="shared" ref="G691" si="2283">IFERROR(IF(ABS(F691)&lt;G690,0-ABS(F691),0-G690),0)</f>
        <v>0</v>
      </c>
      <c r="H691" s="11">
        <f t="shared" ref="H691" si="2284">IFERROR(IF(ABS(F691)+G691&lt;H690,F691-G691,0-H690),0)</f>
        <v>0</v>
      </c>
      <c r="I691" s="12">
        <f t="shared" ref="I691" si="2285">IFERROR(IF(ABS(F691)+G691+H691&lt;I690,F691-G691-H691,0-I690),0)</f>
        <v>0</v>
      </c>
      <c r="J691" s="83"/>
      <c r="K691" s="80"/>
    </row>
    <row r="692" spans="1:11" ht="14.25" thickBot="1">
      <c r="A692" s="101"/>
      <c r="B692" s="96"/>
      <c r="C692" s="104"/>
      <c r="D692" s="87"/>
      <c r="E692" s="90"/>
      <c r="F692" s="32">
        <f t="shared" si="2220"/>
        <v>0</v>
      </c>
      <c r="G692" s="24">
        <f t="shared" si="2253"/>
        <v>0</v>
      </c>
      <c r="H692" s="25">
        <f t="shared" si="2253"/>
        <v>0</v>
      </c>
      <c r="I692" s="26">
        <f t="shared" si="2253"/>
        <v>0</v>
      </c>
      <c r="J692" s="84"/>
      <c r="K692" s="81"/>
    </row>
    <row r="693" spans="1:11">
      <c r="A693" s="100">
        <v>230</v>
      </c>
      <c r="B693" s="94">
        <f>'入力用(年更時)'!B235</f>
        <v>0</v>
      </c>
      <c r="C693" s="102">
        <f>'入力用(年更時)'!C235</f>
        <v>0</v>
      </c>
      <c r="D693" s="85">
        <f>'入力用(年更時)'!D235</f>
        <v>0</v>
      </c>
      <c r="E693" s="88">
        <f t="shared" ref="E693" si="2286">D693-C693</f>
        <v>0</v>
      </c>
      <c r="F693" s="50">
        <f>'入力用(年更時)'!E235</f>
        <v>0</v>
      </c>
      <c r="G693" s="3">
        <f t="shared" ref="G693" si="2287">ROUNDDOWN(F693/3,0)+(F693-ROUNDDOWN(F693/3,0)*3)</f>
        <v>0</v>
      </c>
      <c r="H693" s="4">
        <f t="shared" ref="H693" si="2288">ROUNDDOWN(F693/3,0)</f>
        <v>0</v>
      </c>
      <c r="I693" s="5">
        <f t="shared" ref="I693" si="2289">ROUNDDOWN(F693/3,0)</f>
        <v>0</v>
      </c>
      <c r="J693" s="82" t="str">
        <f t="shared" ref="J693" si="2290">IFERROR(IF(F694-G694-H694-I694&lt;0,ABS(F694)+G694+H694+I694,"0"),0)</f>
        <v>0</v>
      </c>
      <c r="K693" s="79">
        <f>'入力用(年更時)'!F235</f>
        <v>0</v>
      </c>
    </row>
    <row r="694" spans="1:11">
      <c r="A694" s="100"/>
      <c r="B694" s="95"/>
      <c r="C694" s="103"/>
      <c r="D694" s="86"/>
      <c r="E694" s="89"/>
      <c r="F694" s="9">
        <f t="shared" si="2216"/>
        <v>0</v>
      </c>
      <c r="G694" s="10">
        <f t="shared" ref="G694" si="2291">IFERROR(IF(ABS(F694)&lt;G693,0-ABS(F694),0-G693),0)</f>
        <v>0</v>
      </c>
      <c r="H694" s="11">
        <f t="shared" ref="H694" si="2292">IFERROR(IF(ABS(F694)+G694&lt;H693,F694-G694,0-H693),0)</f>
        <v>0</v>
      </c>
      <c r="I694" s="12">
        <f t="shared" ref="I694" si="2293">IFERROR(IF(ABS(F694)+G694+H694&lt;I693,F694-G694-H694,0-I693),0)</f>
        <v>0</v>
      </c>
      <c r="J694" s="83"/>
      <c r="K694" s="80"/>
    </row>
    <row r="695" spans="1:11" ht="14.25" thickBot="1">
      <c r="A695" s="101"/>
      <c r="B695" s="96"/>
      <c r="C695" s="104"/>
      <c r="D695" s="87"/>
      <c r="E695" s="90"/>
      <c r="F695" s="32">
        <f t="shared" si="2220"/>
        <v>0</v>
      </c>
      <c r="G695" s="24">
        <f t="shared" si="2253"/>
        <v>0</v>
      </c>
      <c r="H695" s="25">
        <f t="shared" si="2253"/>
        <v>0</v>
      </c>
      <c r="I695" s="26">
        <f t="shared" si="2253"/>
        <v>0</v>
      </c>
      <c r="J695" s="84"/>
      <c r="K695" s="81"/>
    </row>
    <row r="696" spans="1:11">
      <c r="A696" s="100">
        <v>231</v>
      </c>
      <c r="B696" s="97">
        <f>'入力用(年更時)'!B236</f>
        <v>0</v>
      </c>
      <c r="C696" s="105">
        <f>'入力用(年更時)'!C236</f>
        <v>0</v>
      </c>
      <c r="D696" s="91">
        <f>'入力用(年更時)'!D236</f>
        <v>0</v>
      </c>
      <c r="E696" s="88">
        <f t="shared" ref="E696" si="2294">D696-C696</f>
        <v>0</v>
      </c>
      <c r="F696" s="50">
        <f>'入力用(年更時)'!E236</f>
        <v>0</v>
      </c>
      <c r="G696" s="3">
        <f t="shared" ref="G696" si="2295">ROUNDDOWN(F696/3,0)+(F696-ROUNDDOWN(F696/3,0)*3)</f>
        <v>0</v>
      </c>
      <c r="H696" s="4">
        <f t="shared" ref="H696" si="2296">ROUNDDOWN(F696/3,0)</f>
        <v>0</v>
      </c>
      <c r="I696" s="5">
        <f t="shared" ref="I696" si="2297">ROUNDDOWN(F696/3,0)</f>
        <v>0</v>
      </c>
      <c r="J696" s="82" t="str">
        <f t="shared" ref="J696" si="2298">IFERROR(IF(F697-G697-H697-I697&lt;0,ABS(F697)+G697+H697+I697,"0"),0)</f>
        <v>0</v>
      </c>
      <c r="K696" s="79">
        <f>'入力用(年更時)'!F236</f>
        <v>0</v>
      </c>
    </row>
    <row r="697" spans="1:11">
      <c r="A697" s="100"/>
      <c r="B697" s="98"/>
      <c r="C697" s="106"/>
      <c r="D697" s="92"/>
      <c r="E697" s="89"/>
      <c r="F697" s="9">
        <f t="shared" si="2216"/>
        <v>0</v>
      </c>
      <c r="G697" s="10">
        <f t="shared" ref="G697" si="2299">IFERROR(IF(ABS(F697)&lt;G696,0-ABS(F697),0-G696),0)</f>
        <v>0</v>
      </c>
      <c r="H697" s="11">
        <f t="shared" ref="H697" si="2300">IFERROR(IF(ABS(F697)+G697&lt;H696,F697-G697,0-H696),0)</f>
        <v>0</v>
      </c>
      <c r="I697" s="12">
        <f t="shared" ref="I697" si="2301">IFERROR(IF(ABS(F697)+G697+H697&lt;I696,F697-G697-H697,0-I696),0)</f>
        <v>0</v>
      </c>
      <c r="J697" s="83"/>
      <c r="K697" s="80"/>
    </row>
    <row r="698" spans="1:11" ht="14.25" thickBot="1">
      <c r="A698" s="101"/>
      <c r="B698" s="99"/>
      <c r="C698" s="107"/>
      <c r="D698" s="93"/>
      <c r="E698" s="90"/>
      <c r="F698" s="32">
        <f t="shared" si="2220"/>
        <v>0</v>
      </c>
      <c r="G698" s="24">
        <f t="shared" ref="G698:I713" si="2302">G696+G697</f>
        <v>0</v>
      </c>
      <c r="H698" s="25">
        <f t="shared" si="2302"/>
        <v>0</v>
      </c>
      <c r="I698" s="26">
        <f t="shared" si="2302"/>
        <v>0</v>
      </c>
      <c r="J698" s="84"/>
      <c r="K698" s="81"/>
    </row>
    <row r="699" spans="1:11">
      <c r="A699" s="100">
        <v>232</v>
      </c>
      <c r="B699" s="94">
        <f>'入力用(年更時)'!B237</f>
        <v>0</v>
      </c>
      <c r="C699" s="102">
        <f>'入力用(年更時)'!C237</f>
        <v>0</v>
      </c>
      <c r="D699" s="85">
        <f>'入力用(年更時)'!D237</f>
        <v>0</v>
      </c>
      <c r="E699" s="88">
        <f t="shared" ref="E699" si="2303">D699-C699</f>
        <v>0</v>
      </c>
      <c r="F699" s="50">
        <f>'入力用(年更時)'!E237</f>
        <v>0</v>
      </c>
      <c r="G699" s="3">
        <f t="shared" ref="G699" si="2304">ROUNDDOWN(F699/3,0)+(F699-ROUNDDOWN(F699/3,0)*3)</f>
        <v>0</v>
      </c>
      <c r="H699" s="4">
        <f t="shared" ref="H699" si="2305">ROUNDDOWN(F699/3,0)</f>
        <v>0</v>
      </c>
      <c r="I699" s="5">
        <f t="shared" ref="I699" si="2306">ROUNDDOWN(F699/3,0)</f>
        <v>0</v>
      </c>
      <c r="J699" s="82" t="str">
        <f t="shared" ref="J699" si="2307">IFERROR(IF(F700-G700-H700-I700&lt;0,ABS(F700)+G700+H700+I700,"0"),0)</f>
        <v>0</v>
      </c>
      <c r="K699" s="79">
        <f>'入力用(年更時)'!F237</f>
        <v>0</v>
      </c>
    </row>
    <row r="700" spans="1:11">
      <c r="A700" s="100"/>
      <c r="B700" s="95"/>
      <c r="C700" s="103"/>
      <c r="D700" s="86"/>
      <c r="E700" s="89"/>
      <c r="F700" s="9">
        <f t="shared" si="2216"/>
        <v>0</v>
      </c>
      <c r="G700" s="10">
        <f t="shared" ref="G700" si="2308">IFERROR(IF(ABS(F700)&lt;G699,0-ABS(F700),0-G699),0)</f>
        <v>0</v>
      </c>
      <c r="H700" s="11">
        <f t="shared" ref="H700" si="2309">IFERROR(IF(ABS(F700)+G700&lt;H699,F700-G700,0-H699),0)</f>
        <v>0</v>
      </c>
      <c r="I700" s="12">
        <f t="shared" ref="I700" si="2310">IFERROR(IF(ABS(F700)+G700+H700&lt;I699,F700-G700-H700,0-I699),0)</f>
        <v>0</v>
      </c>
      <c r="J700" s="83"/>
      <c r="K700" s="80"/>
    </row>
    <row r="701" spans="1:11" ht="14.25" thickBot="1">
      <c r="A701" s="101"/>
      <c r="B701" s="96"/>
      <c r="C701" s="104"/>
      <c r="D701" s="87"/>
      <c r="E701" s="90"/>
      <c r="F701" s="32">
        <f t="shared" si="2220"/>
        <v>0</v>
      </c>
      <c r="G701" s="24">
        <f t="shared" si="2302"/>
        <v>0</v>
      </c>
      <c r="H701" s="25">
        <f t="shared" si="2302"/>
        <v>0</v>
      </c>
      <c r="I701" s="26">
        <f t="shared" si="2302"/>
        <v>0</v>
      </c>
      <c r="J701" s="84"/>
      <c r="K701" s="81"/>
    </row>
    <row r="702" spans="1:11">
      <c r="A702" s="100">
        <v>233</v>
      </c>
      <c r="B702" s="94">
        <f>'入力用(年更時)'!B238</f>
        <v>0</v>
      </c>
      <c r="C702" s="102">
        <f>'入力用(年更時)'!C238</f>
        <v>0</v>
      </c>
      <c r="D702" s="85">
        <f>'入力用(年更時)'!D238</f>
        <v>0</v>
      </c>
      <c r="E702" s="88">
        <f t="shared" ref="E702" si="2311">D702-C702</f>
        <v>0</v>
      </c>
      <c r="F702" s="50">
        <f>'入力用(年更時)'!E238</f>
        <v>0</v>
      </c>
      <c r="G702" s="3">
        <f t="shared" ref="G702" si="2312">ROUNDDOWN(F702/3,0)+(F702-ROUNDDOWN(F702/3,0)*3)</f>
        <v>0</v>
      </c>
      <c r="H702" s="4">
        <f t="shared" ref="H702" si="2313">ROUNDDOWN(F702/3,0)</f>
        <v>0</v>
      </c>
      <c r="I702" s="5">
        <f t="shared" ref="I702" si="2314">ROUNDDOWN(F702/3,0)</f>
        <v>0</v>
      </c>
      <c r="J702" s="82" t="str">
        <f t="shared" ref="J702" si="2315">IFERROR(IF(F703-G703-H703-I703&lt;0,ABS(F703)+G703+H703+I703,"0"),0)</f>
        <v>0</v>
      </c>
      <c r="K702" s="79">
        <f>'入力用(年更時)'!F238</f>
        <v>0</v>
      </c>
    </row>
    <row r="703" spans="1:11">
      <c r="A703" s="100"/>
      <c r="B703" s="95"/>
      <c r="C703" s="103"/>
      <c r="D703" s="86"/>
      <c r="E703" s="89"/>
      <c r="F703" s="9">
        <f t="shared" si="2216"/>
        <v>0</v>
      </c>
      <c r="G703" s="10">
        <f t="shared" ref="G703" si="2316">IFERROR(IF(ABS(F703)&lt;G702,0-ABS(F703),0-G702),0)</f>
        <v>0</v>
      </c>
      <c r="H703" s="11">
        <f t="shared" ref="H703" si="2317">IFERROR(IF(ABS(F703)+G703&lt;H702,F703-G703,0-H702),0)</f>
        <v>0</v>
      </c>
      <c r="I703" s="12">
        <f t="shared" ref="I703" si="2318">IFERROR(IF(ABS(F703)+G703+H703&lt;I702,F703-G703-H703,0-I702),0)</f>
        <v>0</v>
      </c>
      <c r="J703" s="83"/>
      <c r="K703" s="80"/>
    </row>
    <row r="704" spans="1:11" ht="14.25" thickBot="1">
      <c r="A704" s="101"/>
      <c r="B704" s="96"/>
      <c r="C704" s="104"/>
      <c r="D704" s="87"/>
      <c r="E704" s="90"/>
      <c r="F704" s="32">
        <f t="shared" si="2220"/>
        <v>0</v>
      </c>
      <c r="G704" s="24">
        <f t="shared" si="2302"/>
        <v>0</v>
      </c>
      <c r="H704" s="25">
        <f t="shared" si="2302"/>
        <v>0</v>
      </c>
      <c r="I704" s="26">
        <f t="shared" si="2302"/>
        <v>0</v>
      </c>
      <c r="J704" s="84"/>
      <c r="K704" s="81"/>
    </row>
    <row r="705" spans="1:11">
      <c r="A705" s="100">
        <v>234</v>
      </c>
      <c r="B705" s="97">
        <f>'入力用(年更時)'!B239</f>
        <v>0</v>
      </c>
      <c r="C705" s="105">
        <f>'入力用(年更時)'!C239</f>
        <v>0</v>
      </c>
      <c r="D705" s="91">
        <f>'入力用(年更時)'!D239</f>
        <v>0</v>
      </c>
      <c r="E705" s="88">
        <f t="shared" ref="E705" si="2319">D705-C705</f>
        <v>0</v>
      </c>
      <c r="F705" s="50">
        <f>'入力用(年更時)'!E239</f>
        <v>0</v>
      </c>
      <c r="G705" s="3">
        <f t="shared" ref="G705" si="2320">ROUNDDOWN(F705/3,0)+(F705-ROUNDDOWN(F705/3,0)*3)</f>
        <v>0</v>
      </c>
      <c r="H705" s="4">
        <f t="shared" ref="H705" si="2321">ROUNDDOWN(F705/3,0)</f>
        <v>0</v>
      </c>
      <c r="I705" s="5">
        <f t="shared" ref="I705" si="2322">ROUNDDOWN(F705/3,0)</f>
        <v>0</v>
      </c>
      <c r="J705" s="82" t="str">
        <f t="shared" ref="J705" si="2323">IFERROR(IF(F706-G706-H706-I706&lt;0,ABS(F706)+G706+H706+I706,"0"),0)</f>
        <v>0</v>
      </c>
      <c r="K705" s="79">
        <f>'入力用(年更時)'!F239</f>
        <v>0</v>
      </c>
    </row>
    <row r="706" spans="1:11">
      <c r="A706" s="100"/>
      <c r="B706" s="98"/>
      <c r="C706" s="106"/>
      <c r="D706" s="92"/>
      <c r="E706" s="89"/>
      <c r="F706" s="9">
        <f t="shared" si="2216"/>
        <v>0</v>
      </c>
      <c r="G706" s="10">
        <f t="shared" ref="G706" si="2324">IFERROR(IF(ABS(F706)&lt;G705,0-ABS(F706),0-G705),0)</f>
        <v>0</v>
      </c>
      <c r="H706" s="11">
        <f t="shared" ref="H706" si="2325">IFERROR(IF(ABS(F706)+G706&lt;H705,F706-G706,0-H705),0)</f>
        <v>0</v>
      </c>
      <c r="I706" s="12">
        <f t="shared" ref="I706" si="2326">IFERROR(IF(ABS(F706)+G706+H706&lt;I705,F706-G706-H706,0-I705),0)</f>
        <v>0</v>
      </c>
      <c r="J706" s="83"/>
      <c r="K706" s="80"/>
    </row>
    <row r="707" spans="1:11" ht="14.25" thickBot="1">
      <c r="A707" s="101"/>
      <c r="B707" s="99"/>
      <c r="C707" s="107"/>
      <c r="D707" s="93"/>
      <c r="E707" s="90"/>
      <c r="F707" s="32">
        <f t="shared" si="2220"/>
        <v>0</v>
      </c>
      <c r="G707" s="24">
        <f t="shared" si="2302"/>
        <v>0</v>
      </c>
      <c r="H707" s="25">
        <f t="shared" si="2302"/>
        <v>0</v>
      </c>
      <c r="I707" s="26">
        <f t="shared" si="2302"/>
        <v>0</v>
      </c>
      <c r="J707" s="84"/>
      <c r="K707" s="81"/>
    </row>
    <row r="708" spans="1:11">
      <c r="A708" s="100">
        <v>235</v>
      </c>
      <c r="B708" s="94">
        <f>'入力用(年更時)'!B240</f>
        <v>0</v>
      </c>
      <c r="C708" s="102">
        <f>'入力用(年更時)'!C240</f>
        <v>0</v>
      </c>
      <c r="D708" s="85">
        <f>'入力用(年更時)'!D240</f>
        <v>0</v>
      </c>
      <c r="E708" s="88">
        <f t="shared" ref="E708" si="2327">D708-C708</f>
        <v>0</v>
      </c>
      <c r="F708" s="50">
        <f>'入力用(年更時)'!E240</f>
        <v>0</v>
      </c>
      <c r="G708" s="3">
        <f t="shared" ref="G708" si="2328">ROUNDDOWN(F708/3,0)+(F708-ROUNDDOWN(F708/3,0)*3)</f>
        <v>0</v>
      </c>
      <c r="H708" s="4">
        <f t="shared" ref="H708" si="2329">ROUNDDOWN(F708/3,0)</f>
        <v>0</v>
      </c>
      <c r="I708" s="5">
        <f t="shared" ref="I708" si="2330">ROUNDDOWN(F708/3,0)</f>
        <v>0</v>
      </c>
      <c r="J708" s="82" t="str">
        <f t="shared" ref="J708" si="2331">IFERROR(IF(F709-G709-H709-I709&lt;0,ABS(F709)+G709+H709+I709,"0"),0)</f>
        <v>0</v>
      </c>
      <c r="K708" s="79">
        <f>'入力用(年更時)'!F240</f>
        <v>0</v>
      </c>
    </row>
    <row r="709" spans="1:11">
      <c r="A709" s="100"/>
      <c r="B709" s="95"/>
      <c r="C709" s="103"/>
      <c r="D709" s="86"/>
      <c r="E709" s="89"/>
      <c r="F709" s="9">
        <f t="shared" si="2216"/>
        <v>0</v>
      </c>
      <c r="G709" s="10">
        <f t="shared" ref="G709" si="2332">IFERROR(IF(ABS(F709)&lt;G708,0-ABS(F709),0-G708),0)</f>
        <v>0</v>
      </c>
      <c r="H709" s="11">
        <f t="shared" ref="H709" si="2333">IFERROR(IF(ABS(F709)+G709&lt;H708,F709-G709,0-H708),0)</f>
        <v>0</v>
      </c>
      <c r="I709" s="12">
        <f t="shared" ref="I709" si="2334">IFERROR(IF(ABS(F709)+G709+H709&lt;I708,F709-G709-H709,0-I708),0)</f>
        <v>0</v>
      </c>
      <c r="J709" s="83"/>
      <c r="K709" s="80"/>
    </row>
    <row r="710" spans="1:11" ht="14.25" thickBot="1">
      <c r="A710" s="101"/>
      <c r="B710" s="96"/>
      <c r="C710" s="104"/>
      <c r="D710" s="87"/>
      <c r="E710" s="90"/>
      <c r="F710" s="32">
        <f t="shared" si="2220"/>
        <v>0</v>
      </c>
      <c r="G710" s="24">
        <f t="shared" si="2302"/>
        <v>0</v>
      </c>
      <c r="H710" s="25">
        <f t="shared" si="2302"/>
        <v>0</v>
      </c>
      <c r="I710" s="26">
        <f t="shared" si="2302"/>
        <v>0</v>
      </c>
      <c r="J710" s="84"/>
      <c r="K710" s="81"/>
    </row>
    <row r="711" spans="1:11">
      <c r="A711" s="100">
        <v>236</v>
      </c>
      <c r="B711" s="94">
        <f>'入力用(年更時)'!B241</f>
        <v>0</v>
      </c>
      <c r="C711" s="102">
        <f>'入力用(年更時)'!C241</f>
        <v>0</v>
      </c>
      <c r="D711" s="85">
        <f>'入力用(年更時)'!D241</f>
        <v>0</v>
      </c>
      <c r="E711" s="88">
        <f t="shared" ref="E711" si="2335">D711-C711</f>
        <v>0</v>
      </c>
      <c r="F711" s="50">
        <f>'入力用(年更時)'!E241</f>
        <v>0</v>
      </c>
      <c r="G711" s="3">
        <f t="shared" ref="G711" si="2336">ROUNDDOWN(F711/3,0)+(F711-ROUNDDOWN(F711/3,0)*3)</f>
        <v>0</v>
      </c>
      <c r="H711" s="4">
        <f t="shared" ref="H711" si="2337">ROUNDDOWN(F711/3,0)</f>
        <v>0</v>
      </c>
      <c r="I711" s="5">
        <f t="shared" ref="I711" si="2338">ROUNDDOWN(F711/3,0)</f>
        <v>0</v>
      </c>
      <c r="J711" s="82" t="str">
        <f t="shared" ref="J711" si="2339">IFERROR(IF(F712-G712-H712-I712&lt;0,ABS(F712)+G712+H712+I712,"0"),0)</f>
        <v>0</v>
      </c>
      <c r="K711" s="79">
        <f>'入力用(年更時)'!F241</f>
        <v>0</v>
      </c>
    </row>
    <row r="712" spans="1:11">
      <c r="A712" s="100"/>
      <c r="B712" s="95"/>
      <c r="C712" s="103"/>
      <c r="D712" s="86"/>
      <c r="E712" s="89"/>
      <c r="F712" s="9">
        <f t="shared" si="2216"/>
        <v>0</v>
      </c>
      <c r="G712" s="10">
        <f t="shared" ref="G712" si="2340">IFERROR(IF(ABS(F712)&lt;G711,0-ABS(F712),0-G711),0)</f>
        <v>0</v>
      </c>
      <c r="H712" s="11">
        <f t="shared" ref="H712" si="2341">IFERROR(IF(ABS(F712)+G712&lt;H711,F712-G712,0-H711),0)</f>
        <v>0</v>
      </c>
      <c r="I712" s="12">
        <f t="shared" ref="I712" si="2342">IFERROR(IF(ABS(F712)+G712+H712&lt;I711,F712-G712-H712,0-I711),0)</f>
        <v>0</v>
      </c>
      <c r="J712" s="83"/>
      <c r="K712" s="80"/>
    </row>
    <row r="713" spans="1:11" ht="14.25" thickBot="1">
      <c r="A713" s="101"/>
      <c r="B713" s="96"/>
      <c r="C713" s="104"/>
      <c r="D713" s="87"/>
      <c r="E713" s="90"/>
      <c r="F713" s="32">
        <f t="shared" si="2220"/>
        <v>0</v>
      </c>
      <c r="G713" s="24">
        <f t="shared" si="2302"/>
        <v>0</v>
      </c>
      <c r="H713" s="25">
        <f t="shared" si="2302"/>
        <v>0</v>
      </c>
      <c r="I713" s="26">
        <f t="shared" si="2302"/>
        <v>0</v>
      </c>
      <c r="J713" s="84"/>
      <c r="K713" s="81"/>
    </row>
    <row r="714" spans="1:11">
      <c r="A714" s="100">
        <v>237</v>
      </c>
      <c r="B714" s="97">
        <f>'入力用(年更時)'!B242</f>
        <v>0</v>
      </c>
      <c r="C714" s="105">
        <f>'入力用(年更時)'!C242</f>
        <v>0</v>
      </c>
      <c r="D714" s="91">
        <f>'入力用(年更時)'!D242</f>
        <v>0</v>
      </c>
      <c r="E714" s="88">
        <f t="shared" ref="E714" si="2343">D714-C714</f>
        <v>0</v>
      </c>
      <c r="F714" s="50">
        <f>'入力用(年更時)'!E242</f>
        <v>0</v>
      </c>
      <c r="G714" s="3">
        <f t="shared" ref="G714" si="2344">ROUNDDOWN(F714/3,0)+(F714-ROUNDDOWN(F714/3,0)*3)</f>
        <v>0</v>
      </c>
      <c r="H714" s="4">
        <f t="shared" ref="H714" si="2345">ROUNDDOWN(F714/3,0)</f>
        <v>0</v>
      </c>
      <c r="I714" s="5">
        <f t="shared" ref="I714" si="2346">ROUNDDOWN(F714/3,0)</f>
        <v>0</v>
      </c>
      <c r="J714" s="82" t="str">
        <f t="shared" ref="J714" si="2347">IFERROR(IF(F715-G715-H715-I715&lt;0,ABS(F715)+G715+H715+I715,"0"),0)</f>
        <v>0</v>
      </c>
      <c r="K714" s="79">
        <f>'入力用(年更時)'!F242</f>
        <v>0</v>
      </c>
    </row>
    <row r="715" spans="1:11">
      <c r="A715" s="100"/>
      <c r="B715" s="98"/>
      <c r="C715" s="106"/>
      <c r="D715" s="92"/>
      <c r="E715" s="89"/>
      <c r="F715" s="9">
        <f t="shared" si="2216"/>
        <v>0</v>
      </c>
      <c r="G715" s="10">
        <f t="shared" ref="G715" si="2348">IFERROR(IF(ABS(F715)&lt;G714,0-ABS(F715),0-G714),0)</f>
        <v>0</v>
      </c>
      <c r="H715" s="11">
        <f t="shared" ref="H715" si="2349">IFERROR(IF(ABS(F715)+G715&lt;H714,F715-G715,0-H714),0)</f>
        <v>0</v>
      </c>
      <c r="I715" s="12">
        <f t="shared" ref="I715" si="2350">IFERROR(IF(ABS(F715)+G715+H715&lt;I714,F715-G715-H715,0-I714),0)</f>
        <v>0</v>
      </c>
      <c r="J715" s="83"/>
      <c r="K715" s="80"/>
    </row>
    <row r="716" spans="1:11" ht="14.25" thickBot="1">
      <c r="A716" s="101"/>
      <c r="B716" s="99"/>
      <c r="C716" s="107"/>
      <c r="D716" s="93"/>
      <c r="E716" s="90"/>
      <c r="F716" s="32">
        <f t="shared" si="2220"/>
        <v>0</v>
      </c>
      <c r="G716" s="24">
        <f t="shared" ref="G716:I731" si="2351">G714+G715</f>
        <v>0</v>
      </c>
      <c r="H716" s="25">
        <f t="shared" si="2351"/>
        <v>0</v>
      </c>
      <c r="I716" s="26">
        <f t="shared" si="2351"/>
        <v>0</v>
      </c>
      <c r="J716" s="84"/>
      <c r="K716" s="81"/>
    </row>
    <row r="717" spans="1:11">
      <c r="A717" s="100">
        <v>238</v>
      </c>
      <c r="B717" s="94">
        <f>'入力用(年更時)'!B243</f>
        <v>0</v>
      </c>
      <c r="C717" s="102">
        <f>'入力用(年更時)'!C243</f>
        <v>0</v>
      </c>
      <c r="D717" s="85">
        <f>'入力用(年更時)'!D243</f>
        <v>0</v>
      </c>
      <c r="E717" s="88">
        <f t="shared" ref="E717" si="2352">D717-C717</f>
        <v>0</v>
      </c>
      <c r="F717" s="50">
        <f>'入力用(年更時)'!E243</f>
        <v>0</v>
      </c>
      <c r="G717" s="3">
        <f t="shared" ref="G717" si="2353">ROUNDDOWN(F717/3,0)+(F717-ROUNDDOWN(F717/3,0)*3)</f>
        <v>0</v>
      </c>
      <c r="H717" s="4">
        <f t="shared" ref="H717" si="2354">ROUNDDOWN(F717/3,0)</f>
        <v>0</v>
      </c>
      <c r="I717" s="5">
        <f t="shared" ref="I717" si="2355">ROUNDDOWN(F717/3,0)</f>
        <v>0</v>
      </c>
      <c r="J717" s="82" t="str">
        <f t="shared" ref="J717" si="2356">IFERROR(IF(F718-G718-H718-I718&lt;0,ABS(F718)+G718+H718+I718,"0"),0)</f>
        <v>0</v>
      </c>
      <c r="K717" s="79">
        <f>'入力用(年更時)'!F243</f>
        <v>0</v>
      </c>
    </row>
    <row r="718" spans="1:11">
      <c r="A718" s="100"/>
      <c r="B718" s="95"/>
      <c r="C718" s="103"/>
      <c r="D718" s="86"/>
      <c r="E718" s="89"/>
      <c r="F718" s="9">
        <f t="shared" si="2216"/>
        <v>0</v>
      </c>
      <c r="G718" s="10">
        <f t="shared" ref="G718" si="2357">IFERROR(IF(ABS(F718)&lt;G717,0-ABS(F718),0-G717),0)</f>
        <v>0</v>
      </c>
      <c r="H718" s="11">
        <f t="shared" ref="H718" si="2358">IFERROR(IF(ABS(F718)+G718&lt;H717,F718-G718,0-H717),0)</f>
        <v>0</v>
      </c>
      <c r="I718" s="12">
        <f t="shared" ref="I718" si="2359">IFERROR(IF(ABS(F718)+G718+H718&lt;I717,F718-G718-H718,0-I717),0)</f>
        <v>0</v>
      </c>
      <c r="J718" s="83"/>
      <c r="K718" s="80"/>
    </row>
    <row r="719" spans="1:11" ht="14.25" thickBot="1">
      <c r="A719" s="101"/>
      <c r="B719" s="96"/>
      <c r="C719" s="104"/>
      <c r="D719" s="87"/>
      <c r="E719" s="90"/>
      <c r="F719" s="32">
        <f t="shared" si="2220"/>
        <v>0</v>
      </c>
      <c r="G719" s="24">
        <f t="shared" si="2351"/>
        <v>0</v>
      </c>
      <c r="H719" s="25">
        <f t="shared" si="2351"/>
        <v>0</v>
      </c>
      <c r="I719" s="26">
        <f t="shared" si="2351"/>
        <v>0</v>
      </c>
      <c r="J719" s="84"/>
      <c r="K719" s="81"/>
    </row>
    <row r="720" spans="1:11">
      <c r="A720" s="100">
        <v>239</v>
      </c>
      <c r="B720" s="94">
        <f>'入力用(年更時)'!B244</f>
        <v>0</v>
      </c>
      <c r="C720" s="102">
        <f>'入力用(年更時)'!C244</f>
        <v>0</v>
      </c>
      <c r="D720" s="85">
        <f>'入力用(年更時)'!D244</f>
        <v>0</v>
      </c>
      <c r="E720" s="88">
        <f t="shared" ref="E720" si="2360">D720-C720</f>
        <v>0</v>
      </c>
      <c r="F720" s="50">
        <f>'入力用(年更時)'!E244</f>
        <v>0</v>
      </c>
      <c r="G720" s="3">
        <f t="shared" ref="G720" si="2361">ROUNDDOWN(F720/3,0)+(F720-ROUNDDOWN(F720/3,0)*3)</f>
        <v>0</v>
      </c>
      <c r="H720" s="4">
        <f t="shared" ref="H720" si="2362">ROUNDDOWN(F720/3,0)</f>
        <v>0</v>
      </c>
      <c r="I720" s="5">
        <f t="shared" ref="I720" si="2363">ROUNDDOWN(F720/3,0)</f>
        <v>0</v>
      </c>
      <c r="J720" s="82" t="str">
        <f t="shared" ref="J720" si="2364">IFERROR(IF(F721-G721-H721-I721&lt;0,ABS(F721)+G721+H721+I721,"0"),0)</f>
        <v>0</v>
      </c>
      <c r="K720" s="79">
        <f>'入力用(年更時)'!F244</f>
        <v>0</v>
      </c>
    </row>
    <row r="721" spans="1:11">
      <c r="A721" s="100"/>
      <c r="B721" s="95"/>
      <c r="C721" s="103"/>
      <c r="D721" s="86"/>
      <c r="E721" s="89"/>
      <c r="F721" s="9">
        <f t="shared" si="2216"/>
        <v>0</v>
      </c>
      <c r="G721" s="10">
        <f t="shared" ref="G721" si="2365">IFERROR(IF(ABS(F721)&lt;G720,0-ABS(F721),0-G720),0)</f>
        <v>0</v>
      </c>
      <c r="H721" s="11">
        <f t="shared" ref="H721" si="2366">IFERROR(IF(ABS(F721)+G721&lt;H720,F721-G721,0-H720),0)</f>
        <v>0</v>
      </c>
      <c r="I721" s="12">
        <f t="shared" ref="I721" si="2367">IFERROR(IF(ABS(F721)+G721+H721&lt;I720,F721-G721-H721,0-I720),0)</f>
        <v>0</v>
      </c>
      <c r="J721" s="83"/>
      <c r="K721" s="80"/>
    </row>
    <row r="722" spans="1:11" ht="14.25" thickBot="1">
      <c r="A722" s="101"/>
      <c r="B722" s="96"/>
      <c r="C722" s="104"/>
      <c r="D722" s="87"/>
      <c r="E722" s="90"/>
      <c r="F722" s="32">
        <f t="shared" si="2220"/>
        <v>0</v>
      </c>
      <c r="G722" s="24">
        <f t="shared" si="2351"/>
        <v>0</v>
      </c>
      <c r="H722" s="25">
        <f t="shared" si="2351"/>
        <v>0</v>
      </c>
      <c r="I722" s="26">
        <f t="shared" si="2351"/>
        <v>0</v>
      </c>
      <c r="J722" s="84"/>
      <c r="K722" s="81"/>
    </row>
    <row r="723" spans="1:11">
      <c r="A723" s="100">
        <v>240</v>
      </c>
      <c r="B723" s="97">
        <f>'入力用(年更時)'!B245</f>
        <v>0</v>
      </c>
      <c r="C723" s="105">
        <f>'入力用(年更時)'!C245</f>
        <v>0</v>
      </c>
      <c r="D723" s="91">
        <f>'入力用(年更時)'!D245</f>
        <v>0</v>
      </c>
      <c r="E723" s="88">
        <f t="shared" ref="E723" si="2368">D723-C723</f>
        <v>0</v>
      </c>
      <c r="F723" s="50">
        <f>'入力用(年更時)'!E245</f>
        <v>0</v>
      </c>
      <c r="G723" s="3">
        <f t="shared" ref="G723" si="2369">ROUNDDOWN(F723/3,0)+(F723-ROUNDDOWN(F723/3,0)*3)</f>
        <v>0</v>
      </c>
      <c r="H723" s="4">
        <f t="shared" ref="H723" si="2370">ROUNDDOWN(F723/3,0)</f>
        <v>0</v>
      </c>
      <c r="I723" s="5">
        <f t="shared" ref="I723" si="2371">ROUNDDOWN(F723/3,0)</f>
        <v>0</v>
      </c>
      <c r="J723" s="82" t="str">
        <f t="shared" ref="J723" si="2372">IFERROR(IF(F724-G724-H724-I724&lt;0,ABS(F724)+G724+H724+I724,"0"),0)</f>
        <v>0</v>
      </c>
      <c r="K723" s="79">
        <f>'入力用(年更時)'!F245</f>
        <v>0</v>
      </c>
    </row>
    <row r="724" spans="1:11">
      <c r="A724" s="100"/>
      <c r="B724" s="98"/>
      <c r="C724" s="106"/>
      <c r="D724" s="92"/>
      <c r="E724" s="89"/>
      <c r="F724" s="9">
        <f t="shared" si="2216"/>
        <v>0</v>
      </c>
      <c r="G724" s="10">
        <f t="shared" ref="G724" si="2373">IFERROR(IF(ABS(F724)&lt;G723,0-ABS(F724),0-G723),0)</f>
        <v>0</v>
      </c>
      <c r="H724" s="11">
        <f t="shared" ref="H724" si="2374">IFERROR(IF(ABS(F724)+G724&lt;H723,F724-G724,0-H723),0)</f>
        <v>0</v>
      </c>
      <c r="I724" s="12">
        <f t="shared" ref="I724" si="2375">IFERROR(IF(ABS(F724)+G724+H724&lt;I723,F724-G724-H724,0-I723),0)</f>
        <v>0</v>
      </c>
      <c r="J724" s="83"/>
      <c r="K724" s="80"/>
    </row>
    <row r="725" spans="1:11" ht="14.25" thickBot="1">
      <c r="A725" s="101"/>
      <c r="B725" s="99"/>
      <c r="C725" s="107"/>
      <c r="D725" s="93"/>
      <c r="E725" s="90"/>
      <c r="F725" s="32">
        <f t="shared" si="2220"/>
        <v>0</v>
      </c>
      <c r="G725" s="24">
        <f t="shared" si="2351"/>
        <v>0</v>
      </c>
      <c r="H725" s="25">
        <f t="shared" si="2351"/>
        <v>0</v>
      </c>
      <c r="I725" s="26">
        <f t="shared" si="2351"/>
        <v>0</v>
      </c>
      <c r="J725" s="84"/>
      <c r="K725" s="81"/>
    </row>
    <row r="726" spans="1:11">
      <c r="A726" s="100">
        <v>241</v>
      </c>
      <c r="B726" s="94">
        <f>'入力用(年更時)'!B246</f>
        <v>0</v>
      </c>
      <c r="C726" s="102">
        <f>'入力用(年更時)'!C246</f>
        <v>0</v>
      </c>
      <c r="D726" s="85">
        <f>'入力用(年更時)'!D246</f>
        <v>0</v>
      </c>
      <c r="E726" s="88">
        <f t="shared" ref="E726" si="2376">D726-C726</f>
        <v>0</v>
      </c>
      <c r="F726" s="50">
        <f>'入力用(年更時)'!E246</f>
        <v>0</v>
      </c>
      <c r="G726" s="3">
        <f t="shared" ref="G726" si="2377">ROUNDDOWN(F726/3,0)+(F726-ROUNDDOWN(F726/3,0)*3)</f>
        <v>0</v>
      </c>
      <c r="H726" s="4">
        <f t="shared" ref="H726" si="2378">ROUNDDOWN(F726/3,0)</f>
        <v>0</v>
      </c>
      <c r="I726" s="5">
        <f t="shared" ref="I726" si="2379">ROUNDDOWN(F726/3,0)</f>
        <v>0</v>
      </c>
      <c r="J726" s="82" t="str">
        <f t="shared" ref="J726" si="2380">IFERROR(IF(F727-G727-H727-I727&lt;0,ABS(F727)+G727+H727+I727,"0"),0)</f>
        <v>0</v>
      </c>
      <c r="K726" s="79">
        <f>'入力用(年更時)'!F246</f>
        <v>0</v>
      </c>
    </row>
    <row r="727" spans="1:11">
      <c r="A727" s="100"/>
      <c r="B727" s="95"/>
      <c r="C727" s="103"/>
      <c r="D727" s="86"/>
      <c r="E727" s="89"/>
      <c r="F727" s="9">
        <f t="shared" si="2216"/>
        <v>0</v>
      </c>
      <c r="G727" s="10">
        <f t="shared" ref="G727" si="2381">IFERROR(IF(ABS(F727)&lt;G726,0-ABS(F727),0-G726),0)</f>
        <v>0</v>
      </c>
      <c r="H727" s="11">
        <f t="shared" ref="H727" si="2382">IFERROR(IF(ABS(F727)+G727&lt;H726,F727-G727,0-H726),0)</f>
        <v>0</v>
      </c>
      <c r="I727" s="12">
        <f t="shared" ref="I727" si="2383">IFERROR(IF(ABS(F727)+G727+H727&lt;I726,F727-G727-H727,0-I726),0)</f>
        <v>0</v>
      </c>
      <c r="J727" s="83"/>
      <c r="K727" s="80"/>
    </row>
    <row r="728" spans="1:11" ht="14.25" thickBot="1">
      <c r="A728" s="101"/>
      <c r="B728" s="96"/>
      <c r="C728" s="104"/>
      <c r="D728" s="87"/>
      <c r="E728" s="90"/>
      <c r="F728" s="32">
        <f t="shared" si="2220"/>
        <v>0</v>
      </c>
      <c r="G728" s="24">
        <f t="shared" si="2351"/>
        <v>0</v>
      </c>
      <c r="H728" s="25">
        <f t="shared" si="2351"/>
        <v>0</v>
      </c>
      <c r="I728" s="26">
        <f t="shared" si="2351"/>
        <v>0</v>
      </c>
      <c r="J728" s="84"/>
      <c r="K728" s="81"/>
    </row>
    <row r="729" spans="1:11">
      <c r="A729" s="100">
        <v>242</v>
      </c>
      <c r="B729" s="94">
        <f>'入力用(年更時)'!B247</f>
        <v>0</v>
      </c>
      <c r="C729" s="102">
        <f>'入力用(年更時)'!C247</f>
        <v>0</v>
      </c>
      <c r="D729" s="85">
        <f>'入力用(年更時)'!D247</f>
        <v>0</v>
      </c>
      <c r="E729" s="88">
        <f t="shared" ref="E729" si="2384">D729-C729</f>
        <v>0</v>
      </c>
      <c r="F729" s="50">
        <f>'入力用(年更時)'!E247</f>
        <v>0</v>
      </c>
      <c r="G729" s="3">
        <f t="shared" ref="G729" si="2385">ROUNDDOWN(F729/3,0)+(F729-ROUNDDOWN(F729/3,0)*3)</f>
        <v>0</v>
      </c>
      <c r="H729" s="4">
        <f t="shared" ref="H729" si="2386">ROUNDDOWN(F729/3,0)</f>
        <v>0</v>
      </c>
      <c r="I729" s="5">
        <f t="shared" ref="I729" si="2387">ROUNDDOWN(F729/3,0)</f>
        <v>0</v>
      </c>
      <c r="J729" s="82" t="str">
        <f t="shared" ref="J729" si="2388">IFERROR(IF(F730-G730-H730-I730&lt;0,ABS(F730)+G730+H730+I730,"0"),0)</f>
        <v>0</v>
      </c>
      <c r="K729" s="79">
        <f>'入力用(年更時)'!F247</f>
        <v>0</v>
      </c>
    </row>
    <row r="730" spans="1:11">
      <c r="A730" s="100"/>
      <c r="B730" s="95"/>
      <c r="C730" s="103"/>
      <c r="D730" s="86"/>
      <c r="E730" s="89"/>
      <c r="F730" s="9">
        <f t="shared" si="2216"/>
        <v>0</v>
      </c>
      <c r="G730" s="10">
        <f t="shared" ref="G730" si="2389">IFERROR(IF(ABS(F730)&lt;G729,0-ABS(F730),0-G729),0)</f>
        <v>0</v>
      </c>
      <c r="H730" s="11">
        <f t="shared" ref="H730" si="2390">IFERROR(IF(ABS(F730)+G730&lt;H729,F730-G730,0-H729),0)</f>
        <v>0</v>
      </c>
      <c r="I730" s="12">
        <f t="shared" ref="I730" si="2391">IFERROR(IF(ABS(F730)+G730+H730&lt;I729,F730-G730-H730,0-I729),0)</f>
        <v>0</v>
      </c>
      <c r="J730" s="83"/>
      <c r="K730" s="80"/>
    </row>
    <row r="731" spans="1:11" ht="14.25" thickBot="1">
      <c r="A731" s="101"/>
      <c r="B731" s="96"/>
      <c r="C731" s="104"/>
      <c r="D731" s="87"/>
      <c r="E731" s="90"/>
      <c r="F731" s="32">
        <f t="shared" si="2220"/>
        <v>0</v>
      </c>
      <c r="G731" s="24">
        <f t="shared" si="2351"/>
        <v>0</v>
      </c>
      <c r="H731" s="25">
        <f t="shared" si="2351"/>
        <v>0</v>
      </c>
      <c r="I731" s="26">
        <f t="shared" si="2351"/>
        <v>0</v>
      </c>
      <c r="J731" s="84"/>
      <c r="K731" s="81"/>
    </row>
    <row r="732" spans="1:11">
      <c r="A732" s="100">
        <v>243</v>
      </c>
      <c r="B732" s="97">
        <f>'入力用(年更時)'!B248</f>
        <v>0</v>
      </c>
      <c r="C732" s="105">
        <f>'入力用(年更時)'!C248</f>
        <v>0</v>
      </c>
      <c r="D732" s="91">
        <f>'入力用(年更時)'!D248</f>
        <v>0</v>
      </c>
      <c r="E732" s="88">
        <f t="shared" ref="E732" si="2392">D732-C732</f>
        <v>0</v>
      </c>
      <c r="F732" s="50">
        <f>'入力用(年更時)'!E248</f>
        <v>0</v>
      </c>
      <c r="G732" s="3">
        <f t="shared" ref="G732" si="2393">ROUNDDOWN(F732/3,0)+(F732-ROUNDDOWN(F732/3,0)*3)</f>
        <v>0</v>
      </c>
      <c r="H732" s="4">
        <f t="shared" ref="H732" si="2394">ROUNDDOWN(F732/3,0)</f>
        <v>0</v>
      </c>
      <c r="I732" s="5">
        <f t="shared" ref="I732" si="2395">ROUNDDOWN(F732/3,0)</f>
        <v>0</v>
      </c>
      <c r="J732" s="82" t="str">
        <f t="shared" ref="J732" si="2396">IFERROR(IF(F733-G733-H733-I733&lt;0,ABS(F733)+G733+H733+I733,"0"),0)</f>
        <v>0</v>
      </c>
      <c r="K732" s="79">
        <f>'入力用(年更時)'!F248</f>
        <v>0</v>
      </c>
    </row>
    <row r="733" spans="1:11">
      <c r="A733" s="100"/>
      <c r="B733" s="98"/>
      <c r="C733" s="106"/>
      <c r="D733" s="92"/>
      <c r="E733" s="89"/>
      <c r="F733" s="9">
        <f t="shared" ref="F733:F796" si="2397">IF(E732&lt;0,E732-0,0)</f>
        <v>0</v>
      </c>
      <c r="G733" s="10">
        <f t="shared" ref="G733" si="2398">IFERROR(IF(ABS(F733)&lt;G732,0-ABS(F733),0-G732),0)</f>
        <v>0</v>
      </c>
      <c r="H733" s="11">
        <f t="shared" ref="H733" si="2399">IFERROR(IF(ABS(F733)+G733&lt;H732,F733-G733,0-H732),0)</f>
        <v>0</v>
      </c>
      <c r="I733" s="12">
        <f t="shared" ref="I733" si="2400">IFERROR(IF(ABS(F733)+G733+H733&lt;I732,F733-G733-H733,0-I732),0)</f>
        <v>0</v>
      </c>
      <c r="J733" s="83"/>
      <c r="K733" s="80"/>
    </row>
    <row r="734" spans="1:11" ht="14.25" thickBot="1">
      <c r="A734" s="101"/>
      <c r="B734" s="99"/>
      <c r="C734" s="107"/>
      <c r="D734" s="93"/>
      <c r="E734" s="90"/>
      <c r="F734" s="32">
        <f t="shared" ref="F734:F797" si="2401">IF(E732&gt;0,E732-0,0)</f>
        <v>0</v>
      </c>
      <c r="G734" s="24">
        <f t="shared" ref="G734:I749" si="2402">G732+G733</f>
        <v>0</v>
      </c>
      <c r="H734" s="25">
        <f t="shared" si="2402"/>
        <v>0</v>
      </c>
      <c r="I734" s="26">
        <f t="shared" si="2402"/>
        <v>0</v>
      </c>
      <c r="J734" s="84"/>
      <c r="K734" s="81"/>
    </row>
    <row r="735" spans="1:11">
      <c r="A735" s="100">
        <v>244</v>
      </c>
      <c r="B735" s="94">
        <f>'入力用(年更時)'!B249</f>
        <v>0</v>
      </c>
      <c r="C735" s="102">
        <f>'入力用(年更時)'!C249</f>
        <v>0</v>
      </c>
      <c r="D735" s="85">
        <f>'入力用(年更時)'!D249</f>
        <v>0</v>
      </c>
      <c r="E735" s="88">
        <f t="shared" ref="E735" si="2403">D735-C735</f>
        <v>0</v>
      </c>
      <c r="F735" s="50">
        <f>'入力用(年更時)'!E249</f>
        <v>0</v>
      </c>
      <c r="G735" s="3">
        <f t="shared" ref="G735" si="2404">ROUNDDOWN(F735/3,0)+(F735-ROUNDDOWN(F735/3,0)*3)</f>
        <v>0</v>
      </c>
      <c r="H735" s="4">
        <f t="shared" ref="H735" si="2405">ROUNDDOWN(F735/3,0)</f>
        <v>0</v>
      </c>
      <c r="I735" s="5">
        <f t="shared" ref="I735" si="2406">ROUNDDOWN(F735/3,0)</f>
        <v>0</v>
      </c>
      <c r="J735" s="82" t="str">
        <f t="shared" ref="J735" si="2407">IFERROR(IF(F736-G736-H736-I736&lt;0,ABS(F736)+G736+H736+I736,"0"),0)</f>
        <v>0</v>
      </c>
      <c r="K735" s="79">
        <f>'入力用(年更時)'!F249</f>
        <v>0</v>
      </c>
    </row>
    <row r="736" spans="1:11">
      <c r="A736" s="100"/>
      <c r="B736" s="95"/>
      <c r="C736" s="103"/>
      <c r="D736" s="86"/>
      <c r="E736" s="89"/>
      <c r="F736" s="9">
        <f t="shared" si="2397"/>
        <v>0</v>
      </c>
      <c r="G736" s="10">
        <f t="shared" ref="G736" si="2408">IFERROR(IF(ABS(F736)&lt;G735,0-ABS(F736),0-G735),0)</f>
        <v>0</v>
      </c>
      <c r="H736" s="11">
        <f t="shared" ref="H736" si="2409">IFERROR(IF(ABS(F736)+G736&lt;H735,F736-G736,0-H735),0)</f>
        <v>0</v>
      </c>
      <c r="I736" s="12">
        <f t="shared" ref="I736" si="2410">IFERROR(IF(ABS(F736)+G736+H736&lt;I735,F736-G736-H736,0-I735),0)</f>
        <v>0</v>
      </c>
      <c r="J736" s="83"/>
      <c r="K736" s="80"/>
    </row>
    <row r="737" spans="1:11" ht="14.25" thickBot="1">
      <c r="A737" s="101"/>
      <c r="B737" s="96"/>
      <c r="C737" s="104"/>
      <c r="D737" s="87"/>
      <c r="E737" s="90"/>
      <c r="F737" s="32">
        <f t="shared" si="2401"/>
        <v>0</v>
      </c>
      <c r="G737" s="24">
        <f t="shared" si="2402"/>
        <v>0</v>
      </c>
      <c r="H737" s="25">
        <f t="shared" si="2402"/>
        <v>0</v>
      </c>
      <c r="I737" s="26">
        <f t="shared" si="2402"/>
        <v>0</v>
      </c>
      <c r="J737" s="84"/>
      <c r="K737" s="81"/>
    </row>
    <row r="738" spans="1:11">
      <c r="A738" s="100">
        <v>245</v>
      </c>
      <c r="B738" s="94">
        <f>'入力用(年更時)'!B250</f>
        <v>0</v>
      </c>
      <c r="C738" s="102">
        <f>'入力用(年更時)'!C250</f>
        <v>0</v>
      </c>
      <c r="D738" s="85">
        <f>'入力用(年更時)'!D250</f>
        <v>0</v>
      </c>
      <c r="E738" s="88">
        <f t="shared" ref="E738" si="2411">D738-C738</f>
        <v>0</v>
      </c>
      <c r="F738" s="50">
        <f>'入力用(年更時)'!E250</f>
        <v>0</v>
      </c>
      <c r="G738" s="3">
        <f t="shared" ref="G738" si="2412">ROUNDDOWN(F738/3,0)+(F738-ROUNDDOWN(F738/3,0)*3)</f>
        <v>0</v>
      </c>
      <c r="H738" s="4">
        <f t="shared" ref="H738" si="2413">ROUNDDOWN(F738/3,0)</f>
        <v>0</v>
      </c>
      <c r="I738" s="5">
        <f t="shared" ref="I738" si="2414">ROUNDDOWN(F738/3,0)</f>
        <v>0</v>
      </c>
      <c r="J738" s="82" t="str">
        <f t="shared" ref="J738" si="2415">IFERROR(IF(F739-G739-H739-I739&lt;0,ABS(F739)+G739+H739+I739,"0"),0)</f>
        <v>0</v>
      </c>
      <c r="K738" s="79">
        <f>'入力用(年更時)'!F250</f>
        <v>0</v>
      </c>
    </row>
    <row r="739" spans="1:11">
      <c r="A739" s="100"/>
      <c r="B739" s="95"/>
      <c r="C739" s="103"/>
      <c r="D739" s="86"/>
      <c r="E739" s="89"/>
      <c r="F739" s="9">
        <f t="shared" si="2397"/>
        <v>0</v>
      </c>
      <c r="G739" s="10">
        <f t="shared" ref="G739" si="2416">IFERROR(IF(ABS(F739)&lt;G738,0-ABS(F739),0-G738),0)</f>
        <v>0</v>
      </c>
      <c r="H739" s="11">
        <f t="shared" ref="H739" si="2417">IFERROR(IF(ABS(F739)+G739&lt;H738,F739-G739,0-H738),0)</f>
        <v>0</v>
      </c>
      <c r="I739" s="12">
        <f t="shared" ref="I739" si="2418">IFERROR(IF(ABS(F739)+G739+H739&lt;I738,F739-G739-H739,0-I738),0)</f>
        <v>0</v>
      </c>
      <c r="J739" s="83"/>
      <c r="K739" s="80"/>
    </row>
    <row r="740" spans="1:11" ht="14.25" thickBot="1">
      <c r="A740" s="101"/>
      <c r="B740" s="96"/>
      <c r="C740" s="104"/>
      <c r="D740" s="87"/>
      <c r="E740" s="90"/>
      <c r="F740" s="32">
        <f t="shared" si="2401"/>
        <v>0</v>
      </c>
      <c r="G740" s="24">
        <f t="shared" si="2402"/>
        <v>0</v>
      </c>
      <c r="H740" s="25">
        <f t="shared" si="2402"/>
        <v>0</v>
      </c>
      <c r="I740" s="26">
        <f t="shared" si="2402"/>
        <v>0</v>
      </c>
      <c r="J740" s="84"/>
      <c r="K740" s="81"/>
    </row>
    <row r="741" spans="1:11">
      <c r="A741" s="100">
        <v>246</v>
      </c>
      <c r="B741" s="97">
        <f>'入力用(年更時)'!B251</f>
        <v>0</v>
      </c>
      <c r="C741" s="105">
        <f>'入力用(年更時)'!C251</f>
        <v>0</v>
      </c>
      <c r="D741" s="91">
        <f>'入力用(年更時)'!D251</f>
        <v>0</v>
      </c>
      <c r="E741" s="88">
        <f t="shared" ref="E741" si="2419">D741-C741</f>
        <v>0</v>
      </c>
      <c r="F741" s="50">
        <f>'入力用(年更時)'!E251</f>
        <v>0</v>
      </c>
      <c r="G741" s="3">
        <f t="shared" ref="G741" si="2420">ROUNDDOWN(F741/3,0)+(F741-ROUNDDOWN(F741/3,0)*3)</f>
        <v>0</v>
      </c>
      <c r="H741" s="4">
        <f t="shared" ref="H741" si="2421">ROUNDDOWN(F741/3,0)</f>
        <v>0</v>
      </c>
      <c r="I741" s="5">
        <f t="shared" ref="I741" si="2422">ROUNDDOWN(F741/3,0)</f>
        <v>0</v>
      </c>
      <c r="J741" s="82" t="str">
        <f t="shared" ref="J741" si="2423">IFERROR(IF(F742-G742-H742-I742&lt;0,ABS(F742)+G742+H742+I742,"0"),0)</f>
        <v>0</v>
      </c>
      <c r="K741" s="79">
        <f>'入力用(年更時)'!F251</f>
        <v>0</v>
      </c>
    </row>
    <row r="742" spans="1:11">
      <c r="A742" s="100"/>
      <c r="B742" s="98"/>
      <c r="C742" s="106"/>
      <c r="D742" s="92"/>
      <c r="E742" s="89"/>
      <c r="F742" s="9">
        <f t="shared" si="2397"/>
        <v>0</v>
      </c>
      <c r="G742" s="10">
        <f t="shared" ref="G742" si="2424">IFERROR(IF(ABS(F742)&lt;G741,0-ABS(F742),0-G741),0)</f>
        <v>0</v>
      </c>
      <c r="H742" s="11">
        <f t="shared" ref="H742" si="2425">IFERROR(IF(ABS(F742)+G742&lt;H741,F742-G742,0-H741),0)</f>
        <v>0</v>
      </c>
      <c r="I742" s="12">
        <f t="shared" ref="I742" si="2426">IFERROR(IF(ABS(F742)+G742+H742&lt;I741,F742-G742-H742,0-I741),0)</f>
        <v>0</v>
      </c>
      <c r="J742" s="83"/>
      <c r="K742" s="80"/>
    </row>
    <row r="743" spans="1:11" ht="14.25" thickBot="1">
      <c r="A743" s="101"/>
      <c r="B743" s="99"/>
      <c r="C743" s="107"/>
      <c r="D743" s="93"/>
      <c r="E743" s="90"/>
      <c r="F743" s="32">
        <f t="shared" si="2401"/>
        <v>0</v>
      </c>
      <c r="G743" s="24">
        <f t="shared" si="2402"/>
        <v>0</v>
      </c>
      <c r="H743" s="25">
        <f t="shared" si="2402"/>
        <v>0</v>
      </c>
      <c r="I743" s="26">
        <f t="shared" si="2402"/>
        <v>0</v>
      </c>
      <c r="J743" s="84"/>
      <c r="K743" s="81"/>
    </row>
    <row r="744" spans="1:11">
      <c r="A744" s="100">
        <v>247</v>
      </c>
      <c r="B744" s="94">
        <f>'入力用(年更時)'!B252</f>
        <v>0</v>
      </c>
      <c r="C744" s="102">
        <f>'入力用(年更時)'!C252</f>
        <v>0</v>
      </c>
      <c r="D744" s="85">
        <f>'入力用(年更時)'!D252</f>
        <v>0</v>
      </c>
      <c r="E744" s="88">
        <f t="shared" ref="E744" si="2427">D744-C744</f>
        <v>0</v>
      </c>
      <c r="F744" s="50">
        <f>'入力用(年更時)'!E252</f>
        <v>0</v>
      </c>
      <c r="G744" s="3">
        <f t="shared" ref="G744" si="2428">ROUNDDOWN(F744/3,0)+(F744-ROUNDDOWN(F744/3,0)*3)</f>
        <v>0</v>
      </c>
      <c r="H744" s="4">
        <f t="shared" ref="H744" si="2429">ROUNDDOWN(F744/3,0)</f>
        <v>0</v>
      </c>
      <c r="I744" s="5">
        <f t="shared" ref="I744" si="2430">ROUNDDOWN(F744/3,0)</f>
        <v>0</v>
      </c>
      <c r="J744" s="82" t="str">
        <f t="shared" ref="J744" si="2431">IFERROR(IF(F745-G745-H745-I745&lt;0,ABS(F745)+G745+H745+I745,"0"),0)</f>
        <v>0</v>
      </c>
      <c r="K744" s="79">
        <f>'入力用(年更時)'!F252</f>
        <v>0</v>
      </c>
    </row>
    <row r="745" spans="1:11">
      <c r="A745" s="100"/>
      <c r="B745" s="95"/>
      <c r="C745" s="103"/>
      <c r="D745" s="86"/>
      <c r="E745" s="89"/>
      <c r="F745" s="9">
        <f t="shared" si="2397"/>
        <v>0</v>
      </c>
      <c r="G745" s="10">
        <f t="shared" ref="G745" si="2432">IFERROR(IF(ABS(F745)&lt;G744,0-ABS(F745),0-G744),0)</f>
        <v>0</v>
      </c>
      <c r="H745" s="11">
        <f t="shared" ref="H745" si="2433">IFERROR(IF(ABS(F745)+G745&lt;H744,F745-G745,0-H744),0)</f>
        <v>0</v>
      </c>
      <c r="I745" s="12">
        <f t="shared" ref="I745" si="2434">IFERROR(IF(ABS(F745)+G745+H745&lt;I744,F745-G745-H745,0-I744),0)</f>
        <v>0</v>
      </c>
      <c r="J745" s="83"/>
      <c r="K745" s="80"/>
    </row>
    <row r="746" spans="1:11" ht="14.25" thickBot="1">
      <c r="A746" s="101"/>
      <c r="B746" s="96"/>
      <c r="C746" s="104"/>
      <c r="D746" s="87"/>
      <c r="E746" s="90"/>
      <c r="F746" s="32">
        <f t="shared" si="2401"/>
        <v>0</v>
      </c>
      <c r="G746" s="24">
        <f t="shared" si="2402"/>
        <v>0</v>
      </c>
      <c r="H746" s="25">
        <f t="shared" si="2402"/>
        <v>0</v>
      </c>
      <c r="I746" s="26">
        <f t="shared" si="2402"/>
        <v>0</v>
      </c>
      <c r="J746" s="84"/>
      <c r="K746" s="81"/>
    </row>
    <row r="747" spans="1:11">
      <c r="A747" s="100">
        <v>248</v>
      </c>
      <c r="B747" s="94">
        <f>'入力用(年更時)'!B253</f>
        <v>0</v>
      </c>
      <c r="C747" s="102">
        <f>'入力用(年更時)'!C253</f>
        <v>0</v>
      </c>
      <c r="D747" s="85">
        <f>'入力用(年更時)'!D253</f>
        <v>0</v>
      </c>
      <c r="E747" s="88">
        <f t="shared" ref="E747" si="2435">D747-C747</f>
        <v>0</v>
      </c>
      <c r="F747" s="50">
        <f>'入力用(年更時)'!E253</f>
        <v>0</v>
      </c>
      <c r="G747" s="3">
        <f t="shared" ref="G747" si="2436">ROUNDDOWN(F747/3,0)+(F747-ROUNDDOWN(F747/3,0)*3)</f>
        <v>0</v>
      </c>
      <c r="H747" s="4">
        <f t="shared" ref="H747" si="2437">ROUNDDOWN(F747/3,0)</f>
        <v>0</v>
      </c>
      <c r="I747" s="5">
        <f t="shared" ref="I747" si="2438">ROUNDDOWN(F747/3,0)</f>
        <v>0</v>
      </c>
      <c r="J747" s="82" t="str">
        <f t="shared" ref="J747" si="2439">IFERROR(IF(F748-G748-H748-I748&lt;0,ABS(F748)+G748+H748+I748,"0"),0)</f>
        <v>0</v>
      </c>
      <c r="K747" s="79">
        <f>'入力用(年更時)'!F253</f>
        <v>0</v>
      </c>
    </row>
    <row r="748" spans="1:11">
      <c r="A748" s="100"/>
      <c r="B748" s="95"/>
      <c r="C748" s="103"/>
      <c r="D748" s="86"/>
      <c r="E748" s="89"/>
      <c r="F748" s="9">
        <f t="shared" si="2397"/>
        <v>0</v>
      </c>
      <c r="G748" s="10">
        <f t="shared" ref="G748" si="2440">IFERROR(IF(ABS(F748)&lt;G747,0-ABS(F748),0-G747),0)</f>
        <v>0</v>
      </c>
      <c r="H748" s="11">
        <f t="shared" ref="H748" si="2441">IFERROR(IF(ABS(F748)+G748&lt;H747,F748-G748,0-H747),0)</f>
        <v>0</v>
      </c>
      <c r="I748" s="12">
        <f t="shared" ref="I748" si="2442">IFERROR(IF(ABS(F748)+G748+H748&lt;I747,F748-G748-H748,0-I747),0)</f>
        <v>0</v>
      </c>
      <c r="J748" s="83"/>
      <c r="K748" s="80"/>
    </row>
    <row r="749" spans="1:11" ht="14.25" thickBot="1">
      <c r="A749" s="101"/>
      <c r="B749" s="96"/>
      <c r="C749" s="104"/>
      <c r="D749" s="87"/>
      <c r="E749" s="90"/>
      <c r="F749" s="32">
        <f t="shared" si="2401"/>
        <v>0</v>
      </c>
      <c r="G749" s="24">
        <f t="shared" si="2402"/>
        <v>0</v>
      </c>
      <c r="H749" s="25">
        <f t="shared" si="2402"/>
        <v>0</v>
      </c>
      <c r="I749" s="26">
        <f t="shared" si="2402"/>
        <v>0</v>
      </c>
      <c r="J749" s="84"/>
      <c r="K749" s="81"/>
    </row>
    <row r="750" spans="1:11">
      <c r="A750" s="100">
        <v>249</v>
      </c>
      <c r="B750" s="97">
        <f>'入力用(年更時)'!B254</f>
        <v>0</v>
      </c>
      <c r="C750" s="105">
        <f>'入力用(年更時)'!C254</f>
        <v>0</v>
      </c>
      <c r="D750" s="91">
        <f>'入力用(年更時)'!D254</f>
        <v>0</v>
      </c>
      <c r="E750" s="88">
        <f t="shared" ref="E750" si="2443">D750-C750</f>
        <v>0</v>
      </c>
      <c r="F750" s="50">
        <f>'入力用(年更時)'!E254</f>
        <v>0</v>
      </c>
      <c r="G750" s="3">
        <f t="shared" ref="G750" si="2444">ROUNDDOWN(F750/3,0)+(F750-ROUNDDOWN(F750/3,0)*3)</f>
        <v>0</v>
      </c>
      <c r="H750" s="4">
        <f t="shared" ref="H750" si="2445">ROUNDDOWN(F750/3,0)</f>
        <v>0</v>
      </c>
      <c r="I750" s="5">
        <f t="shared" ref="I750" si="2446">ROUNDDOWN(F750/3,0)</f>
        <v>0</v>
      </c>
      <c r="J750" s="82" t="str">
        <f t="shared" ref="J750" si="2447">IFERROR(IF(F751-G751-H751-I751&lt;0,ABS(F751)+G751+H751+I751,"0"),0)</f>
        <v>0</v>
      </c>
      <c r="K750" s="79">
        <f>'入力用(年更時)'!F254</f>
        <v>0</v>
      </c>
    </row>
    <row r="751" spans="1:11">
      <c r="A751" s="100"/>
      <c r="B751" s="98"/>
      <c r="C751" s="106"/>
      <c r="D751" s="92"/>
      <c r="E751" s="89"/>
      <c r="F751" s="9">
        <f t="shared" si="2397"/>
        <v>0</v>
      </c>
      <c r="G751" s="10">
        <f t="shared" ref="G751" si="2448">IFERROR(IF(ABS(F751)&lt;G750,0-ABS(F751),0-G750),0)</f>
        <v>0</v>
      </c>
      <c r="H751" s="11">
        <f t="shared" ref="H751" si="2449">IFERROR(IF(ABS(F751)+G751&lt;H750,F751-G751,0-H750),0)</f>
        <v>0</v>
      </c>
      <c r="I751" s="12">
        <f t="shared" ref="I751" si="2450">IFERROR(IF(ABS(F751)+G751+H751&lt;I750,F751-G751-H751,0-I750),0)</f>
        <v>0</v>
      </c>
      <c r="J751" s="83"/>
      <c r="K751" s="80"/>
    </row>
    <row r="752" spans="1:11" ht="14.25" thickBot="1">
      <c r="A752" s="101"/>
      <c r="B752" s="99"/>
      <c r="C752" s="107"/>
      <c r="D752" s="93"/>
      <c r="E752" s="90"/>
      <c r="F752" s="32">
        <f t="shared" si="2401"/>
        <v>0</v>
      </c>
      <c r="G752" s="24">
        <f t="shared" ref="G752:I767" si="2451">G750+G751</f>
        <v>0</v>
      </c>
      <c r="H752" s="25">
        <f t="shared" si="2451"/>
        <v>0</v>
      </c>
      <c r="I752" s="26">
        <f t="shared" si="2451"/>
        <v>0</v>
      </c>
      <c r="J752" s="84"/>
      <c r="K752" s="81"/>
    </row>
    <row r="753" spans="1:11">
      <c r="A753" s="100">
        <v>250</v>
      </c>
      <c r="B753" s="94">
        <f>'入力用(年更時)'!B255</f>
        <v>0</v>
      </c>
      <c r="C753" s="102">
        <f>'入力用(年更時)'!C255</f>
        <v>0</v>
      </c>
      <c r="D753" s="85">
        <f>'入力用(年更時)'!D255</f>
        <v>0</v>
      </c>
      <c r="E753" s="88">
        <f t="shared" ref="E753" si="2452">D753-C753</f>
        <v>0</v>
      </c>
      <c r="F753" s="50">
        <f>'入力用(年更時)'!E255</f>
        <v>0</v>
      </c>
      <c r="G753" s="3">
        <f t="shared" ref="G753" si="2453">ROUNDDOWN(F753/3,0)+(F753-ROUNDDOWN(F753/3,0)*3)</f>
        <v>0</v>
      </c>
      <c r="H753" s="4">
        <f t="shared" ref="H753" si="2454">ROUNDDOWN(F753/3,0)</f>
        <v>0</v>
      </c>
      <c r="I753" s="5">
        <f t="shared" ref="I753" si="2455">ROUNDDOWN(F753/3,0)</f>
        <v>0</v>
      </c>
      <c r="J753" s="82" t="str">
        <f t="shared" ref="J753" si="2456">IFERROR(IF(F754-G754-H754-I754&lt;0,ABS(F754)+G754+H754+I754,"0"),0)</f>
        <v>0</v>
      </c>
      <c r="K753" s="79">
        <f>'入力用(年更時)'!F255</f>
        <v>0</v>
      </c>
    </row>
    <row r="754" spans="1:11">
      <c r="A754" s="100"/>
      <c r="B754" s="95"/>
      <c r="C754" s="103"/>
      <c r="D754" s="86"/>
      <c r="E754" s="89"/>
      <c r="F754" s="9">
        <f t="shared" si="2397"/>
        <v>0</v>
      </c>
      <c r="G754" s="10">
        <f t="shared" ref="G754" si="2457">IFERROR(IF(ABS(F754)&lt;G753,0-ABS(F754),0-G753),0)</f>
        <v>0</v>
      </c>
      <c r="H754" s="11">
        <f t="shared" ref="H754" si="2458">IFERROR(IF(ABS(F754)+G754&lt;H753,F754-G754,0-H753),0)</f>
        <v>0</v>
      </c>
      <c r="I754" s="12">
        <f t="shared" ref="I754" si="2459">IFERROR(IF(ABS(F754)+G754+H754&lt;I753,F754-G754-H754,0-I753),0)</f>
        <v>0</v>
      </c>
      <c r="J754" s="83"/>
      <c r="K754" s="80"/>
    </row>
    <row r="755" spans="1:11" ht="14.25" thickBot="1">
      <c r="A755" s="101"/>
      <c r="B755" s="96"/>
      <c r="C755" s="104"/>
      <c r="D755" s="87"/>
      <c r="E755" s="90"/>
      <c r="F755" s="32">
        <f t="shared" si="2401"/>
        <v>0</v>
      </c>
      <c r="G755" s="24">
        <f t="shared" si="2451"/>
        <v>0</v>
      </c>
      <c r="H755" s="25">
        <f t="shared" si="2451"/>
        <v>0</v>
      </c>
      <c r="I755" s="26">
        <f t="shared" si="2451"/>
        <v>0</v>
      </c>
      <c r="J755" s="84"/>
      <c r="K755" s="81"/>
    </row>
    <row r="756" spans="1:11">
      <c r="A756" s="100">
        <v>251</v>
      </c>
      <c r="B756" s="94">
        <f>'入力用(年更時)'!B256</f>
        <v>0</v>
      </c>
      <c r="C756" s="102">
        <f>'入力用(年更時)'!C256</f>
        <v>0</v>
      </c>
      <c r="D756" s="85">
        <f>'入力用(年更時)'!D256</f>
        <v>0</v>
      </c>
      <c r="E756" s="88">
        <f t="shared" ref="E756" si="2460">D756-C756</f>
        <v>0</v>
      </c>
      <c r="F756" s="50">
        <f>'入力用(年更時)'!E256</f>
        <v>0</v>
      </c>
      <c r="G756" s="3">
        <f t="shared" ref="G756" si="2461">ROUNDDOWN(F756/3,0)+(F756-ROUNDDOWN(F756/3,0)*3)</f>
        <v>0</v>
      </c>
      <c r="H756" s="4">
        <f t="shared" ref="H756" si="2462">ROUNDDOWN(F756/3,0)</f>
        <v>0</v>
      </c>
      <c r="I756" s="5">
        <f t="shared" ref="I756" si="2463">ROUNDDOWN(F756/3,0)</f>
        <v>0</v>
      </c>
      <c r="J756" s="82" t="str">
        <f t="shared" ref="J756" si="2464">IFERROR(IF(F757-G757-H757-I757&lt;0,ABS(F757)+G757+H757+I757,"0"),0)</f>
        <v>0</v>
      </c>
      <c r="K756" s="79">
        <f>'入力用(年更時)'!F256</f>
        <v>0</v>
      </c>
    </row>
    <row r="757" spans="1:11">
      <c r="A757" s="100"/>
      <c r="B757" s="95"/>
      <c r="C757" s="103"/>
      <c r="D757" s="86"/>
      <c r="E757" s="89"/>
      <c r="F757" s="9">
        <f t="shared" si="2397"/>
        <v>0</v>
      </c>
      <c r="G757" s="10">
        <f t="shared" ref="G757" si="2465">IFERROR(IF(ABS(F757)&lt;G756,0-ABS(F757),0-G756),0)</f>
        <v>0</v>
      </c>
      <c r="H757" s="11">
        <f t="shared" ref="H757" si="2466">IFERROR(IF(ABS(F757)+G757&lt;H756,F757-G757,0-H756),0)</f>
        <v>0</v>
      </c>
      <c r="I757" s="12">
        <f t="shared" ref="I757" si="2467">IFERROR(IF(ABS(F757)+G757+H757&lt;I756,F757-G757-H757,0-I756),0)</f>
        <v>0</v>
      </c>
      <c r="J757" s="83"/>
      <c r="K757" s="80"/>
    </row>
    <row r="758" spans="1:11" ht="14.25" thickBot="1">
      <c r="A758" s="101"/>
      <c r="B758" s="96"/>
      <c r="C758" s="104"/>
      <c r="D758" s="87"/>
      <c r="E758" s="90"/>
      <c r="F758" s="32">
        <f t="shared" si="2401"/>
        <v>0</v>
      </c>
      <c r="G758" s="24">
        <f t="shared" si="2451"/>
        <v>0</v>
      </c>
      <c r="H758" s="25">
        <f t="shared" si="2451"/>
        <v>0</v>
      </c>
      <c r="I758" s="26">
        <f t="shared" si="2451"/>
        <v>0</v>
      </c>
      <c r="J758" s="84"/>
      <c r="K758" s="81"/>
    </row>
    <row r="759" spans="1:11">
      <c r="A759" s="100">
        <v>252</v>
      </c>
      <c r="B759" s="97">
        <f>'入力用(年更時)'!B257</f>
        <v>0</v>
      </c>
      <c r="C759" s="105">
        <f>'入力用(年更時)'!C257</f>
        <v>0</v>
      </c>
      <c r="D759" s="91">
        <f>'入力用(年更時)'!D257</f>
        <v>0</v>
      </c>
      <c r="E759" s="88">
        <f t="shared" ref="E759" si="2468">D759-C759</f>
        <v>0</v>
      </c>
      <c r="F759" s="50">
        <f>'入力用(年更時)'!E257</f>
        <v>0</v>
      </c>
      <c r="G759" s="3">
        <f t="shared" ref="G759" si="2469">ROUNDDOWN(F759/3,0)+(F759-ROUNDDOWN(F759/3,0)*3)</f>
        <v>0</v>
      </c>
      <c r="H759" s="4">
        <f t="shared" ref="H759" si="2470">ROUNDDOWN(F759/3,0)</f>
        <v>0</v>
      </c>
      <c r="I759" s="5">
        <f t="shared" ref="I759" si="2471">ROUNDDOWN(F759/3,0)</f>
        <v>0</v>
      </c>
      <c r="J759" s="82" t="str">
        <f t="shared" ref="J759" si="2472">IFERROR(IF(F760-G760-H760-I760&lt;0,ABS(F760)+G760+H760+I760,"0"),0)</f>
        <v>0</v>
      </c>
      <c r="K759" s="79">
        <f>'入力用(年更時)'!F257</f>
        <v>0</v>
      </c>
    </row>
    <row r="760" spans="1:11">
      <c r="A760" s="100"/>
      <c r="B760" s="98"/>
      <c r="C760" s="106"/>
      <c r="D760" s="92"/>
      <c r="E760" s="89"/>
      <c r="F760" s="9">
        <f t="shared" si="2397"/>
        <v>0</v>
      </c>
      <c r="G760" s="10">
        <f t="shared" ref="G760" si="2473">IFERROR(IF(ABS(F760)&lt;G759,0-ABS(F760),0-G759),0)</f>
        <v>0</v>
      </c>
      <c r="H760" s="11">
        <f t="shared" ref="H760" si="2474">IFERROR(IF(ABS(F760)+G760&lt;H759,F760-G760,0-H759),0)</f>
        <v>0</v>
      </c>
      <c r="I760" s="12">
        <f t="shared" ref="I760" si="2475">IFERROR(IF(ABS(F760)+G760+H760&lt;I759,F760-G760-H760,0-I759),0)</f>
        <v>0</v>
      </c>
      <c r="J760" s="83"/>
      <c r="K760" s="80"/>
    </row>
    <row r="761" spans="1:11" ht="14.25" thickBot="1">
      <c r="A761" s="101"/>
      <c r="B761" s="99"/>
      <c r="C761" s="107"/>
      <c r="D761" s="93"/>
      <c r="E761" s="90"/>
      <c r="F761" s="32">
        <f t="shared" si="2401"/>
        <v>0</v>
      </c>
      <c r="G761" s="24">
        <f t="shared" si="2451"/>
        <v>0</v>
      </c>
      <c r="H761" s="25">
        <f t="shared" si="2451"/>
        <v>0</v>
      </c>
      <c r="I761" s="26">
        <f t="shared" si="2451"/>
        <v>0</v>
      </c>
      <c r="J761" s="84"/>
      <c r="K761" s="81"/>
    </row>
    <row r="762" spans="1:11">
      <c r="A762" s="100">
        <v>253</v>
      </c>
      <c r="B762" s="94">
        <f>'入力用(年更時)'!B258</f>
        <v>0</v>
      </c>
      <c r="C762" s="102">
        <f>'入力用(年更時)'!C258</f>
        <v>0</v>
      </c>
      <c r="D762" s="85">
        <f>'入力用(年更時)'!D258</f>
        <v>0</v>
      </c>
      <c r="E762" s="88">
        <f t="shared" ref="E762" si="2476">D762-C762</f>
        <v>0</v>
      </c>
      <c r="F762" s="50">
        <f>'入力用(年更時)'!E258</f>
        <v>0</v>
      </c>
      <c r="G762" s="3">
        <f t="shared" ref="G762" si="2477">ROUNDDOWN(F762/3,0)+(F762-ROUNDDOWN(F762/3,0)*3)</f>
        <v>0</v>
      </c>
      <c r="H762" s="4">
        <f t="shared" ref="H762" si="2478">ROUNDDOWN(F762/3,0)</f>
        <v>0</v>
      </c>
      <c r="I762" s="5">
        <f t="shared" ref="I762" si="2479">ROUNDDOWN(F762/3,0)</f>
        <v>0</v>
      </c>
      <c r="J762" s="82" t="str">
        <f t="shared" ref="J762" si="2480">IFERROR(IF(F763-G763-H763-I763&lt;0,ABS(F763)+G763+H763+I763,"0"),0)</f>
        <v>0</v>
      </c>
      <c r="K762" s="79">
        <f>'入力用(年更時)'!F258</f>
        <v>0</v>
      </c>
    </row>
    <row r="763" spans="1:11">
      <c r="A763" s="100"/>
      <c r="B763" s="95"/>
      <c r="C763" s="103"/>
      <c r="D763" s="86"/>
      <c r="E763" s="89"/>
      <c r="F763" s="9">
        <f t="shared" si="2397"/>
        <v>0</v>
      </c>
      <c r="G763" s="10">
        <f t="shared" ref="G763" si="2481">IFERROR(IF(ABS(F763)&lt;G762,0-ABS(F763),0-G762),0)</f>
        <v>0</v>
      </c>
      <c r="H763" s="11">
        <f t="shared" ref="H763" si="2482">IFERROR(IF(ABS(F763)+G763&lt;H762,F763-G763,0-H762),0)</f>
        <v>0</v>
      </c>
      <c r="I763" s="12">
        <f t="shared" ref="I763" si="2483">IFERROR(IF(ABS(F763)+G763+H763&lt;I762,F763-G763-H763,0-I762),0)</f>
        <v>0</v>
      </c>
      <c r="J763" s="83"/>
      <c r="K763" s="80"/>
    </row>
    <row r="764" spans="1:11" ht="14.25" thickBot="1">
      <c r="A764" s="101"/>
      <c r="B764" s="96"/>
      <c r="C764" s="104"/>
      <c r="D764" s="87"/>
      <c r="E764" s="90"/>
      <c r="F764" s="32">
        <f t="shared" si="2401"/>
        <v>0</v>
      </c>
      <c r="G764" s="24">
        <f t="shared" si="2451"/>
        <v>0</v>
      </c>
      <c r="H764" s="25">
        <f t="shared" si="2451"/>
        <v>0</v>
      </c>
      <c r="I764" s="26">
        <f t="shared" si="2451"/>
        <v>0</v>
      </c>
      <c r="J764" s="84"/>
      <c r="K764" s="81"/>
    </row>
    <row r="765" spans="1:11">
      <c r="A765" s="100">
        <v>254</v>
      </c>
      <c r="B765" s="94">
        <f>'入力用(年更時)'!B259</f>
        <v>0</v>
      </c>
      <c r="C765" s="102">
        <f>'入力用(年更時)'!C259</f>
        <v>0</v>
      </c>
      <c r="D765" s="85">
        <f>'入力用(年更時)'!D259</f>
        <v>0</v>
      </c>
      <c r="E765" s="88">
        <f t="shared" ref="E765" si="2484">D765-C765</f>
        <v>0</v>
      </c>
      <c r="F765" s="50">
        <f>'入力用(年更時)'!E259</f>
        <v>0</v>
      </c>
      <c r="G765" s="3">
        <f t="shared" ref="G765" si="2485">ROUNDDOWN(F765/3,0)+(F765-ROUNDDOWN(F765/3,0)*3)</f>
        <v>0</v>
      </c>
      <c r="H765" s="4">
        <f t="shared" ref="H765" si="2486">ROUNDDOWN(F765/3,0)</f>
        <v>0</v>
      </c>
      <c r="I765" s="5">
        <f t="shared" ref="I765" si="2487">ROUNDDOWN(F765/3,0)</f>
        <v>0</v>
      </c>
      <c r="J765" s="82" t="str">
        <f t="shared" ref="J765" si="2488">IFERROR(IF(F766-G766-H766-I766&lt;0,ABS(F766)+G766+H766+I766,"0"),0)</f>
        <v>0</v>
      </c>
      <c r="K765" s="79">
        <f>'入力用(年更時)'!F259</f>
        <v>0</v>
      </c>
    </row>
    <row r="766" spans="1:11">
      <c r="A766" s="100"/>
      <c r="B766" s="95"/>
      <c r="C766" s="103"/>
      <c r="D766" s="86"/>
      <c r="E766" s="89"/>
      <c r="F766" s="9">
        <f t="shared" si="2397"/>
        <v>0</v>
      </c>
      <c r="G766" s="10">
        <f t="shared" ref="G766" si="2489">IFERROR(IF(ABS(F766)&lt;G765,0-ABS(F766),0-G765),0)</f>
        <v>0</v>
      </c>
      <c r="H766" s="11">
        <f t="shared" ref="H766" si="2490">IFERROR(IF(ABS(F766)+G766&lt;H765,F766-G766,0-H765),0)</f>
        <v>0</v>
      </c>
      <c r="I766" s="12">
        <f t="shared" ref="I766" si="2491">IFERROR(IF(ABS(F766)+G766+H766&lt;I765,F766-G766-H766,0-I765),0)</f>
        <v>0</v>
      </c>
      <c r="J766" s="83"/>
      <c r="K766" s="80"/>
    </row>
    <row r="767" spans="1:11" ht="14.25" thickBot="1">
      <c r="A767" s="101"/>
      <c r="B767" s="96"/>
      <c r="C767" s="104"/>
      <c r="D767" s="87"/>
      <c r="E767" s="90"/>
      <c r="F767" s="32">
        <f t="shared" si="2401"/>
        <v>0</v>
      </c>
      <c r="G767" s="24">
        <f t="shared" si="2451"/>
        <v>0</v>
      </c>
      <c r="H767" s="25">
        <f t="shared" si="2451"/>
        <v>0</v>
      </c>
      <c r="I767" s="26">
        <f t="shared" si="2451"/>
        <v>0</v>
      </c>
      <c r="J767" s="84"/>
      <c r="K767" s="81"/>
    </row>
    <row r="768" spans="1:11">
      <c r="A768" s="100">
        <v>255</v>
      </c>
      <c r="B768" s="97">
        <f>'入力用(年更時)'!B260</f>
        <v>0</v>
      </c>
      <c r="C768" s="105">
        <f>'入力用(年更時)'!C260</f>
        <v>0</v>
      </c>
      <c r="D768" s="91">
        <f>'入力用(年更時)'!D260</f>
        <v>0</v>
      </c>
      <c r="E768" s="88">
        <f t="shared" ref="E768" si="2492">D768-C768</f>
        <v>0</v>
      </c>
      <c r="F768" s="50">
        <f>'入力用(年更時)'!E260</f>
        <v>0</v>
      </c>
      <c r="G768" s="3">
        <f t="shared" ref="G768" si="2493">ROUNDDOWN(F768/3,0)+(F768-ROUNDDOWN(F768/3,0)*3)</f>
        <v>0</v>
      </c>
      <c r="H768" s="4">
        <f t="shared" ref="H768" si="2494">ROUNDDOWN(F768/3,0)</f>
        <v>0</v>
      </c>
      <c r="I768" s="5">
        <f t="shared" ref="I768" si="2495">ROUNDDOWN(F768/3,0)</f>
        <v>0</v>
      </c>
      <c r="J768" s="82" t="str">
        <f t="shared" ref="J768" si="2496">IFERROR(IF(F769-G769-H769-I769&lt;0,ABS(F769)+G769+H769+I769,"0"),0)</f>
        <v>0</v>
      </c>
      <c r="K768" s="79">
        <f>'入力用(年更時)'!F260</f>
        <v>0</v>
      </c>
    </row>
    <row r="769" spans="1:11">
      <c r="A769" s="100"/>
      <c r="B769" s="98"/>
      <c r="C769" s="106"/>
      <c r="D769" s="92"/>
      <c r="E769" s="89"/>
      <c r="F769" s="9">
        <f t="shared" si="2397"/>
        <v>0</v>
      </c>
      <c r="G769" s="10">
        <f t="shared" ref="G769" si="2497">IFERROR(IF(ABS(F769)&lt;G768,0-ABS(F769),0-G768),0)</f>
        <v>0</v>
      </c>
      <c r="H769" s="11">
        <f t="shared" ref="H769" si="2498">IFERROR(IF(ABS(F769)+G769&lt;H768,F769-G769,0-H768),0)</f>
        <v>0</v>
      </c>
      <c r="I769" s="12">
        <f t="shared" ref="I769" si="2499">IFERROR(IF(ABS(F769)+G769+H769&lt;I768,F769-G769-H769,0-I768),0)</f>
        <v>0</v>
      </c>
      <c r="J769" s="83"/>
      <c r="K769" s="80"/>
    </row>
    <row r="770" spans="1:11" ht="14.25" thickBot="1">
      <c r="A770" s="101"/>
      <c r="B770" s="99"/>
      <c r="C770" s="107"/>
      <c r="D770" s="93"/>
      <c r="E770" s="90"/>
      <c r="F770" s="32">
        <f t="shared" si="2401"/>
        <v>0</v>
      </c>
      <c r="G770" s="24">
        <f t="shared" ref="G770:I785" si="2500">G768+G769</f>
        <v>0</v>
      </c>
      <c r="H770" s="25">
        <f t="shared" si="2500"/>
        <v>0</v>
      </c>
      <c r="I770" s="26">
        <f t="shared" si="2500"/>
        <v>0</v>
      </c>
      <c r="J770" s="84"/>
      <c r="K770" s="81"/>
    </row>
    <row r="771" spans="1:11">
      <c r="A771" s="100">
        <v>256</v>
      </c>
      <c r="B771" s="94">
        <f>'入力用(年更時)'!B261</f>
        <v>0</v>
      </c>
      <c r="C771" s="102">
        <f>'入力用(年更時)'!C261</f>
        <v>0</v>
      </c>
      <c r="D771" s="85">
        <f>'入力用(年更時)'!D261</f>
        <v>0</v>
      </c>
      <c r="E771" s="88">
        <f t="shared" ref="E771" si="2501">D771-C771</f>
        <v>0</v>
      </c>
      <c r="F771" s="50">
        <f>'入力用(年更時)'!E261</f>
        <v>0</v>
      </c>
      <c r="G771" s="3">
        <f t="shared" ref="G771" si="2502">ROUNDDOWN(F771/3,0)+(F771-ROUNDDOWN(F771/3,0)*3)</f>
        <v>0</v>
      </c>
      <c r="H771" s="4">
        <f t="shared" ref="H771" si="2503">ROUNDDOWN(F771/3,0)</f>
        <v>0</v>
      </c>
      <c r="I771" s="5">
        <f t="shared" ref="I771" si="2504">ROUNDDOWN(F771/3,0)</f>
        <v>0</v>
      </c>
      <c r="J771" s="82" t="str">
        <f t="shared" ref="J771" si="2505">IFERROR(IF(F772-G772-H772-I772&lt;0,ABS(F772)+G772+H772+I772,"0"),0)</f>
        <v>0</v>
      </c>
      <c r="K771" s="79">
        <f>'入力用(年更時)'!F261</f>
        <v>0</v>
      </c>
    </row>
    <row r="772" spans="1:11">
      <c r="A772" s="100"/>
      <c r="B772" s="95"/>
      <c r="C772" s="103"/>
      <c r="D772" s="86"/>
      <c r="E772" s="89"/>
      <c r="F772" s="9">
        <f t="shared" si="2397"/>
        <v>0</v>
      </c>
      <c r="G772" s="10">
        <f t="shared" ref="G772" si="2506">IFERROR(IF(ABS(F772)&lt;G771,0-ABS(F772),0-G771),0)</f>
        <v>0</v>
      </c>
      <c r="H772" s="11">
        <f t="shared" ref="H772" si="2507">IFERROR(IF(ABS(F772)+G772&lt;H771,F772-G772,0-H771),0)</f>
        <v>0</v>
      </c>
      <c r="I772" s="12">
        <f t="shared" ref="I772" si="2508">IFERROR(IF(ABS(F772)+G772+H772&lt;I771,F772-G772-H772,0-I771),0)</f>
        <v>0</v>
      </c>
      <c r="J772" s="83"/>
      <c r="K772" s="80"/>
    </row>
    <row r="773" spans="1:11" ht="14.25" thickBot="1">
      <c r="A773" s="101"/>
      <c r="B773" s="96"/>
      <c r="C773" s="104"/>
      <c r="D773" s="87"/>
      <c r="E773" s="90"/>
      <c r="F773" s="32">
        <f t="shared" si="2401"/>
        <v>0</v>
      </c>
      <c r="G773" s="24">
        <f t="shared" si="2500"/>
        <v>0</v>
      </c>
      <c r="H773" s="25">
        <f t="shared" si="2500"/>
        <v>0</v>
      </c>
      <c r="I773" s="26">
        <f t="shared" si="2500"/>
        <v>0</v>
      </c>
      <c r="J773" s="84"/>
      <c r="K773" s="81"/>
    </row>
    <row r="774" spans="1:11">
      <c r="A774" s="100">
        <v>257</v>
      </c>
      <c r="B774" s="94">
        <f>'入力用(年更時)'!B262</f>
        <v>0</v>
      </c>
      <c r="C774" s="102">
        <f>'入力用(年更時)'!C262</f>
        <v>0</v>
      </c>
      <c r="D774" s="85">
        <f>'入力用(年更時)'!D262</f>
        <v>0</v>
      </c>
      <c r="E774" s="88">
        <f t="shared" ref="E774" si="2509">D774-C774</f>
        <v>0</v>
      </c>
      <c r="F774" s="50">
        <f>'入力用(年更時)'!E262</f>
        <v>0</v>
      </c>
      <c r="G774" s="3">
        <f t="shared" ref="G774" si="2510">ROUNDDOWN(F774/3,0)+(F774-ROUNDDOWN(F774/3,0)*3)</f>
        <v>0</v>
      </c>
      <c r="H774" s="4">
        <f t="shared" ref="H774" si="2511">ROUNDDOWN(F774/3,0)</f>
        <v>0</v>
      </c>
      <c r="I774" s="5">
        <f t="shared" ref="I774" si="2512">ROUNDDOWN(F774/3,0)</f>
        <v>0</v>
      </c>
      <c r="J774" s="82" t="str">
        <f t="shared" ref="J774" si="2513">IFERROR(IF(F775-G775-H775-I775&lt;0,ABS(F775)+G775+H775+I775,"0"),0)</f>
        <v>0</v>
      </c>
      <c r="K774" s="79">
        <f>'入力用(年更時)'!F262</f>
        <v>0</v>
      </c>
    </row>
    <row r="775" spans="1:11">
      <c r="A775" s="100"/>
      <c r="B775" s="95"/>
      <c r="C775" s="103"/>
      <c r="D775" s="86"/>
      <c r="E775" s="89"/>
      <c r="F775" s="9">
        <f t="shared" si="2397"/>
        <v>0</v>
      </c>
      <c r="G775" s="10">
        <f t="shared" ref="G775" si="2514">IFERROR(IF(ABS(F775)&lt;G774,0-ABS(F775),0-G774),0)</f>
        <v>0</v>
      </c>
      <c r="H775" s="11">
        <f t="shared" ref="H775" si="2515">IFERROR(IF(ABS(F775)+G775&lt;H774,F775-G775,0-H774),0)</f>
        <v>0</v>
      </c>
      <c r="I775" s="12">
        <f t="shared" ref="I775" si="2516">IFERROR(IF(ABS(F775)+G775+H775&lt;I774,F775-G775-H775,0-I774),0)</f>
        <v>0</v>
      </c>
      <c r="J775" s="83"/>
      <c r="K775" s="80"/>
    </row>
    <row r="776" spans="1:11" ht="14.25" thickBot="1">
      <c r="A776" s="101"/>
      <c r="B776" s="96"/>
      <c r="C776" s="104"/>
      <c r="D776" s="87"/>
      <c r="E776" s="90"/>
      <c r="F776" s="32">
        <f t="shared" si="2401"/>
        <v>0</v>
      </c>
      <c r="G776" s="24">
        <f t="shared" si="2500"/>
        <v>0</v>
      </c>
      <c r="H776" s="25">
        <f t="shared" si="2500"/>
        <v>0</v>
      </c>
      <c r="I776" s="26">
        <f t="shared" si="2500"/>
        <v>0</v>
      </c>
      <c r="J776" s="84"/>
      <c r="K776" s="81"/>
    </row>
    <row r="777" spans="1:11">
      <c r="A777" s="100">
        <v>258</v>
      </c>
      <c r="B777" s="97">
        <f>'入力用(年更時)'!B263</f>
        <v>0</v>
      </c>
      <c r="C777" s="105">
        <f>'入力用(年更時)'!C263</f>
        <v>0</v>
      </c>
      <c r="D777" s="91">
        <f>'入力用(年更時)'!D263</f>
        <v>0</v>
      </c>
      <c r="E777" s="88">
        <f t="shared" ref="E777" si="2517">D777-C777</f>
        <v>0</v>
      </c>
      <c r="F777" s="50">
        <f>'入力用(年更時)'!E263</f>
        <v>0</v>
      </c>
      <c r="G777" s="3">
        <f t="shared" ref="G777" si="2518">ROUNDDOWN(F777/3,0)+(F777-ROUNDDOWN(F777/3,0)*3)</f>
        <v>0</v>
      </c>
      <c r="H777" s="4">
        <f t="shared" ref="H777" si="2519">ROUNDDOWN(F777/3,0)</f>
        <v>0</v>
      </c>
      <c r="I777" s="5">
        <f t="shared" ref="I777" si="2520">ROUNDDOWN(F777/3,0)</f>
        <v>0</v>
      </c>
      <c r="J777" s="82" t="str">
        <f t="shared" ref="J777" si="2521">IFERROR(IF(F778-G778-H778-I778&lt;0,ABS(F778)+G778+H778+I778,"0"),0)</f>
        <v>0</v>
      </c>
      <c r="K777" s="79">
        <f>'入力用(年更時)'!F263</f>
        <v>0</v>
      </c>
    </row>
    <row r="778" spans="1:11">
      <c r="A778" s="100"/>
      <c r="B778" s="98"/>
      <c r="C778" s="106"/>
      <c r="D778" s="92"/>
      <c r="E778" s="89"/>
      <c r="F778" s="9">
        <f t="shared" si="2397"/>
        <v>0</v>
      </c>
      <c r="G778" s="10">
        <f t="shared" ref="G778" si="2522">IFERROR(IF(ABS(F778)&lt;G777,0-ABS(F778),0-G777),0)</f>
        <v>0</v>
      </c>
      <c r="H778" s="11">
        <f t="shared" ref="H778" si="2523">IFERROR(IF(ABS(F778)+G778&lt;H777,F778-G778,0-H777),0)</f>
        <v>0</v>
      </c>
      <c r="I778" s="12">
        <f t="shared" ref="I778" si="2524">IFERROR(IF(ABS(F778)+G778+H778&lt;I777,F778-G778-H778,0-I777),0)</f>
        <v>0</v>
      </c>
      <c r="J778" s="83"/>
      <c r="K778" s="80"/>
    </row>
    <row r="779" spans="1:11" ht="14.25" thickBot="1">
      <c r="A779" s="101"/>
      <c r="B779" s="99"/>
      <c r="C779" s="107"/>
      <c r="D779" s="93"/>
      <c r="E779" s="90"/>
      <c r="F779" s="32">
        <f t="shared" si="2401"/>
        <v>0</v>
      </c>
      <c r="G779" s="24">
        <f t="shared" si="2500"/>
        <v>0</v>
      </c>
      <c r="H779" s="25">
        <f t="shared" si="2500"/>
        <v>0</v>
      </c>
      <c r="I779" s="26">
        <f t="shared" si="2500"/>
        <v>0</v>
      </c>
      <c r="J779" s="84"/>
      <c r="K779" s="81"/>
    </row>
    <row r="780" spans="1:11">
      <c r="A780" s="100">
        <v>259</v>
      </c>
      <c r="B780" s="94">
        <f>'入力用(年更時)'!B264</f>
        <v>0</v>
      </c>
      <c r="C780" s="102">
        <f>'入力用(年更時)'!C264</f>
        <v>0</v>
      </c>
      <c r="D780" s="85">
        <f>'入力用(年更時)'!D264</f>
        <v>0</v>
      </c>
      <c r="E780" s="88">
        <f t="shared" ref="E780" si="2525">D780-C780</f>
        <v>0</v>
      </c>
      <c r="F780" s="50">
        <f>'入力用(年更時)'!E264</f>
        <v>0</v>
      </c>
      <c r="G780" s="3">
        <f t="shared" ref="G780" si="2526">ROUNDDOWN(F780/3,0)+(F780-ROUNDDOWN(F780/3,0)*3)</f>
        <v>0</v>
      </c>
      <c r="H780" s="4">
        <f t="shared" ref="H780" si="2527">ROUNDDOWN(F780/3,0)</f>
        <v>0</v>
      </c>
      <c r="I780" s="5">
        <f t="shared" ref="I780" si="2528">ROUNDDOWN(F780/3,0)</f>
        <v>0</v>
      </c>
      <c r="J780" s="82" t="str">
        <f t="shared" ref="J780" si="2529">IFERROR(IF(F781-G781-H781-I781&lt;0,ABS(F781)+G781+H781+I781,"0"),0)</f>
        <v>0</v>
      </c>
      <c r="K780" s="79">
        <f>'入力用(年更時)'!F264</f>
        <v>0</v>
      </c>
    </row>
    <row r="781" spans="1:11">
      <c r="A781" s="100"/>
      <c r="B781" s="95"/>
      <c r="C781" s="103"/>
      <c r="D781" s="86"/>
      <c r="E781" s="89"/>
      <c r="F781" s="9">
        <f t="shared" si="2397"/>
        <v>0</v>
      </c>
      <c r="G781" s="10">
        <f t="shared" ref="G781" si="2530">IFERROR(IF(ABS(F781)&lt;G780,0-ABS(F781),0-G780),0)</f>
        <v>0</v>
      </c>
      <c r="H781" s="11">
        <f t="shared" ref="H781" si="2531">IFERROR(IF(ABS(F781)+G781&lt;H780,F781-G781,0-H780),0)</f>
        <v>0</v>
      </c>
      <c r="I781" s="12">
        <f t="shared" ref="I781" si="2532">IFERROR(IF(ABS(F781)+G781+H781&lt;I780,F781-G781-H781,0-I780),0)</f>
        <v>0</v>
      </c>
      <c r="J781" s="83"/>
      <c r="K781" s="80"/>
    </row>
    <row r="782" spans="1:11" ht="14.25" thickBot="1">
      <c r="A782" s="101"/>
      <c r="B782" s="96"/>
      <c r="C782" s="104"/>
      <c r="D782" s="87"/>
      <c r="E782" s="90"/>
      <c r="F782" s="32">
        <f t="shared" si="2401"/>
        <v>0</v>
      </c>
      <c r="G782" s="24">
        <f t="shared" si="2500"/>
        <v>0</v>
      </c>
      <c r="H782" s="25">
        <f t="shared" si="2500"/>
        <v>0</v>
      </c>
      <c r="I782" s="26">
        <f t="shared" si="2500"/>
        <v>0</v>
      </c>
      <c r="J782" s="84"/>
      <c r="K782" s="81"/>
    </row>
    <row r="783" spans="1:11">
      <c r="A783" s="100">
        <v>260</v>
      </c>
      <c r="B783" s="94">
        <f>'入力用(年更時)'!B265</f>
        <v>0</v>
      </c>
      <c r="C783" s="102">
        <f>'入力用(年更時)'!C265</f>
        <v>0</v>
      </c>
      <c r="D783" s="85">
        <f>'入力用(年更時)'!D265</f>
        <v>0</v>
      </c>
      <c r="E783" s="88">
        <f t="shared" ref="E783" si="2533">D783-C783</f>
        <v>0</v>
      </c>
      <c r="F783" s="50">
        <f>'入力用(年更時)'!E265</f>
        <v>0</v>
      </c>
      <c r="G783" s="3">
        <f t="shared" ref="G783" si="2534">ROUNDDOWN(F783/3,0)+(F783-ROUNDDOWN(F783/3,0)*3)</f>
        <v>0</v>
      </c>
      <c r="H783" s="4">
        <f t="shared" ref="H783" si="2535">ROUNDDOWN(F783/3,0)</f>
        <v>0</v>
      </c>
      <c r="I783" s="5">
        <f t="shared" ref="I783" si="2536">ROUNDDOWN(F783/3,0)</f>
        <v>0</v>
      </c>
      <c r="J783" s="82" t="str">
        <f t="shared" ref="J783" si="2537">IFERROR(IF(F784-G784-H784-I784&lt;0,ABS(F784)+G784+H784+I784,"0"),0)</f>
        <v>0</v>
      </c>
      <c r="K783" s="79">
        <f>'入力用(年更時)'!F265</f>
        <v>0</v>
      </c>
    </row>
    <row r="784" spans="1:11">
      <c r="A784" s="100"/>
      <c r="B784" s="95"/>
      <c r="C784" s="103"/>
      <c r="D784" s="86"/>
      <c r="E784" s="89"/>
      <c r="F784" s="9">
        <f t="shared" si="2397"/>
        <v>0</v>
      </c>
      <c r="G784" s="10">
        <f t="shared" ref="G784" si="2538">IFERROR(IF(ABS(F784)&lt;G783,0-ABS(F784),0-G783),0)</f>
        <v>0</v>
      </c>
      <c r="H784" s="11">
        <f t="shared" ref="H784" si="2539">IFERROR(IF(ABS(F784)+G784&lt;H783,F784-G784,0-H783),0)</f>
        <v>0</v>
      </c>
      <c r="I784" s="12">
        <f t="shared" ref="I784" si="2540">IFERROR(IF(ABS(F784)+G784+H784&lt;I783,F784-G784-H784,0-I783),0)</f>
        <v>0</v>
      </c>
      <c r="J784" s="83"/>
      <c r="K784" s="80"/>
    </row>
    <row r="785" spans="1:11" ht="14.25" thickBot="1">
      <c r="A785" s="101"/>
      <c r="B785" s="96"/>
      <c r="C785" s="104"/>
      <c r="D785" s="87"/>
      <c r="E785" s="90"/>
      <c r="F785" s="32">
        <f t="shared" si="2401"/>
        <v>0</v>
      </c>
      <c r="G785" s="24">
        <f t="shared" si="2500"/>
        <v>0</v>
      </c>
      <c r="H785" s="25">
        <f t="shared" si="2500"/>
        <v>0</v>
      </c>
      <c r="I785" s="26">
        <f t="shared" si="2500"/>
        <v>0</v>
      </c>
      <c r="J785" s="84"/>
      <c r="K785" s="81"/>
    </row>
    <row r="786" spans="1:11">
      <c r="A786" s="100">
        <v>261</v>
      </c>
      <c r="B786" s="97">
        <f>'入力用(年更時)'!B266</f>
        <v>0</v>
      </c>
      <c r="C786" s="105">
        <f>'入力用(年更時)'!C266</f>
        <v>0</v>
      </c>
      <c r="D786" s="91">
        <f>'入力用(年更時)'!D266</f>
        <v>0</v>
      </c>
      <c r="E786" s="88">
        <f t="shared" ref="E786" si="2541">D786-C786</f>
        <v>0</v>
      </c>
      <c r="F786" s="50">
        <f>'入力用(年更時)'!E266</f>
        <v>0</v>
      </c>
      <c r="G786" s="3">
        <f t="shared" ref="G786" si="2542">ROUNDDOWN(F786/3,0)+(F786-ROUNDDOWN(F786/3,0)*3)</f>
        <v>0</v>
      </c>
      <c r="H786" s="4">
        <f t="shared" ref="H786" si="2543">ROUNDDOWN(F786/3,0)</f>
        <v>0</v>
      </c>
      <c r="I786" s="5">
        <f t="shared" ref="I786" si="2544">ROUNDDOWN(F786/3,0)</f>
        <v>0</v>
      </c>
      <c r="J786" s="82" t="str">
        <f t="shared" ref="J786" si="2545">IFERROR(IF(F787-G787-H787-I787&lt;0,ABS(F787)+G787+H787+I787,"0"),0)</f>
        <v>0</v>
      </c>
      <c r="K786" s="79">
        <f>'入力用(年更時)'!F266</f>
        <v>0</v>
      </c>
    </row>
    <row r="787" spans="1:11">
      <c r="A787" s="100"/>
      <c r="B787" s="98"/>
      <c r="C787" s="106"/>
      <c r="D787" s="92"/>
      <c r="E787" s="89"/>
      <c r="F787" s="9">
        <f t="shared" si="2397"/>
        <v>0</v>
      </c>
      <c r="G787" s="10">
        <f t="shared" ref="G787" si="2546">IFERROR(IF(ABS(F787)&lt;G786,0-ABS(F787),0-G786),0)</f>
        <v>0</v>
      </c>
      <c r="H787" s="11">
        <f t="shared" ref="H787" si="2547">IFERROR(IF(ABS(F787)+G787&lt;H786,F787-G787,0-H786),0)</f>
        <v>0</v>
      </c>
      <c r="I787" s="12">
        <f t="shared" ref="I787" si="2548">IFERROR(IF(ABS(F787)+G787+H787&lt;I786,F787-G787-H787,0-I786),0)</f>
        <v>0</v>
      </c>
      <c r="J787" s="83"/>
      <c r="K787" s="80"/>
    </row>
    <row r="788" spans="1:11" ht="14.25" thickBot="1">
      <c r="A788" s="101"/>
      <c r="B788" s="99"/>
      <c r="C788" s="107"/>
      <c r="D788" s="93"/>
      <c r="E788" s="90"/>
      <c r="F788" s="32">
        <f t="shared" si="2401"/>
        <v>0</v>
      </c>
      <c r="G788" s="24">
        <f t="shared" ref="G788:I803" si="2549">G786+G787</f>
        <v>0</v>
      </c>
      <c r="H788" s="25">
        <f t="shared" si="2549"/>
        <v>0</v>
      </c>
      <c r="I788" s="26">
        <f t="shared" si="2549"/>
        <v>0</v>
      </c>
      <c r="J788" s="84"/>
      <c r="K788" s="81"/>
    </row>
    <row r="789" spans="1:11">
      <c r="A789" s="100">
        <v>262</v>
      </c>
      <c r="B789" s="94">
        <f>'入力用(年更時)'!B267</f>
        <v>0</v>
      </c>
      <c r="C789" s="102">
        <f>'入力用(年更時)'!C267</f>
        <v>0</v>
      </c>
      <c r="D789" s="85">
        <f>'入力用(年更時)'!D267</f>
        <v>0</v>
      </c>
      <c r="E789" s="88">
        <f t="shared" ref="E789" si="2550">D789-C789</f>
        <v>0</v>
      </c>
      <c r="F789" s="50">
        <f>'入力用(年更時)'!E267</f>
        <v>0</v>
      </c>
      <c r="G789" s="3">
        <f t="shared" ref="G789" si="2551">ROUNDDOWN(F789/3,0)+(F789-ROUNDDOWN(F789/3,0)*3)</f>
        <v>0</v>
      </c>
      <c r="H789" s="4">
        <f t="shared" ref="H789" si="2552">ROUNDDOWN(F789/3,0)</f>
        <v>0</v>
      </c>
      <c r="I789" s="5">
        <f t="shared" ref="I789" si="2553">ROUNDDOWN(F789/3,0)</f>
        <v>0</v>
      </c>
      <c r="J789" s="82" t="str">
        <f t="shared" ref="J789" si="2554">IFERROR(IF(F790-G790-H790-I790&lt;0,ABS(F790)+G790+H790+I790,"0"),0)</f>
        <v>0</v>
      </c>
      <c r="K789" s="79">
        <f>'入力用(年更時)'!F267</f>
        <v>0</v>
      </c>
    </row>
    <row r="790" spans="1:11">
      <c r="A790" s="100"/>
      <c r="B790" s="95"/>
      <c r="C790" s="103"/>
      <c r="D790" s="86"/>
      <c r="E790" s="89"/>
      <c r="F790" s="9">
        <f t="shared" si="2397"/>
        <v>0</v>
      </c>
      <c r="G790" s="10">
        <f t="shared" ref="G790" si="2555">IFERROR(IF(ABS(F790)&lt;G789,0-ABS(F790),0-G789),0)</f>
        <v>0</v>
      </c>
      <c r="H790" s="11">
        <f t="shared" ref="H790" si="2556">IFERROR(IF(ABS(F790)+G790&lt;H789,F790-G790,0-H789),0)</f>
        <v>0</v>
      </c>
      <c r="I790" s="12">
        <f t="shared" ref="I790" si="2557">IFERROR(IF(ABS(F790)+G790+H790&lt;I789,F790-G790-H790,0-I789),0)</f>
        <v>0</v>
      </c>
      <c r="J790" s="83"/>
      <c r="K790" s="80"/>
    </row>
    <row r="791" spans="1:11" ht="14.25" thickBot="1">
      <c r="A791" s="101"/>
      <c r="B791" s="96"/>
      <c r="C791" s="104"/>
      <c r="D791" s="87"/>
      <c r="E791" s="90"/>
      <c r="F791" s="32">
        <f t="shared" si="2401"/>
        <v>0</v>
      </c>
      <c r="G791" s="24">
        <f t="shared" si="2549"/>
        <v>0</v>
      </c>
      <c r="H791" s="25">
        <f t="shared" si="2549"/>
        <v>0</v>
      </c>
      <c r="I791" s="26">
        <f t="shared" si="2549"/>
        <v>0</v>
      </c>
      <c r="J791" s="84"/>
      <c r="K791" s="81"/>
    </row>
    <row r="792" spans="1:11">
      <c r="A792" s="100">
        <v>263</v>
      </c>
      <c r="B792" s="94">
        <f>'入力用(年更時)'!B268</f>
        <v>0</v>
      </c>
      <c r="C792" s="102">
        <f>'入力用(年更時)'!C268</f>
        <v>0</v>
      </c>
      <c r="D792" s="85">
        <f>'入力用(年更時)'!D268</f>
        <v>0</v>
      </c>
      <c r="E792" s="88">
        <f t="shared" ref="E792" si="2558">D792-C792</f>
        <v>0</v>
      </c>
      <c r="F792" s="50">
        <f>'入力用(年更時)'!E268</f>
        <v>0</v>
      </c>
      <c r="G792" s="3">
        <f t="shared" ref="G792" si="2559">ROUNDDOWN(F792/3,0)+(F792-ROUNDDOWN(F792/3,0)*3)</f>
        <v>0</v>
      </c>
      <c r="H792" s="4">
        <f t="shared" ref="H792" si="2560">ROUNDDOWN(F792/3,0)</f>
        <v>0</v>
      </c>
      <c r="I792" s="5">
        <f t="shared" ref="I792" si="2561">ROUNDDOWN(F792/3,0)</f>
        <v>0</v>
      </c>
      <c r="J792" s="82" t="str">
        <f t="shared" ref="J792" si="2562">IFERROR(IF(F793-G793-H793-I793&lt;0,ABS(F793)+G793+H793+I793,"0"),0)</f>
        <v>0</v>
      </c>
      <c r="K792" s="79">
        <f>'入力用(年更時)'!F268</f>
        <v>0</v>
      </c>
    </row>
    <row r="793" spans="1:11">
      <c r="A793" s="100"/>
      <c r="B793" s="95"/>
      <c r="C793" s="103"/>
      <c r="D793" s="86"/>
      <c r="E793" s="89"/>
      <c r="F793" s="9">
        <f t="shared" si="2397"/>
        <v>0</v>
      </c>
      <c r="G793" s="10">
        <f t="shared" ref="G793" si="2563">IFERROR(IF(ABS(F793)&lt;G792,0-ABS(F793),0-G792),0)</f>
        <v>0</v>
      </c>
      <c r="H793" s="11">
        <f t="shared" ref="H793" si="2564">IFERROR(IF(ABS(F793)+G793&lt;H792,F793-G793,0-H792),0)</f>
        <v>0</v>
      </c>
      <c r="I793" s="12">
        <f t="shared" ref="I793" si="2565">IFERROR(IF(ABS(F793)+G793+H793&lt;I792,F793-G793-H793,0-I792),0)</f>
        <v>0</v>
      </c>
      <c r="J793" s="83"/>
      <c r="K793" s="80"/>
    </row>
    <row r="794" spans="1:11" ht="14.25" thickBot="1">
      <c r="A794" s="101"/>
      <c r="B794" s="96"/>
      <c r="C794" s="104"/>
      <c r="D794" s="87"/>
      <c r="E794" s="90"/>
      <c r="F794" s="32">
        <f t="shared" si="2401"/>
        <v>0</v>
      </c>
      <c r="G794" s="24">
        <f t="shared" si="2549"/>
        <v>0</v>
      </c>
      <c r="H794" s="25">
        <f t="shared" si="2549"/>
        <v>0</v>
      </c>
      <c r="I794" s="26">
        <f t="shared" si="2549"/>
        <v>0</v>
      </c>
      <c r="J794" s="84"/>
      <c r="K794" s="81"/>
    </row>
    <row r="795" spans="1:11">
      <c r="A795" s="100">
        <v>264</v>
      </c>
      <c r="B795" s="97">
        <f>'入力用(年更時)'!B269</f>
        <v>0</v>
      </c>
      <c r="C795" s="105">
        <f>'入力用(年更時)'!C269</f>
        <v>0</v>
      </c>
      <c r="D795" s="91">
        <f>'入力用(年更時)'!D269</f>
        <v>0</v>
      </c>
      <c r="E795" s="88">
        <f t="shared" ref="E795" si="2566">D795-C795</f>
        <v>0</v>
      </c>
      <c r="F795" s="50">
        <f>'入力用(年更時)'!E269</f>
        <v>0</v>
      </c>
      <c r="G795" s="3">
        <f t="shared" ref="G795" si="2567">ROUNDDOWN(F795/3,0)+(F795-ROUNDDOWN(F795/3,0)*3)</f>
        <v>0</v>
      </c>
      <c r="H795" s="4">
        <f t="shared" ref="H795" si="2568">ROUNDDOWN(F795/3,0)</f>
        <v>0</v>
      </c>
      <c r="I795" s="5">
        <f t="shared" ref="I795" si="2569">ROUNDDOWN(F795/3,0)</f>
        <v>0</v>
      </c>
      <c r="J795" s="82" t="str">
        <f t="shared" ref="J795" si="2570">IFERROR(IF(F796-G796-H796-I796&lt;0,ABS(F796)+G796+H796+I796,"0"),0)</f>
        <v>0</v>
      </c>
      <c r="K795" s="79">
        <f>'入力用(年更時)'!F269</f>
        <v>0</v>
      </c>
    </row>
    <row r="796" spans="1:11">
      <c r="A796" s="100"/>
      <c r="B796" s="98"/>
      <c r="C796" s="106"/>
      <c r="D796" s="92"/>
      <c r="E796" s="89"/>
      <c r="F796" s="9">
        <f t="shared" si="2397"/>
        <v>0</v>
      </c>
      <c r="G796" s="10">
        <f t="shared" ref="G796" si="2571">IFERROR(IF(ABS(F796)&lt;G795,0-ABS(F796),0-G795),0)</f>
        <v>0</v>
      </c>
      <c r="H796" s="11">
        <f t="shared" ref="H796" si="2572">IFERROR(IF(ABS(F796)+G796&lt;H795,F796-G796,0-H795),0)</f>
        <v>0</v>
      </c>
      <c r="I796" s="12">
        <f t="shared" ref="I796" si="2573">IFERROR(IF(ABS(F796)+G796+H796&lt;I795,F796-G796-H796,0-I795),0)</f>
        <v>0</v>
      </c>
      <c r="J796" s="83"/>
      <c r="K796" s="80"/>
    </row>
    <row r="797" spans="1:11" ht="14.25" thickBot="1">
      <c r="A797" s="101"/>
      <c r="B797" s="99"/>
      <c r="C797" s="107"/>
      <c r="D797" s="93"/>
      <c r="E797" s="90"/>
      <c r="F797" s="32">
        <f t="shared" si="2401"/>
        <v>0</v>
      </c>
      <c r="G797" s="24">
        <f t="shared" si="2549"/>
        <v>0</v>
      </c>
      <c r="H797" s="25">
        <f t="shared" si="2549"/>
        <v>0</v>
      </c>
      <c r="I797" s="26">
        <f t="shared" si="2549"/>
        <v>0</v>
      </c>
      <c r="J797" s="84"/>
      <c r="K797" s="81"/>
    </row>
    <row r="798" spans="1:11">
      <c r="A798" s="100">
        <v>265</v>
      </c>
      <c r="B798" s="94">
        <f>'入力用(年更時)'!B270</f>
        <v>0</v>
      </c>
      <c r="C798" s="102">
        <f>'入力用(年更時)'!C270</f>
        <v>0</v>
      </c>
      <c r="D798" s="85">
        <f>'入力用(年更時)'!D270</f>
        <v>0</v>
      </c>
      <c r="E798" s="88">
        <f t="shared" ref="E798" si="2574">D798-C798</f>
        <v>0</v>
      </c>
      <c r="F798" s="50">
        <f>'入力用(年更時)'!E270</f>
        <v>0</v>
      </c>
      <c r="G798" s="3">
        <f t="shared" ref="G798" si="2575">ROUNDDOWN(F798/3,0)+(F798-ROUNDDOWN(F798/3,0)*3)</f>
        <v>0</v>
      </c>
      <c r="H798" s="4">
        <f t="shared" ref="H798" si="2576">ROUNDDOWN(F798/3,0)</f>
        <v>0</v>
      </c>
      <c r="I798" s="5">
        <f t="shared" ref="I798" si="2577">ROUNDDOWN(F798/3,0)</f>
        <v>0</v>
      </c>
      <c r="J798" s="82" t="str">
        <f t="shared" ref="J798" si="2578">IFERROR(IF(F799-G799-H799-I799&lt;0,ABS(F799)+G799+H799+I799,"0"),0)</f>
        <v>0</v>
      </c>
      <c r="K798" s="79">
        <f>'入力用(年更時)'!F270</f>
        <v>0</v>
      </c>
    </row>
    <row r="799" spans="1:11">
      <c r="A799" s="100"/>
      <c r="B799" s="95"/>
      <c r="C799" s="103"/>
      <c r="D799" s="86"/>
      <c r="E799" s="89"/>
      <c r="F799" s="9">
        <f t="shared" ref="F799:F862" si="2579">IF(E798&lt;0,E798-0,0)</f>
        <v>0</v>
      </c>
      <c r="G799" s="10">
        <f t="shared" ref="G799" si="2580">IFERROR(IF(ABS(F799)&lt;G798,0-ABS(F799),0-G798),0)</f>
        <v>0</v>
      </c>
      <c r="H799" s="11">
        <f t="shared" ref="H799" si="2581">IFERROR(IF(ABS(F799)+G799&lt;H798,F799-G799,0-H798),0)</f>
        <v>0</v>
      </c>
      <c r="I799" s="12">
        <f t="shared" ref="I799" si="2582">IFERROR(IF(ABS(F799)+G799+H799&lt;I798,F799-G799-H799,0-I798),0)</f>
        <v>0</v>
      </c>
      <c r="J799" s="83"/>
      <c r="K799" s="80"/>
    </row>
    <row r="800" spans="1:11" ht="14.25" thickBot="1">
      <c r="A800" s="101"/>
      <c r="B800" s="96"/>
      <c r="C800" s="104"/>
      <c r="D800" s="87"/>
      <c r="E800" s="90"/>
      <c r="F800" s="32">
        <f t="shared" ref="F800:F863" si="2583">IF(E798&gt;0,E798-0,0)</f>
        <v>0</v>
      </c>
      <c r="G800" s="24">
        <f t="shared" si="2549"/>
        <v>0</v>
      </c>
      <c r="H800" s="25">
        <f t="shared" si="2549"/>
        <v>0</v>
      </c>
      <c r="I800" s="26">
        <f t="shared" si="2549"/>
        <v>0</v>
      </c>
      <c r="J800" s="84"/>
      <c r="K800" s="81"/>
    </row>
    <row r="801" spans="1:11">
      <c r="A801" s="100">
        <v>266</v>
      </c>
      <c r="B801" s="94">
        <f>'入力用(年更時)'!B271</f>
        <v>0</v>
      </c>
      <c r="C801" s="102">
        <f>'入力用(年更時)'!C271</f>
        <v>0</v>
      </c>
      <c r="D801" s="85">
        <f>'入力用(年更時)'!D271</f>
        <v>0</v>
      </c>
      <c r="E801" s="88">
        <f t="shared" ref="E801" si="2584">D801-C801</f>
        <v>0</v>
      </c>
      <c r="F801" s="50">
        <f>'入力用(年更時)'!E271</f>
        <v>0</v>
      </c>
      <c r="G801" s="3">
        <f t="shared" ref="G801" si="2585">ROUNDDOWN(F801/3,0)+(F801-ROUNDDOWN(F801/3,0)*3)</f>
        <v>0</v>
      </c>
      <c r="H801" s="4">
        <f t="shared" ref="H801" si="2586">ROUNDDOWN(F801/3,0)</f>
        <v>0</v>
      </c>
      <c r="I801" s="5">
        <f t="shared" ref="I801" si="2587">ROUNDDOWN(F801/3,0)</f>
        <v>0</v>
      </c>
      <c r="J801" s="82" t="str">
        <f t="shared" ref="J801" si="2588">IFERROR(IF(F802-G802-H802-I802&lt;0,ABS(F802)+G802+H802+I802,"0"),0)</f>
        <v>0</v>
      </c>
      <c r="K801" s="79">
        <f>'入力用(年更時)'!F271</f>
        <v>0</v>
      </c>
    </row>
    <row r="802" spans="1:11">
      <c r="A802" s="100"/>
      <c r="B802" s="95"/>
      <c r="C802" s="103"/>
      <c r="D802" s="86"/>
      <c r="E802" s="89"/>
      <c r="F802" s="9">
        <f t="shared" si="2579"/>
        <v>0</v>
      </c>
      <c r="G802" s="10">
        <f t="shared" ref="G802" si="2589">IFERROR(IF(ABS(F802)&lt;G801,0-ABS(F802),0-G801),0)</f>
        <v>0</v>
      </c>
      <c r="H802" s="11">
        <f t="shared" ref="H802" si="2590">IFERROR(IF(ABS(F802)+G802&lt;H801,F802-G802,0-H801),0)</f>
        <v>0</v>
      </c>
      <c r="I802" s="12">
        <f t="shared" ref="I802" si="2591">IFERROR(IF(ABS(F802)+G802+H802&lt;I801,F802-G802-H802,0-I801),0)</f>
        <v>0</v>
      </c>
      <c r="J802" s="83"/>
      <c r="K802" s="80"/>
    </row>
    <row r="803" spans="1:11" ht="14.25" thickBot="1">
      <c r="A803" s="101"/>
      <c r="B803" s="96"/>
      <c r="C803" s="104"/>
      <c r="D803" s="87"/>
      <c r="E803" s="90"/>
      <c r="F803" s="32">
        <f t="shared" si="2583"/>
        <v>0</v>
      </c>
      <c r="G803" s="24">
        <f t="shared" si="2549"/>
        <v>0</v>
      </c>
      <c r="H803" s="25">
        <f t="shared" si="2549"/>
        <v>0</v>
      </c>
      <c r="I803" s="26">
        <f t="shared" si="2549"/>
        <v>0</v>
      </c>
      <c r="J803" s="84"/>
      <c r="K803" s="81"/>
    </row>
    <row r="804" spans="1:11">
      <c r="A804" s="100">
        <v>267</v>
      </c>
      <c r="B804" s="97">
        <f>'入力用(年更時)'!B272</f>
        <v>0</v>
      </c>
      <c r="C804" s="105">
        <f>'入力用(年更時)'!C272</f>
        <v>0</v>
      </c>
      <c r="D804" s="91">
        <f>'入力用(年更時)'!D272</f>
        <v>0</v>
      </c>
      <c r="E804" s="88">
        <f t="shared" ref="E804" si="2592">D804-C804</f>
        <v>0</v>
      </c>
      <c r="F804" s="50">
        <f>'入力用(年更時)'!E272</f>
        <v>0</v>
      </c>
      <c r="G804" s="3">
        <f t="shared" ref="G804" si="2593">ROUNDDOWN(F804/3,0)+(F804-ROUNDDOWN(F804/3,0)*3)</f>
        <v>0</v>
      </c>
      <c r="H804" s="4">
        <f t="shared" ref="H804" si="2594">ROUNDDOWN(F804/3,0)</f>
        <v>0</v>
      </c>
      <c r="I804" s="5">
        <f t="shared" ref="I804" si="2595">ROUNDDOWN(F804/3,0)</f>
        <v>0</v>
      </c>
      <c r="J804" s="82" t="str">
        <f t="shared" ref="J804" si="2596">IFERROR(IF(F805-G805-H805-I805&lt;0,ABS(F805)+G805+H805+I805,"0"),0)</f>
        <v>0</v>
      </c>
      <c r="K804" s="79">
        <f>'入力用(年更時)'!F272</f>
        <v>0</v>
      </c>
    </row>
    <row r="805" spans="1:11">
      <c r="A805" s="100"/>
      <c r="B805" s="98"/>
      <c r="C805" s="106"/>
      <c r="D805" s="92"/>
      <c r="E805" s="89"/>
      <c r="F805" s="9">
        <f t="shared" si="2579"/>
        <v>0</v>
      </c>
      <c r="G805" s="10">
        <f t="shared" ref="G805" si="2597">IFERROR(IF(ABS(F805)&lt;G804,0-ABS(F805),0-G804),0)</f>
        <v>0</v>
      </c>
      <c r="H805" s="11">
        <f t="shared" ref="H805" si="2598">IFERROR(IF(ABS(F805)+G805&lt;H804,F805-G805,0-H804),0)</f>
        <v>0</v>
      </c>
      <c r="I805" s="12">
        <f t="shared" ref="I805" si="2599">IFERROR(IF(ABS(F805)+G805+H805&lt;I804,F805-G805-H805,0-I804),0)</f>
        <v>0</v>
      </c>
      <c r="J805" s="83"/>
      <c r="K805" s="80"/>
    </row>
    <row r="806" spans="1:11" ht="14.25" thickBot="1">
      <c r="A806" s="101"/>
      <c r="B806" s="99"/>
      <c r="C806" s="107"/>
      <c r="D806" s="93"/>
      <c r="E806" s="90"/>
      <c r="F806" s="32">
        <f t="shared" si="2583"/>
        <v>0</v>
      </c>
      <c r="G806" s="24">
        <f t="shared" ref="G806:I821" si="2600">G804+G805</f>
        <v>0</v>
      </c>
      <c r="H806" s="25">
        <f t="shared" si="2600"/>
        <v>0</v>
      </c>
      <c r="I806" s="26">
        <f t="shared" si="2600"/>
        <v>0</v>
      </c>
      <c r="J806" s="84"/>
      <c r="K806" s="81"/>
    </row>
    <row r="807" spans="1:11">
      <c r="A807" s="100">
        <v>268</v>
      </c>
      <c r="B807" s="94">
        <f>'入力用(年更時)'!B273</f>
        <v>0</v>
      </c>
      <c r="C807" s="102">
        <f>'入力用(年更時)'!C273</f>
        <v>0</v>
      </c>
      <c r="D807" s="85">
        <f>'入力用(年更時)'!D273</f>
        <v>0</v>
      </c>
      <c r="E807" s="88">
        <f t="shared" ref="E807" si="2601">D807-C807</f>
        <v>0</v>
      </c>
      <c r="F807" s="50">
        <f>'入力用(年更時)'!E273</f>
        <v>0</v>
      </c>
      <c r="G807" s="3">
        <f t="shared" ref="G807" si="2602">ROUNDDOWN(F807/3,0)+(F807-ROUNDDOWN(F807/3,0)*3)</f>
        <v>0</v>
      </c>
      <c r="H807" s="4">
        <f t="shared" ref="H807" si="2603">ROUNDDOWN(F807/3,0)</f>
        <v>0</v>
      </c>
      <c r="I807" s="5">
        <f t="shared" ref="I807" si="2604">ROUNDDOWN(F807/3,0)</f>
        <v>0</v>
      </c>
      <c r="J807" s="82" t="str">
        <f t="shared" ref="J807" si="2605">IFERROR(IF(F808-G808-H808-I808&lt;0,ABS(F808)+G808+H808+I808,"0"),0)</f>
        <v>0</v>
      </c>
      <c r="K807" s="79">
        <f>'入力用(年更時)'!F273</f>
        <v>0</v>
      </c>
    </row>
    <row r="808" spans="1:11">
      <c r="A808" s="100"/>
      <c r="B808" s="95"/>
      <c r="C808" s="103"/>
      <c r="D808" s="86"/>
      <c r="E808" s="89"/>
      <c r="F808" s="9">
        <f t="shared" si="2579"/>
        <v>0</v>
      </c>
      <c r="G808" s="10">
        <f t="shared" ref="G808" si="2606">IFERROR(IF(ABS(F808)&lt;G807,0-ABS(F808),0-G807),0)</f>
        <v>0</v>
      </c>
      <c r="H808" s="11">
        <f t="shared" ref="H808" si="2607">IFERROR(IF(ABS(F808)+G808&lt;H807,F808-G808,0-H807),0)</f>
        <v>0</v>
      </c>
      <c r="I808" s="12">
        <f t="shared" ref="I808" si="2608">IFERROR(IF(ABS(F808)+G808+H808&lt;I807,F808-G808-H808,0-I807),0)</f>
        <v>0</v>
      </c>
      <c r="J808" s="83"/>
      <c r="K808" s="80"/>
    </row>
    <row r="809" spans="1:11" ht="14.25" thickBot="1">
      <c r="A809" s="101"/>
      <c r="B809" s="96"/>
      <c r="C809" s="104"/>
      <c r="D809" s="87"/>
      <c r="E809" s="90"/>
      <c r="F809" s="32">
        <f t="shared" si="2583"/>
        <v>0</v>
      </c>
      <c r="G809" s="24">
        <f t="shared" si="2600"/>
        <v>0</v>
      </c>
      <c r="H809" s="25">
        <f t="shared" si="2600"/>
        <v>0</v>
      </c>
      <c r="I809" s="26">
        <f t="shared" si="2600"/>
        <v>0</v>
      </c>
      <c r="J809" s="84"/>
      <c r="K809" s="81"/>
    </row>
    <row r="810" spans="1:11">
      <c r="A810" s="100">
        <v>269</v>
      </c>
      <c r="B810" s="94">
        <f>'入力用(年更時)'!B274</f>
        <v>0</v>
      </c>
      <c r="C810" s="102">
        <f>'入力用(年更時)'!C274</f>
        <v>0</v>
      </c>
      <c r="D810" s="85">
        <f>'入力用(年更時)'!D274</f>
        <v>0</v>
      </c>
      <c r="E810" s="88">
        <f t="shared" ref="E810" si="2609">D810-C810</f>
        <v>0</v>
      </c>
      <c r="F810" s="50">
        <f>'入力用(年更時)'!E274</f>
        <v>0</v>
      </c>
      <c r="G810" s="3">
        <f t="shared" ref="G810" si="2610">ROUNDDOWN(F810/3,0)+(F810-ROUNDDOWN(F810/3,0)*3)</f>
        <v>0</v>
      </c>
      <c r="H810" s="4">
        <f t="shared" ref="H810" si="2611">ROUNDDOWN(F810/3,0)</f>
        <v>0</v>
      </c>
      <c r="I810" s="5">
        <f t="shared" ref="I810" si="2612">ROUNDDOWN(F810/3,0)</f>
        <v>0</v>
      </c>
      <c r="J810" s="82" t="str">
        <f t="shared" ref="J810" si="2613">IFERROR(IF(F811-G811-H811-I811&lt;0,ABS(F811)+G811+H811+I811,"0"),0)</f>
        <v>0</v>
      </c>
      <c r="K810" s="79">
        <f>'入力用(年更時)'!F274</f>
        <v>0</v>
      </c>
    </row>
    <row r="811" spans="1:11">
      <c r="A811" s="100"/>
      <c r="B811" s="95"/>
      <c r="C811" s="103"/>
      <c r="D811" s="86"/>
      <c r="E811" s="89"/>
      <c r="F811" s="9">
        <f t="shared" si="2579"/>
        <v>0</v>
      </c>
      <c r="G811" s="10">
        <f t="shared" ref="G811" si="2614">IFERROR(IF(ABS(F811)&lt;G810,0-ABS(F811),0-G810),0)</f>
        <v>0</v>
      </c>
      <c r="H811" s="11">
        <f t="shared" ref="H811" si="2615">IFERROR(IF(ABS(F811)+G811&lt;H810,F811-G811,0-H810),0)</f>
        <v>0</v>
      </c>
      <c r="I811" s="12">
        <f t="shared" ref="I811" si="2616">IFERROR(IF(ABS(F811)+G811+H811&lt;I810,F811-G811-H811,0-I810),0)</f>
        <v>0</v>
      </c>
      <c r="J811" s="83"/>
      <c r="K811" s="80"/>
    </row>
    <row r="812" spans="1:11" ht="14.25" thickBot="1">
      <c r="A812" s="101"/>
      <c r="B812" s="96"/>
      <c r="C812" s="104"/>
      <c r="D812" s="87"/>
      <c r="E812" s="90"/>
      <c r="F812" s="32">
        <f t="shared" si="2583"/>
        <v>0</v>
      </c>
      <c r="G812" s="24">
        <f t="shared" si="2600"/>
        <v>0</v>
      </c>
      <c r="H812" s="25">
        <f t="shared" si="2600"/>
        <v>0</v>
      </c>
      <c r="I812" s="26">
        <f t="shared" si="2600"/>
        <v>0</v>
      </c>
      <c r="J812" s="84"/>
      <c r="K812" s="81"/>
    </row>
    <row r="813" spans="1:11">
      <c r="A813" s="100">
        <v>270</v>
      </c>
      <c r="B813" s="97">
        <f>'入力用(年更時)'!B275</f>
        <v>0</v>
      </c>
      <c r="C813" s="105">
        <f>'入力用(年更時)'!C275</f>
        <v>0</v>
      </c>
      <c r="D813" s="91">
        <f>'入力用(年更時)'!D275</f>
        <v>0</v>
      </c>
      <c r="E813" s="88">
        <f t="shared" ref="E813" si="2617">D813-C813</f>
        <v>0</v>
      </c>
      <c r="F813" s="50">
        <f>'入力用(年更時)'!E275</f>
        <v>0</v>
      </c>
      <c r="G813" s="3">
        <f t="shared" ref="G813" si="2618">ROUNDDOWN(F813/3,0)+(F813-ROUNDDOWN(F813/3,0)*3)</f>
        <v>0</v>
      </c>
      <c r="H813" s="4">
        <f t="shared" ref="H813" si="2619">ROUNDDOWN(F813/3,0)</f>
        <v>0</v>
      </c>
      <c r="I813" s="5">
        <f t="shared" ref="I813" si="2620">ROUNDDOWN(F813/3,0)</f>
        <v>0</v>
      </c>
      <c r="J813" s="82" t="str">
        <f t="shared" ref="J813" si="2621">IFERROR(IF(F814-G814-H814-I814&lt;0,ABS(F814)+G814+H814+I814,"0"),0)</f>
        <v>0</v>
      </c>
      <c r="K813" s="79">
        <f>'入力用(年更時)'!F275</f>
        <v>0</v>
      </c>
    </row>
    <row r="814" spans="1:11">
      <c r="A814" s="100"/>
      <c r="B814" s="98"/>
      <c r="C814" s="106"/>
      <c r="D814" s="92"/>
      <c r="E814" s="89"/>
      <c r="F814" s="9">
        <f t="shared" si="2579"/>
        <v>0</v>
      </c>
      <c r="G814" s="10">
        <f t="shared" ref="G814" si="2622">IFERROR(IF(ABS(F814)&lt;G813,0-ABS(F814),0-G813),0)</f>
        <v>0</v>
      </c>
      <c r="H814" s="11">
        <f t="shared" ref="H814" si="2623">IFERROR(IF(ABS(F814)+G814&lt;H813,F814-G814,0-H813),0)</f>
        <v>0</v>
      </c>
      <c r="I814" s="12">
        <f t="shared" ref="I814" si="2624">IFERROR(IF(ABS(F814)+G814+H814&lt;I813,F814-G814-H814,0-I813),0)</f>
        <v>0</v>
      </c>
      <c r="J814" s="83"/>
      <c r="K814" s="80"/>
    </row>
    <row r="815" spans="1:11" ht="14.25" thickBot="1">
      <c r="A815" s="101"/>
      <c r="B815" s="99"/>
      <c r="C815" s="107"/>
      <c r="D815" s="93"/>
      <c r="E815" s="90"/>
      <c r="F815" s="32">
        <f t="shared" si="2583"/>
        <v>0</v>
      </c>
      <c r="G815" s="24">
        <f t="shared" si="2600"/>
        <v>0</v>
      </c>
      <c r="H815" s="25">
        <f t="shared" si="2600"/>
        <v>0</v>
      </c>
      <c r="I815" s="26">
        <f t="shared" si="2600"/>
        <v>0</v>
      </c>
      <c r="J815" s="84"/>
      <c r="K815" s="81"/>
    </row>
    <row r="816" spans="1:11">
      <c r="A816" s="100">
        <v>271</v>
      </c>
      <c r="B816" s="94">
        <f>'入力用(年更時)'!B276</f>
        <v>0</v>
      </c>
      <c r="C816" s="102">
        <f>'入力用(年更時)'!C276</f>
        <v>0</v>
      </c>
      <c r="D816" s="85">
        <f>'入力用(年更時)'!D276</f>
        <v>0</v>
      </c>
      <c r="E816" s="88">
        <f t="shared" ref="E816" si="2625">D816-C816</f>
        <v>0</v>
      </c>
      <c r="F816" s="50">
        <f>'入力用(年更時)'!E276</f>
        <v>0</v>
      </c>
      <c r="G816" s="3">
        <f t="shared" ref="G816" si="2626">ROUNDDOWN(F816/3,0)+(F816-ROUNDDOWN(F816/3,0)*3)</f>
        <v>0</v>
      </c>
      <c r="H816" s="4">
        <f t="shared" ref="H816" si="2627">ROUNDDOWN(F816/3,0)</f>
        <v>0</v>
      </c>
      <c r="I816" s="5">
        <f t="shared" ref="I816" si="2628">ROUNDDOWN(F816/3,0)</f>
        <v>0</v>
      </c>
      <c r="J816" s="82" t="str">
        <f t="shared" ref="J816" si="2629">IFERROR(IF(F817-G817-H817-I817&lt;0,ABS(F817)+G817+H817+I817,"0"),0)</f>
        <v>0</v>
      </c>
      <c r="K816" s="79">
        <f>'入力用(年更時)'!F276</f>
        <v>0</v>
      </c>
    </row>
    <row r="817" spans="1:11">
      <c r="A817" s="100"/>
      <c r="B817" s="95"/>
      <c r="C817" s="103"/>
      <c r="D817" s="86"/>
      <c r="E817" s="89"/>
      <c r="F817" s="9">
        <f t="shared" si="2579"/>
        <v>0</v>
      </c>
      <c r="G817" s="10">
        <f t="shared" ref="G817" si="2630">IFERROR(IF(ABS(F817)&lt;G816,0-ABS(F817),0-G816),0)</f>
        <v>0</v>
      </c>
      <c r="H817" s="11">
        <f t="shared" ref="H817" si="2631">IFERROR(IF(ABS(F817)+G817&lt;H816,F817-G817,0-H816),0)</f>
        <v>0</v>
      </c>
      <c r="I817" s="12">
        <f t="shared" ref="I817" si="2632">IFERROR(IF(ABS(F817)+G817+H817&lt;I816,F817-G817-H817,0-I816),0)</f>
        <v>0</v>
      </c>
      <c r="J817" s="83"/>
      <c r="K817" s="80"/>
    </row>
    <row r="818" spans="1:11" ht="14.25" thickBot="1">
      <c r="A818" s="101"/>
      <c r="B818" s="96"/>
      <c r="C818" s="104"/>
      <c r="D818" s="87"/>
      <c r="E818" s="90"/>
      <c r="F818" s="32">
        <f t="shared" si="2583"/>
        <v>0</v>
      </c>
      <c r="G818" s="24">
        <f t="shared" si="2600"/>
        <v>0</v>
      </c>
      <c r="H818" s="25">
        <f t="shared" si="2600"/>
        <v>0</v>
      </c>
      <c r="I818" s="26">
        <f t="shared" si="2600"/>
        <v>0</v>
      </c>
      <c r="J818" s="84"/>
      <c r="K818" s="81"/>
    </row>
    <row r="819" spans="1:11">
      <c r="A819" s="100">
        <v>272</v>
      </c>
      <c r="B819" s="94">
        <f>'入力用(年更時)'!B277</f>
        <v>0</v>
      </c>
      <c r="C819" s="102">
        <f>'入力用(年更時)'!C277</f>
        <v>0</v>
      </c>
      <c r="D819" s="85">
        <f>'入力用(年更時)'!D277</f>
        <v>0</v>
      </c>
      <c r="E819" s="88">
        <f t="shared" ref="E819" si="2633">D819-C819</f>
        <v>0</v>
      </c>
      <c r="F819" s="50">
        <f>'入力用(年更時)'!E277</f>
        <v>0</v>
      </c>
      <c r="G819" s="3">
        <f t="shared" ref="G819" si="2634">ROUNDDOWN(F819/3,0)+(F819-ROUNDDOWN(F819/3,0)*3)</f>
        <v>0</v>
      </c>
      <c r="H819" s="4">
        <f t="shared" ref="H819" si="2635">ROUNDDOWN(F819/3,0)</f>
        <v>0</v>
      </c>
      <c r="I819" s="5">
        <f t="shared" ref="I819" si="2636">ROUNDDOWN(F819/3,0)</f>
        <v>0</v>
      </c>
      <c r="J819" s="82" t="str">
        <f t="shared" ref="J819" si="2637">IFERROR(IF(F820-G820-H820-I820&lt;0,ABS(F820)+G820+H820+I820,"0"),0)</f>
        <v>0</v>
      </c>
      <c r="K819" s="79">
        <f>'入力用(年更時)'!F277</f>
        <v>0</v>
      </c>
    </row>
    <row r="820" spans="1:11">
      <c r="A820" s="100"/>
      <c r="B820" s="95"/>
      <c r="C820" s="103"/>
      <c r="D820" s="86"/>
      <c r="E820" s="89"/>
      <c r="F820" s="9">
        <f t="shared" si="2579"/>
        <v>0</v>
      </c>
      <c r="G820" s="10">
        <f t="shared" ref="G820" si="2638">IFERROR(IF(ABS(F820)&lt;G819,0-ABS(F820),0-G819),0)</f>
        <v>0</v>
      </c>
      <c r="H820" s="11">
        <f t="shared" ref="H820" si="2639">IFERROR(IF(ABS(F820)+G820&lt;H819,F820-G820,0-H819),0)</f>
        <v>0</v>
      </c>
      <c r="I820" s="12">
        <f t="shared" ref="I820" si="2640">IFERROR(IF(ABS(F820)+G820+H820&lt;I819,F820-G820-H820,0-I819),0)</f>
        <v>0</v>
      </c>
      <c r="J820" s="83"/>
      <c r="K820" s="80"/>
    </row>
    <row r="821" spans="1:11" ht="14.25" thickBot="1">
      <c r="A821" s="101"/>
      <c r="B821" s="96"/>
      <c r="C821" s="104"/>
      <c r="D821" s="87"/>
      <c r="E821" s="90"/>
      <c r="F821" s="32">
        <f t="shared" si="2583"/>
        <v>0</v>
      </c>
      <c r="G821" s="24">
        <f t="shared" si="2600"/>
        <v>0</v>
      </c>
      <c r="H821" s="25">
        <f t="shared" si="2600"/>
        <v>0</v>
      </c>
      <c r="I821" s="26">
        <f t="shared" si="2600"/>
        <v>0</v>
      </c>
      <c r="J821" s="84"/>
      <c r="K821" s="81"/>
    </row>
    <row r="822" spans="1:11">
      <c r="A822" s="100">
        <v>273</v>
      </c>
      <c r="B822" s="97">
        <f>'入力用(年更時)'!B278</f>
        <v>0</v>
      </c>
      <c r="C822" s="105">
        <f>'入力用(年更時)'!C278</f>
        <v>0</v>
      </c>
      <c r="D822" s="91">
        <f>'入力用(年更時)'!D278</f>
        <v>0</v>
      </c>
      <c r="E822" s="88">
        <f t="shared" ref="E822" si="2641">D822-C822</f>
        <v>0</v>
      </c>
      <c r="F822" s="50">
        <f>'入力用(年更時)'!E278</f>
        <v>0</v>
      </c>
      <c r="G822" s="3">
        <f t="shared" ref="G822" si="2642">ROUNDDOWN(F822/3,0)+(F822-ROUNDDOWN(F822/3,0)*3)</f>
        <v>0</v>
      </c>
      <c r="H822" s="4">
        <f t="shared" ref="H822" si="2643">ROUNDDOWN(F822/3,0)</f>
        <v>0</v>
      </c>
      <c r="I822" s="5">
        <f t="shared" ref="I822" si="2644">ROUNDDOWN(F822/3,0)</f>
        <v>0</v>
      </c>
      <c r="J822" s="82" t="str">
        <f t="shared" ref="J822" si="2645">IFERROR(IF(F823-G823-H823-I823&lt;0,ABS(F823)+G823+H823+I823,"0"),0)</f>
        <v>0</v>
      </c>
      <c r="K822" s="79">
        <f>'入力用(年更時)'!F278</f>
        <v>0</v>
      </c>
    </row>
    <row r="823" spans="1:11">
      <c r="A823" s="100"/>
      <c r="B823" s="98"/>
      <c r="C823" s="106"/>
      <c r="D823" s="92"/>
      <c r="E823" s="89"/>
      <c r="F823" s="9">
        <f t="shared" si="2579"/>
        <v>0</v>
      </c>
      <c r="G823" s="10">
        <f t="shared" ref="G823" si="2646">IFERROR(IF(ABS(F823)&lt;G822,0-ABS(F823),0-G822),0)</f>
        <v>0</v>
      </c>
      <c r="H823" s="11">
        <f t="shared" ref="H823" si="2647">IFERROR(IF(ABS(F823)+G823&lt;H822,F823-G823,0-H822),0)</f>
        <v>0</v>
      </c>
      <c r="I823" s="12">
        <f t="shared" ref="I823" si="2648">IFERROR(IF(ABS(F823)+G823+H823&lt;I822,F823-G823-H823,0-I822),0)</f>
        <v>0</v>
      </c>
      <c r="J823" s="83"/>
      <c r="K823" s="80"/>
    </row>
    <row r="824" spans="1:11" ht="14.25" thickBot="1">
      <c r="A824" s="101"/>
      <c r="B824" s="99"/>
      <c r="C824" s="107"/>
      <c r="D824" s="93"/>
      <c r="E824" s="90"/>
      <c r="F824" s="32">
        <f t="shared" si="2583"/>
        <v>0</v>
      </c>
      <c r="G824" s="24">
        <f t="shared" ref="G824:I839" si="2649">G822+G823</f>
        <v>0</v>
      </c>
      <c r="H824" s="25">
        <f t="shared" si="2649"/>
        <v>0</v>
      </c>
      <c r="I824" s="26">
        <f t="shared" si="2649"/>
        <v>0</v>
      </c>
      <c r="J824" s="84"/>
      <c r="K824" s="81"/>
    </row>
    <row r="825" spans="1:11">
      <c r="A825" s="100">
        <v>274</v>
      </c>
      <c r="B825" s="94">
        <f>'入力用(年更時)'!B279</f>
        <v>0</v>
      </c>
      <c r="C825" s="102">
        <f>'入力用(年更時)'!C279</f>
        <v>0</v>
      </c>
      <c r="D825" s="85">
        <f>'入力用(年更時)'!D279</f>
        <v>0</v>
      </c>
      <c r="E825" s="88">
        <f t="shared" ref="E825" si="2650">D825-C825</f>
        <v>0</v>
      </c>
      <c r="F825" s="50">
        <f>'入力用(年更時)'!E279</f>
        <v>0</v>
      </c>
      <c r="G825" s="3">
        <f t="shared" ref="G825" si="2651">ROUNDDOWN(F825/3,0)+(F825-ROUNDDOWN(F825/3,0)*3)</f>
        <v>0</v>
      </c>
      <c r="H825" s="4">
        <f t="shared" ref="H825" si="2652">ROUNDDOWN(F825/3,0)</f>
        <v>0</v>
      </c>
      <c r="I825" s="5">
        <f t="shared" ref="I825" si="2653">ROUNDDOWN(F825/3,0)</f>
        <v>0</v>
      </c>
      <c r="J825" s="82" t="str">
        <f t="shared" ref="J825" si="2654">IFERROR(IF(F826-G826-H826-I826&lt;0,ABS(F826)+G826+H826+I826,"0"),0)</f>
        <v>0</v>
      </c>
      <c r="K825" s="79">
        <f>'入力用(年更時)'!F279</f>
        <v>0</v>
      </c>
    </row>
    <row r="826" spans="1:11">
      <c r="A826" s="100"/>
      <c r="B826" s="95"/>
      <c r="C826" s="103"/>
      <c r="D826" s="86"/>
      <c r="E826" s="89"/>
      <c r="F826" s="9">
        <f t="shared" si="2579"/>
        <v>0</v>
      </c>
      <c r="G826" s="10">
        <f t="shared" ref="G826" si="2655">IFERROR(IF(ABS(F826)&lt;G825,0-ABS(F826),0-G825),0)</f>
        <v>0</v>
      </c>
      <c r="H826" s="11">
        <f t="shared" ref="H826" si="2656">IFERROR(IF(ABS(F826)+G826&lt;H825,F826-G826,0-H825),0)</f>
        <v>0</v>
      </c>
      <c r="I826" s="12">
        <f t="shared" ref="I826" si="2657">IFERROR(IF(ABS(F826)+G826+H826&lt;I825,F826-G826-H826,0-I825),0)</f>
        <v>0</v>
      </c>
      <c r="J826" s="83"/>
      <c r="K826" s="80"/>
    </row>
    <row r="827" spans="1:11" ht="14.25" thickBot="1">
      <c r="A827" s="101"/>
      <c r="B827" s="96"/>
      <c r="C827" s="104"/>
      <c r="D827" s="87"/>
      <c r="E827" s="90"/>
      <c r="F827" s="32">
        <f t="shared" si="2583"/>
        <v>0</v>
      </c>
      <c r="G827" s="24">
        <f t="shared" si="2649"/>
        <v>0</v>
      </c>
      <c r="H827" s="25">
        <f t="shared" si="2649"/>
        <v>0</v>
      </c>
      <c r="I827" s="26">
        <f t="shared" si="2649"/>
        <v>0</v>
      </c>
      <c r="J827" s="84"/>
      <c r="K827" s="81"/>
    </row>
    <row r="828" spans="1:11">
      <c r="A828" s="100">
        <v>275</v>
      </c>
      <c r="B828" s="94">
        <f>'入力用(年更時)'!B280</f>
        <v>0</v>
      </c>
      <c r="C828" s="102">
        <f>'入力用(年更時)'!C280</f>
        <v>0</v>
      </c>
      <c r="D828" s="85">
        <f>'入力用(年更時)'!D280</f>
        <v>0</v>
      </c>
      <c r="E828" s="88">
        <f t="shared" ref="E828" si="2658">D828-C828</f>
        <v>0</v>
      </c>
      <c r="F828" s="50">
        <f>'入力用(年更時)'!E280</f>
        <v>0</v>
      </c>
      <c r="G828" s="3">
        <f t="shared" ref="G828" si="2659">ROUNDDOWN(F828/3,0)+(F828-ROUNDDOWN(F828/3,0)*3)</f>
        <v>0</v>
      </c>
      <c r="H828" s="4">
        <f t="shared" ref="H828" si="2660">ROUNDDOWN(F828/3,0)</f>
        <v>0</v>
      </c>
      <c r="I828" s="5">
        <f t="shared" ref="I828" si="2661">ROUNDDOWN(F828/3,0)</f>
        <v>0</v>
      </c>
      <c r="J828" s="82" t="str">
        <f t="shared" ref="J828" si="2662">IFERROR(IF(F829-G829-H829-I829&lt;0,ABS(F829)+G829+H829+I829,"0"),0)</f>
        <v>0</v>
      </c>
      <c r="K828" s="79">
        <f>'入力用(年更時)'!F280</f>
        <v>0</v>
      </c>
    </row>
    <row r="829" spans="1:11">
      <c r="A829" s="100"/>
      <c r="B829" s="95"/>
      <c r="C829" s="103"/>
      <c r="D829" s="86"/>
      <c r="E829" s="89"/>
      <c r="F829" s="9">
        <f t="shared" si="2579"/>
        <v>0</v>
      </c>
      <c r="G829" s="10">
        <f t="shared" ref="G829" si="2663">IFERROR(IF(ABS(F829)&lt;G828,0-ABS(F829),0-G828),0)</f>
        <v>0</v>
      </c>
      <c r="H829" s="11">
        <f t="shared" ref="H829" si="2664">IFERROR(IF(ABS(F829)+G829&lt;H828,F829-G829,0-H828),0)</f>
        <v>0</v>
      </c>
      <c r="I829" s="12">
        <f t="shared" ref="I829" si="2665">IFERROR(IF(ABS(F829)+G829+H829&lt;I828,F829-G829-H829,0-I828),0)</f>
        <v>0</v>
      </c>
      <c r="J829" s="83"/>
      <c r="K829" s="80"/>
    </row>
    <row r="830" spans="1:11" ht="14.25" thickBot="1">
      <c r="A830" s="101"/>
      <c r="B830" s="96"/>
      <c r="C830" s="104"/>
      <c r="D830" s="87"/>
      <c r="E830" s="90"/>
      <c r="F830" s="32">
        <f t="shared" si="2583"/>
        <v>0</v>
      </c>
      <c r="G830" s="24">
        <f t="shared" si="2649"/>
        <v>0</v>
      </c>
      <c r="H830" s="25">
        <f t="shared" si="2649"/>
        <v>0</v>
      </c>
      <c r="I830" s="26">
        <f t="shared" si="2649"/>
        <v>0</v>
      </c>
      <c r="J830" s="84"/>
      <c r="K830" s="81"/>
    </row>
    <row r="831" spans="1:11">
      <c r="A831" s="100">
        <v>276</v>
      </c>
      <c r="B831" s="97">
        <f>'入力用(年更時)'!B281</f>
        <v>0</v>
      </c>
      <c r="C831" s="105">
        <f>'入力用(年更時)'!C281</f>
        <v>0</v>
      </c>
      <c r="D831" s="91">
        <f>'入力用(年更時)'!D281</f>
        <v>0</v>
      </c>
      <c r="E831" s="88">
        <f t="shared" ref="E831" si="2666">D831-C831</f>
        <v>0</v>
      </c>
      <c r="F831" s="50">
        <f>'入力用(年更時)'!E281</f>
        <v>0</v>
      </c>
      <c r="G831" s="3">
        <f t="shared" ref="G831" si="2667">ROUNDDOWN(F831/3,0)+(F831-ROUNDDOWN(F831/3,0)*3)</f>
        <v>0</v>
      </c>
      <c r="H831" s="4">
        <f t="shared" ref="H831" si="2668">ROUNDDOWN(F831/3,0)</f>
        <v>0</v>
      </c>
      <c r="I831" s="5">
        <f t="shared" ref="I831" si="2669">ROUNDDOWN(F831/3,0)</f>
        <v>0</v>
      </c>
      <c r="J831" s="82" t="str">
        <f t="shared" ref="J831" si="2670">IFERROR(IF(F832-G832-H832-I832&lt;0,ABS(F832)+G832+H832+I832,"0"),0)</f>
        <v>0</v>
      </c>
      <c r="K831" s="79">
        <f>'入力用(年更時)'!F281</f>
        <v>0</v>
      </c>
    </row>
    <row r="832" spans="1:11">
      <c r="A832" s="100"/>
      <c r="B832" s="98"/>
      <c r="C832" s="106"/>
      <c r="D832" s="92"/>
      <c r="E832" s="89"/>
      <c r="F832" s="9">
        <f t="shared" si="2579"/>
        <v>0</v>
      </c>
      <c r="G832" s="10">
        <f t="shared" ref="G832" si="2671">IFERROR(IF(ABS(F832)&lt;G831,0-ABS(F832),0-G831),0)</f>
        <v>0</v>
      </c>
      <c r="H832" s="11">
        <f t="shared" ref="H832" si="2672">IFERROR(IF(ABS(F832)+G832&lt;H831,F832-G832,0-H831),0)</f>
        <v>0</v>
      </c>
      <c r="I832" s="12">
        <f t="shared" ref="I832" si="2673">IFERROR(IF(ABS(F832)+G832+H832&lt;I831,F832-G832-H832,0-I831),0)</f>
        <v>0</v>
      </c>
      <c r="J832" s="83"/>
      <c r="K832" s="80"/>
    </row>
    <row r="833" spans="1:11" ht="14.25" thickBot="1">
      <c r="A833" s="101"/>
      <c r="B833" s="99"/>
      <c r="C833" s="107"/>
      <c r="D833" s="93"/>
      <c r="E833" s="90"/>
      <c r="F833" s="32">
        <f t="shared" si="2583"/>
        <v>0</v>
      </c>
      <c r="G833" s="24">
        <f t="shared" si="2649"/>
        <v>0</v>
      </c>
      <c r="H833" s="25">
        <f t="shared" si="2649"/>
        <v>0</v>
      </c>
      <c r="I833" s="26">
        <f t="shared" si="2649"/>
        <v>0</v>
      </c>
      <c r="J833" s="84"/>
      <c r="K833" s="81"/>
    </row>
    <row r="834" spans="1:11">
      <c r="A834" s="100">
        <v>277</v>
      </c>
      <c r="B834" s="94">
        <f>'入力用(年更時)'!B282</f>
        <v>0</v>
      </c>
      <c r="C834" s="102">
        <f>'入力用(年更時)'!C282</f>
        <v>0</v>
      </c>
      <c r="D834" s="85">
        <f>'入力用(年更時)'!D282</f>
        <v>0</v>
      </c>
      <c r="E834" s="88">
        <f t="shared" ref="E834" si="2674">D834-C834</f>
        <v>0</v>
      </c>
      <c r="F834" s="50">
        <f>'入力用(年更時)'!E282</f>
        <v>0</v>
      </c>
      <c r="G834" s="3">
        <f t="shared" ref="G834" si="2675">ROUNDDOWN(F834/3,0)+(F834-ROUNDDOWN(F834/3,0)*3)</f>
        <v>0</v>
      </c>
      <c r="H834" s="4">
        <f t="shared" ref="H834" si="2676">ROUNDDOWN(F834/3,0)</f>
        <v>0</v>
      </c>
      <c r="I834" s="5">
        <f t="shared" ref="I834" si="2677">ROUNDDOWN(F834/3,0)</f>
        <v>0</v>
      </c>
      <c r="J834" s="82" t="str">
        <f t="shared" ref="J834" si="2678">IFERROR(IF(F835-G835-H835-I835&lt;0,ABS(F835)+G835+H835+I835,"0"),0)</f>
        <v>0</v>
      </c>
      <c r="K834" s="79">
        <f>'入力用(年更時)'!F282</f>
        <v>0</v>
      </c>
    </row>
    <row r="835" spans="1:11">
      <c r="A835" s="100"/>
      <c r="B835" s="95"/>
      <c r="C835" s="103"/>
      <c r="D835" s="86"/>
      <c r="E835" s="89"/>
      <c r="F835" s="9">
        <f t="shared" si="2579"/>
        <v>0</v>
      </c>
      <c r="G835" s="10">
        <f t="shared" ref="G835" si="2679">IFERROR(IF(ABS(F835)&lt;G834,0-ABS(F835),0-G834),0)</f>
        <v>0</v>
      </c>
      <c r="H835" s="11">
        <f t="shared" ref="H835" si="2680">IFERROR(IF(ABS(F835)+G835&lt;H834,F835-G835,0-H834),0)</f>
        <v>0</v>
      </c>
      <c r="I835" s="12">
        <f t="shared" ref="I835" si="2681">IFERROR(IF(ABS(F835)+G835+H835&lt;I834,F835-G835-H835,0-I834),0)</f>
        <v>0</v>
      </c>
      <c r="J835" s="83"/>
      <c r="K835" s="80"/>
    </row>
    <row r="836" spans="1:11" ht="14.25" thickBot="1">
      <c r="A836" s="101"/>
      <c r="B836" s="96"/>
      <c r="C836" s="104"/>
      <c r="D836" s="87"/>
      <c r="E836" s="90"/>
      <c r="F836" s="32">
        <f t="shared" si="2583"/>
        <v>0</v>
      </c>
      <c r="G836" s="24">
        <f t="shared" si="2649"/>
        <v>0</v>
      </c>
      <c r="H836" s="25">
        <f t="shared" si="2649"/>
        <v>0</v>
      </c>
      <c r="I836" s="26">
        <f t="shared" si="2649"/>
        <v>0</v>
      </c>
      <c r="J836" s="84"/>
      <c r="K836" s="81"/>
    </row>
    <row r="837" spans="1:11">
      <c r="A837" s="100">
        <v>278</v>
      </c>
      <c r="B837" s="94">
        <f>'入力用(年更時)'!B283</f>
        <v>0</v>
      </c>
      <c r="C837" s="102">
        <f>'入力用(年更時)'!C283</f>
        <v>0</v>
      </c>
      <c r="D837" s="85">
        <f>'入力用(年更時)'!D283</f>
        <v>0</v>
      </c>
      <c r="E837" s="88">
        <f t="shared" ref="E837" si="2682">D837-C837</f>
        <v>0</v>
      </c>
      <c r="F837" s="50">
        <f>'入力用(年更時)'!E283</f>
        <v>0</v>
      </c>
      <c r="G837" s="3">
        <f t="shared" ref="G837" si="2683">ROUNDDOWN(F837/3,0)+(F837-ROUNDDOWN(F837/3,0)*3)</f>
        <v>0</v>
      </c>
      <c r="H837" s="4">
        <f t="shared" ref="H837" si="2684">ROUNDDOWN(F837/3,0)</f>
        <v>0</v>
      </c>
      <c r="I837" s="5">
        <f t="shared" ref="I837" si="2685">ROUNDDOWN(F837/3,0)</f>
        <v>0</v>
      </c>
      <c r="J837" s="82" t="str">
        <f t="shared" ref="J837" si="2686">IFERROR(IF(F838-G838-H838-I838&lt;0,ABS(F838)+G838+H838+I838,"0"),0)</f>
        <v>0</v>
      </c>
      <c r="K837" s="79">
        <f>'入力用(年更時)'!F283</f>
        <v>0</v>
      </c>
    </row>
    <row r="838" spans="1:11">
      <c r="A838" s="100"/>
      <c r="B838" s="95"/>
      <c r="C838" s="103"/>
      <c r="D838" s="86"/>
      <c r="E838" s="89"/>
      <c r="F838" s="9">
        <f t="shared" si="2579"/>
        <v>0</v>
      </c>
      <c r="G838" s="10">
        <f t="shared" ref="G838" si="2687">IFERROR(IF(ABS(F838)&lt;G837,0-ABS(F838),0-G837),0)</f>
        <v>0</v>
      </c>
      <c r="H838" s="11">
        <f t="shared" ref="H838" si="2688">IFERROR(IF(ABS(F838)+G838&lt;H837,F838-G838,0-H837),0)</f>
        <v>0</v>
      </c>
      <c r="I838" s="12">
        <f t="shared" ref="I838" si="2689">IFERROR(IF(ABS(F838)+G838+H838&lt;I837,F838-G838-H838,0-I837),0)</f>
        <v>0</v>
      </c>
      <c r="J838" s="83"/>
      <c r="K838" s="80"/>
    </row>
    <row r="839" spans="1:11" ht="14.25" thickBot="1">
      <c r="A839" s="101"/>
      <c r="B839" s="96"/>
      <c r="C839" s="104"/>
      <c r="D839" s="87"/>
      <c r="E839" s="90"/>
      <c r="F839" s="32">
        <f t="shared" si="2583"/>
        <v>0</v>
      </c>
      <c r="G839" s="24">
        <f t="shared" si="2649"/>
        <v>0</v>
      </c>
      <c r="H839" s="25">
        <f t="shared" si="2649"/>
        <v>0</v>
      </c>
      <c r="I839" s="26">
        <f t="shared" si="2649"/>
        <v>0</v>
      </c>
      <c r="J839" s="84"/>
      <c r="K839" s="81"/>
    </row>
    <row r="840" spans="1:11">
      <c r="A840" s="100">
        <v>279</v>
      </c>
      <c r="B840" s="97">
        <f>'入力用(年更時)'!B284</f>
        <v>0</v>
      </c>
      <c r="C840" s="105">
        <f>'入力用(年更時)'!C284</f>
        <v>0</v>
      </c>
      <c r="D840" s="91">
        <f>'入力用(年更時)'!D284</f>
        <v>0</v>
      </c>
      <c r="E840" s="88">
        <f t="shared" ref="E840" si="2690">D840-C840</f>
        <v>0</v>
      </c>
      <c r="F840" s="50">
        <f>'入力用(年更時)'!E284</f>
        <v>0</v>
      </c>
      <c r="G840" s="3">
        <f t="shared" ref="G840" si="2691">ROUNDDOWN(F840/3,0)+(F840-ROUNDDOWN(F840/3,0)*3)</f>
        <v>0</v>
      </c>
      <c r="H840" s="4">
        <f t="shared" ref="H840" si="2692">ROUNDDOWN(F840/3,0)</f>
        <v>0</v>
      </c>
      <c r="I840" s="5">
        <f t="shared" ref="I840" si="2693">ROUNDDOWN(F840/3,0)</f>
        <v>0</v>
      </c>
      <c r="J840" s="82" t="str">
        <f t="shared" ref="J840" si="2694">IFERROR(IF(F841-G841-H841-I841&lt;0,ABS(F841)+G841+H841+I841,"0"),0)</f>
        <v>0</v>
      </c>
      <c r="K840" s="79">
        <f>'入力用(年更時)'!F284</f>
        <v>0</v>
      </c>
    </row>
    <row r="841" spans="1:11">
      <c r="A841" s="100"/>
      <c r="B841" s="98"/>
      <c r="C841" s="106"/>
      <c r="D841" s="92"/>
      <c r="E841" s="89"/>
      <c r="F841" s="9">
        <f t="shared" si="2579"/>
        <v>0</v>
      </c>
      <c r="G841" s="10">
        <f t="shared" ref="G841" si="2695">IFERROR(IF(ABS(F841)&lt;G840,0-ABS(F841),0-G840),0)</f>
        <v>0</v>
      </c>
      <c r="H841" s="11">
        <f t="shared" ref="H841" si="2696">IFERROR(IF(ABS(F841)+G841&lt;H840,F841-G841,0-H840),0)</f>
        <v>0</v>
      </c>
      <c r="I841" s="12">
        <f t="shared" ref="I841" si="2697">IFERROR(IF(ABS(F841)+G841+H841&lt;I840,F841-G841-H841,0-I840),0)</f>
        <v>0</v>
      </c>
      <c r="J841" s="83"/>
      <c r="K841" s="80"/>
    </row>
    <row r="842" spans="1:11" ht="14.25" thickBot="1">
      <c r="A842" s="101"/>
      <c r="B842" s="99"/>
      <c r="C842" s="107"/>
      <c r="D842" s="93"/>
      <c r="E842" s="90"/>
      <c r="F842" s="32">
        <f t="shared" si="2583"/>
        <v>0</v>
      </c>
      <c r="G842" s="24">
        <f t="shared" ref="G842:I857" si="2698">G840+G841</f>
        <v>0</v>
      </c>
      <c r="H842" s="25">
        <f t="shared" si="2698"/>
        <v>0</v>
      </c>
      <c r="I842" s="26">
        <f t="shared" si="2698"/>
        <v>0</v>
      </c>
      <c r="J842" s="84"/>
      <c r="K842" s="81"/>
    </row>
    <row r="843" spans="1:11">
      <c r="A843" s="100">
        <v>280</v>
      </c>
      <c r="B843" s="94">
        <f>'入力用(年更時)'!B285</f>
        <v>0</v>
      </c>
      <c r="C843" s="102">
        <f>'入力用(年更時)'!C285</f>
        <v>0</v>
      </c>
      <c r="D843" s="85">
        <f>'入力用(年更時)'!D285</f>
        <v>0</v>
      </c>
      <c r="E843" s="88">
        <f t="shared" ref="E843" si="2699">D843-C843</f>
        <v>0</v>
      </c>
      <c r="F843" s="50">
        <f>'入力用(年更時)'!E285</f>
        <v>0</v>
      </c>
      <c r="G843" s="3">
        <f t="shared" ref="G843" si="2700">ROUNDDOWN(F843/3,0)+(F843-ROUNDDOWN(F843/3,0)*3)</f>
        <v>0</v>
      </c>
      <c r="H843" s="4">
        <f t="shared" ref="H843" si="2701">ROUNDDOWN(F843/3,0)</f>
        <v>0</v>
      </c>
      <c r="I843" s="5">
        <f t="shared" ref="I843" si="2702">ROUNDDOWN(F843/3,0)</f>
        <v>0</v>
      </c>
      <c r="J843" s="82" t="str">
        <f t="shared" ref="J843" si="2703">IFERROR(IF(F844-G844-H844-I844&lt;0,ABS(F844)+G844+H844+I844,"0"),0)</f>
        <v>0</v>
      </c>
      <c r="K843" s="79">
        <f>'入力用(年更時)'!F285</f>
        <v>0</v>
      </c>
    </row>
    <row r="844" spans="1:11">
      <c r="A844" s="100"/>
      <c r="B844" s="95"/>
      <c r="C844" s="103"/>
      <c r="D844" s="86"/>
      <c r="E844" s="89"/>
      <c r="F844" s="9">
        <f t="shared" si="2579"/>
        <v>0</v>
      </c>
      <c r="G844" s="10">
        <f t="shared" ref="G844" si="2704">IFERROR(IF(ABS(F844)&lt;G843,0-ABS(F844),0-G843),0)</f>
        <v>0</v>
      </c>
      <c r="H844" s="11">
        <f t="shared" ref="H844" si="2705">IFERROR(IF(ABS(F844)+G844&lt;H843,F844-G844,0-H843),0)</f>
        <v>0</v>
      </c>
      <c r="I844" s="12">
        <f t="shared" ref="I844" si="2706">IFERROR(IF(ABS(F844)+G844+H844&lt;I843,F844-G844-H844,0-I843),0)</f>
        <v>0</v>
      </c>
      <c r="J844" s="83"/>
      <c r="K844" s="80"/>
    </row>
    <row r="845" spans="1:11" ht="14.25" thickBot="1">
      <c r="A845" s="101"/>
      <c r="B845" s="96"/>
      <c r="C845" s="104"/>
      <c r="D845" s="87"/>
      <c r="E845" s="90"/>
      <c r="F845" s="32">
        <f t="shared" si="2583"/>
        <v>0</v>
      </c>
      <c r="G845" s="24">
        <f t="shared" si="2698"/>
        <v>0</v>
      </c>
      <c r="H845" s="25">
        <f t="shared" si="2698"/>
        <v>0</v>
      </c>
      <c r="I845" s="26">
        <f t="shared" si="2698"/>
        <v>0</v>
      </c>
      <c r="J845" s="84"/>
      <c r="K845" s="81"/>
    </row>
    <row r="846" spans="1:11">
      <c r="A846" s="100">
        <v>281</v>
      </c>
      <c r="B846" s="94">
        <f>'入力用(年更時)'!B286</f>
        <v>0</v>
      </c>
      <c r="C846" s="102">
        <f>'入力用(年更時)'!C286</f>
        <v>0</v>
      </c>
      <c r="D846" s="85">
        <f>'入力用(年更時)'!D286</f>
        <v>0</v>
      </c>
      <c r="E846" s="88">
        <f t="shared" ref="E846" si="2707">D846-C846</f>
        <v>0</v>
      </c>
      <c r="F846" s="50">
        <f>'入力用(年更時)'!E286</f>
        <v>0</v>
      </c>
      <c r="G846" s="3">
        <f t="shared" ref="G846" si="2708">ROUNDDOWN(F846/3,0)+(F846-ROUNDDOWN(F846/3,0)*3)</f>
        <v>0</v>
      </c>
      <c r="H846" s="4">
        <f t="shared" ref="H846" si="2709">ROUNDDOWN(F846/3,0)</f>
        <v>0</v>
      </c>
      <c r="I846" s="5">
        <f t="shared" ref="I846" si="2710">ROUNDDOWN(F846/3,0)</f>
        <v>0</v>
      </c>
      <c r="J846" s="82" t="str">
        <f t="shared" ref="J846" si="2711">IFERROR(IF(F847-G847-H847-I847&lt;0,ABS(F847)+G847+H847+I847,"0"),0)</f>
        <v>0</v>
      </c>
      <c r="K846" s="79">
        <f>'入力用(年更時)'!F286</f>
        <v>0</v>
      </c>
    </row>
    <row r="847" spans="1:11">
      <c r="A847" s="100"/>
      <c r="B847" s="95"/>
      <c r="C847" s="103"/>
      <c r="D847" s="86"/>
      <c r="E847" s="89"/>
      <c r="F847" s="9">
        <f t="shared" si="2579"/>
        <v>0</v>
      </c>
      <c r="G847" s="10">
        <f t="shared" ref="G847" si="2712">IFERROR(IF(ABS(F847)&lt;G846,0-ABS(F847),0-G846),0)</f>
        <v>0</v>
      </c>
      <c r="H847" s="11">
        <f t="shared" ref="H847" si="2713">IFERROR(IF(ABS(F847)+G847&lt;H846,F847-G847,0-H846),0)</f>
        <v>0</v>
      </c>
      <c r="I847" s="12">
        <f t="shared" ref="I847" si="2714">IFERROR(IF(ABS(F847)+G847+H847&lt;I846,F847-G847-H847,0-I846),0)</f>
        <v>0</v>
      </c>
      <c r="J847" s="83"/>
      <c r="K847" s="80"/>
    </row>
    <row r="848" spans="1:11" ht="14.25" thickBot="1">
      <c r="A848" s="101"/>
      <c r="B848" s="96"/>
      <c r="C848" s="104"/>
      <c r="D848" s="87"/>
      <c r="E848" s="90"/>
      <c r="F848" s="32">
        <f t="shared" si="2583"/>
        <v>0</v>
      </c>
      <c r="G848" s="24">
        <f t="shared" si="2698"/>
        <v>0</v>
      </c>
      <c r="H848" s="25">
        <f t="shared" si="2698"/>
        <v>0</v>
      </c>
      <c r="I848" s="26">
        <f t="shared" si="2698"/>
        <v>0</v>
      </c>
      <c r="J848" s="84"/>
      <c r="K848" s="81"/>
    </row>
    <row r="849" spans="1:11">
      <c r="A849" s="100">
        <v>282</v>
      </c>
      <c r="B849" s="97">
        <f>'入力用(年更時)'!B287</f>
        <v>0</v>
      </c>
      <c r="C849" s="105">
        <f>'入力用(年更時)'!C287</f>
        <v>0</v>
      </c>
      <c r="D849" s="91">
        <f>'入力用(年更時)'!D287</f>
        <v>0</v>
      </c>
      <c r="E849" s="88">
        <f t="shared" ref="E849" si="2715">D849-C849</f>
        <v>0</v>
      </c>
      <c r="F849" s="50">
        <f>'入力用(年更時)'!E287</f>
        <v>0</v>
      </c>
      <c r="G849" s="3">
        <f t="shared" ref="G849" si="2716">ROUNDDOWN(F849/3,0)+(F849-ROUNDDOWN(F849/3,0)*3)</f>
        <v>0</v>
      </c>
      <c r="H849" s="4">
        <f t="shared" ref="H849" si="2717">ROUNDDOWN(F849/3,0)</f>
        <v>0</v>
      </c>
      <c r="I849" s="5">
        <f t="shared" ref="I849" si="2718">ROUNDDOWN(F849/3,0)</f>
        <v>0</v>
      </c>
      <c r="J849" s="82" t="str">
        <f t="shared" ref="J849" si="2719">IFERROR(IF(F850-G850-H850-I850&lt;0,ABS(F850)+G850+H850+I850,"0"),0)</f>
        <v>0</v>
      </c>
      <c r="K849" s="79">
        <f>'入力用(年更時)'!F287</f>
        <v>0</v>
      </c>
    </row>
    <row r="850" spans="1:11">
      <c r="A850" s="100"/>
      <c r="B850" s="98"/>
      <c r="C850" s="106"/>
      <c r="D850" s="92"/>
      <c r="E850" s="89"/>
      <c r="F850" s="9">
        <f t="shared" si="2579"/>
        <v>0</v>
      </c>
      <c r="G850" s="10">
        <f t="shared" ref="G850" si="2720">IFERROR(IF(ABS(F850)&lt;G849,0-ABS(F850),0-G849),0)</f>
        <v>0</v>
      </c>
      <c r="H850" s="11">
        <f t="shared" ref="H850" si="2721">IFERROR(IF(ABS(F850)+G850&lt;H849,F850-G850,0-H849),0)</f>
        <v>0</v>
      </c>
      <c r="I850" s="12">
        <f t="shared" ref="I850" si="2722">IFERROR(IF(ABS(F850)+G850+H850&lt;I849,F850-G850-H850,0-I849),0)</f>
        <v>0</v>
      </c>
      <c r="J850" s="83"/>
      <c r="K850" s="80"/>
    </row>
    <row r="851" spans="1:11" ht="14.25" thickBot="1">
      <c r="A851" s="101"/>
      <c r="B851" s="99"/>
      <c r="C851" s="107"/>
      <c r="D851" s="93"/>
      <c r="E851" s="90"/>
      <c r="F851" s="32">
        <f t="shared" si="2583"/>
        <v>0</v>
      </c>
      <c r="G851" s="24">
        <f t="shared" si="2698"/>
        <v>0</v>
      </c>
      <c r="H851" s="25">
        <f t="shared" si="2698"/>
        <v>0</v>
      </c>
      <c r="I851" s="26">
        <f t="shared" si="2698"/>
        <v>0</v>
      </c>
      <c r="J851" s="84"/>
      <c r="K851" s="81"/>
    </row>
    <row r="852" spans="1:11">
      <c r="A852" s="100">
        <v>283</v>
      </c>
      <c r="B852" s="94">
        <f>'入力用(年更時)'!B288</f>
        <v>0</v>
      </c>
      <c r="C852" s="102">
        <f>'入力用(年更時)'!C288</f>
        <v>0</v>
      </c>
      <c r="D852" s="85">
        <f>'入力用(年更時)'!D288</f>
        <v>0</v>
      </c>
      <c r="E852" s="88">
        <f t="shared" ref="E852" si="2723">D852-C852</f>
        <v>0</v>
      </c>
      <c r="F852" s="50">
        <f>'入力用(年更時)'!E288</f>
        <v>0</v>
      </c>
      <c r="G852" s="3">
        <f t="shared" ref="G852" si="2724">ROUNDDOWN(F852/3,0)+(F852-ROUNDDOWN(F852/3,0)*3)</f>
        <v>0</v>
      </c>
      <c r="H852" s="4">
        <f t="shared" ref="H852" si="2725">ROUNDDOWN(F852/3,0)</f>
        <v>0</v>
      </c>
      <c r="I852" s="5">
        <f t="shared" ref="I852" si="2726">ROUNDDOWN(F852/3,0)</f>
        <v>0</v>
      </c>
      <c r="J852" s="82" t="str">
        <f t="shared" ref="J852" si="2727">IFERROR(IF(F853-G853-H853-I853&lt;0,ABS(F853)+G853+H853+I853,"0"),0)</f>
        <v>0</v>
      </c>
      <c r="K852" s="79">
        <f>'入力用(年更時)'!F288</f>
        <v>0</v>
      </c>
    </row>
    <row r="853" spans="1:11">
      <c r="A853" s="100"/>
      <c r="B853" s="95"/>
      <c r="C853" s="103"/>
      <c r="D853" s="86"/>
      <c r="E853" s="89"/>
      <c r="F853" s="9">
        <f t="shared" si="2579"/>
        <v>0</v>
      </c>
      <c r="G853" s="10">
        <f t="shared" ref="G853" si="2728">IFERROR(IF(ABS(F853)&lt;G852,0-ABS(F853),0-G852),0)</f>
        <v>0</v>
      </c>
      <c r="H853" s="11">
        <f t="shared" ref="H853" si="2729">IFERROR(IF(ABS(F853)+G853&lt;H852,F853-G853,0-H852),0)</f>
        <v>0</v>
      </c>
      <c r="I853" s="12">
        <f t="shared" ref="I853" si="2730">IFERROR(IF(ABS(F853)+G853+H853&lt;I852,F853-G853-H853,0-I852),0)</f>
        <v>0</v>
      </c>
      <c r="J853" s="83"/>
      <c r="K853" s="80"/>
    </row>
    <row r="854" spans="1:11" ht="14.25" thickBot="1">
      <c r="A854" s="101"/>
      <c r="B854" s="96"/>
      <c r="C854" s="104"/>
      <c r="D854" s="87"/>
      <c r="E854" s="90"/>
      <c r="F854" s="32">
        <f t="shared" si="2583"/>
        <v>0</v>
      </c>
      <c r="G854" s="24">
        <f t="shared" si="2698"/>
        <v>0</v>
      </c>
      <c r="H854" s="25">
        <f t="shared" si="2698"/>
        <v>0</v>
      </c>
      <c r="I854" s="26">
        <f t="shared" si="2698"/>
        <v>0</v>
      </c>
      <c r="J854" s="84"/>
      <c r="K854" s="81"/>
    </row>
    <row r="855" spans="1:11">
      <c r="A855" s="100">
        <v>284</v>
      </c>
      <c r="B855" s="94">
        <f>'入力用(年更時)'!B289</f>
        <v>0</v>
      </c>
      <c r="C855" s="102">
        <f>'入力用(年更時)'!C289</f>
        <v>0</v>
      </c>
      <c r="D855" s="85">
        <f>'入力用(年更時)'!D289</f>
        <v>0</v>
      </c>
      <c r="E855" s="88">
        <f t="shared" ref="E855" si="2731">D855-C855</f>
        <v>0</v>
      </c>
      <c r="F855" s="50">
        <f>'入力用(年更時)'!E289</f>
        <v>0</v>
      </c>
      <c r="G855" s="3">
        <f t="shared" ref="G855" si="2732">ROUNDDOWN(F855/3,0)+(F855-ROUNDDOWN(F855/3,0)*3)</f>
        <v>0</v>
      </c>
      <c r="H855" s="4">
        <f t="shared" ref="H855" si="2733">ROUNDDOWN(F855/3,0)</f>
        <v>0</v>
      </c>
      <c r="I855" s="5">
        <f t="shared" ref="I855" si="2734">ROUNDDOWN(F855/3,0)</f>
        <v>0</v>
      </c>
      <c r="J855" s="82" t="str">
        <f t="shared" ref="J855" si="2735">IFERROR(IF(F856-G856-H856-I856&lt;0,ABS(F856)+G856+H856+I856,"0"),0)</f>
        <v>0</v>
      </c>
      <c r="K855" s="79">
        <f>'入力用(年更時)'!F289</f>
        <v>0</v>
      </c>
    </row>
    <row r="856" spans="1:11">
      <c r="A856" s="100"/>
      <c r="B856" s="95"/>
      <c r="C856" s="103"/>
      <c r="D856" s="86"/>
      <c r="E856" s="89"/>
      <c r="F856" s="9">
        <f t="shared" si="2579"/>
        <v>0</v>
      </c>
      <c r="G856" s="10">
        <f t="shared" ref="G856" si="2736">IFERROR(IF(ABS(F856)&lt;G855,0-ABS(F856),0-G855),0)</f>
        <v>0</v>
      </c>
      <c r="H856" s="11">
        <f t="shared" ref="H856" si="2737">IFERROR(IF(ABS(F856)+G856&lt;H855,F856-G856,0-H855),0)</f>
        <v>0</v>
      </c>
      <c r="I856" s="12">
        <f t="shared" ref="I856" si="2738">IFERROR(IF(ABS(F856)+G856+H856&lt;I855,F856-G856-H856,0-I855),0)</f>
        <v>0</v>
      </c>
      <c r="J856" s="83"/>
      <c r="K856" s="80"/>
    </row>
    <row r="857" spans="1:11" ht="14.25" thickBot="1">
      <c r="A857" s="101"/>
      <c r="B857" s="96"/>
      <c r="C857" s="104"/>
      <c r="D857" s="87"/>
      <c r="E857" s="90"/>
      <c r="F857" s="32">
        <f t="shared" si="2583"/>
        <v>0</v>
      </c>
      <c r="G857" s="24">
        <f t="shared" si="2698"/>
        <v>0</v>
      </c>
      <c r="H857" s="25">
        <f t="shared" si="2698"/>
        <v>0</v>
      </c>
      <c r="I857" s="26">
        <f t="shared" si="2698"/>
        <v>0</v>
      </c>
      <c r="J857" s="84"/>
      <c r="K857" s="81"/>
    </row>
    <row r="858" spans="1:11">
      <c r="A858" s="100">
        <v>285</v>
      </c>
      <c r="B858" s="97">
        <f>'入力用(年更時)'!B290</f>
        <v>0</v>
      </c>
      <c r="C858" s="105">
        <f>'入力用(年更時)'!C290</f>
        <v>0</v>
      </c>
      <c r="D858" s="91">
        <f>'入力用(年更時)'!D290</f>
        <v>0</v>
      </c>
      <c r="E858" s="88">
        <f t="shared" ref="E858" si="2739">D858-C858</f>
        <v>0</v>
      </c>
      <c r="F858" s="50">
        <f>'入力用(年更時)'!E290</f>
        <v>0</v>
      </c>
      <c r="G858" s="3">
        <f t="shared" ref="G858" si="2740">ROUNDDOWN(F858/3,0)+(F858-ROUNDDOWN(F858/3,0)*3)</f>
        <v>0</v>
      </c>
      <c r="H858" s="4">
        <f t="shared" ref="H858" si="2741">ROUNDDOWN(F858/3,0)</f>
        <v>0</v>
      </c>
      <c r="I858" s="5">
        <f t="shared" ref="I858" si="2742">ROUNDDOWN(F858/3,0)</f>
        <v>0</v>
      </c>
      <c r="J858" s="82" t="str">
        <f t="shared" ref="J858" si="2743">IFERROR(IF(F859-G859-H859-I859&lt;0,ABS(F859)+G859+H859+I859,"0"),0)</f>
        <v>0</v>
      </c>
      <c r="K858" s="79">
        <f>'入力用(年更時)'!F290</f>
        <v>0</v>
      </c>
    </row>
    <row r="859" spans="1:11">
      <c r="A859" s="100"/>
      <c r="B859" s="98"/>
      <c r="C859" s="106"/>
      <c r="D859" s="92"/>
      <c r="E859" s="89"/>
      <c r="F859" s="9">
        <f t="shared" si="2579"/>
        <v>0</v>
      </c>
      <c r="G859" s="10">
        <f t="shared" ref="G859" si="2744">IFERROR(IF(ABS(F859)&lt;G858,0-ABS(F859),0-G858),0)</f>
        <v>0</v>
      </c>
      <c r="H859" s="11">
        <f t="shared" ref="H859" si="2745">IFERROR(IF(ABS(F859)+G859&lt;H858,F859-G859,0-H858),0)</f>
        <v>0</v>
      </c>
      <c r="I859" s="12">
        <f t="shared" ref="I859" si="2746">IFERROR(IF(ABS(F859)+G859+H859&lt;I858,F859-G859-H859,0-I858),0)</f>
        <v>0</v>
      </c>
      <c r="J859" s="83"/>
      <c r="K859" s="80"/>
    </row>
    <row r="860" spans="1:11" ht="14.25" thickBot="1">
      <c r="A860" s="101"/>
      <c r="B860" s="99"/>
      <c r="C860" s="107"/>
      <c r="D860" s="93"/>
      <c r="E860" s="90"/>
      <c r="F860" s="32">
        <f t="shared" si="2583"/>
        <v>0</v>
      </c>
      <c r="G860" s="24">
        <f t="shared" ref="G860:I875" si="2747">G858+G859</f>
        <v>0</v>
      </c>
      <c r="H860" s="25">
        <f t="shared" si="2747"/>
        <v>0</v>
      </c>
      <c r="I860" s="26">
        <f t="shared" si="2747"/>
        <v>0</v>
      </c>
      <c r="J860" s="84"/>
      <c r="K860" s="81"/>
    </row>
    <row r="861" spans="1:11">
      <c r="A861" s="100">
        <v>286</v>
      </c>
      <c r="B861" s="94">
        <f>'入力用(年更時)'!B291</f>
        <v>0</v>
      </c>
      <c r="C861" s="102">
        <f>'入力用(年更時)'!C291</f>
        <v>0</v>
      </c>
      <c r="D861" s="85">
        <f>'入力用(年更時)'!D291</f>
        <v>0</v>
      </c>
      <c r="E861" s="88">
        <f t="shared" ref="E861" si="2748">D861-C861</f>
        <v>0</v>
      </c>
      <c r="F861" s="50">
        <f>'入力用(年更時)'!E291</f>
        <v>0</v>
      </c>
      <c r="G861" s="3">
        <f t="shared" ref="G861" si="2749">ROUNDDOWN(F861/3,0)+(F861-ROUNDDOWN(F861/3,0)*3)</f>
        <v>0</v>
      </c>
      <c r="H861" s="4">
        <f t="shared" ref="H861" si="2750">ROUNDDOWN(F861/3,0)</f>
        <v>0</v>
      </c>
      <c r="I861" s="5">
        <f t="shared" ref="I861" si="2751">ROUNDDOWN(F861/3,0)</f>
        <v>0</v>
      </c>
      <c r="J861" s="82" t="str">
        <f t="shared" ref="J861" si="2752">IFERROR(IF(F862-G862-H862-I862&lt;0,ABS(F862)+G862+H862+I862,"0"),0)</f>
        <v>0</v>
      </c>
      <c r="K861" s="79">
        <f>'入力用(年更時)'!F291</f>
        <v>0</v>
      </c>
    </row>
    <row r="862" spans="1:11">
      <c r="A862" s="100"/>
      <c r="B862" s="95"/>
      <c r="C862" s="103"/>
      <c r="D862" s="86"/>
      <c r="E862" s="89"/>
      <c r="F862" s="9">
        <f t="shared" si="2579"/>
        <v>0</v>
      </c>
      <c r="G862" s="10">
        <f t="shared" ref="G862" si="2753">IFERROR(IF(ABS(F862)&lt;G861,0-ABS(F862),0-G861),0)</f>
        <v>0</v>
      </c>
      <c r="H862" s="11">
        <f t="shared" ref="H862" si="2754">IFERROR(IF(ABS(F862)+G862&lt;H861,F862-G862,0-H861),0)</f>
        <v>0</v>
      </c>
      <c r="I862" s="12">
        <f t="shared" ref="I862" si="2755">IFERROR(IF(ABS(F862)+G862+H862&lt;I861,F862-G862-H862,0-I861),0)</f>
        <v>0</v>
      </c>
      <c r="J862" s="83"/>
      <c r="K862" s="80"/>
    </row>
    <row r="863" spans="1:11" ht="14.25" thickBot="1">
      <c r="A863" s="101"/>
      <c r="B863" s="96"/>
      <c r="C863" s="104"/>
      <c r="D863" s="87"/>
      <c r="E863" s="90"/>
      <c r="F863" s="32">
        <f t="shared" si="2583"/>
        <v>0</v>
      </c>
      <c r="G863" s="24">
        <f t="shared" si="2747"/>
        <v>0</v>
      </c>
      <c r="H863" s="25">
        <f t="shared" si="2747"/>
        <v>0</v>
      </c>
      <c r="I863" s="26">
        <f t="shared" si="2747"/>
        <v>0</v>
      </c>
      <c r="J863" s="84"/>
      <c r="K863" s="81"/>
    </row>
    <row r="864" spans="1:11">
      <c r="A864" s="100">
        <v>287</v>
      </c>
      <c r="B864" s="94">
        <f>'入力用(年更時)'!B292</f>
        <v>0</v>
      </c>
      <c r="C864" s="102">
        <f>'入力用(年更時)'!C292</f>
        <v>0</v>
      </c>
      <c r="D864" s="85">
        <f>'入力用(年更時)'!D292</f>
        <v>0</v>
      </c>
      <c r="E864" s="88">
        <f t="shared" ref="E864" si="2756">D864-C864</f>
        <v>0</v>
      </c>
      <c r="F864" s="50">
        <f>'入力用(年更時)'!E292</f>
        <v>0</v>
      </c>
      <c r="G864" s="3">
        <f t="shared" ref="G864" si="2757">ROUNDDOWN(F864/3,0)+(F864-ROUNDDOWN(F864/3,0)*3)</f>
        <v>0</v>
      </c>
      <c r="H864" s="4">
        <f t="shared" ref="H864" si="2758">ROUNDDOWN(F864/3,0)</f>
        <v>0</v>
      </c>
      <c r="I864" s="5">
        <f t="shared" ref="I864" si="2759">ROUNDDOWN(F864/3,0)</f>
        <v>0</v>
      </c>
      <c r="J864" s="82" t="str">
        <f t="shared" ref="J864" si="2760">IFERROR(IF(F865-G865-H865-I865&lt;0,ABS(F865)+G865+H865+I865,"0"),0)</f>
        <v>0</v>
      </c>
      <c r="K864" s="79">
        <f>'入力用(年更時)'!F292</f>
        <v>0</v>
      </c>
    </row>
    <row r="865" spans="1:11">
      <c r="A865" s="100"/>
      <c r="B865" s="95"/>
      <c r="C865" s="103"/>
      <c r="D865" s="86"/>
      <c r="E865" s="89"/>
      <c r="F865" s="9">
        <f t="shared" ref="F865:F904" si="2761">IF(E864&lt;0,E864-0,0)</f>
        <v>0</v>
      </c>
      <c r="G865" s="10">
        <f t="shared" ref="G865" si="2762">IFERROR(IF(ABS(F865)&lt;G864,0-ABS(F865),0-G864),0)</f>
        <v>0</v>
      </c>
      <c r="H865" s="11">
        <f t="shared" ref="H865" si="2763">IFERROR(IF(ABS(F865)+G865&lt;H864,F865-G865,0-H864),0)</f>
        <v>0</v>
      </c>
      <c r="I865" s="12">
        <f t="shared" ref="I865" si="2764">IFERROR(IF(ABS(F865)+G865+H865&lt;I864,F865-G865-H865,0-I864),0)</f>
        <v>0</v>
      </c>
      <c r="J865" s="83"/>
      <c r="K865" s="80"/>
    </row>
    <row r="866" spans="1:11" ht="14.25" thickBot="1">
      <c r="A866" s="101"/>
      <c r="B866" s="96"/>
      <c r="C866" s="104"/>
      <c r="D866" s="87"/>
      <c r="E866" s="90"/>
      <c r="F866" s="32">
        <f t="shared" ref="F866:F905" si="2765">IF(E864&gt;0,E864-0,0)</f>
        <v>0</v>
      </c>
      <c r="G866" s="24">
        <f t="shared" si="2747"/>
        <v>0</v>
      </c>
      <c r="H866" s="25">
        <f t="shared" si="2747"/>
        <v>0</v>
      </c>
      <c r="I866" s="26">
        <f t="shared" si="2747"/>
        <v>0</v>
      </c>
      <c r="J866" s="84"/>
      <c r="K866" s="81"/>
    </row>
    <row r="867" spans="1:11">
      <c r="A867" s="100">
        <v>288</v>
      </c>
      <c r="B867" s="97">
        <f>'入力用(年更時)'!B293</f>
        <v>0</v>
      </c>
      <c r="C867" s="105">
        <f>'入力用(年更時)'!C293</f>
        <v>0</v>
      </c>
      <c r="D867" s="91">
        <f>'入力用(年更時)'!D293</f>
        <v>0</v>
      </c>
      <c r="E867" s="88">
        <f t="shared" ref="E867" si="2766">D867-C867</f>
        <v>0</v>
      </c>
      <c r="F867" s="50">
        <f>'入力用(年更時)'!E293</f>
        <v>0</v>
      </c>
      <c r="G867" s="3">
        <f t="shared" ref="G867" si="2767">ROUNDDOWN(F867/3,0)+(F867-ROUNDDOWN(F867/3,0)*3)</f>
        <v>0</v>
      </c>
      <c r="H867" s="4">
        <f t="shared" ref="H867" si="2768">ROUNDDOWN(F867/3,0)</f>
        <v>0</v>
      </c>
      <c r="I867" s="5">
        <f t="shared" ref="I867" si="2769">ROUNDDOWN(F867/3,0)</f>
        <v>0</v>
      </c>
      <c r="J867" s="82" t="str">
        <f t="shared" ref="J867" si="2770">IFERROR(IF(F868-G868-H868-I868&lt;0,ABS(F868)+G868+H868+I868,"0"),0)</f>
        <v>0</v>
      </c>
      <c r="K867" s="79">
        <f>'入力用(年更時)'!F293</f>
        <v>0</v>
      </c>
    </row>
    <row r="868" spans="1:11">
      <c r="A868" s="100"/>
      <c r="B868" s="98"/>
      <c r="C868" s="106"/>
      <c r="D868" s="92"/>
      <c r="E868" s="89"/>
      <c r="F868" s="9">
        <f t="shared" si="2761"/>
        <v>0</v>
      </c>
      <c r="G868" s="10">
        <f t="shared" ref="G868" si="2771">IFERROR(IF(ABS(F868)&lt;G867,0-ABS(F868),0-G867),0)</f>
        <v>0</v>
      </c>
      <c r="H868" s="11">
        <f t="shared" ref="H868" si="2772">IFERROR(IF(ABS(F868)+G868&lt;H867,F868-G868,0-H867),0)</f>
        <v>0</v>
      </c>
      <c r="I868" s="12">
        <f t="shared" ref="I868" si="2773">IFERROR(IF(ABS(F868)+G868+H868&lt;I867,F868-G868-H868,0-I867),0)</f>
        <v>0</v>
      </c>
      <c r="J868" s="83"/>
      <c r="K868" s="80"/>
    </row>
    <row r="869" spans="1:11" ht="14.25" thickBot="1">
      <c r="A869" s="101"/>
      <c r="B869" s="99"/>
      <c r="C869" s="107"/>
      <c r="D869" s="93"/>
      <c r="E869" s="90"/>
      <c r="F869" s="32">
        <f t="shared" si="2765"/>
        <v>0</v>
      </c>
      <c r="G869" s="24">
        <f t="shared" si="2747"/>
        <v>0</v>
      </c>
      <c r="H869" s="25">
        <f t="shared" si="2747"/>
        <v>0</v>
      </c>
      <c r="I869" s="26">
        <f t="shared" si="2747"/>
        <v>0</v>
      </c>
      <c r="J869" s="84"/>
      <c r="K869" s="81"/>
    </row>
    <row r="870" spans="1:11">
      <c r="A870" s="100">
        <v>289</v>
      </c>
      <c r="B870" s="94">
        <f>'入力用(年更時)'!B294</f>
        <v>0</v>
      </c>
      <c r="C870" s="102">
        <f>'入力用(年更時)'!C294</f>
        <v>0</v>
      </c>
      <c r="D870" s="85">
        <f>'入力用(年更時)'!D294</f>
        <v>0</v>
      </c>
      <c r="E870" s="88">
        <f t="shared" ref="E870" si="2774">D870-C870</f>
        <v>0</v>
      </c>
      <c r="F870" s="50">
        <f>'入力用(年更時)'!E294</f>
        <v>0</v>
      </c>
      <c r="G870" s="3">
        <f t="shared" ref="G870" si="2775">ROUNDDOWN(F870/3,0)+(F870-ROUNDDOWN(F870/3,0)*3)</f>
        <v>0</v>
      </c>
      <c r="H870" s="4">
        <f t="shared" ref="H870" si="2776">ROUNDDOWN(F870/3,0)</f>
        <v>0</v>
      </c>
      <c r="I870" s="5">
        <f t="shared" ref="I870" si="2777">ROUNDDOWN(F870/3,0)</f>
        <v>0</v>
      </c>
      <c r="J870" s="82" t="str">
        <f t="shared" ref="J870" si="2778">IFERROR(IF(F871-G871-H871-I871&lt;0,ABS(F871)+G871+H871+I871,"0"),0)</f>
        <v>0</v>
      </c>
      <c r="K870" s="79">
        <f>'入力用(年更時)'!F294</f>
        <v>0</v>
      </c>
    </row>
    <row r="871" spans="1:11">
      <c r="A871" s="100"/>
      <c r="B871" s="95"/>
      <c r="C871" s="103"/>
      <c r="D871" s="86"/>
      <c r="E871" s="89"/>
      <c r="F871" s="9">
        <f t="shared" si="2761"/>
        <v>0</v>
      </c>
      <c r="G871" s="10">
        <f t="shared" ref="G871" si="2779">IFERROR(IF(ABS(F871)&lt;G870,0-ABS(F871),0-G870),0)</f>
        <v>0</v>
      </c>
      <c r="H871" s="11">
        <f t="shared" ref="H871" si="2780">IFERROR(IF(ABS(F871)+G871&lt;H870,F871-G871,0-H870),0)</f>
        <v>0</v>
      </c>
      <c r="I871" s="12">
        <f t="shared" ref="I871" si="2781">IFERROR(IF(ABS(F871)+G871+H871&lt;I870,F871-G871-H871,0-I870),0)</f>
        <v>0</v>
      </c>
      <c r="J871" s="83"/>
      <c r="K871" s="80"/>
    </row>
    <row r="872" spans="1:11" ht="14.25" thickBot="1">
      <c r="A872" s="101"/>
      <c r="B872" s="96"/>
      <c r="C872" s="104"/>
      <c r="D872" s="87"/>
      <c r="E872" s="90"/>
      <c r="F872" s="32">
        <f t="shared" si="2765"/>
        <v>0</v>
      </c>
      <c r="G872" s="24">
        <f t="shared" si="2747"/>
        <v>0</v>
      </c>
      <c r="H872" s="25">
        <f t="shared" si="2747"/>
        <v>0</v>
      </c>
      <c r="I872" s="26">
        <f t="shared" si="2747"/>
        <v>0</v>
      </c>
      <c r="J872" s="84"/>
      <c r="K872" s="81"/>
    </row>
    <row r="873" spans="1:11">
      <c r="A873" s="100">
        <v>290</v>
      </c>
      <c r="B873" s="94">
        <f>'入力用(年更時)'!B295</f>
        <v>0</v>
      </c>
      <c r="C873" s="102">
        <f>'入力用(年更時)'!C295</f>
        <v>0</v>
      </c>
      <c r="D873" s="85">
        <f>'入力用(年更時)'!D295</f>
        <v>0</v>
      </c>
      <c r="E873" s="88">
        <f t="shared" ref="E873" si="2782">D873-C873</f>
        <v>0</v>
      </c>
      <c r="F873" s="50">
        <f>'入力用(年更時)'!E295</f>
        <v>0</v>
      </c>
      <c r="G873" s="3">
        <f t="shared" ref="G873" si="2783">ROUNDDOWN(F873/3,0)+(F873-ROUNDDOWN(F873/3,0)*3)</f>
        <v>0</v>
      </c>
      <c r="H873" s="4">
        <f t="shared" ref="H873" si="2784">ROUNDDOWN(F873/3,0)</f>
        <v>0</v>
      </c>
      <c r="I873" s="5">
        <f t="shared" ref="I873" si="2785">ROUNDDOWN(F873/3,0)</f>
        <v>0</v>
      </c>
      <c r="J873" s="82" t="str">
        <f t="shared" ref="J873" si="2786">IFERROR(IF(F874-G874-H874-I874&lt;0,ABS(F874)+G874+H874+I874,"0"),0)</f>
        <v>0</v>
      </c>
      <c r="K873" s="79">
        <f>'入力用(年更時)'!F295</f>
        <v>0</v>
      </c>
    </row>
    <row r="874" spans="1:11">
      <c r="A874" s="100"/>
      <c r="B874" s="95"/>
      <c r="C874" s="103"/>
      <c r="D874" s="86"/>
      <c r="E874" s="89"/>
      <c r="F874" s="9">
        <f t="shared" si="2761"/>
        <v>0</v>
      </c>
      <c r="G874" s="10">
        <f t="shared" ref="G874" si="2787">IFERROR(IF(ABS(F874)&lt;G873,0-ABS(F874),0-G873),0)</f>
        <v>0</v>
      </c>
      <c r="H874" s="11">
        <f t="shared" ref="H874" si="2788">IFERROR(IF(ABS(F874)+G874&lt;H873,F874-G874,0-H873),0)</f>
        <v>0</v>
      </c>
      <c r="I874" s="12">
        <f t="shared" ref="I874" si="2789">IFERROR(IF(ABS(F874)+G874+H874&lt;I873,F874-G874-H874,0-I873),0)</f>
        <v>0</v>
      </c>
      <c r="J874" s="83"/>
      <c r="K874" s="80"/>
    </row>
    <row r="875" spans="1:11" ht="14.25" thickBot="1">
      <c r="A875" s="101"/>
      <c r="B875" s="96"/>
      <c r="C875" s="104"/>
      <c r="D875" s="87"/>
      <c r="E875" s="90"/>
      <c r="F875" s="32">
        <f t="shared" si="2765"/>
        <v>0</v>
      </c>
      <c r="G875" s="24">
        <f t="shared" si="2747"/>
        <v>0</v>
      </c>
      <c r="H875" s="25">
        <f t="shared" si="2747"/>
        <v>0</v>
      </c>
      <c r="I875" s="26">
        <f t="shared" si="2747"/>
        <v>0</v>
      </c>
      <c r="J875" s="84"/>
      <c r="K875" s="81"/>
    </row>
    <row r="876" spans="1:11">
      <c r="A876" s="100">
        <v>291</v>
      </c>
      <c r="B876" s="97">
        <f>'入力用(年更時)'!B296</f>
        <v>0</v>
      </c>
      <c r="C876" s="105">
        <f>'入力用(年更時)'!C296</f>
        <v>0</v>
      </c>
      <c r="D876" s="91">
        <f>'入力用(年更時)'!D296</f>
        <v>0</v>
      </c>
      <c r="E876" s="88">
        <f t="shared" ref="E876" si="2790">D876-C876</f>
        <v>0</v>
      </c>
      <c r="F876" s="50">
        <f>'入力用(年更時)'!E296</f>
        <v>0</v>
      </c>
      <c r="G876" s="3">
        <f t="shared" ref="G876" si="2791">ROUNDDOWN(F876/3,0)+(F876-ROUNDDOWN(F876/3,0)*3)</f>
        <v>0</v>
      </c>
      <c r="H876" s="4">
        <f t="shared" ref="H876" si="2792">ROUNDDOWN(F876/3,0)</f>
        <v>0</v>
      </c>
      <c r="I876" s="5">
        <f t="shared" ref="I876" si="2793">ROUNDDOWN(F876/3,0)</f>
        <v>0</v>
      </c>
      <c r="J876" s="82" t="str">
        <f t="shared" ref="J876" si="2794">IFERROR(IF(F877-G877-H877-I877&lt;0,ABS(F877)+G877+H877+I877,"0"),0)</f>
        <v>0</v>
      </c>
      <c r="K876" s="79">
        <f>'入力用(年更時)'!F296</f>
        <v>0</v>
      </c>
    </row>
    <row r="877" spans="1:11">
      <c r="A877" s="100"/>
      <c r="B877" s="98"/>
      <c r="C877" s="106"/>
      <c r="D877" s="92"/>
      <c r="E877" s="89"/>
      <c r="F877" s="9">
        <f t="shared" si="2761"/>
        <v>0</v>
      </c>
      <c r="G877" s="10">
        <f t="shared" ref="G877" si="2795">IFERROR(IF(ABS(F877)&lt;G876,0-ABS(F877),0-G876),0)</f>
        <v>0</v>
      </c>
      <c r="H877" s="11">
        <f t="shared" ref="H877" si="2796">IFERROR(IF(ABS(F877)+G877&lt;H876,F877-G877,0-H876),0)</f>
        <v>0</v>
      </c>
      <c r="I877" s="12">
        <f t="shared" ref="I877" si="2797">IFERROR(IF(ABS(F877)+G877+H877&lt;I876,F877-G877-H877,0-I876),0)</f>
        <v>0</v>
      </c>
      <c r="J877" s="83"/>
      <c r="K877" s="80"/>
    </row>
    <row r="878" spans="1:11" ht="14.25" thickBot="1">
      <c r="A878" s="101"/>
      <c r="B878" s="99"/>
      <c r="C878" s="107"/>
      <c r="D878" s="93"/>
      <c r="E878" s="90"/>
      <c r="F878" s="32">
        <f t="shared" si="2765"/>
        <v>0</v>
      </c>
      <c r="G878" s="24">
        <f t="shared" ref="G878:I893" si="2798">G876+G877</f>
        <v>0</v>
      </c>
      <c r="H878" s="25">
        <f t="shared" si="2798"/>
        <v>0</v>
      </c>
      <c r="I878" s="26">
        <f t="shared" si="2798"/>
        <v>0</v>
      </c>
      <c r="J878" s="84"/>
      <c r="K878" s="81"/>
    </row>
    <row r="879" spans="1:11">
      <c r="A879" s="100">
        <v>292</v>
      </c>
      <c r="B879" s="94">
        <f>'入力用(年更時)'!B297</f>
        <v>0</v>
      </c>
      <c r="C879" s="102">
        <f>'入力用(年更時)'!C297</f>
        <v>0</v>
      </c>
      <c r="D879" s="85">
        <f>'入力用(年更時)'!D297</f>
        <v>0</v>
      </c>
      <c r="E879" s="88">
        <f t="shared" ref="E879" si="2799">D879-C879</f>
        <v>0</v>
      </c>
      <c r="F879" s="50">
        <f>'入力用(年更時)'!E297</f>
        <v>0</v>
      </c>
      <c r="G879" s="3">
        <f t="shared" ref="G879" si="2800">ROUNDDOWN(F879/3,0)+(F879-ROUNDDOWN(F879/3,0)*3)</f>
        <v>0</v>
      </c>
      <c r="H879" s="4">
        <f t="shared" ref="H879" si="2801">ROUNDDOWN(F879/3,0)</f>
        <v>0</v>
      </c>
      <c r="I879" s="5">
        <f t="shared" ref="I879" si="2802">ROUNDDOWN(F879/3,0)</f>
        <v>0</v>
      </c>
      <c r="J879" s="82" t="str">
        <f t="shared" ref="J879" si="2803">IFERROR(IF(F880-G880-H880-I880&lt;0,ABS(F880)+G880+H880+I880,"0"),0)</f>
        <v>0</v>
      </c>
      <c r="K879" s="79">
        <f>'入力用(年更時)'!F297</f>
        <v>0</v>
      </c>
    </row>
    <row r="880" spans="1:11">
      <c r="A880" s="100"/>
      <c r="B880" s="95"/>
      <c r="C880" s="103"/>
      <c r="D880" s="86"/>
      <c r="E880" s="89"/>
      <c r="F880" s="9">
        <f t="shared" si="2761"/>
        <v>0</v>
      </c>
      <c r="G880" s="10">
        <f t="shared" ref="G880" si="2804">IFERROR(IF(ABS(F880)&lt;G879,0-ABS(F880),0-G879),0)</f>
        <v>0</v>
      </c>
      <c r="H880" s="11">
        <f t="shared" ref="H880" si="2805">IFERROR(IF(ABS(F880)+G880&lt;H879,F880-G880,0-H879),0)</f>
        <v>0</v>
      </c>
      <c r="I880" s="12">
        <f t="shared" ref="I880" si="2806">IFERROR(IF(ABS(F880)+G880+H880&lt;I879,F880-G880-H880,0-I879),0)</f>
        <v>0</v>
      </c>
      <c r="J880" s="83"/>
      <c r="K880" s="80"/>
    </row>
    <row r="881" spans="1:11" ht="14.25" thickBot="1">
      <c r="A881" s="101"/>
      <c r="B881" s="96"/>
      <c r="C881" s="104"/>
      <c r="D881" s="87"/>
      <c r="E881" s="90"/>
      <c r="F881" s="32">
        <f t="shared" si="2765"/>
        <v>0</v>
      </c>
      <c r="G881" s="24">
        <f t="shared" si="2798"/>
        <v>0</v>
      </c>
      <c r="H881" s="25">
        <f t="shared" si="2798"/>
        <v>0</v>
      </c>
      <c r="I881" s="26">
        <f t="shared" si="2798"/>
        <v>0</v>
      </c>
      <c r="J881" s="84"/>
      <c r="K881" s="81"/>
    </row>
    <row r="882" spans="1:11">
      <c r="A882" s="100">
        <v>293</v>
      </c>
      <c r="B882" s="94">
        <f>'入力用(年更時)'!B298</f>
        <v>0</v>
      </c>
      <c r="C882" s="102">
        <f>'入力用(年更時)'!C298</f>
        <v>0</v>
      </c>
      <c r="D882" s="85">
        <f>'入力用(年更時)'!D298</f>
        <v>0</v>
      </c>
      <c r="E882" s="88">
        <f t="shared" ref="E882" si="2807">D882-C882</f>
        <v>0</v>
      </c>
      <c r="F882" s="50">
        <f>'入力用(年更時)'!E298</f>
        <v>0</v>
      </c>
      <c r="G882" s="3">
        <f t="shared" ref="G882" si="2808">ROUNDDOWN(F882/3,0)+(F882-ROUNDDOWN(F882/3,0)*3)</f>
        <v>0</v>
      </c>
      <c r="H882" s="4">
        <f t="shared" ref="H882" si="2809">ROUNDDOWN(F882/3,0)</f>
        <v>0</v>
      </c>
      <c r="I882" s="5">
        <f t="shared" ref="I882" si="2810">ROUNDDOWN(F882/3,0)</f>
        <v>0</v>
      </c>
      <c r="J882" s="82" t="str">
        <f t="shared" ref="J882" si="2811">IFERROR(IF(F883-G883-H883-I883&lt;0,ABS(F883)+G883+H883+I883,"0"),0)</f>
        <v>0</v>
      </c>
      <c r="K882" s="79">
        <f>'入力用(年更時)'!F298</f>
        <v>0</v>
      </c>
    </row>
    <row r="883" spans="1:11">
      <c r="A883" s="100"/>
      <c r="B883" s="95"/>
      <c r="C883" s="103"/>
      <c r="D883" s="86"/>
      <c r="E883" s="89"/>
      <c r="F883" s="9">
        <f t="shared" si="2761"/>
        <v>0</v>
      </c>
      <c r="G883" s="10">
        <f t="shared" ref="G883" si="2812">IFERROR(IF(ABS(F883)&lt;G882,0-ABS(F883),0-G882),0)</f>
        <v>0</v>
      </c>
      <c r="H883" s="11">
        <f t="shared" ref="H883" si="2813">IFERROR(IF(ABS(F883)+G883&lt;H882,F883-G883,0-H882),0)</f>
        <v>0</v>
      </c>
      <c r="I883" s="12">
        <f t="shared" ref="I883" si="2814">IFERROR(IF(ABS(F883)+G883+H883&lt;I882,F883-G883-H883,0-I882),0)</f>
        <v>0</v>
      </c>
      <c r="J883" s="83"/>
      <c r="K883" s="80"/>
    </row>
    <row r="884" spans="1:11" ht="14.25" thickBot="1">
      <c r="A884" s="101"/>
      <c r="B884" s="96"/>
      <c r="C884" s="104"/>
      <c r="D884" s="87"/>
      <c r="E884" s="90"/>
      <c r="F884" s="32">
        <f t="shared" si="2765"/>
        <v>0</v>
      </c>
      <c r="G884" s="24">
        <f t="shared" si="2798"/>
        <v>0</v>
      </c>
      <c r="H884" s="25">
        <f t="shared" si="2798"/>
        <v>0</v>
      </c>
      <c r="I884" s="26">
        <f t="shared" si="2798"/>
        <v>0</v>
      </c>
      <c r="J884" s="84"/>
      <c r="K884" s="81"/>
    </row>
    <row r="885" spans="1:11">
      <c r="A885" s="100">
        <v>294</v>
      </c>
      <c r="B885" s="97">
        <f>'入力用(年更時)'!B299</f>
        <v>0</v>
      </c>
      <c r="C885" s="105">
        <f>'入力用(年更時)'!C299</f>
        <v>0</v>
      </c>
      <c r="D885" s="91">
        <f>'入力用(年更時)'!D299</f>
        <v>0</v>
      </c>
      <c r="E885" s="88">
        <f t="shared" ref="E885" si="2815">D885-C885</f>
        <v>0</v>
      </c>
      <c r="F885" s="50">
        <f>'入力用(年更時)'!E299</f>
        <v>0</v>
      </c>
      <c r="G885" s="3">
        <f t="shared" ref="G885" si="2816">ROUNDDOWN(F885/3,0)+(F885-ROUNDDOWN(F885/3,0)*3)</f>
        <v>0</v>
      </c>
      <c r="H885" s="4">
        <f t="shared" ref="H885" si="2817">ROUNDDOWN(F885/3,0)</f>
        <v>0</v>
      </c>
      <c r="I885" s="5">
        <f t="shared" ref="I885" si="2818">ROUNDDOWN(F885/3,0)</f>
        <v>0</v>
      </c>
      <c r="J885" s="82" t="str">
        <f t="shared" ref="J885" si="2819">IFERROR(IF(F886-G886-H886-I886&lt;0,ABS(F886)+G886+H886+I886,"0"),0)</f>
        <v>0</v>
      </c>
      <c r="K885" s="79">
        <f>'入力用(年更時)'!F299</f>
        <v>0</v>
      </c>
    </row>
    <row r="886" spans="1:11">
      <c r="A886" s="100"/>
      <c r="B886" s="98"/>
      <c r="C886" s="106"/>
      <c r="D886" s="92"/>
      <c r="E886" s="89"/>
      <c r="F886" s="9">
        <f t="shared" si="2761"/>
        <v>0</v>
      </c>
      <c r="G886" s="10">
        <f t="shared" ref="G886" si="2820">IFERROR(IF(ABS(F886)&lt;G885,0-ABS(F886),0-G885),0)</f>
        <v>0</v>
      </c>
      <c r="H886" s="11">
        <f t="shared" ref="H886" si="2821">IFERROR(IF(ABS(F886)+G886&lt;H885,F886-G886,0-H885),0)</f>
        <v>0</v>
      </c>
      <c r="I886" s="12">
        <f t="shared" ref="I886" si="2822">IFERROR(IF(ABS(F886)+G886+H886&lt;I885,F886-G886-H886,0-I885),0)</f>
        <v>0</v>
      </c>
      <c r="J886" s="83"/>
      <c r="K886" s="80"/>
    </row>
    <row r="887" spans="1:11" ht="14.25" thickBot="1">
      <c r="A887" s="101"/>
      <c r="B887" s="99"/>
      <c r="C887" s="107"/>
      <c r="D887" s="93"/>
      <c r="E887" s="90"/>
      <c r="F887" s="32">
        <f t="shared" si="2765"/>
        <v>0</v>
      </c>
      <c r="G887" s="24">
        <f t="shared" si="2798"/>
        <v>0</v>
      </c>
      <c r="H887" s="25">
        <f t="shared" si="2798"/>
        <v>0</v>
      </c>
      <c r="I887" s="26">
        <f t="shared" si="2798"/>
        <v>0</v>
      </c>
      <c r="J887" s="84"/>
      <c r="K887" s="81"/>
    </row>
    <row r="888" spans="1:11">
      <c r="A888" s="100">
        <v>295</v>
      </c>
      <c r="B888" s="94">
        <f>'入力用(年更時)'!B300</f>
        <v>0</v>
      </c>
      <c r="C888" s="102">
        <f>'入力用(年更時)'!C300</f>
        <v>0</v>
      </c>
      <c r="D888" s="85">
        <f>'入力用(年更時)'!D300</f>
        <v>0</v>
      </c>
      <c r="E888" s="88">
        <f t="shared" ref="E888" si="2823">D888-C888</f>
        <v>0</v>
      </c>
      <c r="F888" s="50">
        <f>'入力用(年更時)'!E300</f>
        <v>0</v>
      </c>
      <c r="G888" s="3">
        <f t="shared" ref="G888" si="2824">ROUNDDOWN(F888/3,0)+(F888-ROUNDDOWN(F888/3,0)*3)</f>
        <v>0</v>
      </c>
      <c r="H888" s="4">
        <f t="shared" ref="H888" si="2825">ROUNDDOWN(F888/3,0)</f>
        <v>0</v>
      </c>
      <c r="I888" s="5">
        <f t="shared" ref="I888" si="2826">ROUNDDOWN(F888/3,0)</f>
        <v>0</v>
      </c>
      <c r="J888" s="82" t="str">
        <f t="shared" ref="J888" si="2827">IFERROR(IF(F889-G889-H889-I889&lt;0,ABS(F889)+G889+H889+I889,"0"),0)</f>
        <v>0</v>
      </c>
      <c r="K888" s="79">
        <f>'入力用(年更時)'!F300</f>
        <v>0</v>
      </c>
    </row>
    <row r="889" spans="1:11">
      <c r="A889" s="100"/>
      <c r="B889" s="95"/>
      <c r="C889" s="103"/>
      <c r="D889" s="86"/>
      <c r="E889" s="89"/>
      <c r="F889" s="9">
        <f t="shared" si="2761"/>
        <v>0</v>
      </c>
      <c r="G889" s="10">
        <f t="shared" ref="G889" si="2828">IFERROR(IF(ABS(F889)&lt;G888,0-ABS(F889),0-G888),0)</f>
        <v>0</v>
      </c>
      <c r="H889" s="11">
        <f t="shared" ref="H889" si="2829">IFERROR(IF(ABS(F889)+G889&lt;H888,F889-G889,0-H888),0)</f>
        <v>0</v>
      </c>
      <c r="I889" s="12">
        <f t="shared" ref="I889" si="2830">IFERROR(IF(ABS(F889)+G889+H889&lt;I888,F889-G889-H889,0-I888),0)</f>
        <v>0</v>
      </c>
      <c r="J889" s="83"/>
      <c r="K889" s="80"/>
    </row>
    <row r="890" spans="1:11" ht="14.25" thickBot="1">
      <c r="A890" s="101"/>
      <c r="B890" s="96"/>
      <c r="C890" s="104"/>
      <c r="D890" s="87"/>
      <c r="E890" s="90"/>
      <c r="F890" s="32">
        <f t="shared" si="2765"/>
        <v>0</v>
      </c>
      <c r="G890" s="24">
        <f t="shared" si="2798"/>
        <v>0</v>
      </c>
      <c r="H890" s="25">
        <f t="shared" si="2798"/>
        <v>0</v>
      </c>
      <c r="I890" s="26">
        <f t="shared" si="2798"/>
        <v>0</v>
      </c>
      <c r="J890" s="84"/>
      <c r="K890" s="81"/>
    </row>
    <row r="891" spans="1:11">
      <c r="A891" s="100">
        <v>296</v>
      </c>
      <c r="B891" s="94">
        <f>'入力用(年更時)'!B301</f>
        <v>0</v>
      </c>
      <c r="C891" s="102">
        <f>'入力用(年更時)'!C301</f>
        <v>0</v>
      </c>
      <c r="D891" s="85">
        <f>'入力用(年更時)'!D301</f>
        <v>0</v>
      </c>
      <c r="E891" s="88">
        <f t="shared" ref="E891" si="2831">D891-C891</f>
        <v>0</v>
      </c>
      <c r="F891" s="50">
        <f>'入力用(年更時)'!E301</f>
        <v>0</v>
      </c>
      <c r="G891" s="3">
        <f t="shared" ref="G891" si="2832">ROUNDDOWN(F891/3,0)+(F891-ROUNDDOWN(F891/3,0)*3)</f>
        <v>0</v>
      </c>
      <c r="H891" s="4">
        <f t="shared" ref="H891" si="2833">ROUNDDOWN(F891/3,0)</f>
        <v>0</v>
      </c>
      <c r="I891" s="5">
        <f t="shared" ref="I891" si="2834">ROUNDDOWN(F891/3,0)</f>
        <v>0</v>
      </c>
      <c r="J891" s="82" t="str">
        <f t="shared" ref="J891" si="2835">IFERROR(IF(F892-G892-H892-I892&lt;0,ABS(F892)+G892+H892+I892,"0"),0)</f>
        <v>0</v>
      </c>
      <c r="K891" s="79">
        <f>'入力用(年更時)'!F301</f>
        <v>0</v>
      </c>
    </row>
    <row r="892" spans="1:11">
      <c r="A892" s="100"/>
      <c r="B892" s="95"/>
      <c r="C892" s="103"/>
      <c r="D892" s="86"/>
      <c r="E892" s="89"/>
      <c r="F892" s="9">
        <f t="shared" si="2761"/>
        <v>0</v>
      </c>
      <c r="G892" s="10">
        <f t="shared" ref="G892" si="2836">IFERROR(IF(ABS(F892)&lt;G891,0-ABS(F892),0-G891),0)</f>
        <v>0</v>
      </c>
      <c r="H892" s="11">
        <f t="shared" ref="H892" si="2837">IFERROR(IF(ABS(F892)+G892&lt;H891,F892-G892,0-H891),0)</f>
        <v>0</v>
      </c>
      <c r="I892" s="12">
        <f t="shared" ref="I892" si="2838">IFERROR(IF(ABS(F892)+G892+H892&lt;I891,F892-G892-H892,0-I891),0)</f>
        <v>0</v>
      </c>
      <c r="J892" s="83"/>
      <c r="K892" s="80"/>
    </row>
    <row r="893" spans="1:11" ht="14.25" thickBot="1">
      <c r="A893" s="101"/>
      <c r="B893" s="96"/>
      <c r="C893" s="104"/>
      <c r="D893" s="87"/>
      <c r="E893" s="90"/>
      <c r="F893" s="32">
        <f t="shared" si="2765"/>
        <v>0</v>
      </c>
      <c r="G893" s="24">
        <f t="shared" si="2798"/>
        <v>0</v>
      </c>
      <c r="H893" s="25">
        <f t="shared" si="2798"/>
        <v>0</v>
      </c>
      <c r="I893" s="26">
        <f t="shared" si="2798"/>
        <v>0</v>
      </c>
      <c r="J893" s="84"/>
      <c r="K893" s="81"/>
    </row>
    <row r="894" spans="1:11">
      <c r="A894" s="100">
        <v>297</v>
      </c>
      <c r="B894" s="97">
        <f>'入力用(年更時)'!B302</f>
        <v>0</v>
      </c>
      <c r="C894" s="105">
        <f>'入力用(年更時)'!C302</f>
        <v>0</v>
      </c>
      <c r="D894" s="91">
        <f>'入力用(年更時)'!D302</f>
        <v>0</v>
      </c>
      <c r="E894" s="88">
        <f t="shared" ref="E894" si="2839">D894-C894</f>
        <v>0</v>
      </c>
      <c r="F894" s="50">
        <f>'入力用(年更時)'!E302</f>
        <v>0</v>
      </c>
      <c r="G894" s="3">
        <f t="shared" ref="G894" si="2840">ROUNDDOWN(F894/3,0)+(F894-ROUNDDOWN(F894/3,0)*3)</f>
        <v>0</v>
      </c>
      <c r="H894" s="4">
        <f t="shared" ref="H894" si="2841">ROUNDDOWN(F894/3,0)</f>
        <v>0</v>
      </c>
      <c r="I894" s="5">
        <f t="shared" ref="I894" si="2842">ROUNDDOWN(F894/3,0)</f>
        <v>0</v>
      </c>
      <c r="J894" s="82" t="str">
        <f t="shared" ref="J894" si="2843">IFERROR(IF(F895-G895-H895-I895&lt;0,ABS(F895)+G895+H895+I895,"0"),0)</f>
        <v>0</v>
      </c>
      <c r="K894" s="79">
        <f>'入力用(年更時)'!F302</f>
        <v>0</v>
      </c>
    </row>
    <row r="895" spans="1:11">
      <c r="A895" s="100"/>
      <c r="B895" s="98"/>
      <c r="C895" s="106"/>
      <c r="D895" s="92"/>
      <c r="E895" s="89"/>
      <c r="F895" s="9">
        <f t="shared" si="2761"/>
        <v>0</v>
      </c>
      <c r="G895" s="10">
        <f t="shared" ref="G895" si="2844">IFERROR(IF(ABS(F895)&lt;G894,0-ABS(F895),0-G894),0)</f>
        <v>0</v>
      </c>
      <c r="H895" s="11">
        <f t="shared" ref="H895" si="2845">IFERROR(IF(ABS(F895)+G895&lt;H894,F895-G895,0-H894),0)</f>
        <v>0</v>
      </c>
      <c r="I895" s="12">
        <f t="shared" ref="I895" si="2846">IFERROR(IF(ABS(F895)+G895+H895&lt;I894,F895-G895-H895,0-I894),0)</f>
        <v>0</v>
      </c>
      <c r="J895" s="83"/>
      <c r="K895" s="80"/>
    </row>
    <row r="896" spans="1:11" ht="14.25" thickBot="1">
      <c r="A896" s="101"/>
      <c r="B896" s="99"/>
      <c r="C896" s="107"/>
      <c r="D896" s="93"/>
      <c r="E896" s="90"/>
      <c r="F896" s="32">
        <f t="shared" si="2765"/>
        <v>0</v>
      </c>
      <c r="G896" s="24">
        <f t="shared" ref="G896:I905" si="2847">G894+G895</f>
        <v>0</v>
      </c>
      <c r="H896" s="25">
        <f t="shared" si="2847"/>
        <v>0</v>
      </c>
      <c r="I896" s="26">
        <f t="shared" si="2847"/>
        <v>0</v>
      </c>
      <c r="J896" s="84"/>
      <c r="K896" s="81"/>
    </row>
    <row r="897" spans="1:11">
      <c r="A897" s="100">
        <v>298</v>
      </c>
      <c r="B897" s="94">
        <f>'入力用(年更時)'!B303</f>
        <v>0</v>
      </c>
      <c r="C897" s="102">
        <f>'入力用(年更時)'!C303</f>
        <v>0</v>
      </c>
      <c r="D897" s="85">
        <f>'入力用(年更時)'!D303</f>
        <v>0</v>
      </c>
      <c r="E897" s="88">
        <f t="shared" ref="E897" si="2848">D897-C897</f>
        <v>0</v>
      </c>
      <c r="F897" s="50">
        <f>'入力用(年更時)'!E303</f>
        <v>0</v>
      </c>
      <c r="G897" s="3">
        <f t="shared" ref="G897" si="2849">ROUNDDOWN(F897/3,0)+(F897-ROUNDDOWN(F897/3,0)*3)</f>
        <v>0</v>
      </c>
      <c r="H897" s="4">
        <f t="shared" ref="H897" si="2850">ROUNDDOWN(F897/3,0)</f>
        <v>0</v>
      </c>
      <c r="I897" s="5">
        <f t="shared" ref="I897" si="2851">ROUNDDOWN(F897/3,0)</f>
        <v>0</v>
      </c>
      <c r="J897" s="82" t="str">
        <f t="shared" ref="J897" si="2852">IFERROR(IF(F898-G898-H898-I898&lt;0,ABS(F898)+G898+H898+I898,"0"),0)</f>
        <v>0</v>
      </c>
      <c r="K897" s="79">
        <f>'入力用(年更時)'!F303</f>
        <v>0</v>
      </c>
    </row>
    <row r="898" spans="1:11">
      <c r="A898" s="100"/>
      <c r="B898" s="95"/>
      <c r="C898" s="103"/>
      <c r="D898" s="86"/>
      <c r="E898" s="89"/>
      <c r="F898" s="9">
        <f t="shared" si="2761"/>
        <v>0</v>
      </c>
      <c r="G898" s="10">
        <f t="shared" ref="G898" si="2853">IFERROR(IF(ABS(F898)&lt;G897,0-ABS(F898),0-G897),0)</f>
        <v>0</v>
      </c>
      <c r="H898" s="11">
        <f t="shared" ref="H898" si="2854">IFERROR(IF(ABS(F898)+G898&lt;H897,F898-G898,0-H897),0)</f>
        <v>0</v>
      </c>
      <c r="I898" s="12">
        <f t="shared" ref="I898" si="2855">IFERROR(IF(ABS(F898)+G898+H898&lt;I897,F898-G898-H898,0-I897),0)</f>
        <v>0</v>
      </c>
      <c r="J898" s="83"/>
      <c r="K898" s="80"/>
    </row>
    <row r="899" spans="1:11" ht="14.25" thickBot="1">
      <c r="A899" s="101"/>
      <c r="B899" s="96"/>
      <c r="C899" s="104"/>
      <c r="D899" s="87"/>
      <c r="E899" s="90"/>
      <c r="F899" s="32">
        <f t="shared" si="2765"/>
        <v>0</v>
      </c>
      <c r="G899" s="24">
        <f t="shared" si="2847"/>
        <v>0</v>
      </c>
      <c r="H899" s="25">
        <f t="shared" si="2847"/>
        <v>0</v>
      </c>
      <c r="I899" s="26">
        <f t="shared" si="2847"/>
        <v>0</v>
      </c>
      <c r="J899" s="84"/>
      <c r="K899" s="81"/>
    </row>
    <row r="900" spans="1:11">
      <c r="A900" s="100">
        <v>299</v>
      </c>
      <c r="B900" s="94">
        <f>'入力用(年更時)'!B304</f>
        <v>0</v>
      </c>
      <c r="C900" s="102">
        <f>'入力用(年更時)'!C304</f>
        <v>0</v>
      </c>
      <c r="D900" s="85">
        <f>'入力用(年更時)'!D304</f>
        <v>0</v>
      </c>
      <c r="E900" s="88">
        <f t="shared" ref="E900" si="2856">D900-C900</f>
        <v>0</v>
      </c>
      <c r="F900" s="50">
        <f>'入力用(年更時)'!E304</f>
        <v>0</v>
      </c>
      <c r="G900" s="3">
        <f t="shared" ref="G900" si="2857">ROUNDDOWN(F900/3,0)+(F900-ROUNDDOWN(F900/3,0)*3)</f>
        <v>0</v>
      </c>
      <c r="H900" s="4">
        <f t="shared" ref="H900" si="2858">ROUNDDOWN(F900/3,0)</f>
        <v>0</v>
      </c>
      <c r="I900" s="5">
        <f t="shared" ref="I900" si="2859">ROUNDDOWN(F900/3,0)</f>
        <v>0</v>
      </c>
      <c r="J900" s="82" t="str">
        <f t="shared" ref="J900" si="2860">IFERROR(IF(F901-G901-H901-I901&lt;0,ABS(F901)+G901+H901+I901,"0"),0)</f>
        <v>0</v>
      </c>
      <c r="K900" s="79">
        <f>'入力用(年更時)'!F304</f>
        <v>0</v>
      </c>
    </row>
    <row r="901" spans="1:11">
      <c r="A901" s="100"/>
      <c r="B901" s="95"/>
      <c r="C901" s="103"/>
      <c r="D901" s="86"/>
      <c r="E901" s="89"/>
      <c r="F901" s="9">
        <f t="shared" si="2761"/>
        <v>0</v>
      </c>
      <c r="G901" s="10">
        <f t="shared" ref="G901" si="2861">IFERROR(IF(ABS(F901)&lt;G900,0-ABS(F901),0-G900),0)</f>
        <v>0</v>
      </c>
      <c r="H901" s="11">
        <f t="shared" ref="H901" si="2862">IFERROR(IF(ABS(F901)+G901&lt;H900,F901-G901,0-H900),0)</f>
        <v>0</v>
      </c>
      <c r="I901" s="12">
        <f t="shared" ref="I901" si="2863">IFERROR(IF(ABS(F901)+G901+H901&lt;I900,F901-G901-H901,0-I900),0)</f>
        <v>0</v>
      </c>
      <c r="J901" s="83"/>
      <c r="K901" s="80"/>
    </row>
    <row r="902" spans="1:11" ht="14.25" thickBot="1">
      <c r="A902" s="101"/>
      <c r="B902" s="96"/>
      <c r="C902" s="104"/>
      <c r="D902" s="87"/>
      <c r="E902" s="90"/>
      <c r="F902" s="32">
        <f t="shared" si="2765"/>
        <v>0</v>
      </c>
      <c r="G902" s="24">
        <f t="shared" si="2847"/>
        <v>0</v>
      </c>
      <c r="H902" s="25">
        <f t="shared" si="2847"/>
        <v>0</v>
      </c>
      <c r="I902" s="26">
        <f t="shared" si="2847"/>
        <v>0</v>
      </c>
      <c r="J902" s="84"/>
      <c r="K902" s="81"/>
    </row>
    <row r="903" spans="1:11">
      <c r="A903" s="100">
        <v>300</v>
      </c>
      <c r="B903" s="97">
        <f>'入力用(年更時)'!B305</f>
        <v>0</v>
      </c>
      <c r="C903" s="105">
        <f>'入力用(年更時)'!C305</f>
        <v>0</v>
      </c>
      <c r="D903" s="91">
        <f>'入力用(年更時)'!D305</f>
        <v>0</v>
      </c>
      <c r="E903" s="88">
        <f t="shared" ref="E903" si="2864">D903-C903</f>
        <v>0</v>
      </c>
      <c r="F903" s="50">
        <f>'入力用(年更時)'!E305</f>
        <v>0</v>
      </c>
      <c r="G903" s="3">
        <f t="shared" ref="G903" si="2865">ROUNDDOWN(F903/3,0)+(F903-ROUNDDOWN(F903/3,0)*3)</f>
        <v>0</v>
      </c>
      <c r="H903" s="4">
        <f t="shared" ref="H903" si="2866">ROUNDDOWN(F903/3,0)</f>
        <v>0</v>
      </c>
      <c r="I903" s="5">
        <f t="shared" ref="I903" si="2867">ROUNDDOWN(F903/3,0)</f>
        <v>0</v>
      </c>
      <c r="J903" s="82" t="str">
        <f t="shared" ref="J903" si="2868">IFERROR(IF(F904-G904-H904-I904&lt;0,ABS(F904)+G904+H904+I904,"0"),0)</f>
        <v>0</v>
      </c>
      <c r="K903" s="79">
        <f>'入力用(年更時)'!F305</f>
        <v>0</v>
      </c>
    </row>
    <row r="904" spans="1:11">
      <c r="A904" s="100"/>
      <c r="B904" s="98"/>
      <c r="C904" s="106"/>
      <c r="D904" s="92"/>
      <c r="E904" s="89"/>
      <c r="F904" s="9">
        <f t="shared" si="2761"/>
        <v>0</v>
      </c>
      <c r="G904" s="10">
        <f t="shared" ref="G904" si="2869">IFERROR(IF(ABS(F904)&lt;G903,0-ABS(F904),0-G903),0)</f>
        <v>0</v>
      </c>
      <c r="H904" s="11">
        <f t="shared" ref="H904" si="2870">IFERROR(IF(ABS(F904)+G904&lt;H903,F904-G904,0-H903),0)</f>
        <v>0</v>
      </c>
      <c r="I904" s="12">
        <f t="shared" ref="I904" si="2871">IFERROR(IF(ABS(F904)+G904+H904&lt;I903,F904-G904-H904,0-I903),0)</f>
        <v>0</v>
      </c>
      <c r="J904" s="83"/>
      <c r="K904" s="80"/>
    </row>
    <row r="905" spans="1:11" ht="14.25" thickBot="1">
      <c r="A905" s="101"/>
      <c r="B905" s="99"/>
      <c r="C905" s="107"/>
      <c r="D905" s="93"/>
      <c r="E905" s="90"/>
      <c r="F905" s="32">
        <f t="shared" si="2765"/>
        <v>0</v>
      </c>
      <c r="G905" s="24">
        <f t="shared" si="2847"/>
        <v>0</v>
      </c>
      <c r="H905" s="25">
        <f t="shared" si="2847"/>
        <v>0</v>
      </c>
      <c r="I905" s="26">
        <f t="shared" si="2847"/>
        <v>0</v>
      </c>
      <c r="J905" s="84"/>
      <c r="K905" s="81"/>
    </row>
    <row r="906" spans="1:11">
      <c r="A906" s="65" t="s">
        <v>36</v>
      </c>
      <c r="B906" s="188"/>
      <c r="C906" s="185"/>
      <c r="D906" s="185"/>
      <c r="E906" s="185"/>
      <c r="F906" s="41">
        <f t="array" ref="F906">SUM(IF(MOD(ROW(F6:F905),3)=MOD(ROW(F6),3),F6:F905))</f>
        <v>0</v>
      </c>
      <c r="G906" s="3">
        <f t="array" ref="G906">SUM(IF(MOD(ROW(G6:G905),3)=MOD(ROW(G6),3),G6:G905))</f>
        <v>0</v>
      </c>
      <c r="H906" s="4">
        <f t="array" ref="H906">SUM(IF(MOD(ROW(H6:H905),3)=MOD(ROW(H6),3),H6:H905))</f>
        <v>0</v>
      </c>
      <c r="I906" s="5">
        <f t="array" ref="I906">SUM(IF(MOD(ROW(I6:I905),3)=MOD(ROW(I6),3),I6:I905))</f>
        <v>0</v>
      </c>
      <c r="J906" s="183"/>
      <c r="K906" s="185"/>
    </row>
    <row r="907" spans="1:11" ht="14.25" thickBot="1">
      <c r="A907" s="66"/>
      <c r="B907" s="189"/>
      <c r="C907" s="187"/>
      <c r="D907" s="187"/>
      <c r="E907" s="187"/>
      <c r="F907" s="40">
        <f t="array" ref="F907">SUM(IF(MOD(ROW(F7:F906),3)=MOD(ROW(F7),3),F7:F906))</f>
        <v>0</v>
      </c>
      <c r="G907" s="37">
        <f t="array" ref="G907">SUM(IF(MOD(ROW(G7:G906),3)=MOD(ROW(G7),3),G7:G906))</f>
        <v>0</v>
      </c>
      <c r="H907" s="38">
        <f t="array" ref="H907">SUM(IF(MOD(ROW(H7:H906),3)=MOD(ROW(H7),3),H7:H906))</f>
        <v>0</v>
      </c>
      <c r="I907" s="39">
        <f t="array" ref="I907">SUM(IF(MOD(ROW(I7:I906),3)=MOD(ROW(I7),3),I7:I906))</f>
        <v>0</v>
      </c>
      <c r="J907" s="184"/>
      <c r="K907" s="186"/>
    </row>
    <row r="908" spans="1:11" ht="14.25" thickBot="1">
      <c r="A908" s="145"/>
      <c r="B908" s="190"/>
      <c r="C908" s="34">
        <f>SUM(C6:C905)</f>
        <v>0</v>
      </c>
      <c r="D908" s="35">
        <f>SUM(D6:D905)</f>
        <v>0</v>
      </c>
      <c r="E908" s="36">
        <f>SUM(E6:E905)</f>
        <v>0</v>
      </c>
      <c r="F908" s="46">
        <f t="array" ref="F908">SUM(IF(MOD(ROW(F8:F907),3)=MOD(ROW(F8),3),F8:F907))</f>
        <v>0</v>
      </c>
      <c r="G908" s="42">
        <f t="array" ref="G908">SUM(IF(MOD(ROW(G8:G907),3)=MOD(ROW(G8),3),G8:G907))</f>
        <v>0</v>
      </c>
      <c r="H908" s="43">
        <f t="array" ref="H908">SUM(IF(MOD(ROW(H8:H907),3)=MOD(ROW(H8),3),H8:H907))</f>
        <v>0</v>
      </c>
      <c r="I908" s="44">
        <f t="array" ref="I908">SUM(IF(MOD(ROW(I8:I907),3)=MOD(ROW(I8),3),I8:I907))</f>
        <v>0</v>
      </c>
      <c r="J908" s="45">
        <f>SUM(J6:J905)</f>
        <v>0</v>
      </c>
      <c r="K908" s="33">
        <f>SUM(K6:K905)</f>
        <v>0</v>
      </c>
    </row>
  </sheetData>
  <mergeCells count="2154">
    <mergeCell ref="A903:A905"/>
    <mergeCell ref="B903:B905"/>
    <mergeCell ref="C903:C905"/>
    <mergeCell ref="D903:D905"/>
    <mergeCell ref="E903:E905"/>
    <mergeCell ref="J903:J905"/>
    <mergeCell ref="K903:K905"/>
    <mergeCell ref="A894:A896"/>
    <mergeCell ref="B894:B896"/>
    <mergeCell ref="C894:C896"/>
    <mergeCell ref="D894:D896"/>
    <mergeCell ref="E894:E896"/>
    <mergeCell ref="J894:J896"/>
    <mergeCell ref="K894:K896"/>
    <mergeCell ref="A897:A899"/>
    <mergeCell ref="B897:B899"/>
    <mergeCell ref="C897:C899"/>
    <mergeCell ref="D897:D899"/>
    <mergeCell ref="E897:E899"/>
    <mergeCell ref="J897:J899"/>
    <mergeCell ref="K897:K899"/>
    <mergeCell ref="A900:A902"/>
    <mergeCell ref="B900:B902"/>
    <mergeCell ref="C900:C902"/>
    <mergeCell ref="D900:D902"/>
    <mergeCell ref="E900:E902"/>
    <mergeCell ref="J900:J902"/>
    <mergeCell ref="K900:K902"/>
    <mergeCell ref="A885:A887"/>
    <mergeCell ref="B885:B887"/>
    <mergeCell ref="C885:C887"/>
    <mergeCell ref="D885:D887"/>
    <mergeCell ref="E885:E887"/>
    <mergeCell ref="J885:J887"/>
    <mergeCell ref="K885:K887"/>
    <mergeCell ref="A888:A890"/>
    <mergeCell ref="B888:B890"/>
    <mergeCell ref="C888:C890"/>
    <mergeCell ref="D888:D890"/>
    <mergeCell ref="E888:E890"/>
    <mergeCell ref="J888:J890"/>
    <mergeCell ref="K888:K890"/>
    <mergeCell ref="A891:A893"/>
    <mergeCell ref="B891:B893"/>
    <mergeCell ref="C891:C893"/>
    <mergeCell ref="D891:D893"/>
    <mergeCell ref="E891:E893"/>
    <mergeCell ref="J891:J893"/>
    <mergeCell ref="K891:K893"/>
    <mergeCell ref="A876:A878"/>
    <mergeCell ref="B876:B878"/>
    <mergeCell ref="C876:C878"/>
    <mergeCell ref="D876:D878"/>
    <mergeCell ref="E876:E878"/>
    <mergeCell ref="J876:J878"/>
    <mergeCell ref="K876:K878"/>
    <mergeCell ref="A879:A881"/>
    <mergeCell ref="B879:B881"/>
    <mergeCell ref="C879:C881"/>
    <mergeCell ref="D879:D881"/>
    <mergeCell ref="E879:E881"/>
    <mergeCell ref="J879:J881"/>
    <mergeCell ref="K879:K881"/>
    <mergeCell ref="A882:A884"/>
    <mergeCell ref="B882:B884"/>
    <mergeCell ref="C882:C884"/>
    <mergeCell ref="D882:D884"/>
    <mergeCell ref="E882:E884"/>
    <mergeCell ref="J882:J884"/>
    <mergeCell ref="K882:K884"/>
    <mergeCell ref="A867:A869"/>
    <mergeCell ref="B867:B869"/>
    <mergeCell ref="C867:C869"/>
    <mergeCell ref="D867:D869"/>
    <mergeCell ref="E867:E869"/>
    <mergeCell ref="J867:J869"/>
    <mergeCell ref="K867:K869"/>
    <mergeCell ref="A870:A872"/>
    <mergeCell ref="B870:B872"/>
    <mergeCell ref="C870:C872"/>
    <mergeCell ref="D870:D872"/>
    <mergeCell ref="E870:E872"/>
    <mergeCell ref="J870:J872"/>
    <mergeCell ref="K870:K872"/>
    <mergeCell ref="A873:A875"/>
    <mergeCell ref="B873:B875"/>
    <mergeCell ref="C873:C875"/>
    <mergeCell ref="D873:D875"/>
    <mergeCell ref="E873:E875"/>
    <mergeCell ref="J873:J875"/>
    <mergeCell ref="K873:K875"/>
    <mergeCell ref="A858:A860"/>
    <mergeCell ref="B858:B860"/>
    <mergeCell ref="C858:C860"/>
    <mergeCell ref="D858:D860"/>
    <mergeCell ref="E858:E860"/>
    <mergeCell ref="J858:J860"/>
    <mergeCell ref="K858:K860"/>
    <mergeCell ref="A861:A863"/>
    <mergeCell ref="B861:B863"/>
    <mergeCell ref="C861:C863"/>
    <mergeCell ref="D861:D863"/>
    <mergeCell ref="E861:E863"/>
    <mergeCell ref="J861:J863"/>
    <mergeCell ref="K861:K863"/>
    <mergeCell ref="A864:A866"/>
    <mergeCell ref="B864:B866"/>
    <mergeCell ref="C864:C866"/>
    <mergeCell ref="D864:D866"/>
    <mergeCell ref="E864:E866"/>
    <mergeCell ref="J864:J866"/>
    <mergeCell ref="K864:K866"/>
    <mergeCell ref="A849:A851"/>
    <mergeCell ref="B849:B851"/>
    <mergeCell ref="C849:C851"/>
    <mergeCell ref="D849:D851"/>
    <mergeCell ref="E849:E851"/>
    <mergeCell ref="J849:J851"/>
    <mergeCell ref="K849:K851"/>
    <mergeCell ref="A852:A854"/>
    <mergeCell ref="B852:B854"/>
    <mergeCell ref="C852:C854"/>
    <mergeCell ref="D852:D854"/>
    <mergeCell ref="E852:E854"/>
    <mergeCell ref="J852:J854"/>
    <mergeCell ref="K852:K854"/>
    <mergeCell ref="A855:A857"/>
    <mergeCell ref="B855:B857"/>
    <mergeCell ref="C855:C857"/>
    <mergeCell ref="D855:D857"/>
    <mergeCell ref="E855:E857"/>
    <mergeCell ref="J855:J857"/>
    <mergeCell ref="K855:K857"/>
    <mergeCell ref="A840:A842"/>
    <mergeCell ref="B840:B842"/>
    <mergeCell ref="C840:C842"/>
    <mergeCell ref="D840:D842"/>
    <mergeCell ref="E840:E842"/>
    <mergeCell ref="J840:J842"/>
    <mergeCell ref="K840:K842"/>
    <mergeCell ref="A843:A845"/>
    <mergeCell ref="B843:B845"/>
    <mergeCell ref="C843:C845"/>
    <mergeCell ref="D843:D845"/>
    <mergeCell ref="E843:E845"/>
    <mergeCell ref="J843:J845"/>
    <mergeCell ref="K843:K845"/>
    <mergeCell ref="A846:A848"/>
    <mergeCell ref="B846:B848"/>
    <mergeCell ref="C846:C848"/>
    <mergeCell ref="D846:D848"/>
    <mergeCell ref="E846:E848"/>
    <mergeCell ref="J846:J848"/>
    <mergeCell ref="K846:K848"/>
    <mergeCell ref="A831:A833"/>
    <mergeCell ref="B831:B833"/>
    <mergeCell ref="C831:C833"/>
    <mergeCell ref="D831:D833"/>
    <mergeCell ref="E831:E833"/>
    <mergeCell ref="J831:J833"/>
    <mergeCell ref="K831:K833"/>
    <mergeCell ref="A834:A836"/>
    <mergeCell ref="B834:B836"/>
    <mergeCell ref="C834:C836"/>
    <mergeCell ref="D834:D836"/>
    <mergeCell ref="E834:E836"/>
    <mergeCell ref="J834:J836"/>
    <mergeCell ref="K834:K836"/>
    <mergeCell ref="A837:A839"/>
    <mergeCell ref="B837:B839"/>
    <mergeCell ref="C837:C839"/>
    <mergeCell ref="D837:D839"/>
    <mergeCell ref="E837:E839"/>
    <mergeCell ref="J837:J839"/>
    <mergeCell ref="K837:K839"/>
    <mergeCell ref="A822:A824"/>
    <mergeCell ref="B822:B824"/>
    <mergeCell ref="C822:C824"/>
    <mergeCell ref="D822:D824"/>
    <mergeCell ref="E822:E824"/>
    <mergeCell ref="J822:J824"/>
    <mergeCell ref="K822:K824"/>
    <mergeCell ref="A825:A827"/>
    <mergeCell ref="B825:B827"/>
    <mergeCell ref="C825:C827"/>
    <mergeCell ref="D825:D827"/>
    <mergeCell ref="E825:E827"/>
    <mergeCell ref="J825:J827"/>
    <mergeCell ref="K825:K827"/>
    <mergeCell ref="A828:A830"/>
    <mergeCell ref="B828:B830"/>
    <mergeCell ref="C828:C830"/>
    <mergeCell ref="D828:D830"/>
    <mergeCell ref="E828:E830"/>
    <mergeCell ref="J828:J830"/>
    <mergeCell ref="K828:K830"/>
    <mergeCell ref="A813:A815"/>
    <mergeCell ref="B813:B815"/>
    <mergeCell ref="C813:C815"/>
    <mergeCell ref="D813:D815"/>
    <mergeCell ref="E813:E815"/>
    <mergeCell ref="J813:J815"/>
    <mergeCell ref="K813:K815"/>
    <mergeCell ref="A816:A818"/>
    <mergeCell ref="B816:B818"/>
    <mergeCell ref="C816:C818"/>
    <mergeCell ref="D816:D818"/>
    <mergeCell ref="E816:E818"/>
    <mergeCell ref="J816:J818"/>
    <mergeCell ref="K816:K818"/>
    <mergeCell ref="A819:A821"/>
    <mergeCell ref="B819:B821"/>
    <mergeCell ref="C819:C821"/>
    <mergeCell ref="D819:D821"/>
    <mergeCell ref="E819:E821"/>
    <mergeCell ref="J819:J821"/>
    <mergeCell ref="K819:K821"/>
    <mergeCell ref="A804:A806"/>
    <mergeCell ref="B804:B806"/>
    <mergeCell ref="C804:C806"/>
    <mergeCell ref="D804:D806"/>
    <mergeCell ref="E804:E806"/>
    <mergeCell ref="J804:J806"/>
    <mergeCell ref="K804:K806"/>
    <mergeCell ref="A807:A809"/>
    <mergeCell ref="B807:B809"/>
    <mergeCell ref="C807:C809"/>
    <mergeCell ref="D807:D809"/>
    <mergeCell ref="E807:E809"/>
    <mergeCell ref="J807:J809"/>
    <mergeCell ref="K807:K809"/>
    <mergeCell ref="A810:A812"/>
    <mergeCell ref="B810:B812"/>
    <mergeCell ref="C810:C812"/>
    <mergeCell ref="D810:D812"/>
    <mergeCell ref="E810:E812"/>
    <mergeCell ref="J810:J812"/>
    <mergeCell ref="K810:K812"/>
    <mergeCell ref="A795:A797"/>
    <mergeCell ref="B795:B797"/>
    <mergeCell ref="C795:C797"/>
    <mergeCell ref="D795:D797"/>
    <mergeCell ref="E795:E797"/>
    <mergeCell ref="J795:J797"/>
    <mergeCell ref="K795:K797"/>
    <mergeCell ref="A798:A800"/>
    <mergeCell ref="B798:B800"/>
    <mergeCell ref="C798:C800"/>
    <mergeCell ref="D798:D800"/>
    <mergeCell ref="E798:E800"/>
    <mergeCell ref="J798:J800"/>
    <mergeCell ref="K798:K800"/>
    <mergeCell ref="A801:A803"/>
    <mergeCell ref="B801:B803"/>
    <mergeCell ref="C801:C803"/>
    <mergeCell ref="D801:D803"/>
    <mergeCell ref="E801:E803"/>
    <mergeCell ref="J801:J803"/>
    <mergeCell ref="K801:K803"/>
    <mergeCell ref="A786:A788"/>
    <mergeCell ref="B786:B788"/>
    <mergeCell ref="C786:C788"/>
    <mergeCell ref="D786:D788"/>
    <mergeCell ref="E786:E788"/>
    <mergeCell ref="J786:J788"/>
    <mergeCell ref="K786:K788"/>
    <mergeCell ref="A789:A791"/>
    <mergeCell ref="B789:B791"/>
    <mergeCell ref="C789:C791"/>
    <mergeCell ref="D789:D791"/>
    <mergeCell ref="E789:E791"/>
    <mergeCell ref="J789:J791"/>
    <mergeCell ref="K789:K791"/>
    <mergeCell ref="A792:A794"/>
    <mergeCell ref="B792:B794"/>
    <mergeCell ref="C792:C794"/>
    <mergeCell ref="D792:D794"/>
    <mergeCell ref="E792:E794"/>
    <mergeCell ref="J792:J794"/>
    <mergeCell ref="K792:K794"/>
    <mergeCell ref="A777:A779"/>
    <mergeCell ref="B777:B779"/>
    <mergeCell ref="C777:C779"/>
    <mergeCell ref="D777:D779"/>
    <mergeCell ref="E777:E779"/>
    <mergeCell ref="J777:J779"/>
    <mergeCell ref="K777:K779"/>
    <mergeCell ref="A780:A782"/>
    <mergeCell ref="B780:B782"/>
    <mergeCell ref="C780:C782"/>
    <mergeCell ref="D780:D782"/>
    <mergeCell ref="E780:E782"/>
    <mergeCell ref="J780:J782"/>
    <mergeCell ref="K780:K782"/>
    <mergeCell ref="A783:A785"/>
    <mergeCell ref="B783:B785"/>
    <mergeCell ref="C783:C785"/>
    <mergeCell ref="D783:D785"/>
    <mergeCell ref="E783:E785"/>
    <mergeCell ref="J783:J785"/>
    <mergeCell ref="K783:K785"/>
    <mergeCell ref="A768:A770"/>
    <mergeCell ref="B768:B770"/>
    <mergeCell ref="C768:C770"/>
    <mergeCell ref="D768:D770"/>
    <mergeCell ref="E768:E770"/>
    <mergeCell ref="J768:J770"/>
    <mergeCell ref="K768:K770"/>
    <mergeCell ref="A771:A773"/>
    <mergeCell ref="B771:B773"/>
    <mergeCell ref="C771:C773"/>
    <mergeCell ref="D771:D773"/>
    <mergeCell ref="E771:E773"/>
    <mergeCell ref="J771:J773"/>
    <mergeCell ref="K771:K773"/>
    <mergeCell ref="A774:A776"/>
    <mergeCell ref="B774:B776"/>
    <mergeCell ref="C774:C776"/>
    <mergeCell ref="D774:D776"/>
    <mergeCell ref="E774:E776"/>
    <mergeCell ref="J774:J776"/>
    <mergeCell ref="K774:K776"/>
    <mergeCell ref="A759:A761"/>
    <mergeCell ref="B759:B761"/>
    <mergeCell ref="C759:C761"/>
    <mergeCell ref="D759:D761"/>
    <mergeCell ref="E759:E761"/>
    <mergeCell ref="J759:J761"/>
    <mergeCell ref="K759:K761"/>
    <mergeCell ref="A762:A764"/>
    <mergeCell ref="B762:B764"/>
    <mergeCell ref="C762:C764"/>
    <mergeCell ref="D762:D764"/>
    <mergeCell ref="E762:E764"/>
    <mergeCell ref="J762:J764"/>
    <mergeCell ref="K762:K764"/>
    <mergeCell ref="A765:A767"/>
    <mergeCell ref="B765:B767"/>
    <mergeCell ref="C765:C767"/>
    <mergeCell ref="D765:D767"/>
    <mergeCell ref="E765:E767"/>
    <mergeCell ref="J765:J767"/>
    <mergeCell ref="K765:K767"/>
    <mergeCell ref="A750:A752"/>
    <mergeCell ref="B750:B752"/>
    <mergeCell ref="C750:C752"/>
    <mergeCell ref="D750:D752"/>
    <mergeCell ref="E750:E752"/>
    <mergeCell ref="J750:J752"/>
    <mergeCell ref="K750:K752"/>
    <mergeCell ref="A753:A755"/>
    <mergeCell ref="B753:B755"/>
    <mergeCell ref="C753:C755"/>
    <mergeCell ref="D753:D755"/>
    <mergeCell ref="E753:E755"/>
    <mergeCell ref="J753:J755"/>
    <mergeCell ref="K753:K755"/>
    <mergeCell ref="A756:A758"/>
    <mergeCell ref="B756:B758"/>
    <mergeCell ref="C756:C758"/>
    <mergeCell ref="D756:D758"/>
    <mergeCell ref="E756:E758"/>
    <mergeCell ref="J756:J758"/>
    <mergeCell ref="K756:K758"/>
    <mergeCell ref="A741:A743"/>
    <mergeCell ref="B741:B743"/>
    <mergeCell ref="C741:C743"/>
    <mergeCell ref="D741:D743"/>
    <mergeCell ref="E741:E743"/>
    <mergeCell ref="J741:J743"/>
    <mergeCell ref="K741:K743"/>
    <mergeCell ref="A744:A746"/>
    <mergeCell ref="B744:B746"/>
    <mergeCell ref="C744:C746"/>
    <mergeCell ref="D744:D746"/>
    <mergeCell ref="E744:E746"/>
    <mergeCell ref="J744:J746"/>
    <mergeCell ref="K744:K746"/>
    <mergeCell ref="A747:A749"/>
    <mergeCell ref="B747:B749"/>
    <mergeCell ref="C747:C749"/>
    <mergeCell ref="D747:D749"/>
    <mergeCell ref="E747:E749"/>
    <mergeCell ref="J747:J749"/>
    <mergeCell ref="K747:K749"/>
    <mergeCell ref="A732:A734"/>
    <mergeCell ref="B732:B734"/>
    <mergeCell ref="C732:C734"/>
    <mergeCell ref="D732:D734"/>
    <mergeCell ref="E732:E734"/>
    <mergeCell ref="J732:J734"/>
    <mergeCell ref="K732:K734"/>
    <mergeCell ref="A735:A737"/>
    <mergeCell ref="B735:B737"/>
    <mergeCell ref="C735:C737"/>
    <mergeCell ref="D735:D737"/>
    <mergeCell ref="E735:E737"/>
    <mergeCell ref="J735:J737"/>
    <mergeCell ref="K735:K737"/>
    <mergeCell ref="A738:A740"/>
    <mergeCell ref="B738:B740"/>
    <mergeCell ref="C738:C740"/>
    <mergeCell ref="D738:D740"/>
    <mergeCell ref="E738:E740"/>
    <mergeCell ref="J738:J740"/>
    <mergeCell ref="K738:K740"/>
    <mergeCell ref="A723:A725"/>
    <mergeCell ref="B723:B725"/>
    <mergeCell ref="C723:C725"/>
    <mergeCell ref="D723:D725"/>
    <mergeCell ref="E723:E725"/>
    <mergeCell ref="J723:J725"/>
    <mergeCell ref="K723:K725"/>
    <mergeCell ref="A726:A728"/>
    <mergeCell ref="B726:B728"/>
    <mergeCell ref="C726:C728"/>
    <mergeCell ref="D726:D728"/>
    <mergeCell ref="E726:E728"/>
    <mergeCell ref="J726:J728"/>
    <mergeCell ref="K726:K728"/>
    <mergeCell ref="A729:A731"/>
    <mergeCell ref="B729:B731"/>
    <mergeCell ref="C729:C731"/>
    <mergeCell ref="D729:D731"/>
    <mergeCell ref="E729:E731"/>
    <mergeCell ref="J729:J731"/>
    <mergeCell ref="K729:K731"/>
    <mergeCell ref="A714:A716"/>
    <mergeCell ref="B714:B716"/>
    <mergeCell ref="C714:C716"/>
    <mergeCell ref="D714:D716"/>
    <mergeCell ref="E714:E716"/>
    <mergeCell ref="J714:J716"/>
    <mergeCell ref="K714:K716"/>
    <mergeCell ref="A717:A719"/>
    <mergeCell ref="B717:B719"/>
    <mergeCell ref="C717:C719"/>
    <mergeCell ref="D717:D719"/>
    <mergeCell ref="E717:E719"/>
    <mergeCell ref="J717:J719"/>
    <mergeCell ref="K717:K719"/>
    <mergeCell ref="A720:A722"/>
    <mergeCell ref="B720:B722"/>
    <mergeCell ref="C720:C722"/>
    <mergeCell ref="D720:D722"/>
    <mergeCell ref="E720:E722"/>
    <mergeCell ref="J720:J722"/>
    <mergeCell ref="K720:K722"/>
    <mergeCell ref="A705:A707"/>
    <mergeCell ref="B705:B707"/>
    <mergeCell ref="C705:C707"/>
    <mergeCell ref="D705:D707"/>
    <mergeCell ref="E705:E707"/>
    <mergeCell ref="J705:J707"/>
    <mergeCell ref="K705:K707"/>
    <mergeCell ref="A708:A710"/>
    <mergeCell ref="B708:B710"/>
    <mergeCell ref="C708:C710"/>
    <mergeCell ref="D708:D710"/>
    <mergeCell ref="E708:E710"/>
    <mergeCell ref="J708:J710"/>
    <mergeCell ref="K708:K710"/>
    <mergeCell ref="A711:A713"/>
    <mergeCell ref="B711:B713"/>
    <mergeCell ref="C711:C713"/>
    <mergeCell ref="D711:D713"/>
    <mergeCell ref="E711:E713"/>
    <mergeCell ref="J711:J713"/>
    <mergeCell ref="K711:K713"/>
    <mergeCell ref="A696:A698"/>
    <mergeCell ref="B696:B698"/>
    <mergeCell ref="C696:C698"/>
    <mergeCell ref="D696:D698"/>
    <mergeCell ref="E696:E698"/>
    <mergeCell ref="J696:J698"/>
    <mergeCell ref="K696:K698"/>
    <mergeCell ref="A699:A701"/>
    <mergeCell ref="B699:B701"/>
    <mergeCell ref="C699:C701"/>
    <mergeCell ref="D699:D701"/>
    <mergeCell ref="E699:E701"/>
    <mergeCell ref="J699:J701"/>
    <mergeCell ref="K699:K701"/>
    <mergeCell ref="A702:A704"/>
    <mergeCell ref="B702:B704"/>
    <mergeCell ref="C702:C704"/>
    <mergeCell ref="D702:D704"/>
    <mergeCell ref="E702:E704"/>
    <mergeCell ref="J702:J704"/>
    <mergeCell ref="K702:K704"/>
    <mergeCell ref="A687:A689"/>
    <mergeCell ref="B687:B689"/>
    <mergeCell ref="C687:C689"/>
    <mergeCell ref="D687:D689"/>
    <mergeCell ref="E687:E689"/>
    <mergeCell ref="J687:J689"/>
    <mergeCell ref="K687:K689"/>
    <mergeCell ref="A690:A692"/>
    <mergeCell ref="B690:B692"/>
    <mergeCell ref="C690:C692"/>
    <mergeCell ref="D690:D692"/>
    <mergeCell ref="E690:E692"/>
    <mergeCell ref="J690:J692"/>
    <mergeCell ref="K690:K692"/>
    <mergeCell ref="A693:A695"/>
    <mergeCell ref="B693:B695"/>
    <mergeCell ref="C693:C695"/>
    <mergeCell ref="D693:D695"/>
    <mergeCell ref="E693:E695"/>
    <mergeCell ref="J693:J695"/>
    <mergeCell ref="K693:K695"/>
    <mergeCell ref="A678:A680"/>
    <mergeCell ref="B678:B680"/>
    <mergeCell ref="C678:C680"/>
    <mergeCell ref="D678:D680"/>
    <mergeCell ref="E678:E680"/>
    <mergeCell ref="J678:J680"/>
    <mergeCell ref="K678:K680"/>
    <mergeCell ref="A681:A683"/>
    <mergeCell ref="B681:B683"/>
    <mergeCell ref="C681:C683"/>
    <mergeCell ref="D681:D683"/>
    <mergeCell ref="E681:E683"/>
    <mergeCell ref="J681:J683"/>
    <mergeCell ref="K681:K683"/>
    <mergeCell ref="A684:A686"/>
    <mergeCell ref="B684:B686"/>
    <mergeCell ref="C684:C686"/>
    <mergeCell ref="D684:D686"/>
    <mergeCell ref="E684:E686"/>
    <mergeCell ref="J684:J686"/>
    <mergeCell ref="K684:K686"/>
    <mergeCell ref="A669:A671"/>
    <mergeCell ref="B669:B671"/>
    <mergeCell ref="C669:C671"/>
    <mergeCell ref="D669:D671"/>
    <mergeCell ref="E669:E671"/>
    <mergeCell ref="J669:J671"/>
    <mergeCell ref="K669:K671"/>
    <mergeCell ref="A672:A674"/>
    <mergeCell ref="B672:B674"/>
    <mergeCell ref="C672:C674"/>
    <mergeCell ref="D672:D674"/>
    <mergeCell ref="E672:E674"/>
    <mergeCell ref="J672:J674"/>
    <mergeCell ref="K672:K674"/>
    <mergeCell ref="A675:A677"/>
    <mergeCell ref="B675:B677"/>
    <mergeCell ref="C675:C677"/>
    <mergeCell ref="D675:D677"/>
    <mergeCell ref="E675:E677"/>
    <mergeCell ref="J675:J677"/>
    <mergeCell ref="K675:K677"/>
    <mergeCell ref="A660:A662"/>
    <mergeCell ref="B660:B662"/>
    <mergeCell ref="C660:C662"/>
    <mergeCell ref="D660:D662"/>
    <mergeCell ref="E660:E662"/>
    <mergeCell ref="J660:J662"/>
    <mergeCell ref="K660:K662"/>
    <mergeCell ref="A663:A665"/>
    <mergeCell ref="B663:B665"/>
    <mergeCell ref="C663:C665"/>
    <mergeCell ref="D663:D665"/>
    <mergeCell ref="E663:E665"/>
    <mergeCell ref="J663:J665"/>
    <mergeCell ref="K663:K665"/>
    <mergeCell ref="A666:A668"/>
    <mergeCell ref="B666:B668"/>
    <mergeCell ref="C666:C668"/>
    <mergeCell ref="D666:D668"/>
    <mergeCell ref="E666:E668"/>
    <mergeCell ref="J666:J668"/>
    <mergeCell ref="K666:K668"/>
    <mergeCell ref="A651:A653"/>
    <mergeCell ref="B651:B653"/>
    <mergeCell ref="C651:C653"/>
    <mergeCell ref="D651:D653"/>
    <mergeCell ref="E651:E653"/>
    <mergeCell ref="J651:J653"/>
    <mergeCell ref="K651:K653"/>
    <mergeCell ref="A654:A656"/>
    <mergeCell ref="B654:B656"/>
    <mergeCell ref="C654:C656"/>
    <mergeCell ref="D654:D656"/>
    <mergeCell ref="E654:E656"/>
    <mergeCell ref="J654:J656"/>
    <mergeCell ref="K654:K656"/>
    <mergeCell ref="A657:A659"/>
    <mergeCell ref="B657:B659"/>
    <mergeCell ref="C657:C659"/>
    <mergeCell ref="D657:D659"/>
    <mergeCell ref="E657:E659"/>
    <mergeCell ref="J657:J659"/>
    <mergeCell ref="K657:K659"/>
    <mergeCell ref="A642:A644"/>
    <mergeCell ref="B642:B644"/>
    <mergeCell ref="C642:C644"/>
    <mergeCell ref="D642:D644"/>
    <mergeCell ref="E642:E644"/>
    <mergeCell ref="J642:J644"/>
    <mergeCell ref="K642:K644"/>
    <mergeCell ref="A645:A647"/>
    <mergeCell ref="B645:B647"/>
    <mergeCell ref="C645:C647"/>
    <mergeCell ref="D645:D647"/>
    <mergeCell ref="E645:E647"/>
    <mergeCell ref="J645:J647"/>
    <mergeCell ref="K645:K647"/>
    <mergeCell ref="A648:A650"/>
    <mergeCell ref="B648:B650"/>
    <mergeCell ref="C648:C650"/>
    <mergeCell ref="D648:D650"/>
    <mergeCell ref="E648:E650"/>
    <mergeCell ref="J648:J650"/>
    <mergeCell ref="K648:K650"/>
    <mergeCell ref="A633:A635"/>
    <mergeCell ref="B633:B635"/>
    <mergeCell ref="C633:C635"/>
    <mergeCell ref="D633:D635"/>
    <mergeCell ref="E633:E635"/>
    <mergeCell ref="J633:J635"/>
    <mergeCell ref="K633:K635"/>
    <mergeCell ref="A636:A638"/>
    <mergeCell ref="B636:B638"/>
    <mergeCell ref="C636:C638"/>
    <mergeCell ref="D636:D638"/>
    <mergeCell ref="E636:E638"/>
    <mergeCell ref="J636:J638"/>
    <mergeCell ref="K636:K638"/>
    <mergeCell ref="A639:A641"/>
    <mergeCell ref="B639:B641"/>
    <mergeCell ref="C639:C641"/>
    <mergeCell ref="D639:D641"/>
    <mergeCell ref="E639:E641"/>
    <mergeCell ref="J639:J641"/>
    <mergeCell ref="K639:K641"/>
    <mergeCell ref="A624:A626"/>
    <mergeCell ref="B624:B626"/>
    <mergeCell ref="C624:C626"/>
    <mergeCell ref="D624:D626"/>
    <mergeCell ref="E624:E626"/>
    <mergeCell ref="J624:J626"/>
    <mergeCell ref="K624:K626"/>
    <mergeCell ref="A627:A629"/>
    <mergeCell ref="B627:B629"/>
    <mergeCell ref="C627:C629"/>
    <mergeCell ref="D627:D629"/>
    <mergeCell ref="E627:E629"/>
    <mergeCell ref="J627:J629"/>
    <mergeCell ref="K627:K629"/>
    <mergeCell ref="A630:A632"/>
    <mergeCell ref="B630:B632"/>
    <mergeCell ref="C630:C632"/>
    <mergeCell ref="D630:D632"/>
    <mergeCell ref="E630:E632"/>
    <mergeCell ref="J630:J632"/>
    <mergeCell ref="K630:K632"/>
    <mergeCell ref="A615:A617"/>
    <mergeCell ref="B615:B617"/>
    <mergeCell ref="C615:C617"/>
    <mergeCell ref="D615:D617"/>
    <mergeCell ref="E615:E617"/>
    <mergeCell ref="J615:J617"/>
    <mergeCell ref="K615:K617"/>
    <mergeCell ref="A618:A620"/>
    <mergeCell ref="B618:B620"/>
    <mergeCell ref="C618:C620"/>
    <mergeCell ref="D618:D620"/>
    <mergeCell ref="E618:E620"/>
    <mergeCell ref="J618:J620"/>
    <mergeCell ref="K618:K620"/>
    <mergeCell ref="A621:A623"/>
    <mergeCell ref="B621:B623"/>
    <mergeCell ref="C621:C623"/>
    <mergeCell ref="D621:D623"/>
    <mergeCell ref="E621:E623"/>
    <mergeCell ref="J621:J623"/>
    <mergeCell ref="K621:K623"/>
    <mergeCell ref="A606:A608"/>
    <mergeCell ref="B606:B608"/>
    <mergeCell ref="C606:C608"/>
    <mergeCell ref="D606:D608"/>
    <mergeCell ref="E606:E608"/>
    <mergeCell ref="J606:J608"/>
    <mergeCell ref="K606:K608"/>
    <mergeCell ref="A609:A611"/>
    <mergeCell ref="B609:B611"/>
    <mergeCell ref="C609:C611"/>
    <mergeCell ref="D609:D611"/>
    <mergeCell ref="E609:E611"/>
    <mergeCell ref="J609:J611"/>
    <mergeCell ref="K609:K611"/>
    <mergeCell ref="A612:A614"/>
    <mergeCell ref="B612:B614"/>
    <mergeCell ref="C612:C614"/>
    <mergeCell ref="D612:D614"/>
    <mergeCell ref="E612:E614"/>
    <mergeCell ref="J612:J614"/>
    <mergeCell ref="K612:K614"/>
    <mergeCell ref="J906:J907"/>
    <mergeCell ref="K906:K907"/>
    <mergeCell ref="E906:E907"/>
    <mergeCell ref="C906:C907"/>
    <mergeCell ref="D906:D907"/>
    <mergeCell ref="A906:A908"/>
    <mergeCell ref="B906:B908"/>
    <mergeCell ref="K303:K305"/>
    <mergeCell ref="P8:Q8"/>
    <mergeCell ref="P9:Q9"/>
    <mergeCell ref="P4:Q4"/>
    <mergeCell ref="P5:Q5"/>
    <mergeCell ref="P6:Q6"/>
    <mergeCell ref="K273:K275"/>
    <mergeCell ref="K276:K278"/>
    <mergeCell ref="K279:K281"/>
    <mergeCell ref="K282:K284"/>
    <mergeCell ref="K285:K287"/>
    <mergeCell ref="K288:K290"/>
    <mergeCell ref="K291:K293"/>
    <mergeCell ref="K294:K296"/>
    <mergeCell ref="K297:K299"/>
    <mergeCell ref="K246:K248"/>
    <mergeCell ref="K249:K251"/>
    <mergeCell ref="K252:K254"/>
    <mergeCell ref="K255:K257"/>
    <mergeCell ref="K258:K260"/>
    <mergeCell ref="K261:K263"/>
    <mergeCell ref="K264:K266"/>
    <mergeCell ref="K267:K269"/>
    <mergeCell ref="K201:K203"/>
    <mergeCell ref="K204:K206"/>
    <mergeCell ref="K207:K209"/>
    <mergeCell ref="K210:K212"/>
    <mergeCell ref="K213:K215"/>
    <mergeCell ref="K216:K218"/>
    <mergeCell ref="K270:K272"/>
    <mergeCell ref="K219:K221"/>
    <mergeCell ref="K222:K224"/>
    <mergeCell ref="K225:K227"/>
    <mergeCell ref="K228:K230"/>
    <mergeCell ref="K231:K233"/>
    <mergeCell ref="K234:K236"/>
    <mergeCell ref="K237:K239"/>
    <mergeCell ref="K240:K242"/>
    <mergeCell ref="K243:K245"/>
    <mergeCell ref="K300:K302"/>
    <mergeCell ref="K150:K152"/>
    <mergeCell ref="K153:K155"/>
    <mergeCell ref="K156:K158"/>
    <mergeCell ref="K159:K161"/>
    <mergeCell ref="K162:K164"/>
    <mergeCell ref="K165:K167"/>
    <mergeCell ref="K168:K170"/>
    <mergeCell ref="K171:K173"/>
    <mergeCell ref="K174:K176"/>
    <mergeCell ref="K177:K179"/>
    <mergeCell ref="K180:K182"/>
    <mergeCell ref="K183:K185"/>
    <mergeCell ref="K186:K188"/>
    <mergeCell ref="K189:K191"/>
    <mergeCell ref="K192:K194"/>
    <mergeCell ref="K195:K197"/>
    <mergeCell ref="K198:K200"/>
    <mergeCell ref="K99:K101"/>
    <mergeCell ref="K102:K104"/>
    <mergeCell ref="K105:K107"/>
    <mergeCell ref="K108:K110"/>
    <mergeCell ref="K111:K113"/>
    <mergeCell ref="K114:K116"/>
    <mergeCell ref="K117:K119"/>
    <mergeCell ref="K120:K122"/>
    <mergeCell ref="K123:K125"/>
    <mergeCell ref="K126:K128"/>
    <mergeCell ref="K129:K131"/>
    <mergeCell ref="K132:K134"/>
    <mergeCell ref="K135:K137"/>
    <mergeCell ref="K138:K140"/>
    <mergeCell ref="K141:K143"/>
    <mergeCell ref="K144:K146"/>
    <mergeCell ref="K147:K149"/>
    <mergeCell ref="K48:K50"/>
    <mergeCell ref="K51:K53"/>
    <mergeCell ref="K54:K56"/>
    <mergeCell ref="K57:K59"/>
    <mergeCell ref="K60:K62"/>
    <mergeCell ref="K63:K65"/>
    <mergeCell ref="K66:K68"/>
    <mergeCell ref="K69:K71"/>
    <mergeCell ref="K72:K74"/>
    <mergeCell ref="K75:K77"/>
    <mergeCell ref="K78:K80"/>
    <mergeCell ref="K81:K83"/>
    <mergeCell ref="K84:K86"/>
    <mergeCell ref="K87:K89"/>
    <mergeCell ref="K90:K92"/>
    <mergeCell ref="K93:K95"/>
    <mergeCell ref="K96:K98"/>
    <mergeCell ref="O45:Q47"/>
    <mergeCell ref="O39:Q41"/>
    <mergeCell ref="O42:Q44"/>
    <mergeCell ref="M42:M44"/>
    <mergeCell ref="M39:M41"/>
    <mergeCell ref="M45:M47"/>
    <mergeCell ref="N39:N41"/>
    <mergeCell ref="N42:N44"/>
    <mergeCell ref="N45:N47"/>
    <mergeCell ref="K3:K5"/>
    <mergeCell ref="K6:K8"/>
    <mergeCell ref="K9:K11"/>
    <mergeCell ref="K12:K14"/>
    <mergeCell ref="K15:K17"/>
    <mergeCell ref="K18:K20"/>
    <mergeCell ref="K21:K23"/>
    <mergeCell ref="K24:K26"/>
    <mergeCell ref="K27:K29"/>
    <mergeCell ref="K30:K32"/>
    <mergeCell ref="K33:K35"/>
    <mergeCell ref="K36:K38"/>
    <mergeCell ref="K39:K41"/>
    <mergeCell ref="K42:K44"/>
    <mergeCell ref="K45:K47"/>
    <mergeCell ref="G3:G5"/>
    <mergeCell ref="H3:H5"/>
    <mergeCell ref="I3:I5"/>
    <mergeCell ref="J3:J5"/>
    <mergeCell ref="M3:N3"/>
    <mergeCell ref="M18:N19"/>
    <mergeCell ref="M27:M28"/>
    <mergeCell ref="N27:N28"/>
    <mergeCell ref="M29:M30"/>
    <mergeCell ref="N29:N30"/>
    <mergeCell ref="M7:M8"/>
    <mergeCell ref="M9:M10"/>
    <mergeCell ref="M11:M12"/>
    <mergeCell ref="N7:N8"/>
    <mergeCell ref="N9:N10"/>
    <mergeCell ref="N11:N12"/>
    <mergeCell ref="M4:N4"/>
    <mergeCell ref="M25:M26"/>
    <mergeCell ref="N25:N26"/>
    <mergeCell ref="M14:M15"/>
    <mergeCell ref="N14:N15"/>
    <mergeCell ref="M17:N17"/>
    <mergeCell ref="M23:M24"/>
    <mergeCell ref="N23:N24"/>
    <mergeCell ref="M22:N22"/>
    <mergeCell ref="A12:A14"/>
    <mergeCell ref="B12:B14"/>
    <mergeCell ref="C12:C14"/>
    <mergeCell ref="D12:D14"/>
    <mergeCell ref="E12:E14"/>
    <mergeCell ref="A9:A11"/>
    <mergeCell ref="B9:B11"/>
    <mergeCell ref="C9:C11"/>
    <mergeCell ref="D9:D11"/>
    <mergeCell ref="E9:E11"/>
    <mergeCell ref="A6:A8"/>
    <mergeCell ref="B6:B8"/>
    <mergeCell ref="C6:C8"/>
    <mergeCell ref="D6:D8"/>
    <mergeCell ref="E6:E8"/>
    <mergeCell ref="A3:A5"/>
    <mergeCell ref="B3:B5"/>
    <mergeCell ref="C3:C5"/>
    <mergeCell ref="D3:D5"/>
    <mergeCell ref="E3:E5"/>
    <mergeCell ref="A24:A26"/>
    <mergeCell ref="B24:B26"/>
    <mergeCell ref="C24:C26"/>
    <mergeCell ref="D24:D26"/>
    <mergeCell ref="E24:E26"/>
    <mergeCell ref="A18:A20"/>
    <mergeCell ref="B18:B20"/>
    <mergeCell ref="C18:C20"/>
    <mergeCell ref="D18:D20"/>
    <mergeCell ref="E18:E20"/>
    <mergeCell ref="B21:B23"/>
    <mergeCell ref="A21:A23"/>
    <mergeCell ref="E21:E23"/>
    <mergeCell ref="D21:D23"/>
    <mergeCell ref="C21:C23"/>
    <mergeCell ref="A15:A17"/>
    <mergeCell ref="B15:B17"/>
    <mergeCell ref="C15:C17"/>
    <mergeCell ref="D15:D17"/>
    <mergeCell ref="E15:E17"/>
    <mergeCell ref="A36:A38"/>
    <mergeCell ref="B36:B38"/>
    <mergeCell ref="C36:C38"/>
    <mergeCell ref="D36:D38"/>
    <mergeCell ref="E36:E38"/>
    <mergeCell ref="A30:A32"/>
    <mergeCell ref="B30:B32"/>
    <mergeCell ref="C30:C32"/>
    <mergeCell ref="D30:D32"/>
    <mergeCell ref="E30:E32"/>
    <mergeCell ref="B33:B35"/>
    <mergeCell ref="B27:B29"/>
    <mergeCell ref="A33:A35"/>
    <mergeCell ref="A27:A29"/>
    <mergeCell ref="C33:C35"/>
    <mergeCell ref="D33:D35"/>
    <mergeCell ref="E27:E29"/>
    <mergeCell ref="E33:E35"/>
    <mergeCell ref="D27:D29"/>
    <mergeCell ref="C27:C29"/>
    <mergeCell ref="A48:A50"/>
    <mergeCell ref="B48:B50"/>
    <mergeCell ref="C48:C50"/>
    <mergeCell ref="D48:D50"/>
    <mergeCell ref="E48:E50"/>
    <mergeCell ref="C39:C41"/>
    <mergeCell ref="D39:D41"/>
    <mergeCell ref="E39:E41"/>
    <mergeCell ref="A42:A44"/>
    <mergeCell ref="B42:B44"/>
    <mergeCell ref="C42:C44"/>
    <mergeCell ref="D42:D44"/>
    <mergeCell ref="E42:E44"/>
    <mergeCell ref="B45:B47"/>
    <mergeCell ref="B39:B41"/>
    <mergeCell ref="A45:A47"/>
    <mergeCell ref="A39:A41"/>
    <mergeCell ref="C45:C47"/>
    <mergeCell ref="D45:D47"/>
    <mergeCell ref="E45:E47"/>
    <mergeCell ref="A60:A62"/>
    <mergeCell ref="B60:B62"/>
    <mergeCell ref="C60:C62"/>
    <mergeCell ref="D60:D62"/>
    <mergeCell ref="E60:E62"/>
    <mergeCell ref="A54:A56"/>
    <mergeCell ref="B54:B56"/>
    <mergeCell ref="C54:C56"/>
    <mergeCell ref="D54:D56"/>
    <mergeCell ref="E54:E56"/>
    <mergeCell ref="B57:B59"/>
    <mergeCell ref="B51:B53"/>
    <mergeCell ref="A57:A59"/>
    <mergeCell ref="A51:A53"/>
    <mergeCell ref="C57:C59"/>
    <mergeCell ref="D57:D59"/>
    <mergeCell ref="E57:E59"/>
    <mergeCell ref="C51:C53"/>
    <mergeCell ref="D51:D53"/>
    <mergeCell ref="E51:E53"/>
    <mergeCell ref="A72:A74"/>
    <mergeCell ref="B72:B74"/>
    <mergeCell ref="C72:C74"/>
    <mergeCell ref="D72:D74"/>
    <mergeCell ref="E72:E74"/>
    <mergeCell ref="A66:A68"/>
    <mergeCell ref="B66:B68"/>
    <mergeCell ref="C66:C68"/>
    <mergeCell ref="D66:D68"/>
    <mergeCell ref="E66:E68"/>
    <mergeCell ref="B69:B71"/>
    <mergeCell ref="B63:B65"/>
    <mergeCell ref="A69:A71"/>
    <mergeCell ref="A63:A65"/>
    <mergeCell ref="C69:C71"/>
    <mergeCell ref="D69:D71"/>
    <mergeCell ref="E69:E71"/>
    <mergeCell ref="C63:C65"/>
    <mergeCell ref="D63:D65"/>
    <mergeCell ref="E63:E65"/>
    <mergeCell ref="A84:A86"/>
    <mergeCell ref="B84:B86"/>
    <mergeCell ref="C84:C86"/>
    <mergeCell ref="D84:D86"/>
    <mergeCell ref="E84:E86"/>
    <mergeCell ref="A78:A80"/>
    <mergeCell ref="B78:B80"/>
    <mergeCell ref="C78:C80"/>
    <mergeCell ref="D78:D80"/>
    <mergeCell ref="E78:E80"/>
    <mergeCell ref="B81:B83"/>
    <mergeCell ref="B75:B77"/>
    <mergeCell ref="A81:A83"/>
    <mergeCell ref="A75:A77"/>
    <mergeCell ref="C81:C83"/>
    <mergeCell ref="D81:D83"/>
    <mergeCell ref="E81:E83"/>
    <mergeCell ref="C75:C77"/>
    <mergeCell ref="D75:D77"/>
    <mergeCell ref="E75:E77"/>
    <mergeCell ref="A96:A98"/>
    <mergeCell ref="B96:B98"/>
    <mergeCell ref="C96:C98"/>
    <mergeCell ref="D96:D98"/>
    <mergeCell ref="E96:E98"/>
    <mergeCell ref="A90:A92"/>
    <mergeCell ref="B90:B92"/>
    <mergeCell ref="C90:C92"/>
    <mergeCell ref="D90:D92"/>
    <mergeCell ref="E90:E92"/>
    <mergeCell ref="B93:B95"/>
    <mergeCell ref="B87:B89"/>
    <mergeCell ref="A93:A95"/>
    <mergeCell ref="A87:A89"/>
    <mergeCell ref="C93:C95"/>
    <mergeCell ref="D93:D95"/>
    <mergeCell ref="E93:E95"/>
    <mergeCell ref="C87:C89"/>
    <mergeCell ref="D87:D89"/>
    <mergeCell ref="E87:E89"/>
    <mergeCell ref="A108:A110"/>
    <mergeCell ref="B108:B110"/>
    <mergeCell ref="C108:C110"/>
    <mergeCell ref="D108:D110"/>
    <mergeCell ref="E108:E110"/>
    <mergeCell ref="A102:A104"/>
    <mergeCell ref="B102:B104"/>
    <mergeCell ref="C102:C104"/>
    <mergeCell ref="D102:D104"/>
    <mergeCell ref="E102:E104"/>
    <mergeCell ref="B105:B107"/>
    <mergeCell ref="B99:B101"/>
    <mergeCell ref="A105:A107"/>
    <mergeCell ref="A99:A101"/>
    <mergeCell ref="C105:C107"/>
    <mergeCell ref="D105:D107"/>
    <mergeCell ref="E105:E107"/>
    <mergeCell ref="C99:C101"/>
    <mergeCell ref="D99:D101"/>
    <mergeCell ref="E99:E101"/>
    <mergeCell ref="A120:A122"/>
    <mergeCell ref="B120:B122"/>
    <mergeCell ref="C120:C122"/>
    <mergeCell ref="D120:D122"/>
    <mergeCell ref="E120:E122"/>
    <mergeCell ref="A114:A116"/>
    <mergeCell ref="B114:B116"/>
    <mergeCell ref="C114:C116"/>
    <mergeCell ref="D114:D116"/>
    <mergeCell ref="E114:E116"/>
    <mergeCell ref="B117:B119"/>
    <mergeCell ref="B111:B113"/>
    <mergeCell ref="A117:A119"/>
    <mergeCell ref="A111:A113"/>
    <mergeCell ref="C117:C119"/>
    <mergeCell ref="D117:D119"/>
    <mergeCell ref="E117:E119"/>
    <mergeCell ref="C111:C113"/>
    <mergeCell ref="D111:D113"/>
    <mergeCell ref="E111:E113"/>
    <mergeCell ref="A132:A134"/>
    <mergeCell ref="B132:B134"/>
    <mergeCell ref="C132:C134"/>
    <mergeCell ref="D132:D134"/>
    <mergeCell ref="E132:E134"/>
    <mergeCell ref="A126:A128"/>
    <mergeCell ref="B126:B128"/>
    <mergeCell ref="C126:C128"/>
    <mergeCell ref="D126:D128"/>
    <mergeCell ref="E126:E128"/>
    <mergeCell ref="B129:B131"/>
    <mergeCell ref="B123:B125"/>
    <mergeCell ref="A129:A131"/>
    <mergeCell ref="A123:A125"/>
    <mergeCell ref="C129:C131"/>
    <mergeCell ref="D129:D131"/>
    <mergeCell ref="E129:E131"/>
    <mergeCell ref="C123:C125"/>
    <mergeCell ref="D123:D125"/>
    <mergeCell ref="E123:E125"/>
    <mergeCell ref="A144:A146"/>
    <mergeCell ref="B144:B146"/>
    <mergeCell ref="C144:C146"/>
    <mergeCell ref="D144:D146"/>
    <mergeCell ref="E144:E146"/>
    <mergeCell ref="A138:A140"/>
    <mergeCell ref="B138:B140"/>
    <mergeCell ref="C138:C140"/>
    <mergeCell ref="D138:D140"/>
    <mergeCell ref="E138:E140"/>
    <mergeCell ref="B141:B143"/>
    <mergeCell ref="B135:B137"/>
    <mergeCell ref="A141:A143"/>
    <mergeCell ref="A135:A137"/>
    <mergeCell ref="C141:C143"/>
    <mergeCell ref="D141:D143"/>
    <mergeCell ref="E141:E143"/>
    <mergeCell ref="C135:C137"/>
    <mergeCell ref="D135:D137"/>
    <mergeCell ref="E135:E137"/>
    <mergeCell ref="A156:A158"/>
    <mergeCell ref="B156:B158"/>
    <mergeCell ref="C156:C158"/>
    <mergeCell ref="D156:D158"/>
    <mergeCell ref="E156:E158"/>
    <mergeCell ref="A150:A152"/>
    <mergeCell ref="B150:B152"/>
    <mergeCell ref="C150:C152"/>
    <mergeCell ref="D150:D152"/>
    <mergeCell ref="E150:E152"/>
    <mergeCell ref="B153:B155"/>
    <mergeCell ref="B147:B149"/>
    <mergeCell ref="A153:A155"/>
    <mergeCell ref="A147:A149"/>
    <mergeCell ref="C153:C155"/>
    <mergeCell ref="D153:D155"/>
    <mergeCell ref="E153:E155"/>
    <mergeCell ref="C147:C149"/>
    <mergeCell ref="D147:D149"/>
    <mergeCell ref="E147:E149"/>
    <mergeCell ref="A168:A170"/>
    <mergeCell ref="B168:B170"/>
    <mergeCell ref="C168:C170"/>
    <mergeCell ref="D168:D170"/>
    <mergeCell ref="E168:E170"/>
    <mergeCell ref="A162:A164"/>
    <mergeCell ref="B162:B164"/>
    <mergeCell ref="C162:C164"/>
    <mergeCell ref="D162:D164"/>
    <mergeCell ref="E162:E164"/>
    <mergeCell ref="B165:B167"/>
    <mergeCell ref="B159:B161"/>
    <mergeCell ref="A165:A167"/>
    <mergeCell ref="A159:A161"/>
    <mergeCell ref="C165:C167"/>
    <mergeCell ref="D165:D167"/>
    <mergeCell ref="E165:E167"/>
    <mergeCell ref="C159:C161"/>
    <mergeCell ref="D159:D161"/>
    <mergeCell ref="E159:E161"/>
    <mergeCell ref="A180:A182"/>
    <mergeCell ref="B180:B182"/>
    <mergeCell ref="C180:C182"/>
    <mergeCell ref="D180:D182"/>
    <mergeCell ref="E180:E182"/>
    <mergeCell ref="A174:A176"/>
    <mergeCell ref="B174:B176"/>
    <mergeCell ref="C174:C176"/>
    <mergeCell ref="D174:D176"/>
    <mergeCell ref="E174:E176"/>
    <mergeCell ref="B177:B179"/>
    <mergeCell ref="B171:B173"/>
    <mergeCell ref="A177:A179"/>
    <mergeCell ref="A171:A173"/>
    <mergeCell ref="C177:C179"/>
    <mergeCell ref="D177:D179"/>
    <mergeCell ref="E177:E179"/>
    <mergeCell ref="C171:C173"/>
    <mergeCell ref="D171:D173"/>
    <mergeCell ref="E171:E173"/>
    <mergeCell ref="A192:A194"/>
    <mergeCell ref="B192:B194"/>
    <mergeCell ref="C192:C194"/>
    <mergeCell ref="D192:D194"/>
    <mergeCell ref="E192:E194"/>
    <mergeCell ref="A186:A188"/>
    <mergeCell ref="B186:B188"/>
    <mergeCell ref="C186:C188"/>
    <mergeCell ref="D186:D188"/>
    <mergeCell ref="E186:E188"/>
    <mergeCell ref="B189:B191"/>
    <mergeCell ref="B183:B185"/>
    <mergeCell ref="A189:A191"/>
    <mergeCell ref="A183:A185"/>
    <mergeCell ref="C189:C191"/>
    <mergeCell ref="D189:D191"/>
    <mergeCell ref="E189:E191"/>
    <mergeCell ref="C183:C185"/>
    <mergeCell ref="D183:D185"/>
    <mergeCell ref="E183:E185"/>
    <mergeCell ref="A204:A206"/>
    <mergeCell ref="B204:B206"/>
    <mergeCell ref="C204:C206"/>
    <mergeCell ref="D204:D206"/>
    <mergeCell ref="E204:E206"/>
    <mergeCell ref="A198:A200"/>
    <mergeCell ref="B198:B200"/>
    <mergeCell ref="C198:C200"/>
    <mergeCell ref="D198:D200"/>
    <mergeCell ref="E198:E200"/>
    <mergeCell ref="B201:B203"/>
    <mergeCell ref="B195:B197"/>
    <mergeCell ref="A201:A203"/>
    <mergeCell ref="A195:A197"/>
    <mergeCell ref="C201:C203"/>
    <mergeCell ref="D201:D203"/>
    <mergeCell ref="E201:E203"/>
    <mergeCell ref="C195:C197"/>
    <mergeCell ref="D195:D197"/>
    <mergeCell ref="E195:E197"/>
    <mergeCell ref="A216:A218"/>
    <mergeCell ref="B216:B218"/>
    <mergeCell ref="C216:C218"/>
    <mergeCell ref="D216:D218"/>
    <mergeCell ref="E216:E218"/>
    <mergeCell ref="A210:A212"/>
    <mergeCell ref="B210:B212"/>
    <mergeCell ref="C210:C212"/>
    <mergeCell ref="D210:D212"/>
    <mergeCell ref="E210:E212"/>
    <mergeCell ref="B213:B215"/>
    <mergeCell ref="B207:B209"/>
    <mergeCell ref="A213:A215"/>
    <mergeCell ref="A207:A209"/>
    <mergeCell ref="C213:C215"/>
    <mergeCell ref="D213:D215"/>
    <mergeCell ref="E213:E215"/>
    <mergeCell ref="C207:C209"/>
    <mergeCell ref="D207:D209"/>
    <mergeCell ref="E207:E209"/>
    <mergeCell ref="A228:A230"/>
    <mergeCell ref="B228:B230"/>
    <mergeCell ref="C228:C230"/>
    <mergeCell ref="D228:D230"/>
    <mergeCell ref="E228:E230"/>
    <mergeCell ref="A222:A224"/>
    <mergeCell ref="B222:B224"/>
    <mergeCell ref="C222:C224"/>
    <mergeCell ref="D222:D224"/>
    <mergeCell ref="E222:E224"/>
    <mergeCell ref="B225:B227"/>
    <mergeCell ref="B219:B221"/>
    <mergeCell ref="A225:A227"/>
    <mergeCell ref="A219:A221"/>
    <mergeCell ref="C225:C227"/>
    <mergeCell ref="D225:D227"/>
    <mergeCell ref="E225:E227"/>
    <mergeCell ref="C219:C221"/>
    <mergeCell ref="D219:D221"/>
    <mergeCell ref="E219:E221"/>
    <mergeCell ref="A240:A242"/>
    <mergeCell ref="B240:B242"/>
    <mergeCell ref="C240:C242"/>
    <mergeCell ref="D240:D242"/>
    <mergeCell ref="E240:E242"/>
    <mergeCell ref="A234:A236"/>
    <mergeCell ref="B234:B236"/>
    <mergeCell ref="C234:C236"/>
    <mergeCell ref="D234:D236"/>
    <mergeCell ref="E234:E236"/>
    <mergeCell ref="B237:B239"/>
    <mergeCell ref="B231:B233"/>
    <mergeCell ref="A237:A239"/>
    <mergeCell ref="A231:A233"/>
    <mergeCell ref="C237:C239"/>
    <mergeCell ref="D237:D239"/>
    <mergeCell ref="E237:E239"/>
    <mergeCell ref="C231:C233"/>
    <mergeCell ref="D231:D233"/>
    <mergeCell ref="E231:E233"/>
    <mergeCell ref="A252:A254"/>
    <mergeCell ref="B252:B254"/>
    <mergeCell ref="C252:C254"/>
    <mergeCell ref="D252:D254"/>
    <mergeCell ref="E252:E254"/>
    <mergeCell ref="A246:A248"/>
    <mergeCell ref="B246:B248"/>
    <mergeCell ref="C246:C248"/>
    <mergeCell ref="D246:D248"/>
    <mergeCell ref="E246:E248"/>
    <mergeCell ref="B249:B251"/>
    <mergeCell ref="B243:B245"/>
    <mergeCell ref="A249:A251"/>
    <mergeCell ref="A243:A245"/>
    <mergeCell ref="C249:C251"/>
    <mergeCell ref="D249:D251"/>
    <mergeCell ref="E249:E251"/>
    <mergeCell ref="C243:C245"/>
    <mergeCell ref="D243:D245"/>
    <mergeCell ref="E243:E245"/>
    <mergeCell ref="A264:A266"/>
    <mergeCell ref="B264:B266"/>
    <mergeCell ref="C264:C266"/>
    <mergeCell ref="D264:D266"/>
    <mergeCell ref="E264:E266"/>
    <mergeCell ref="A258:A260"/>
    <mergeCell ref="B258:B260"/>
    <mergeCell ref="C258:C260"/>
    <mergeCell ref="D258:D260"/>
    <mergeCell ref="E258:E260"/>
    <mergeCell ref="B261:B263"/>
    <mergeCell ref="B255:B257"/>
    <mergeCell ref="A261:A263"/>
    <mergeCell ref="A255:A257"/>
    <mergeCell ref="C261:C263"/>
    <mergeCell ref="D261:D263"/>
    <mergeCell ref="E261:E263"/>
    <mergeCell ref="C255:C257"/>
    <mergeCell ref="D255:D257"/>
    <mergeCell ref="E255:E257"/>
    <mergeCell ref="A276:A278"/>
    <mergeCell ref="B276:B278"/>
    <mergeCell ref="C276:C278"/>
    <mergeCell ref="D276:D278"/>
    <mergeCell ref="E276:E278"/>
    <mergeCell ref="A270:A272"/>
    <mergeCell ref="B270:B272"/>
    <mergeCell ref="C270:C272"/>
    <mergeCell ref="D270:D272"/>
    <mergeCell ref="E270:E272"/>
    <mergeCell ref="B273:B275"/>
    <mergeCell ref="B267:B269"/>
    <mergeCell ref="A273:A275"/>
    <mergeCell ref="A267:A269"/>
    <mergeCell ref="C273:C275"/>
    <mergeCell ref="D273:D275"/>
    <mergeCell ref="E273:E275"/>
    <mergeCell ref="C267:C269"/>
    <mergeCell ref="D267:D269"/>
    <mergeCell ref="E267:E269"/>
    <mergeCell ref="B291:B293"/>
    <mergeCell ref="A291:A293"/>
    <mergeCell ref="C291:C293"/>
    <mergeCell ref="D291:D293"/>
    <mergeCell ref="E291:E293"/>
    <mergeCell ref="A288:A290"/>
    <mergeCell ref="B288:B290"/>
    <mergeCell ref="C288:C290"/>
    <mergeCell ref="D288:D290"/>
    <mergeCell ref="E288:E290"/>
    <mergeCell ref="A282:A284"/>
    <mergeCell ref="B282:B284"/>
    <mergeCell ref="C282:C284"/>
    <mergeCell ref="D282:D284"/>
    <mergeCell ref="E282:E284"/>
    <mergeCell ref="B285:B287"/>
    <mergeCell ref="B279:B281"/>
    <mergeCell ref="A285:A287"/>
    <mergeCell ref="A279:A281"/>
    <mergeCell ref="C285:C287"/>
    <mergeCell ref="D285:D287"/>
    <mergeCell ref="E285:E287"/>
    <mergeCell ref="C279:C281"/>
    <mergeCell ref="D279:D281"/>
    <mergeCell ref="E279:E281"/>
    <mergeCell ref="A303:A305"/>
    <mergeCell ref="B303:B305"/>
    <mergeCell ref="C303:C305"/>
    <mergeCell ref="D303:D305"/>
    <mergeCell ref="E303:E305"/>
    <mergeCell ref="A300:A302"/>
    <mergeCell ref="B300:B302"/>
    <mergeCell ref="C300:C302"/>
    <mergeCell ref="D300:D302"/>
    <mergeCell ref="E300:E302"/>
    <mergeCell ref="A297:A299"/>
    <mergeCell ref="B297:B299"/>
    <mergeCell ref="C297:C299"/>
    <mergeCell ref="D297:D299"/>
    <mergeCell ref="E297:E299"/>
    <mergeCell ref="A294:A296"/>
    <mergeCell ref="B294:B296"/>
    <mergeCell ref="C294:C296"/>
    <mergeCell ref="D294:D296"/>
    <mergeCell ref="E294:E296"/>
    <mergeCell ref="J33:J35"/>
    <mergeCell ref="J36:J38"/>
    <mergeCell ref="J39:J41"/>
    <mergeCell ref="J42:J44"/>
    <mergeCell ref="J45:J47"/>
    <mergeCell ref="J48:J50"/>
    <mergeCell ref="J51:J53"/>
    <mergeCell ref="J54:J56"/>
    <mergeCell ref="J57:J59"/>
    <mergeCell ref="J6:J8"/>
    <mergeCell ref="J9:J11"/>
    <mergeCell ref="J12:J14"/>
    <mergeCell ref="J15:J17"/>
    <mergeCell ref="J18:J20"/>
    <mergeCell ref="J21:J23"/>
    <mergeCell ref="J24:J26"/>
    <mergeCell ref="J27:J29"/>
    <mergeCell ref="J30:J32"/>
    <mergeCell ref="J87:J89"/>
    <mergeCell ref="J90:J92"/>
    <mergeCell ref="J93:J95"/>
    <mergeCell ref="J96:J98"/>
    <mergeCell ref="J99:J101"/>
    <mergeCell ref="J102:J104"/>
    <mergeCell ref="J105:J107"/>
    <mergeCell ref="J108:J110"/>
    <mergeCell ref="J111:J113"/>
    <mergeCell ref="J60:J62"/>
    <mergeCell ref="J63:J65"/>
    <mergeCell ref="J66:J68"/>
    <mergeCell ref="J69:J71"/>
    <mergeCell ref="J72:J74"/>
    <mergeCell ref="J75:J77"/>
    <mergeCell ref="J78:J80"/>
    <mergeCell ref="J81:J83"/>
    <mergeCell ref="J84:J86"/>
    <mergeCell ref="J141:J143"/>
    <mergeCell ref="J144:J146"/>
    <mergeCell ref="J147:J149"/>
    <mergeCell ref="J150:J152"/>
    <mergeCell ref="J153:J155"/>
    <mergeCell ref="J156:J158"/>
    <mergeCell ref="J159:J161"/>
    <mergeCell ref="J162:J164"/>
    <mergeCell ref="J165:J167"/>
    <mergeCell ref="J114:J116"/>
    <mergeCell ref="J117:J119"/>
    <mergeCell ref="J120:J122"/>
    <mergeCell ref="J123:J125"/>
    <mergeCell ref="J126:J128"/>
    <mergeCell ref="J129:J131"/>
    <mergeCell ref="J132:J134"/>
    <mergeCell ref="J135:J137"/>
    <mergeCell ref="J138:J140"/>
    <mergeCell ref="J228:J230"/>
    <mergeCell ref="J231:J233"/>
    <mergeCell ref="J234:J236"/>
    <mergeCell ref="J237:J239"/>
    <mergeCell ref="J240:J242"/>
    <mergeCell ref="J243:J245"/>
    <mergeCell ref="J246:J248"/>
    <mergeCell ref="J195:J197"/>
    <mergeCell ref="J198:J200"/>
    <mergeCell ref="J201:J203"/>
    <mergeCell ref="J204:J206"/>
    <mergeCell ref="J207:J209"/>
    <mergeCell ref="J210:J212"/>
    <mergeCell ref="J213:J215"/>
    <mergeCell ref="J216:J218"/>
    <mergeCell ref="J219:J221"/>
    <mergeCell ref="J168:J170"/>
    <mergeCell ref="J171:J173"/>
    <mergeCell ref="J174:J176"/>
    <mergeCell ref="J177:J179"/>
    <mergeCell ref="J180:J182"/>
    <mergeCell ref="J183:J185"/>
    <mergeCell ref="J186:J188"/>
    <mergeCell ref="J189:J191"/>
    <mergeCell ref="J192:J194"/>
    <mergeCell ref="C306:C308"/>
    <mergeCell ref="C309:C311"/>
    <mergeCell ref="C312:C314"/>
    <mergeCell ref="C315:C317"/>
    <mergeCell ref="C318:C320"/>
    <mergeCell ref="C321:C323"/>
    <mergeCell ref="C324:C326"/>
    <mergeCell ref="C327:C329"/>
    <mergeCell ref="C330:C332"/>
    <mergeCell ref="P7:Q7"/>
    <mergeCell ref="M33:P36"/>
    <mergeCell ref="J303:J305"/>
    <mergeCell ref="J276:J278"/>
    <mergeCell ref="J279:J281"/>
    <mergeCell ref="J282:J284"/>
    <mergeCell ref="J285:J287"/>
    <mergeCell ref="J288:J290"/>
    <mergeCell ref="J291:J293"/>
    <mergeCell ref="J294:J296"/>
    <mergeCell ref="J297:J299"/>
    <mergeCell ref="J300:J302"/>
    <mergeCell ref="J249:J251"/>
    <mergeCell ref="J252:J254"/>
    <mergeCell ref="J255:J257"/>
    <mergeCell ref="J258:J260"/>
    <mergeCell ref="J261:J263"/>
    <mergeCell ref="J264:J266"/>
    <mergeCell ref="J267:J269"/>
    <mergeCell ref="J270:J272"/>
    <mergeCell ref="J273:J275"/>
    <mergeCell ref="J222:J224"/>
    <mergeCell ref="J225:J227"/>
    <mergeCell ref="C360:C362"/>
    <mergeCell ref="C363:C365"/>
    <mergeCell ref="C366:C368"/>
    <mergeCell ref="C369:C371"/>
    <mergeCell ref="C372:C374"/>
    <mergeCell ref="C375:C377"/>
    <mergeCell ref="C378:C380"/>
    <mergeCell ref="C381:C383"/>
    <mergeCell ref="C384:C386"/>
    <mergeCell ref="C333:C335"/>
    <mergeCell ref="C336:C338"/>
    <mergeCell ref="C339:C341"/>
    <mergeCell ref="C342:C344"/>
    <mergeCell ref="C345:C347"/>
    <mergeCell ref="C348:C350"/>
    <mergeCell ref="C351:C353"/>
    <mergeCell ref="C354:C356"/>
    <mergeCell ref="C357:C359"/>
    <mergeCell ref="C414:C416"/>
    <mergeCell ref="C417:C419"/>
    <mergeCell ref="C420:C422"/>
    <mergeCell ref="C423:C425"/>
    <mergeCell ref="C426:C428"/>
    <mergeCell ref="C429:C431"/>
    <mergeCell ref="C432:C434"/>
    <mergeCell ref="C435:C437"/>
    <mergeCell ref="C438:C440"/>
    <mergeCell ref="C387:C389"/>
    <mergeCell ref="C390:C392"/>
    <mergeCell ref="C393:C395"/>
    <mergeCell ref="C396:C398"/>
    <mergeCell ref="C399:C401"/>
    <mergeCell ref="C402:C404"/>
    <mergeCell ref="C405:C407"/>
    <mergeCell ref="C408:C410"/>
    <mergeCell ref="C411:C413"/>
    <mergeCell ref="C468:C470"/>
    <mergeCell ref="C471:C473"/>
    <mergeCell ref="C474:C476"/>
    <mergeCell ref="C477:C479"/>
    <mergeCell ref="C480:C482"/>
    <mergeCell ref="C483:C485"/>
    <mergeCell ref="C486:C488"/>
    <mergeCell ref="C489:C491"/>
    <mergeCell ref="C492:C494"/>
    <mergeCell ref="C441:C443"/>
    <mergeCell ref="C444:C446"/>
    <mergeCell ref="C447:C449"/>
    <mergeCell ref="C450:C452"/>
    <mergeCell ref="C453:C455"/>
    <mergeCell ref="C456:C458"/>
    <mergeCell ref="C459:C461"/>
    <mergeCell ref="C462:C464"/>
    <mergeCell ref="C465:C467"/>
    <mergeCell ref="C522:C524"/>
    <mergeCell ref="C525:C527"/>
    <mergeCell ref="C528:C530"/>
    <mergeCell ref="C531:C533"/>
    <mergeCell ref="C534:C536"/>
    <mergeCell ref="C537:C539"/>
    <mergeCell ref="C540:C542"/>
    <mergeCell ref="C543:C545"/>
    <mergeCell ref="C546:C548"/>
    <mergeCell ref="C495:C497"/>
    <mergeCell ref="C498:C500"/>
    <mergeCell ref="C501:C503"/>
    <mergeCell ref="C504:C506"/>
    <mergeCell ref="C507:C509"/>
    <mergeCell ref="C510:C512"/>
    <mergeCell ref="C513:C515"/>
    <mergeCell ref="C516:C518"/>
    <mergeCell ref="C519:C521"/>
    <mergeCell ref="C576:C578"/>
    <mergeCell ref="C579:C581"/>
    <mergeCell ref="C582:C584"/>
    <mergeCell ref="C585:C587"/>
    <mergeCell ref="C588:C590"/>
    <mergeCell ref="C591:C593"/>
    <mergeCell ref="C594:C596"/>
    <mergeCell ref="C597:C599"/>
    <mergeCell ref="C600:C602"/>
    <mergeCell ref="C549:C551"/>
    <mergeCell ref="C552:C554"/>
    <mergeCell ref="C555:C557"/>
    <mergeCell ref="C558:C560"/>
    <mergeCell ref="C561:C563"/>
    <mergeCell ref="C564:C566"/>
    <mergeCell ref="C567:C569"/>
    <mergeCell ref="C570:C572"/>
    <mergeCell ref="C573:C575"/>
    <mergeCell ref="A372:A374"/>
    <mergeCell ref="A375:A377"/>
    <mergeCell ref="A378:A380"/>
    <mergeCell ref="A381:A383"/>
    <mergeCell ref="A384:A386"/>
    <mergeCell ref="A387:A389"/>
    <mergeCell ref="A390:A392"/>
    <mergeCell ref="A393:A395"/>
    <mergeCell ref="A396:A398"/>
    <mergeCell ref="C603:C605"/>
    <mergeCell ref="A306:A308"/>
    <mergeCell ref="A309:A311"/>
    <mergeCell ref="A312:A314"/>
    <mergeCell ref="A315:A317"/>
    <mergeCell ref="A318:A320"/>
    <mergeCell ref="A321:A323"/>
    <mergeCell ref="A324:A326"/>
    <mergeCell ref="A327:A329"/>
    <mergeCell ref="A330:A332"/>
    <mergeCell ref="A333:A335"/>
    <mergeCell ref="A336:A338"/>
    <mergeCell ref="A339:A341"/>
    <mergeCell ref="A342:A344"/>
    <mergeCell ref="A345:A347"/>
    <mergeCell ref="A348:A350"/>
    <mergeCell ref="A351:A353"/>
    <mergeCell ref="A354:A356"/>
    <mergeCell ref="A357:A359"/>
    <mergeCell ref="A360:A362"/>
    <mergeCell ref="A363:A365"/>
    <mergeCell ref="A366:A368"/>
    <mergeCell ref="A369:A371"/>
    <mergeCell ref="A426:A428"/>
    <mergeCell ref="A429:A431"/>
    <mergeCell ref="A432:A434"/>
    <mergeCell ref="A435:A437"/>
    <mergeCell ref="A438:A440"/>
    <mergeCell ref="A441:A443"/>
    <mergeCell ref="A444:A446"/>
    <mergeCell ref="A447:A449"/>
    <mergeCell ref="A450:A452"/>
    <mergeCell ref="A399:A401"/>
    <mergeCell ref="A402:A404"/>
    <mergeCell ref="A405:A407"/>
    <mergeCell ref="A408:A410"/>
    <mergeCell ref="A411:A413"/>
    <mergeCell ref="A414:A416"/>
    <mergeCell ref="A417:A419"/>
    <mergeCell ref="A420:A422"/>
    <mergeCell ref="A423:A425"/>
    <mergeCell ref="A480:A482"/>
    <mergeCell ref="A483:A485"/>
    <mergeCell ref="A486:A488"/>
    <mergeCell ref="A489:A491"/>
    <mergeCell ref="A492:A494"/>
    <mergeCell ref="A495:A497"/>
    <mergeCell ref="A498:A500"/>
    <mergeCell ref="A501:A503"/>
    <mergeCell ref="A504:A506"/>
    <mergeCell ref="A453:A455"/>
    <mergeCell ref="A456:A458"/>
    <mergeCell ref="A459:A461"/>
    <mergeCell ref="A462:A464"/>
    <mergeCell ref="A465:A467"/>
    <mergeCell ref="A468:A470"/>
    <mergeCell ref="A471:A473"/>
    <mergeCell ref="A474:A476"/>
    <mergeCell ref="A477:A479"/>
    <mergeCell ref="A585:A587"/>
    <mergeCell ref="A534:A536"/>
    <mergeCell ref="A537:A539"/>
    <mergeCell ref="A540:A542"/>
    <mergeCell ref="A543:A545"/>
    <mergeCell ref="A546:A548"/>
    <mergeCell ref="A549:A551"/>
    <mergeCell ref="A552:A554"/>
    <mergeCell ref="A555:A557"/>
    <mergeCell ref="A558:A560"/>
    <mergeCell ref="A507:A509"/>
    <mergeCell ref="A510:A512"/>
    <mergeCell ref="A513:A515"/>
    <mergeCell ref="A516:A518"/>
    <mergeCell ref="A519:A521"/>
    <mergeCell ref="A522:A524"/>
    <mergeCell ref="A525:A527"/>
    <mergeCell ref="A528:A530"/>
    <mergeCell ref="A531:A533"/>
    <mergeCell ref="A588:A590"/>
    <mergeCell ref="A591:A593"/>
    <mergeCell ref="A594:A596"/>
    <mergeCell ref="A597:A599"/>
    <mergeCell ref="A600:A602"/>
    <mergeCell ref="A603:A605"/>
    <mergeCell ref="B306:B308"/>
    <mergeCell ref="B309:B311"/>
    <mergeCell ref="B312:B314"/>
    <mergeCell ref="B315:B317"/>
    <mergeCell ref="B318:B320"/>
    <mergeCell ref="B321:B323"/>
    <mergeCell ref="B324:B326"/>
    <mergeCell ref="B327:B329"/>
    <mergeCell ref="B330:B332"/>
    <mergeCell ref="B333:B335"/>
    <mergeCell ref="B336:B338"/>
    <mergeCell ref="B339:B341"/>
    <mergeCell ref="B342:B344"/>
    <mergeCell ref="B345:B347"/>
    <mergeCell ref="B348:B350"/>
    <mergeCell ref="B351:B353"/>
    <mergeCell ref="B354:B356"/>
    <mergeCell ref="B357:B359"/>
    <mergeCell ref="A561:A563"/>
    <mergeCell ref="A564:A566"/>
    <mergeCell ref="A567:A569"/>
    <mergeCell ref="A570:A572"/>
    <mergeCell ref="A573:A575"/>
    <mergeCell ref="A576:A578"/>
    <mergeCell ref="A579:A581"/>
    <mergeCell ref="A582:A584"/>
    <mergeCell ref="B387:B389"/>
    <mergeCell ref="B390:B392"/>
    <mergeCell ref="B393:B395"/>
    <mergeCell ref="B396:B398"/>
    <mergeCell ref="B399:B401"/>
    <mergeCell ref="B402:B404"/>
    <mergeCell ref="B405:B407"/>
    <mergeCell ref="B408:B410"/>
    <mergeCell ref="B411:B413"/>
    <mergeCell ref="B360:B362"/>
    <mergeCell ref="B363:B365"/>
    <mergeCell ref="B366:B368"/>
    <mergeCell ref="B369:B371"/>
    <mergeCell ref="B372:B374"/>
    <mergeCell ref="B375:B377"/>
    <mergeCell ref="B378:B380"/>
    <mergeCell ref="B381:B383"/>
    <mergeCell ref="B384:B386"/>
    <mergeCell ref="B441:B443"/>
    <mergeCell ref="B444:B446"/>
    <mergeCell ref="B447:B449"/>
    <mergeCell ref="B450:B452"/>
    <mergeCell ref="B453:B455"/>
    <mergeCell ref="B456:B458"/>
    <mergeCell ref="B459:B461"/>
    <mergeCell ref="B462:B464"/>
    <mergeCell ref="B465:B467"/>
    <mergeCell ref="B414:B416"/>
    <mergeCell ref="B417:B419"/>
    <mergeCell ref="B420:B422"/>
    <mergeCell ref="B423:B425"/>
    <mergeCell ref="B426:B428"/>
    <mergeCell ref="B429:B431"/>
    <mergeCell ref="B432:B434"/>
    <mergeCell ref="B435:B437"/>
    <mergeCell ref="B438:B440"/>
    <mergeCell ref="B495:B497"/>
    <mergeCell ref="B498:B500"/>
    <mergeCell ref="B501:B503"/>
    <mergeCell ref="B504:B506"/>
    <mergeCell ref="B507:B509"/>
    <mergeCell ref="B510:B512"/>
    <mergeCell ref="B513:B515"/>
    <mergeCell ref="B516:B518"/>
    <mergeCell ref="B519:B521"/>
    <mergeCell ref="B468:B470"/>
    <mergeCell ref="B471:B473"/>
    <mergeCell ref="B474:B476"/>
    <mergeCell ref="B477:B479"/>
    <mergeCell ref="B480:B482"/>
    <mergeCell ref="B483:B485"/>
    <mergeCell ref="B486:B488"/>
    <mergeCell ref="B489:B491"/>
    <mergeCell ref="B492:B494"/>
    <mergeCell ref="B600:B602"/>
    <mergeCell ref="B549:B551"/>
    <mergeCell ref="B552:B554"/>
    <mergeCell ref="B555:B557"/>
    <mergeCell ref="B558:B560"/>
    <mergeCell ref="B561:B563"/>
    <mergeCell ref="B564:B566"/>
    <mergeCell ref="B567:B569"/>
    <mergeCell ref="B570:B572"/>
    <mergeCell ref="B573:B575"/>
    <mergeCell ref="B522:B524"/>
    <mergeCell ref="B525:B527"/>
    <mergeCell ref="B528:B530"/>
    <mergeCell ref="B531:B533"/>
    <mergeCell ref="B534:B536"/>
    <mergeCell ref="B537:B539"/>
    <mergeCell ref="B540:B542"/>
    <mergeCell ref="B543:B545"/>
    <mergeCell ref="B546:B548"/>
    <mergeCell ref="B603:B605"/>
    <mergeCell ref="D306:D308"/>
    <mergeCell ref="E306:E308"/>
    <mergeCell ref="D309:D311"/>
    <mergeCell ref="E309:E311"/>
    <mergeCell ref="D312:D314"/>
    <mergeCell ref="E312:E314"/>
    <mergeCell ref="D315:D317"/>
    <mergeCell ref="E315:E317"/>
    <mergeCell ref="D318:D320"/>
    <mergeCell ref="E318:E320"/>
    <mergeCell ref="D321:D323"/>
    <mergeCell ref="E321:E323"/>
    <mergeCell ref="D324:D326"/>
    <mergeCell ref="E324:E326"/>
    <mergeCell ref="D327:D329"/>
    <mergeCell ref="E327:E329"/>
    <mergeCell ref="D330:D332"/>
    <mergeCell ref="E330:E332"/>
    <mergeCell ref="D333:D335"/>
    <mergeCell ref="E333:E335"/>
    <mergeCell ref="D336:D338"/>
    <mergeCell ref="E336:E338"/>
    <mergeCell ref="D339:D341"/>
    <mergeCell ref="B576:B578"/>
    <mergeCell ref="B579:B581"/>
    <mergeCell ref="B582:B584"/>
    <mergeCell ref="B585:B587"/>
    <mergeCell ref="B588:B590"/>
    <mergeCell ref="B591:B593"/>
    <mergeCell ref="B594:B596"/>
    <mergeCell ref="B597:B599"/>
    <mergeCell ref="D354:D356"/>
    <mergeCell ref="E354:E356"/>
    <mergeCell ref="D357:D359"/>
    <mergeCell ref="E357:E359"/>
    <mergeCell ref="D360:D362"/>
    <mergeCell ref="E360:E362"/>
    <mergeCell ref="D363:D365"/>
    <mergeCell ref="E363:E365"/>
    <mergeCell ref="D366:D368"/>
    <mergeCell ref="E366:E368"/>
    <mergeCell ref="E339:E341"/>
    <mergeCell ref="D342:D344"/>
    <mergeCell ref="E342:E344"/>
    <mergeCell ref="D345:D347"/>
    <mergeCell ref="E345:E347"/>
    <mergeCell ref="D348:D350"/>
    <mergeCell ref="E348:E350"/>
    <mergeCell ref="D351:D353"/>
    <mergeCell ref="E351:E353"/>
    <mergeCell ref="D384:D386"/>
    <mergeCell ref="E384:E386"/>
    <mergeCell ref="D387:D389"/>
    <mergeCell ref="E387:E389"/>
    <mergeCell ref="D390:D392"/>
    <mergeCell ref="E390:E392"/>
    <mergeCell ref="D393:D395"/>
    <mergeCell ref="E393:E395"/>
    <mergeCell ref="D396:D398"/>
    <mergeCell ref="E396:E398"/>
    <mergeCell ref="D369:D371"/>
    <mergeCell ref="E369:E371"/>
    <mergeCell ref="D372:D374"/>
    <mergeCell ref="E372:E374"/>
    <mergeCell ref="D375:D377"/>
    <mergeCell ref="E375:E377"/>
    <mergeCell ref="D378:D380"/>
    <mergeCell ref="E378:E380"/>
    <mergeCell ref="D381:D383"/>
    <mergeCell ref="E381:E383"/>
    <mergeCell ref="D414:D416"/>
    <mergeCell ref="E414:E416"/>
    <mergeCell ref="D417:D419"/>
    <mergeCell ref="E417:E419"/>
    <mergeCell ref="D420:D422"/>
    <mergeCell ref="E420:E422"/>
    <mergeCell ref="D423:D425"/>
    <mergeCell ref="E423:E425"/>
    <mergeCell ref="D426:D428"/>
    <mergeCell ref="E426:E428"/>
    <mergeCell ref="D399:D401"/>
    <mergeCell ref="E399:E401"/>
    <mergeCell ref="D402:D404"/>
    <mergeCell ref="E402:E404"/>
    <mergeCell ref="D405:D407"/>
    <mergeCell ref="E405:E407"/>
    <mergeCell ref="D408:D410"/>
    <mergeCell ref="E408:E410"/>
    <mergeCell ref="D411:D413"/>
    <mergeCell ref="E411:E413"/>
    <mergeCell ref="D444:D446"/>
    <mergeCell ref="E444:E446"/>
    <mergeCell ref="D447:D449"/>
    <mergeCell ref="E447:E449"/>
    <mergeCell ref="D450:D452"/>
    <mergeCell ref="E450:E452"/>
    <mergeCell ref="D453:D455"/>
    <mergeCell ref="E453:E455"/>
    <mergeCell ref="D456:D458"/>
    <mergeCell ref="E456:E458"/>
    <mergeCell ref="D429:D431"/>
    <mergeCell ref="E429:E431"/>
    <mergeCell ref="D432:D434"/>
    <mergeCell ref="E432:E434"/>
    <mergeCell ref="D435:D437"/>
    <mergeCell ref="E435:E437"/>
    <mergeCell ref="D438:D440"/>
    <mergeCell ref="E438:E440"/>
    <mergeCell ref="D441:D443"/>
    <mergeCell ref="E441:E443"/>
    <mergeCell ref="D474:D476"/>
    <mergeCell ref="E474:E476"/>
    <mergeCell ref="D477:D479"/>
    <mergeCell ref="E477:E479"/>
    <mergeCell ref="D480:D482"/>
    <mergeCell ref="E480:E482"/>
    <mergeCell ref="D483:D485"/>
    <mergeCell ref="E483:E485"/>
    <mergeCell ref="D486:D488"/>
    <mergeCell ref="E486:E488"/>
    <mergeCell ref="D459:D461"/>
    <mergeCell ref="E459:E461"/>
    <mergeCell ref="D462:D464"/>
    <mergeCell ref="E462:E464"/>
    <mergeCell ref="D465:D467"/>
    <mergeCell ref="E465:E467"/>
    <mergeCell ref="D468:D470"/>
    <mergeCell ref="E468:E470"/>
    <mergeCell ref="D471:D473"/>
    <mergeCell ref="E471:E473"/>
    <mergeCell ref="D504:D506"/>
    <mergeCell ref="E504:E506"/>
    <mergeCell ref="D507:D509"/>
    <mergeCell ref="E507:E509"/>
    <mergeCell ref="D510:D512"/>
    <mergeCell ref="E510:E512"/>
    <mergeCell ref="D513:D515"/>
    <mergeCell ref="E513:E515"/>
    <mergeCell ref="D516:D518"/>
    <mergeCell ref="E516:E518"/>
    <mergeCell ref="D489:D491"/>
    <mergeCell ref="E489:E491"/>
    <mergeCell ref="D492:D494"/>
    <mergeCell ref="E492:E494"/>
    <mergeCell ref="D495:D497"/>
    <mergeCell ref="E495:E497"/>
    <mergeCell ref="D498:D500"/>
    <mergeCell ref="E498:E500"/>
    <mergeCell ref="D501:D503"/>
    <mergeCell ref="E501:E503"/>
    <mergeCell ref="D534:D536"/>
    <mergeCell ref="E534:E536"/>
    <mergeCell ref="D537:D539"/>
    <mergeCell ref="E537:E539"/>
    <mergeCell ref="D540:D542"/>
    <mergeCell ref="E540:E542"/>
    <mergeCell ref="D543:D545"/>
    <mergeCell ref="E543:E545"/>
    <mergeCell ref="D546:D548"/>
    <mergeCell ref="E546:E548"/>
    <mergeCell ref="D519:D521"/>
    <mergeCell ref="E519:E521"/>
    <mergeCell ref="D522:D524"/>
    <mergeCell ref="E522:E524"/>
    <mergeCell ref="D525:D527"/>
    <mergeCell ref="E525:E527"/>
    <mergeCell ref="D528:D530"/>
    <mergeCell ref="E528:E530"/>
    <mergeCell ref="D531:D533"/>
    <mergeCell ref="E531:E533"/>
    <mergeCell ref="D591:D593"/>
    <mergeCell ref="E591:E593"/>
    <mergeCell ref="D564:D566"/>
    <mergeCell ref="E564:E566"/>
    <mergeCell ref="D567:D569"/>
    <mergeCell ref="E567:E569"/>
    <mergeCell ref="D570:D572"/>
    <mergeCell ref="E570:E572"/>
    <mergeCell ref="D573:D575"/>
    <mergeCell ref="E573:E575"/>
    <mergeCell ref="D576:D578"/>
    <mergeCell ref="E576:E578"/>
    <mergeCell ref="D549:D551"/>
    <mergeCell ref="E549:E551"/>
    <mergeCell ref="D552:D554"/>
    <mergeCell ref="E552:E554"/>
    <mergeCell ref="D555:D557"/>
    <mergeCell ref="E555:E557"/>
    <mergeCell ref="D558:D560"/>
    <mergeCell ref="E558:E560"/>
    <mergeCell ref="D561:D563"/>
    <mergeCell ref="E561:E563"/>
    <mergeCell ref="D594:D596"/>
    <mergeCell ref="E594:E596"/>
    <mergeCell ref="D597:D599"/>
    <mergeCell ref="E597:E599"/>
    <mergeCell ref="D600:D602"/>
    <mergeCell ref="E600:E602"/>
    <mergeCell ref="D603:D605"/>
    <mergeCell ref="E603:E605"/>
    <mergeCell ref="J306:J308"/>
    <mergeCell ref="J309:J311"/>
    <mergeCell ref="J312:J314"/>
    <mergeCell ref="J315:J317"/>
    <mergeCell ref="J318:J320"/>
    <mergeCell ref="J321:J323"/>
    <mergeCell ref="J324:J326"/>
    <mergeCell ref="J327:J329"/>
    <mergeCell ref="J330:J332"/>
    <mergeCell ref="J333:J335"/>
    <mergeCell ref="J336:J338"/>
    <mergeCell ref="J339:J341"/>
    <mergeCell ref="J342:J344"/>
    <mergeCell ref="J345:J347"/>
    <mergeCell ref="J348:J350"/>
    <mergeCell ref="J351:J353"/>
    <mergeCell ref="D579:D581"/>
    <mergeCell ref="E579:E581"/>
    <mergeCell ref="D582:D584"/>
    <mergeCell ref="E582:E584"/>
    <mergeCell ref="D585:D587"/>
    <mergeCell ref="E585:E587"/>
    <mergeCell ref="D588:D590"/>
    <mergeCell ref="E588:E590"/>
    <mergeCell ref="J381:J383"/>
    <mergeCell ref="J384:J386"/>
    <mergeCell ref="J387:J389"/>
    <mergeCell ref="J390:J392"/>
    <mergeCell ref="J393:J395"/>
    <mergeCell ref="J396:J398"/>
    <mergeCell ref="J399:J401"/>
    <mergeCell ref="J402:J404"/>
    <mergeCell ref="J405:J407"/>
    <mergeCell ref="J354:J356"/>
    <mergeCell ref="J357:J359"/>
    <mergeCell ref="J360:J362"/>
    <mergeCell ref="J363:J365"/>
    <mergeCell ref="J366:J368"/>
    <mergeCell ref="J369:J371"/>
    <mergeCell ref="J372:J374"/>
    <mergeCell ref="J375:J377"/>
    <mergeCell ref="J378:J380"/>
    <mergeCell ref="J435:J437"/>
    <mergeCell ref="J438:J440"/>
    <mergeCell ref="J441:J443"/>
    <mergeCell ref="J444:J446"/>
    <mergeCell ref="J447:J449"/>
    <mergeCell ref="J450:J452"/>
    <mergeCell ref="J453:J455"/>
    <mergeCell ref="J456:J458"/>
    <mergeCell ref="J459:J461"/>
    <mergeCell ref="J408:J410"/>
    <mergeCell ref="J411:J413"/>
    <mergeCell ref="J414:J416"/>
    <mergeCell ref="J417:J419"/>
    <mergeCell ref="J420:J422"/>
    <mergeCell ref="J423:J425"/>
    <mergeCell ref="J426:J428"/>
    <mergeCell ref="J429:J431"/>
    <mergeCell ref="J432:J434"/>
    <mergeCell ref="J489:J491"/>
    <mergeCell ref="J492:J494"/>
    <mergeCell ref="J495:J497"/>
    <mergeCell ref="J498:J500"/>
    <mergeCell ref="J501:J503"/>
    <mergeCell ref="J504:J506"/>
    <mergeCell ref="J507:J509"/>
    <mergeCell ref="J510:J512"/>
    <mergeCell ref="J513:J515"/>
    <mergeCell ref="J462:J464"/>
    <mergeCell ref="J465:J467"/>
    <mergeCell ref="J468:J470"/>
    <mergeCell ref="J471:J473"/>
    <mergeCell ref="J474:J476"/>
    <mergeCell ref="J477:J479"/>
    <mergeCell ref="J480:J482"/>
    <mergeCell ref="J483:J485"/>
    <mergeCell ref="J486:J488"/>
    <mergeCell ref="J594:J596"/>
    <mergeCell ref="J543:J545"/>
    <mergeCell ref="J546:J548"/>
    <mergeCell ref="J549:J551"/>
    <mergeCell ref="J552:J554"/>
    <mergeCell ref="J555:J557"/>
    <mergeCell ref="J558:J560"/>
    <mergeCell ref="J561:J563"/>
    <mergeCell ref="J564:J566"/>
    <mergeCell ref="J567:J569"/>
    <mergeCell ref="J516:J518"/>
    <mergeCell ref="J519:J521"/>
    <mergeCell ref="J522:J524"/>
    <mergeCell ref="J525:J527"/>
    <mergeCell ref="J528:J530"/>
    <mergeCell ref="J531:J533"/>
    <mergeCell ref="J534:J536"/>
    <mergeCell ref="J537:J539"/>
    <mergeCell ref="J540:J542"/>
    <mergeCell ref="J597:J599"/>
    <mergeCell ref="J600:J602"/>
    <mergeCell ref="J603:J605"/>
    <mergeCell ref="K306:K308"/>
    <mergeCell ref="K309:K311"/>
    <mergeCell ref="K312:K314"/>
    <mergeCell ref="K315:K317"/>
    <mergeCell ref="K318:K320"/>
    <mergeCell ref="K321:K323"/>
    <mergeCell ref="K324:K326"/>
    <mergeCell ref="K327:K329"/>
    <mergeCell ref="K330:K332"/>
    <mergeCell ref="K333:K335"/>
    <mergeCell ref="K336:K338"/>
    <mergeCell ref="K339:K341"/>
    <mergeCell ref="K342:K344"/>
    <mergeCell ref="K345:K347"/>
    <mergeCell ref="K348:K350"/>
    <mergeCell ref="K351:K353"/>
    <mergeCell ref="K354:K356"/>
    <mergeCell ref="K357:K359"/>
    <mergeCell ref="K360:K362"/>
    <mergeCell ref="K363:K365"/>
    <mergeCell ref="K366:K368"/>
    <mergeCell ref="J570:J572"/>
    <mergeCell ref="J573:J575"/>
    <mergeCell ref="J576:J578"/>
    <mergeCell ref="J579:J581"/>
    <mergeCell ref="J582:J584"/>
    <mergeCell ref="J585:J587"/>
    <mergeCell ref="J588:J590"/>
    <mergeCell ref="J591:J593"/>
    <mergeCell ref="K396:K398"/>
    <mergeCell ref="K399:K401"/>
    <mergeCell ref="K402:K404"/>
    <mergeCell ref="K405:K407"/>
    <mergeCell ref="K408:K410"/>
    <mergeCell ref="K411:K413"/>
    <mergeCell ref="K414:K416"/>
    <mergeCell ref="K417:K419"/>
    <mergeCell ref="K420:K422"/>
    <mergeCell ref="K369:K371"/>
    <mergeCell ref="K372:K374"/>
    <mergeCell ref="K375:K377"/>
    <mergeCell ref="K378:K380"/>
    <mergeCell ref="K381:K383"/>
    <mergeCell ref="K384:K386"/>
    <mergeCell ref="K387:K389"/>
    <mergeCell ref="K390:K392"/>
    <mergeCell ref="K393:K395"/>
    <mergeCell ref="K450:K452"/>
    <mergeCell ref="K453:K455"/>
    <mergeCell ref="K456:K458"/>
    <mergeCell ref="K459:K461"/>
    <mergeCell ref="K462:K464"/>
    <mergeCell ref="K465:K467"/>
    <mergeCell ref="K468:K470"/>
    <mergeCell ref="K471:K473"/>
    <mergeCell ref="K474:K476"/>
    <mergeCell ref="K423:K425"/>
    <mergeCell ref="K426:K428"/>
    <mergeCell ref="K429:K431"/>
    <mergeCell ref="K432:K434"/>
    <mergeCell ref="K435:K437"/>
    <mergeCell ref="K438:K440"/>
    <mergeCell ref="K441:K443"/>
    <mergeCell ref="K444:K446"/>
    <mergeCell ref="K447:K449"/>
    <mergeCell ref="K504:K506"/>
    <mergeCell ref="K507:K509"/>
    <mergeCell ref="K510:K512"/>
    <mergeCell ref="K513:K515"/>
    <mergeCell ref="K516:K518"/>
    <mergeCell ref="K519:K521"/>
    <mergeCell ref="K522:K524"/>
    <mergeCell ref="K525:K527"/>
    <mergeCell ref="K528:K530"/>
    <mergeCell ref="K477:K479"/>
    <mergeCell ref="K480:K482"/>
    <mergeCell ref="K483:K485"/>
    <mergeCell ref="K486:K488"/>
    <mergeCell ref="K489:K491"/>
    <mergeCell ref="K492:K494"/>
    <mergeCell ref="K495:K497"/>
    <mergeCell ref="K498:K500"/>
    <mergeCell ref="K501:K503"/>
    <mergeCell ref="K585:K587"/>
    <mergeCell ref="K588:K590"/>
    <mergeCell ref="K591:K593"/>
    <mergeCell ref="K594:K596"/>
    <mergeCell ref="K597:K599"/>
    <mergeCell ref="K600:K602"/>
    <mergeCell ref="K603:K605"/>
    <mergeCell ref="K558:K560"/>
    <mergeCell ref="K561:K563"/>
    <mergeCell ref="K564:K566"/>
    <mergeCell ref="K567:K569"/>
    <mergeCell ref="K570:K572"/>
    <mergeCell ref="K573:K575"/>
    <mergeCell ref="K576:K578"/>
    <mergeCell ref="K579:K581"/>
    <mergeCell ref="K582:K584"/>
    <mergeCell ref="K531:K533"/>
    <mergeCell ref="K534:K536"/>
    <mergeCell ref="K537:K539"/>
    <mergeCell ref="K540:K542"/>
    <mergeCell ref="K543:K545"/>
    <mergeCell ref="K546:K548"/>
    <mergeCell ref="K549:K551"/>
    <mergeCell ref="K552:K554"/>
    <mergeCell ref="K555:K557"/>
  </mergeCells>
  <phoneticPr fontId="1"/>
  <pageMargins left="0.7" right="0.7" top="0.75" bottom="0.75" header="0.3" footer="0.3"/>
  <pageSetup paperSize="9" scale="6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07"/>
  <sheetViews>
    <sheetView workbookViewId="0">
      <selection activeCell="A2" sqref="A2"/>
    </sheetView>
  </sheetViews>
  <sheetFormatPr defaultRowHeight="13.5"/>
  <cols>
    <col min="2" max="4" width="13.375" customWidth="1"/>
    <col min="7" max="9" width="13.375" customWidth="1"/>
  </cols>
  <sheetData>
    <row r="3" spans="1:9" ht="13.5" customHeight="1">
      <c r="A3" s="200" t="s">
        <v>38</v>
      </c>
      <c r="B3" s="200" t="s">
        <v>40</v>
      </c>
      <c r="C3" s="200" t="s">
        <v>41</v>
      </c>
      <c r="D3" s="200" t="s">
        <v>42</v>
      </c>
      <c r="F3" s="200" t="s">
        <v>39</v>
      </c>
      <c r="G3" s="200" t="s">
        <v>40</v>
      </c>
      <c r="H3" s="200" t="s">
        <v>41</v>
      </c>
      <c r="I3" s="200" t="s">
        <v>42</v>
      </c>
    </row>
    <row r="4" spans="1:9" ht="13.5" customHeight="1">
      <c r="A4" s="200"/>
      <c r="B4" s="200"/>
      <c r="C4" s="200"/>
      <c r="D4" s="200"/>
      <c r="E4" s="47"/>
      <c r="F4" s="200"/>
      <c r="G4" s="200"/>
      <c r="H4" s="200"/>
      <c r="I4" s="200"/>
    </row>
    <row r="5" spans="1:9">
      <c r="A5" s="201">
        <v>1</v>
      </c>
      <c r="B5" s="201" t="e">
        <f>IF(OR(#REF!="増（2分割）",#REF!="増（3分割）"),#REF!+0,IF(#REF!="減の増②",#REF!+0,IF(#REF!="減（2期前）",#REF!+0,0)))</f>
        <v>#REF!</v>
      </c>
      <c r="C5" s="201" t="e">
        <f>IF(#REF!="増（3分割）",#REF!+0,IF(#REF!="減（2期前）",#REF!+0,0))</f>
        <v>#REF!</v>
      </c>
      <c r="D5" s="201" t="e">
        <f>IF(OR(#REF!="増（2分割）",#REF!="増（3分割）"),#REF!+0,IF(#REF!="減（2期前）",#REF!+0,0))</f>
        <v>#REF!</v>
      </c>
      <c r="E5" s="47"/>
      <c r="F5" s="201">
        <v>1</v>
      </c>
      <c r="G5" s="200" t="e">
        <f>IF(#REF!="増（一括）",#REF!+0,IF(#REF!="減の増③",#REF!+0,IF(#REF!="減（3期前）",#REF!,0)))</f>
        <v>#REF!</v>
      </c>
      <c r="H5" s="200" t="e">
        <f>IF(#REF!="減（3期前）",#REF!,0)</f>
        <v>#REF!</v>
      </c>
      <c r="I5" s="200" t="e">
        <f>IF(#REF!="減（3期前）",#REF!,0)</f>
        <v>#REF!</v>
      </c>
    </row>
    <row r="6" spans="1:9">
      <c r="A6" s="201"/>
      <c r="B6" s="201"/>
      <c r="C6" s="201"/>
      <c r="D6" s="201"/>
      <c r="E6" s="47"/>
      <c r="F6" s="201"/>
      <c r="G6" s="200"/>
      <c r="H6" s="200"/>
      <c r="I6" s="200"/>
    </row>
    <row r="7" spans="1:9">
      <c r="A7" s="201"/>
      <c r="B7" s="201"/>
      <c r="C7" s="201"/>
      <c r="D7" s="201"/>
      <c r="E7" s="47"/>
      <c r="F7" s="201"/>
      <c r="G7" s="200"/>
      <c r="H7" s="200"/>
      <c r="I7" s="200"/>
    </row>
    <row r="8" spans="1:9">
      <c r="A8" s="201">
        <v>2</v>
      </c>
      <c r="B8" s="201" t="e">
        <f>IF(OR(#REF!="増（2分割）",#REF!="増（3分割）"),#REF!+0,IF(#REF!="減の増②",#REF!+0,IF(#REF!="減（2期前）",#REF!+0,0)))</f>
        <v>#REF!</v>
      </c>
      <c r="C8" s="201" t="e">
        <f>IF(#REF!="増（3分割）",#REF!+0,IF(#REF!="減（2期前）",#REF!+0,0))</f>
        <v>#REF!</v>
      </c>
      <c r="D8" s="201" t="e">
        <f>IF(OR(#REF!="増（2分割）",#REF!="増（3分割）"),#REF!+0,IF(#REF!="減（2期前）",#REF!+0,0))</f>
        <v>#REF!</v>
      </c>
      <c r="E8" s="47"/>
      <c r="F8" s="201">
        <v>2</v>
      </c>
      <c r="G8" s="200" t="e">
        <f>IF(#REF!="増（一括）",#REF!+0,IF(#REF!="減の増③",#REF!+0,IF(#REF!="減（3期前）",#REF!,0)))</f>
        <v>#REF!</v>
      </c>
      <c r="H8" s="200" t="e">
        <f>IF(#REF!="減（3期前）",#REF!,0)</f>
        <v>#REF!</v>
      </c>
      <c r="I8" s="200" t="e">
        <f>IF(#REF!="減（3期前）",#REF!,0)</f>
        <v>#REF!</v>
      </c>
    </row>
    <row r="9" spans="1:9">
      <c r="A9" s="201"/>
      <c r="B9" s="201"/>
      <c r="C9" s="201"/>
      <c r="D9" s="201"/>
      <c r="E9" s="47"/>
      <c r="F9" s="201"/>
      <c r="G9" s="200"/>
      <c r="H9" s="200"/>
      <c r="I9" s="200"/>
    </row>
    <row r="10" spans="1:9">
      <c r="A10" s="201"/>
      <c r="B10" s="201"/>
      <c r="C10" s="201"/>
      <c r="D10" s="201"/>
      <c r="F10" s="201"/>
      <c r="G10" s="200"/>
      <c r="H10" s="200"/>
      <c r="I10" s="200"/>
    </row>
    <row r="11" spans="1:9">
      <c r="A11" s="201">
        <v>3</v>
      </c>
      <c r="B11" s="201" t="e">
        <f>IF(OR(#REF!="増（2分割）",#REF!="増（3分割）"),#REF!+0,IF(#REF!="減の増②",#REF!+0,IF(#REF!="減（2期前）",#REF!+0,0)))</f>
        <v>#REF!</v>
      </c>
      <c r="C11" s="201" t="e">
        <f>IF(#REF!="増（3分割）",#REF!+0,IF(#REF!="減（2期前）",#REF!+0,0))</f>
        <v>#REF!</v>
      </c>
      <c r="D11" s="201" t="e">
        <f>IF(OR(#REF!="増（2分割）",#REF!="増（3分割）"),#REF!+0,IF(#REF!="減（2期前）",#REF!+0,0))</f>
        <v>#REF!</v>
      </c>
      <c r="F11" s="201">
        <v>3</v>
      </c>
      <c r="G11" s="200" t="e">
        <f>IF(#REF!="増（一括）",#REF!+0,IF(#REF!="減の増③",#REF!+0,IF(#REF!="減（3期前）",#REF!,0)))</f>
        <v>#REF!</v>
      </c>
      <c r="H11" s="200" t="e">
        <f>IF(#REF!="減（3期前）",#REF!,0)</f>
        <v>#REF!</v>
      </c>
      <c r="I11" s="200" t="e">
        <f>IF(#REF!="減（3期前）",#REF!,0)</f>
        <v>#REF!</v>
      </c>
    </row>
    <row r="12" spans="1:9">
      <c r="A12" s="201"/>
      <c r="B12" s="201"/>
      <c r="C12" s="201"/>
      <c r="D12" s="201"/>
      <c r="F12" s="201"/>
      <c r="G12" s="200"/>
      <c r="H12" s="200"/>
      <c r="I12" s="200"/>
    </row>
    <row r="13" spans="1:9">
      <c r="A13" s="201"/>
      <c r="B13" s="201"/>
      <c r="C13" s="201"/>
      <c r="D13" s="201"/>
      <c r="F13" s="201"/>
      <c r="G13" s="200"/>
      <c r="H13" s="200"/>
      <c r="I13" s="200"/>
    </row>
    <row r="14" spans="1:9">
      <c r="A14" s="201">
        <v>4</v>
      </c>
      <c r="B14" s="201" t="e">
        <f>IF(OR(#REF!="増（2分割）",#REF!="増（3分割）"),#REF!+0,IF(#REF!="減の増②",#REF!+0,IF(#REF!="減（2期前）",#REF!+0,0)))</f>
        <v>#REF!</v>
      </c>
      <c r="C14" s="201" t="e">
        <f>IF(#REF!="増（3分割）",#REF!+0,IF(#REF!="減（2期前）",#REF!+0,0))</f>
        <v>#REF!</v>
      </c>
      <c r="D14" s="201" t="e">
        <f>IF(OR(#REF!="増（2分割）",#REF!="増（3分割）"),#REF!+0,IF(#REF!="減（2期前）",#REF!+0,0))</f>
        <v>#REF!</v>
      </c>
      <c r="F14" s="201">
        <v>4</v>
      </c>
      <c r="G14" s="200" t="e">
        <f>IF(#REF!="増（一括）",#REF!+0,IF(#REF!="減の増③",#REF!+0,IF(#REF!="減（3期前）",#REF!,0)))</f>
        <v>#REF!</v>
      </c>
      <c r="H14" s="200" t="e">
        <f>IF(#REF!="減（3期前）",#REF!,0)</f>
        <v>#REF!</v>
      </c>
      <c r="I14" s="200" t="e">
        <f>IF(#REF!="減（3期前）",#REF!,0)</f>
        <v>#REF!</v>
      </c>
    </row>
    <row r="15" spans="1:9">
      <c r="A15" s="201"/>
      <c r="B15" s="201"/>
      <c r="C15" s="201"/>
      <c r="D15" s="201"/>
      <c r="F15" s="201"/>
      <c r="G15" s="200"/>
      <c r="H15" s="200"/>
      <c r="I15" s="200"/>
    </row>
    <row r="16" spans="1:9">
      <c r="A16" s="201"/>
      <c r="B16" s="201"/>
      <c r="C16" s="201"/>
      <c r="D16" s="201"/>
      <c r="F16" s="201"/>
      <c r="G16" s="200"/>
      <c r="H16" s="200"/>
      <c r="I16" s="200"/>
    </row>
    <row r="17" spans="1:9">
      <c r="A17" s="201">
        <v>5</v>
      </c>
      <c r="B17" s="201" t="e">
        <f>IF(OR(#REF!="増（2分割）",#REF!="増（3分割）"),#REF!+0,IF(#REF!="減の増②",#REF!+0,IF(#REF!="減（2期前）",#REF!+0,0)))</f>
        <v>#REF!</v>
      </c>
      <c r="C17" s="201" t="e">
        <f>IF(#REF!="増（3分割）",#REF!+0,IF(#REF!="減（2期前）",#REF!+0,0))</f>
        <v>#REF!</v>
      </c>
      <c r="D17" s="201" t="e">
        <f>IF(OR(#REF!="増（2分割）",#REF!="増（3分割）"),#REF!+0,IF(#REF!="減（2期前）",#REF!+0,0))</f>
        <v>#REF!</v>
      </c>
      <c r="F17" s="201">
        <v>5</v>
      </c>
      <c r="G17" s="200" t="e">
        <f>IF(#REF!="増（一括）",#REF!+0,IF(#REF!="減の増③",#REF!+0,IF(#REF!="減（3期前）",#REF!,0)))</f>
        <v>#REF!</v>
      </c>
      <c r="H17" s="200" t="e">
        <f>IF(#REF!="減（3期前）",#REF!,0)</f>
        <v>#REF!</v>
      </c>
      <c r="I17" s="200" t="e">
        <f>IF(#REF!="減（3期前）",#REF!,0)</f>
        <v>#REF!</v>
      </c>
    </row>
    <row r="18" spans="1:9">
      <c r="A18" s="201"/>
      <c r="B18" s="201"/>
      <c r="C18" s="201"/>
      <c r="D18" s="201"/>
      <c r="F18" s="201"/>
      <c r="G18" s="200"/>
      <c r="H18" s="200"/>
      <c r="I18" s="200"/>
    </row>
    <row r="19" spans="1:9">
      <c r="A19" s="201"/>
      <c r="B19" s="201"/>
      <c r="C19" s="201"/>
      <c r="D19" s="201"/>
      <c r="F19" s="201"/>
      <c r="G19" s="200"/>
      <c r="H19" s="200"/>
      <c r="I19" s="200"/>
    </row>
    <row r="20" spans="1:9">
      <c r="A20" s="201">
        <v>6</v>
      </c>
      <c r="B20" s="201" t="e">
        <f>IF(OR(#REF!="増（2分割）",#REF!="増（3分割）"),#REF!+0,IF(#REF!="減の増②",#REF!+0,IF(#REF!="減（2期前）",#REF!+0,0)))</f>
        <v>#REF!</v>
      </c>
      <c r="C20" s="201" t="e">
        <f>IF(#REF!="増（3分割）",#REF!+0,IF(#REF!="減（2期前）",#REF!+0,0))</f>
        <v>#REF!</v>
      </c>
      <c r="D20" s="201" t="e">
        <f>IF(OR(#REF!="増（2分割）",#REF!="増（3分割）"),#REF!+0,IF(#REF!="減（2期前）",#REF!+0,0))</f>
        <v>#REF!</v>
      </c>
      <c r="F20" s="201">
        <v>6</v>
      </c>
      <c r="G20" s="200" t="e">
        <f>IF(#REF!="増（一括）",#REF!+0,IF(#REF!="減の増③",#REF!+0,IF(#REF!="減（3期前）",#REF!,0)))</f>
        <v>#REF!</v>
      </c>
      <c r="H20" s="200" t="e">
        <f>IF(#REF!="減（3期前）",#REF!,0)</f>
        <v>#REF!</v>
      </c>
      <c r="I20" s="200" t="e">
        <f>IF(#REF!="減（3期前）",#REF!,0)</f>
        <v>#REF!</v>
      </c>
    </row>
    <row r="21" spans="1:9">
      <c r="A21" s="201"/>
      <c r="B21" s="201"/>
      <c r="C21" s="201"/>
      <c r="D21" s="201"/>
      <c r="F21" s="201"/>
      <c r="G21" s="200"/>
      <c r="H21" s="200"/>
      <c r="I21" s="200"/>
    </row>
    <row r="22" spans="1:9">
      <c r="A22" s="201"/>
      <c r="B22" s="201"/>
      <c r="C22" s="201"/>
      <c r="D22" s="201"/>
      <c r="F22" s="201"/>
      <c r="G22" s="200"/>
      <c r="H22" s="200"/>
      <c r="I22" s="200"/>
    </row>
    <row r="23" spans="1:9">
      <c r="A23" s="201">
        <v>7</v>
      </c>
      <c r="B23" s="201" t="e">
        <f>IF(OR(#REF!="増（2分割）",#REF!="増（3分割）"),#REF!+0,IF(#REF!="減の増②",#REF!+0,IF(#REF!="減（2期前）",#REF!+0,0)))</f>
        <v>#REF!</v>
      </c>
      <c r="C23" s="201" t="e">
        <f>IF(#REF!="増（3分割）",#REF!+0,IF(#REF!="減（2期前）",#REF!+0,0))</f>
        <v>#REF!</v>
      </c>
      <c r="D23" s="201" t="e">
        <f>IF(OR(#REF!="増（2分割）",#REF!="増（3分割）"),#REF!+0,IF(#REF!="減（2期前）",#REF!+0,0))</f>
        <v>#REF!</v>
      </c>
      <c r="F23" s="201">
        <v>7</v>
      </c>
      <c r="G23" s="200" t="e">
        <f>IF(#REF!="増（一括）",#REF!+0,IF(#REF!="減の増③",#REF!+0,IF(#REF!="減（3期前）",#REF!,0)))</f>
        <v>#REF!</v>
      </c>
      <c r="H23" s="200" t="e">
        <f>IF(#REF!="減（3期前）",#REF!,0)</f>
        <v>#REF!</v>
      </c>
      <c r="I23" s="200" t="e">
        <f>IF(#REF!="減（3期前）",#REF!,0)</f>
        <v>#REF!</v>
      </c>
    </row>
    <row r="24" spans="1:9">
      <c r="A24" s="201"/>
      <c r="B24" s="201"/>
      <c r="C24" s="201"/>
      <c r="D24" s="201"/>
      <c r="F24" s="201"/>
      <c r="G24" s="200"/>
      <c r="H24" s="200"/>
      <c r="I24" s="200"/>
    </row>
    <row r="25" spans="1:9">
      <c r="A25" s="201"/>
      <c r="B25" s="201"/>
      <c r="C25" s="201"/>
      <c r="D25" s="201"/>
      <c r="F25" s="201"/>
      <c r="G25" s="200"/>
      <c r="H25" s="200"/>
      <c r="I25" s="200"/>
    </row>
    <row r="26" spans="1:9">
      <c r="A26" s="201">
        <v>8</v>
      </c>
      <c r="B26" s="201" t="e">
        <f>IF(OR(#REF!="増（2分割）",#REF!="増（3分割）"),#REF!+0,IF(#REF!="減の増②",#REF!+0,IF(#REF!="減（2期前）",#REF!+0,0)))</f>
        <v>#REF!</v>
      </c>
      <c r="C26" s="201" t="e">
        <f>IF(#REF!="増（3分割）",#REF!+0,IF(#REF!="減（2期前）",#REF!+0,0))</f>
        <v>#REF!</v>
      </c>
      <c r="D26" s="201" t="e">
        <f>IF(OR(#REF!="増（2分割）",#REF!="増（3分割）"),#REF!+0,IF(#REF!="減（2期前）",#REF!+0,0))</f>
        <v>#REF!</v>
      </c>
      <c r="F26" s="201">
        <v>8</v>
      </c>
      <c r="G26" s="200" t="e">
        <f>IF(#REF!="増（一括）",#REF!+0,IF(#REF!="減の増③",#REF!+0,IF(#REF!="減（3期前）",#REF!,0)))</f>
        <v>#REF!</v>
      </c>
      <c r="H26" s="200" t="e">
        <f>IF(#REF!="減（3期前）",#REF!,0)</f>
        <v>#REF!</v>
      </c>
      <c r="I26" s="200" t="e">
        <f>IF(#REF!="減（3期前）",#REF!,0)</f>
        <v>#REF!</v>
      </c>
    </row>
    <row r="27" spans="1:9">
      <c r="A27" s="201"/>
      <c r="B27" s="201"/>
      <c r="C27" s="201"/>
      <c r="D27" s="201"/>
      <c r="F27" s="201"/>
      <c r="G27" s="200"/>
      <c r="H27" s="200"/>
      <c r="I27" s="200"/>
    </row>
    <row r="28" spans="1:9">
      <c r="A28" s="201"/>
      <c r="B28" s="201"/>
      <c r="C28" s="201"/>
      <c r="D28" s="201"/>
      <c r="F28" s="201"/>
      <c r="G28" s="200"/>
      <c r="H28" s="200"/>
      <c r="I28" s="200"/>
    </row>
    <row r="29" spans="1:9">
      <c r="A29" s="201">
        <v>9</v>
      </c>
      <c r="B29" s="201" t="e">
        <f>IF(OR(#REF!="増（2分割）",#REF!="増（3分割）"),#REF!+0,IF(#REF!="減の増②",#REF!+0,IF(#REF!="減（2期前）",#REF!+0,0)))</f>
        <v>#REF!</v>
      </c>
      <c r="C29" s="201" t="e">
        <f>IF(#REF!="増（3分割）",#REF!+0,IF(#REF!="減（2期前）",#REF!+0,0))</f>
        <v>#REF!</v>
      </c>
      <c r="D29" s="201" t="e">
        <f>IF(OR(#REF!="増（2分割）",#REF!="増（3分割）"),#REF!+0,IF(#REF!="減（2期前）",#REF!+0,0))</f>
        <v>#REF!</v>
      </c>
      <c r="F29" s="201">
        <v>9</v>
      </c>
      <c r="G29" s="200" t="e">
        <f>IF(#REF!="増（一括）",#REF!+0,IF(#REF!="減の増③",#REF!+0,IF(#REF!="減（3期前）",#REF!,0)))</f>
        <v>#REF!</v>
      </c>
      <c r="H29" s="200" t="e">
        <f>IF(#REF!="減（3期前）",#REF!,0)</f>
        <v>#REF!</v>
      </c>
      <c r="I29" s="200" t="e">
        <f>IF(#REF!="減（3期前）",#REF!,0)</f>
        <v>#REF!</v>
      </c>
    </row>
    <row r="30" spans="1:9">
      <c r="A30" s="201"/>
      <c r="B30" s="201"/>
      <c r="C30" s="201"/>
      <c r="D30" s="201"/>
      <c r="F30" s="201"/>
      <c r="G30" s="200"/>
      <c r="H30" s="200"/>
      <c r="I30" s="200"/>
    </row>
    <row r="31" spans="1:9">
      <c r="A31" s="201"/>
      <c r="B31" s="201"/>
      <c r="C31" s="201"/>
      <c r="D31" s="201"/>
      <c r="F31" s="201"/>
      <c r="G31" s="200"/>
      <c r="H31" s="200"/>
      <c r="I31" s="200"/>
    </row>
    <row r="32" spans="1:9">
      <c r="A32" s="201">
        <v>10</v>
      </c>
      <c r="B32" s="201" t="e">
        <f>IF(OR(#REF!="増（2分割）",#REF!="増（3分割）"),#REF!+0,IF(#REF!="減の増②",#REF!+0,IF(#REF!="減（2期前）",#REF!+0,0)))</f>
        <v>#REF!</v>
      </c>
      <c r="C32" s="201" t="e">
        <f>IF(#REF!="増（3分割）",#REF!+0,IF(#REF!="減（2期前）",#REF!+0,0))</f>
        <v>#REF!</v>
      </c>
      <c r="D32" s="201" t="e">
        <f>IF(OR(#REF!="増（2分割）",#REF!="増（3分割）"),#REF!+0,IF(#REF!="減（2期前）",#REF!+0,0))</f>
        <v>#REF!</v>
      </c>
      <c r="F32" s="201">
        <v>10</v>
      </c>
      <c r="G32" s="200" t="e">
        <f>IF(#REF!="増（一括）",#REF!+0,IF(#REF!="減の増③",#REF!+0,IF(#REF!="減（3期前）",#REF!,0)))</f>
        <v>#REF!</v>
      </c>
      <c r="H32" s="200" t="e">
        <f>IF(#REF!="減（3期前）",#REF!,0)</f>
        <v>#REF!</v>
      </c>
      <c r="I32" s="200" t="e">
        <f>IF(#REF!="減（3期前）",#REF!,0)</f>
        <v>#REF!</v>
      </c>
    </row>
    <row r="33" spans="1:9">
      <c r="A33" s="201"/>
      <c r="B33" s="201"/>
      <c r="C33" s="201"/>
      <c r="D33" s="201"/>
      <c r="F33" s="201"/>
      <c r="G33" s="200"/>
      <c r="H33" s="200"/>
      <c r="I33" s="200"/>
    </row>
    <row r="34" spans="1:9">
      <c r="A34" s="201"/>
      <c r="B34" s="201"/>
      <c r="C34" s="201"/>
      <c r="D34" s="201"/>
      <c r="F34" s="201"/>
      <c r="G34" s="200"/>
      <c r="H34" s="200"/>
      <c r="I34" s="200"/>
    </row>
    <row r="35" spans="1:9">
      <c r="A35" s="201">
        <v>11</v>
      </c>
      <c r="B35" s="201" t="e">
        <f>IF(OR(#REF!="増（2分割）",#REF!="増（3分割）"),#REF!+0,IF(#REF!="減の増②",#REF!+0,IF(#REF!="減（2期前）",#REF!+0,0)))</f>
        <v>#REF!</v>
      </c>
      <c r="C35" s="201" t="e">
        <f>IF(#REF!="増（3分割）",#REF!+0,IF(#REF!="減（2期前）",#REF!+0,0))</f>
        <v>#REF!</v>
      </c>
      <c r="D35" s="201" t="e">
        <f>IF(OR(#REF!="増（2分割）",#REF!="増（3分割）"),#REF!+0,IF(#REF!="減（2期前）",#REF!+0,0))</f>
        <v>#REF!</v>
      </c>
      <c r="F35" s="201">
        <v>11</v>
      </c>
      <c r="G35" s="200" t="e">
        <f>IF(#REF!="増（一括）",#REF!+0,IF(#REF!="減の増③",#REF!+0,IF(#REF!="減（3期前）",#REF!,0)))</f>
        <v>#REF!</v>
      </c>
      <c r="H35" s="200" t="e">
        <f>IF(#REF!="減（3期前）",#REF!,0)</f>
        <v>#REF!</v>
      </c>
      <c r="I35" s="200" t="e">
        <f>IF(#REF!="減（3期前）",#REF!,0)</f>
        <v>#REF!</v>
      </c>
    </row>
    <row r="36" spans="1:9">
      <c r="A36" s="201"/>
      <c r="B36" s="201"/>
      <c r="C36" s="201"/>
      <c r="D36" s="201"/>
      <c r="F36" s="201"/>
      <c r="G36" s="200"/>
      <c r="H36" s="200"/>
      <c r="I36" s="200"/>
    </row>
    <row r="37" spans="1:9">
      <c r="A37" s="201"/>
      <c r="B37" s="201"/>
      <c r="C37" s="201"/>
      <c r="D37" s="201"/>
      <c r="F37" s="201"/>
      <c r="G37" s="200"/>
      <c r="H37" s="200"/>
      <c r="I37" s="200"/>
    </row>
    <row r="38" spans="1:9">
      <c r="A38" s="201">
        <v>12</v>
      </c>
      <c r="B38" s="201" t="e">
        <f>IF(OR(#REF!="増（2分割）",#REF!="増（3分割）"),#REF!+0,IF(#REF!="減の増②",#REF!+0,IF(#REF!="減（2期前）",#REF!+0,0)))</f>
        <v>#REF!</v>
      </c>
      <c r="C38" s="201" t="e">
        <f>IF(#REF!="増（3分割）",#REF!+0,IF(#REF!="減（2期前）",#REF!+0,0))</f>
        <v>#REF!</v>
      </c>
      <c r="D38" s="201" t="e">
        <f>IF(OR(#REF!="増（2分割）",#REF!="増（3分割）"),#REF!+0,IF(#REF!="減（2期前）",#REF!+0,0))</f>
        <v>#REF!</v>
      </c>
      <c r="F38" s="201">
        <v>12</v>
      </c>
      <c r="G38" s="200" t="e">
        <f>IF(#REF!="増（一括）",#REF!+0,IF(#REF!="減の増③",#REF!+0,IF(#REF!="減（3期前）",#REF!,0)))</f>
        <v>#REF!</v>
      </c>
      <c r="H38" s="200" t="e">
        <f>IF(#REF!="減（3期前）",#REF!,0)</f>
        <v>#REF!</v>
      </c>
      <c r="I38" s="200" t="e">
        <f>IF(#REF!="減（3期前）",#REF!,0)</f>
        <v>#REF!</v>
      </c>
    </row>
    <row r="39" spans="1:9">
      <c r="A39" s="201"/>
      <c r="B39" s="201"/>
      <c r="C39" s="201"/>
      <c r="D39" s="201"/>
      <c r="F39" s="201"/>
      <c r="G39" s="200"/>
      <c r="H39" s="200"/>
      <c r="I39" s="200"/>
    </row>
    <row r="40" spans="1:9">
      <c r="A40" s="201"/>
      <c r="B40" s="201"/>
      <c r="C40" s="201"/>
      <c r="D40" s="201"/>
      <c r="F40" s="201"/>
      <c r="G40" s="200"/>
      <c r="H40" s="200"/>
      <c r="I40" s="200"/>
    </row>
    <row r="41" spans="1:9">
      <c r="A41" s="201">
        <v>13</v>
      </c>
      <c r="B41" s="201" t="e">
        <f>IF(OR(#REF!="増（2分割）",#REF!="増（3分割）"),#REF!+0,IF(#REF!="減の増②",#REF!+0,IF(#REF!="減（2期前）",#REF!+0,0)))</f>
        <v>#REF!</v>
      </c>
      <c r="C41" s="201" t="e">
        <f>IF(#REF!="増（3分割）",#REF!+0,IF(#REF!="減（2期前）",#REF!+0,0))</f>
        <v>#REF!</v>
      </c>
      <c r="D41" s="201" t="e">
        <f>IF(OR(#REF!="増（2分割）",#REF!="増（3分割）"),#REF!+0,IF(#REF!="減（2期前）",#REF!+0,0))</f>
        <v>#REF!</v>
      </c>
      <c r="F41" s="201">
        <v>13</v>
      </c>
      <c r="G41" s="200" t="e">
        <f>IF(#REF!="増（一括）",#REF!+0,IF(#REF!="減の増③",#REF!+0,IF(#REF!="減（3期前）",#REF!,0)))</f>
        <v>#REF!</v>
      </c>
      <c r="H41" s="200" t="e">
        <f>IF(#REF!="減（3期前）",#REF!,0)</f>
        <v>#REF!</v>
      </c>
      <c r="I41" s="200" t="e">
        <f>IF(#REF!="減（3期前）",#REF!,0)</f>
        <v>#REF!</v>
      </c>
    </row>
    <row r="42" spans="1:9">
      <c r="A42" s="201"/>
      <c r="B42" s="201"/>
      <c r="C42" s="201"/>
      <c r="D42" s="201"/>
      <c r="F42" s="201"/>
      <c r="G42" s="200"/>
      <c r="H42" s="200"/>
      <c r="I42" s="200"/>
    </row>
    <row r="43" spans="1:9">
      <c r="A43" s="201"/>
      <c r="B43" s="201"/>
      <c r="C43" s="201"/>
      <c r="D43" s="201"/>
      <c r="F43" s="201"/>
      <c r="G43" s="200"/>
      <c r="H43" s="200"/>
      <c r="I43" s="200"/>
    </row>
    <row r="44" spans="1:9">
      <c r="A44" s="201">
        <v>14</v>
      </c>
      <c r="B44" s="201" t="e">
        <f>IF(OR(#REF!="増（2分割）",#REF!="増（3分割）"),#REF!+0,IF(#REF!="減の増②",#REF!+0,IF(#REF!="減（2期前）",#REF!+0,0)))</f>
        <v>#REF!</v>
      </c>
      <c r="C44" s="201" t="e">
        <f>IF(#REF!="増（3分割）",#REF!+0,IF(#REF!="減（2期前）",#REF!+0,0))</f>
        <v>#REF!</v>
      </c>
      <c r="D44" s="201" t="e">
        <f>IF(OR(#REF!="増（2分割）",#REF!="増（3分割）"),#REF!+0,IF(#REF!="減（2期前）",#REF!+0,0))</f>
        <v>#REF!</v>
      </c>
      <c r="F44" s="201">
        <v>14</v>
      </c>
      <c r="G44" s="200" t="e">
        <f>IF(#REF!="増（一括）",#REF!+0,IF(#REF!="減の増③",#REF!+0,IF(#REF!="減（3期前）",#REF!,0)))</f>
        <v>#REF!</v>
      </c>
      <c r="H44" s="200" t="e">
        <f>IF(#REF!="減（3期前）",#REF!,0)</f>
        <v>#REF!</v>
      </c>
      <c r="I44" s="200" t="e">
        <f>IF(#REF!="減（3期前）",#REF!,0)</f>
        <v>#REF!</v>
      </c>
    </row>
    <row r="45" spans="1:9">
      <c r="A45" s="201"/>
      <c r="B45" s="201"/>
      <c r="C45" s="201"/>
      <c r="D45" s="201"/>
      <c r="F45" s="201"/>
      <c r="G45" s="200"/>
      <c r="H45" s="200"/>
      <c r="I45" s="200"/>
    </row>
    <row r="46" spans="1:9">
      <c r="A46" s="201"/>
      <c r="B46" s="201"/>
      <c r="C46" s="201"/>
      <c r="D46" s="201"/>
      <c r="F46" s="201"/>
      <c r="G46" s="200"/>
      <c r="H46" s="200"/>
      <c r="I46" s="200"/>
    </row>
    <row r="47" spans="1:9">
      <c r="A47" s="201">
        <v>15</v>
      </c>
      <c r="B47" s="201" t="e">
        <f>IF(OR(#REF!="増（2分割）",#REF!="増（3分割）"),#REF!+0,IF(#REF!="減の増②",#REF!+0,IF(#REF!="減（2期前）",#REF!+0,0)))</f>
        <v>#REF!</v>
      </c>
      <c r="C47" s="201" t="e">
        <f>IF(#REF!="増（3分割）",#REF!+0,IF(#REF!="減（2期前）",#REF!+0,0))</f>
        <v>#REF!</v>
      </c>
      <c r="D47" s="201" t="e">
        <f>IF(OR(#REF!="増（2分割）",#REF!="増（3分割）"),#REF!+0,IF(#REF!="減（2期前）",#REF!+0,0))</f>
        <v>#REF!</v>
      </c>
      <c r="F47" s="201">
        <v>15</v>
      </c>
      <c r="G47" s="200" t="e">
        <f>IF(#REF!="増（一括）",#REF!+0,IF(#REF!="減の増③",#REF!+0,IF(#REF!="減（3期前）",#REF!,0)))</f>
        <v>#REF!</v>
      </c>
      <c r="H47" s="200" t="e">
        <f>IF(#REF!="減（3期前）",#REF!,0)</f>
        <v>#REF!</v>
      </c>
      <c r="I47" s="200" t="e">
        <f>IF(#REF!="減（3期前）",#REF!,0)</f>
        <v>#REF!</v>
      </c>
    </row>
    <row r="48" spans="1:9">
      <c r="A48" s="201"/>
      <c r="B48" s="201"/>
      <c r="C48" s="201"/>
      <c r="D48" s="201"/>
      <c r="F48" s="201"/>
      <c r="G48" s="200"/>
      <c r="H48" s="200"/>
      <c r="I48" s="200"/>
    </row>
    <row r="49" spans="1:9">
      <c r="A49" s="201"/>
      <c r="B49" s="201"/>
      <c r="C49" s="201"/>
      <c r="D49" s="201"/>
      <c r="F49" s="201"/>
      <c r="G49" s="200"/>
      <c r="H49" s="200"/>
      <c r="I49" s="200"/>
    </row>
    <row r="50" spans="1:9">
      <c r="A50" s="201">
        <v>16</v>
      </c>
      <c r="B50" s="201" t="e">
        <f>IF(OR(#REF!="増（2分割）",#REF!="増（3分割）"),#REF!+0,IF(#REF!="減の増②",#REF!+0,IF(#REF!="減（2期前）",#REF!+0,0)))</f>
        <v>#REF!</v>
      </c>
      <c r="C50" s="201" t="e">
        <f>IF(#REF!="増（3分割）",#REF!+0,IF(#REF!="減（2期前）",#REF!+0,0))</f>
        <v>#REF!</v>
      </c>
      <c r="D50" s="201" t="e">
        <f>IF(OR(#REF!="増（2分割）",#REF!="増（3分割）"),#REF!+0,IF(#REF!="減（2期前）",#REF!+0,0))</f>
        <v>#REF!</v>
      </c>
      <c r="F50" s="201">
        <v>16</v>
      </c>
      <c r="G50" s="200" t="e">
        <f>IF(#REF!="増（一括）",#REF!+0,IF(#REF!="減の増③",#REF!+0,IF(#REF!="減（3期前）",#REF!,0)))</f>
        <v>#REF!</v>
      </c>
      <c r="H50" s="200" t="e">
        <f>IF(#REF!="減（3期前）",#REF!,0)</f>
        <v>#REF!</v>
      </c>
      <c r="I50" s="200" t="e">
        <f>IF(#REF!="減（3期前）",#REF!,0)</f>
        <v>#REF!</v>
      </c>
    </row>
    <row r="51" spans="1:9">
      <c r="A51" s="201"/>
      <c r="B51" s="201"/>
      <c r="C51" s="201"/>
      <c r="D51" s="201"/>
      <c r="F51" s="201"/>
      <c r="G51" s="200"/>
      <c r="H51" s="200"/>
      <c r="I51" s="200"/>
    </row>
    <row r="52" spans="1:9">
      <c r="A52" s="201"/>
      <c r="B52" s="201"/>
      <c r="C52" s="201"/>
      <c r="D52" s="201"/>
      <c r="F52" s="201"/>
      <c r="G52" s="200"/>
      <c r="H52" s="200"/>
      <c r="I52" s="200"/>
    </row>
    <row r="53" spans="1:9">
      <c r="A53" s="201">
        <v>17</v>
      </c>
      <c r="B53" s="201" t="e">
        <f>IF(OR(#REF!="増（2分割）",#REF!="増（3分割）"),#REF!+0,IF(#REF!="減の増②",#REF!+0,IF(#REF!="減（2期前）",#REF!+0,0)))</f>
        <v>#REF!</v>
      </c>
      <c r="C53" s="201" t="e">
        <f>IF(#REF!="増（3分割）",#REF!+0,IF(#REF!="減（2期前）",#REF!+0,0))</f>
        <v>#REF!</v>
      </c>
      <c r="D53" s="201" t="e">
        <f>IF(OR(#REF!="増（2分割）",#REF!="増（3分割）"),#REF!+0,IF(#REF!="減（2期前）",#REF!+0,0))</f>
        <v>#REF!</v>
      </c>
      <c r="F53" s="201">
        <v>17</v>
      </c>
      <c r="G53" s="200" t="e">
        <f>IF(#REF!="増（一括）",#REF!+0,IF(#REF!="減の増③",#REF!+0,IF(#REF!="減（3期前）",#REF!,0)))</f>
        <v>#REF!</v>
      </c>
      <c r="H53" s="200" t="e">
        <f>IF(#REF!="減（3期前）",#REF!,0)</f>
        <v>#REF!</v>
      </c>
      <c r="I53" s="200" t="e">
        <f>IF(#REF!="減（3期前）",#REF!,0)</f>
        <v>#REF!</v>
      </c>
    </row>
    <row r="54" spans="1:9">
      <c r="A54" s="201"/>
      <c r="B54" s="201"/>
      <c r="C54" s="201"/>
      <c r="D54" s="201"/>
      <c r="F54" s="201"/>
      <c r="G54" s="200"/>
      <c r="H54" s="200"/>
      <c r="I54" s="200"/>
    </row>
    <row r="55" spans="1:9">
      <c r="A55" s="201"/>
      <c r="B55" s="201"/>
      <c r="C55" s="201"/>
      <c r="D55" s="201"/>
      <c r="F55" s="201"/>
      <c r="G55" s="200"/>
      <c r="H55" s="200"/>
      <c r="I55" s="200"/>
    </row>
    <row r="56" spans="1:9">
      <c r="A56" s="201">
        <v>18</v>
      </c>
      <c r="B56" s="201" t="e">
        <f>IF(OR(#REF!="増（2分割）",#REF!="増（3分割）"),#REF!+0,IF(#REF!="減の増②",#REF!+0,IF(#REF!="減（2期前）",#REF!+0,0)))</f>
        <v>#REF!</v>
      </c>
      <c r="C56" s="201" t="e">
        <f>IF(#REF!="増（3分割）",#REF!+0,IF(#REF!="減（2期前）",#REF!+0,0))</f>
        <v>#REF!</v>
      </c>
      <c r="D56" s="201" t="e">
        <f>IF(OR(#REF!="増（2分割）",#REF!="増（3分割）"),#REF!+0,IF(#REF!="減（2期前）",#REF!+0,0))</f>
        <v>#REF!</v>
      </c>
      <c r="F56" s="201">
        <v>18</v>
      </c>
      <c r="G56" s="200" t="e">
        <f>IF(#REF!="増（一括）",#REF!+0,IF(#REF!="減の増③",#REF!+0,IF(#REF!="減（3期前）",#REF!,0)))</f>
        <v>#REF!</v>
      </c>
      <c r="H56" s="200" t="e">
        <f>IF(#REF!="減（3期前）",#REF!,0)</f>
        <v>#REF!</v>
      </c>
      <c r="I56" s="200" t="e">
        <f>IF(#REF!="減（3期前）",#REF!,0)</f>
        <v>#REF!</v>
      </c>
    </row>
    <row r="57" spans="1:9">
      <c r="A57" s="201"/>
      <c r="B57" s="201"/>
      <c r="C57" s="201"/>
      <c r="D57" s="201"/>
      <c r="F57" s="201"/>
      <c r="G57" s="200"/>
      <c r="H57" s="200"/>
      <c r="I57" s="200"/>
    </row>
    <row r="58" spans="1:9">
      <c r="A58" s="201"/>
      <c r="B58" s="201"/>
      <c r="C58" s="201"/>
      <c r="D58" s="201"/>
      <c r="F58" s="201"/>
      <c r="G58" s="200"/>
      <c r="H58" s="200"/>
      <c r="I58" s="200"/>
    </row>
    <row r="59" spans="1:9">
      <c r="A59" s="201">
        <v>19</v>
      </c>
      <c r="B59" s="201" t="e">
        <f>IF(OR(#REF!="増（2分割）",#REF!="増（3分割）"),#REF!+0,IF(#REF!="減の増②",#REF!+0,IF(#REF!="減（2期前）",#REF!+0,0)))</f>
        <v>#REF!</v>
      </c>
      <c r="C59" s="201" t="e">
        <f>IF(#REF!="増（3分割）",#REF!+0,IF(#REF!="減（2期前）",#REF!+0,0))</f>
        <v>#REF!</v>
      </c>
      <c r="D59" s="201" t="e">
        <f>IF(OR(#REF!="増（2分割）",#REF!="増（3分割）"),#REF!+0,IF(#REF!="減（2期前）",#REF!+0,0))</f>
        <v>#REF!</v>
      </c>
      <c r="F59" s="201">
        <v>19</v>
      </c>
      <c r="G59" s="200" t="e">
        <f>IF(#REF!="増（一括）",#REF!+0,IF(#REF!="減の増③",#REF!+0,IF(#REF!="減（3期前）",#REF!,0)))</f>
        <v>#REF!</v>
      </c>
      <c r="H59" s="200" t="e">
        <f>IF(#REF!="減（3期前）",#REF!,0)</f>
        <v>#REF!</v>
      </c>
      <c r="I59" s="200" t="e">
        <f>IF(#REF!="減（3期前）",#REF!,0)</f>
        <v>#REF!</v>
      </c>
    </row>
    <row r="60" spans="1:9">
      <c r="A60" s="201"/>
      <c r="B60" s="201"/>
      <c r="C60" s="201"/>
      <c r="D60" s="201"/>
      <c r="F60" s="201"/>
      <c r="G60" s="200"/>
      <c r="H60" s="200"/>
      <c r="I60" s="200"/>
    </row>
    <row r="61" spans="1:9">
      <c r="A61" s="201"/>
      <c r="B61" s="201"/>
      <c r="C61" s="201"/>
      <c r="D61" s="201"/>
      <c r="F61" s="201"/>
      <c r="G61" s="200"/>
      <c r="H61" s="200"/>
      <c r="I61" s="200"/>
    </row>
    <row r="62" spans="1:9">
      <c r="A62" s="201">
        <v>20</v>
      </c>
      <c r="B62" s="201" t="e">
        <f>IF(OR(#REF!="増（2分割）",#REF!="増（3分割）"),#REF!+0,IF(#REF!="減の増②",#REF!+0,IF(#REF!="減（2期前）",#REF!+0,0)))</f>
        <v>#REF!</v>
      </c>
      <c r="C62" s="201" t="e">
        <f>IF(#REF!="増（3分割）",#REF!+0,IF(#REF!="減（2期前）",#REF!+0,0))</f>
        <v>#REF!</v>
      </c>
      <c r="D62" s="201" t="e">
        <f>IF(OR(#REF!="増（2分割）",#REF!="増（3分割）"),#REF!+0,IF(#REF!="減（2期前）",#REF!+0,0))</f>
        <v>#REF!</v>
      </c>
      <c r="F62" s="201">
        <v>20</v>
      </c>
      <c r="G62" s="200" t="e">
        <f>IF(#REF!="増（一括）",#REF!+0,IF(#REF!="減の増③",#REF!+0,IF(#REF!="減（3期前）",#REF!,0)))</f>
        <v>#REF!</v>
      </c>
      <c r="H62" s="200" t="e">
        <f>IF(#REF!="減（3期前）",#REF!,0)</f>
        <v>#REF!</v>
      </c>
      <c r="I62" s="200" t="e">
        <f>IF(#REF!="減（3期前）",#REF!,0)</f>
        <v>#REF!</v>
      </c>
    </row>
    <row r="63" spans="1:9">
      <c r="A63" s="201"/>
      <c r="B63" s="201"/>
      <c r="C63" s="201"/>
      <c r="D63" s="201"/>
      <c r="F63" s="201"/>
      <c r="G63" s="200"/>
      <c r="H63" s="200"/>
      <c r="I63" s="200"/>
    </row>
    <row r="64" spans="1:9">
      <c r="A64" s="201"/>
      <c r="B64" s="201"/>
      <c r="C64" s="201"/>
      <c r="D64" s="201"/>
      <c r="F64" s="201"/>
      <c r="G64" s="200"/>
      <c r="H64" s="200"/>
      <c r="I64" s="200"/>
    </row>
    <row r="65" spans="1:9">
      <c r="A65" s="201">
        <v>21</v>
      </c>
      <c r="B65" s="201" t="e">
        <f>IF(OR(#REF!="増（2分割）",#REF!="増（3分割）"),#REF!+0,IF(#REF!="減の増②",#REF!+0,IF(#REF!="減（2期前）",#REF!+0,0)))</f>
        <v>#REF!</v>
      </c>
      <c r="C65" s="201" t="e">
        <f>IF(#REF!="増（3分割）",#REF!+0,IF(#REF!="減（2期前）",#REF!+0,0))</f>
        <v>#REF!</v>
      </c>
      <c r="D65" s="201" t="e">
        <f>IF(OR(#REF!="増（2分割）",#REF!="増（3分割）"),#REF!+0,IF(#REF!="減（2期前）",#REF!+0,0))</f>
        <v>#REF!</v>
      </c>
      <c r="F65" s="201">
        <v>21</v>
      </c>
      <c r="G65" s="200" t="e">
        <f>IF(#REF!="増（一括）",#REF!+0,IF(#REF!="減の増③",#REF!+0,IF(#REF!="減（3期前）",#REF!,0)))</f>
        <v>#REF!</v>
      </c>
      <c r="H65" s="200" t="e">
        <f>IF(#REF!="減（3期前）",#REF!,0)</f>
        <v>#REF!</v>
      </c>
      <c r="I65" s="200" t="e">
        <f>IF(#REF!="減（3期前）",#REF!,0)</f>
        <v>#REF!</v>
      </c>
    </row>
    <row r="66" spans="1:9">
      <c r="A66" s="201"/>
      <c r="B66" s="201"/>
      <c r="C66" s="201"/>
      <c r="D66" s="201"/>
      <c r="F66" s="201"/>
      <c r="G66" s="200"/>
      <c r="H66" s="200"/>
      <c r="I66" s="200"/>
    </row>
    <row r="67" spans="1:9">
      <c r="A67" s="201"/>
      <c r="B67" s="201"/>
      <c r="C67" s="201"/>
      <c r="D67" s="201"/>
      <c r="F67" s="201"/>
      <c r="G67" s="200"/>
      <c r="H67" s="200"/>
      <c r="I67" s="200"/>
    </row>
    <row r="68" spans="1:9">
      <c r="A68" s="201">
        <v>22</v>
      </c>
      <c r="B68" s="201" t="e">
        <f>IF(OR(#REF!="増（2分割）",#REF!="増（3分割）"),#REF!+0,IF(#REF!="減の増②",#REF!+0,IF(#REF!="減（2期前）",#REF!+0,0)))</f>
        <v>#REF!</v>
      </c>
      <c r="C68" s="201" t="e">
        <f>IF(#REF!="増（3分割）",#REF!+0,IF(#REF!="減（2期前）",#REF!+0,0))</f>
        <v>#REF!</v>
      </c>
      <c r="D68" s="201" t="e">
        <f>IF(OR(#REF!="増（2分割）",#REF!="増（3分割）"),#REF!+0,IF(#REF!="減（2期前）",#REF!+0,0))</f>
        <v>#REF!</v>
      </c>
      <c r="F68" s="201">
        <v>22</v>
      </c>
      <c r="G68" s="200" t="e">
        <f>IF(#REF!="増（一括）",#REF!+0,IF(#REF!="減の増③",#REF!+0,IF(#REF!="減（3期前）",#REF!,0)))</f>
        <v>#REF!</v>
      </c>
      <c r="H68" s="200" t="e">
        <f>IF(#REF!="減（3期前）",#REF!,0)</f>
        <v>#REF!</v>
      </c>
      <c r="I68" s="200" t="e">
        <f>IF(#REF!="減（3期前）",#REF!,0)</f>
        <v>#REF!</v>
      </c>
    </row>
    <row r="69" spans="1:9">
      <c r="A69" s="201"/>
      <c r="B69" s="201"/>
      <c r="C69" s="201"/>
      <c r="D69" s="201"/>
      <c r="F69" s="201"/>
      <c r="G69" s="200"/>
      <c r="H69" s="200"/>
      <c r="I69" s="200"/>
    </row>
    <row r="70" spans="1:9">
      <c r="A70" s="201"/>
      <c r="B70" s="201"/>
      <c r="C70" s="201"/>
      <c r="D70" s="201"/>
      <c r="F70" s="201"/>
      <c r="G70" s="200"/>
      <c r="H70" s="200"/>
      <c r="I70" s="200"/>
    </row>
    <row r="71" spans="1:9">
      <c r="A71" s="201">
        <v>23</v>
      </c>
      <c r="B71" s="201" t="e">
        <f>IF(OR(#REF!="増（2分割）",#REF!="増（3分割）"),#REF!+0,IF(#REF!="減の増②",#REF!+0,IF(#REF!="減（2期前）",#REF!+0,0)))</f>
        <v>#REF!</v>
      </c>
      <c r="C71" s="201" t="e">
        <f>IF(#REF!="増（3分割）",#REF!+0,IF(#REF!="減（2期前）",#REF!+0,0))</f>
        <v>#REF!</v>
      </c>
      <c r="D71" s="201" t="e">
        <f>IF(OR(#REF!="増（2分割）",#REF!="増（3分割）"),#REF!+0,IF(#REF!="減（2期前）",#REF!+0,0))</f>
        <v>#REF!</v>
      </c>
      <c r="F71" s="201">
        <v>23</v>
      </c>
      <c r="G71" s="200" t="e">
        <f>IF(#REF!="増（一括）",#REF!+0,IF(#REF!="減の増③",#REF!+0,IF(#REF!="減（3期前）",#REF!,0)))</f>
        <v>#REF!</v>
      </c>
      <c r="H71" s="200" t="e">
        <f>IF(#REF!="減（3期前）",#REF!,0)</f>
        <v>#REF!</v>
      </c>
      <c r="I71" s="200" t="e">
        <f>IF(#REF!="減（3期前）",#REF!,0)</f>
        <v>#REF!</v>
      </c>
    </row>
    <row r="72" spans="1:9">
      <c r="A72" s="201"/>
      <c r="B72" s="201"/>
      <c r="C72" s="201"/>
      <c r="D72" s="201"/>
      <c r="F72" s="201"/>
      <c r="G72" s="200"/>
      <c r="H72" s="200"/>
      <c r="I72" s="200"/>
    </row>
    <row r="73" spans="1:9">
      <c r="A73" s="201"/>
      <c r="B73" s="201"/>
      <c r="C73" s="201"/>
      <c r="D73" s="201"/>
      <c r="F73" s="201"/>
      <c r="G73" s="200"/>
      <c r="H73" s="200"/>
      <c r="I73" s="200"/>
    </row>
    <row r="74" spans="1:9">
      <c r="A74" s="201">
        <v>24</v>
      </c>
      <c r="B74" s="201" t="e">
        <f>IF(OR(#REF!="増（2分割）",#REF!="増（3分割）"),#REF!+0,IF(#REF!="減の増②",#REF!+0,IF(#REF!="減（2期前）",#REF!+0,0)))</f>
        <v>#REF!</v>
      </c>
      <c r="C74" s="201" t="e">
        <f>IF(#REF!="増（3分割）",#REF!+0,IF(#REF!="減（2期前）",#REF!+0,0))</f>
        <v>#REF!</v>
      </c>
      <c r="D74" s="201" t="e">
        <f>IF(OR(#REF!="増（2分割）",#REF!="増（3分割）"),#REF!+0,IF(#REF!="減（2期前）",#REF!+0,0))</f>
        <v>#REF!</v>
      </c>
      <c r="F74" s="201">
        <v>24</v>
      </c>
      <c r="G74" s="200" t="e">
        <f>IF(#REF!="増（一括）",#REF!+0,IF(#REF!="減の増③",#REF!+0,IF(#REF!="減（3期前）",#REF!,0)))</f>
        <v>#REF!</v>
      </c>
      <c r="H74" s="200" t="e">
        <f>IF(#REF!="減（3期前）",#REF!,0)</f>
        <v>#REF!</v>
      </c>
      <c r="I74" s="200" t="e">
        <f>IF(#REF!="減（3期前）",#REF!,0)</f>
        <v>#REF!</v>
      </c>
    </row>
    <row r="75" spans="1:9">
      <c r="A75" s="201"/>
      <c r="B75" s="201"/>
      <c r="C75" s="201"/>
      <c r="D75" s="201"/>
      <c r="F75" s="201"/>
      <c r="G75" s="200"/>
      <c r="H75" s="200"/>
      <c r="I75" s="200"/>
    </row>
    <row r="76" spans="1:9">
      <c r="A76" s="201"/>
      <c r="B76" s="201"/>
      <c r="C76" s="201"/>
      <c r="D76" s="201"/>
      <c r="F76" s="201"/>
      <c r="G76" s="200"/>
      <c r="H76" s="200"/>
      <c r="I76" s="200"/>
    </row>
    <row r="77" spans="1:9">
      <c r="A77" s="201">
        <v>25</v>
      </c>
      <c r="B77" s="201" t="e">
        <f>IF(OR(#REF!="増（2分割）",#REF!="増（3分割）"),#REF!+0,IF(#REF!="減の増②",#REF!+0,IF(#REF!="減（2期前）",#REF!+0,0)))</f>
        <v>#REF!</v>
      </c>
      <c r="C77" s="201" t="e">
        <f>IF(#REF!="増（3分割）",#REF!+0,IF(#REF!="減（2期前）",#REF!+0,0))</f>
        <v>#REF!</v>
      </c>
      <c r="D77" s="201" t="e">
        <f>IF(OR(#REF!="増（2分割）",#REF!="増（3分割）"),#REF!+0,IF(#REF!="減（2期前）",#REF!+0,0))</f>
        <v>#REF!</v>
      </c>
      <c r="F77" s="201">
        <v>25</v>
      </c>
      <c r="G77" s="200" t="e">
        <f>IF(#REF!="増（一括）",#REF!+0,IF(#REF!="減の増③",#REF!+0,IF(#REF!="減（3期前）",#REF!,0)))</f>
        <v>#REF!</v>
      </c>
      <c r="H77" s="200" t="e">
        <f>IF(#REF!="減（3期前）",#REF!,0)</f>
        <v>#REF!</v>
      </c>
      <c r="I77" s="200" t="e">
        <f>IF(#REF!="減（3期前）",#REF!,0)</f>
        <v>#REF!</v>
      </c>
    </row>
    <row r="78" spans="1:9">
      <c r="A78" s="201"/>
      <c r="B78" s="201"/>
      <c r="C78" s="201"/>
      <c r="D78" s="201"/>
      <c r="F78" s="201"/>
      <c r="G78" s="200"/>
      <c r="H78" s="200"/>
      <c r="I78" s="200"/>
    </row>
    <row r="79" spans="1:9">
      <c r="A79" s="201"/>
      <c r="B79" s="201"/>
      <c r="C79" s="201"/>
      <c r="D79" s="201"/>
      <c r="F79" s="201"/>
      <c r="G79" s="200"/>
      <c r="H79" s="200"/>
      <c r="I79" s="200"/>
    </row>
    <row r="80" spans="1:9">
      <c r="A80" s="201">
        <v>26</v>
      </c>
      <c r="B80" s="201" t="e">
        <f>IF(OR(#REF!="増（2分割）",#REF!="増（3分割）"),#REF!+0,IF(#REF!="減の増②",#REF!+0,IF(#REF!="減（2期前）",#REF!+0,0)))</f>
        <v>#REF!</v>
      </c>
      <c r="C80" s="201" t="e">
        <f>IF(#REF!="増（3分割）",#REF!+0,IF(#REF!="減（2期前）",#REF!+0,0))</f>
        <v>#REF!</v>
      </c>
      <c r="D80" s="201" t="e">
        <f>IF(OR(#REF!="増（2分割）",#REF!="増（3分割）"),#REF!+0,IF(#REF!="減（2期前）",#REF!+0,0))</f>
        <v>#REF!</v>
      </c>
      <c r="F80" s="201">
        <v>26</v>
      </c>
      <c r="G80" s="200" t="e">
        <f>IF(#REF!="増（一括）",#REF!+0,IF(#REF!="減の増③",#REF!+0,IF(#REF!="減（3期前）",#REF!,0)))</f>
        <v>#REF!</v>
      </c>
      <c r="H80" s="200" t="e">
        <f>IF(#REF!="減（3期前）",#REF!,0)</f>
        <v>#REF!</v>
      </c>
      <c r="I80" s="200" t="e">
        <f>IF(#REF!="減（3期前）",#REF!,0)</f>
        <v>#REF!</v>
      </c>
    </row>
    <row r="81" spans="1:9">
      <c r="A81" s="201"/>
      <c r="B81" s="201"/>
      <c r="C81" s="201"/>
      <c r="D81" s="201"/>
      <c r="F81" s="201"/>
      <c r="G81" s="200"/>
      <c r="H81" s="200"/>
      <c r="I81" s="200"/>
    </row>
    <row r="82" spans="1:9">
      <c r="A82" s="201"/>
      <c r="B82" s="201"/>
      <c r="C82" s="201"/>
      <c r="D82" s="201"/>
      <c r="F82" s="201"/>
      <c r="G82" s="200"/>
      <c r="H82" s="200"/>
      <c r="I82" s="200"/>
    </row>
    <row r="83" spans="1:9">
      <c r="A83" s="201">
        <v>27</v>
      </c>
      <c r="B83" s="201" t="e">
        <f>IF(OR(#REF!="増（2分割）",#REF!="増（3分割）"),#REF!+0,IF(#REF!="減の増②",#REF!+0,IF(#REF!="減（2期前）",#REF!+0,0)))</f>
        <v>#REF!</v>
      </c>
      <c r="C83" s="201" t="e">
        <f>IF(#REF!="増（3分割）",#REF!+0,IF(#REF!="減（2期前）",#REF!+0,0))</f>
        <v>#REF!</v>
      </c>
      <c r="D83" s="201" t="e">
        <f>IF(OR(#REF!="増（2分割）",#REF!="増（3分割）"),#REF!+0,IF(#REF!="減（2期前）",#REF!+0,0))</f>
        <v>#REF!</v>
      </c>
      <c r="F83" s="201">
        <v>27</v>
      </c>
      <c r="G83" s="200" t="e">
        <f>IF(#REF!="増（一括）",#REF!+0,IF(#REF!="減の増③",#REF!+0,IF(#REF!="減（3期前）",#REF!,0)))</f>
        <v>#REF!</v>
      </c>
      <c r="H83" s="200" t="e">
        <f>IF(#REF!="減（3期前）",#REF!,0)</f>
        <v>#REF!</v>
      </c>
      <c r="I83" s="200" t="e">
        <f>IF(#REF!="減（3期前）",#REF!,0)</f>
        <v>#REF!</v>
      </c>
    </row>
    <row r="84" spans="1:9">
      <c r="A84" s="201"/>
      <c r="B84" s="201"/>
      <c r="C84" s="201"/>
      <c r="D84" s="201"/>
      <c r="F84" s="201"/>
      <c r="G84" s="200"/>
      <c r="H84" s="200"/>
      <c r="I84" s="200"/>
    </row>
    <row r="85" spans="1:9">
      <c r="A85" s="201"/>
      <c r="B85" s="201"/>
      <c r="C85" s="201"/>
      <c r="D85" s="201"/>
      <c r="F85" s="201"/>
      <c r="G85" s="200"/>
      <c r="H85" s="200"/>
      <c r="I85" s="200"/>
    </row>
    <row r="86" spans="1:9">
      <c r="A86" s="201">
        <v>28</v>
      </c>
      <c r="B86" s="201" t="e">
        <f>IF(OR(#REF!="増（2分割）",#REF!="増（3分割）"),#REF!+0,IF(#REF!="減の増②",#REF!+0,IF(#REF!="減（2期前）",#REF!+0,0)))</f>
        <v>#REF!</v>
      </c>
      <c r="C86" s="201" t="e">
        <f>IF(#REF!="増（3分割）",#REF!+0,IF(#REF!="減（2期前）",#REF!+0,0))</f>
        <v>#REF!</v>
      </c>
      <c r="D86" s="201" t="e">
        <f>IF(OR(#REF!="増（2分割）",#REF!="増（3分割）"),#REF!+0,IF(#REF!="減（2期前）",#REF!+0,0))</f>
        <v>#REF!</v>
      </c>
      <c r="F86" s="201">
        <v>28</v>
      </c>
      <c r="G86" s="200" t="e">
        <f>IF(#REF!="増（一括）",#REF!+0,IF(#REF!="減の増③",#REF!+0,IF(#REF!="減（3期前）",#REF!,0)))</f>
        <v>#REF!</v>
      </c>
      <c r="H86" s="200" t="e">
        <f>IF(#REF!="減（3期前）",#REF!,0)</f>
        <v>#REF!</v>
      </c>
      <c r="I86" s="200" t="e">
        <f>IF(#REF!="減（3期前）",#REF!,0)</f>
        <v>#REF!</v>
      </c>
    </row>
    <row r="87" spans="1:9">
      <c r="A87" s="201"/>
      <c r="B87" s="201"/>
      <c r="C87" s="201"/>
      <c r="D87" s="201"/>
      <c r="F87" s="201"/>
      <c r="G87" s="200"/>
      <c r="H87" s="200"/>
      <c r="I87" s="200"/>
    </row>
    <row r="88" spans="1:9">
      <c r="A88" s="201"/>
      <c r="B88" s="201"/>
      <c r="C88" s="201"/>
      <c r="D88" s="201"/>
      <c r="F88" s="201"/>
      <c r="G88" s="200"/>
      <c r="H88" s="200"/>
      <c r="I88" s="200"/>
    </row>
    <row r="89" spans="1:9">
      <c r="A89" s="201">
        <v>29</v>
      </c>
      <c r="B89" s="201" t="e">
        <f>IF(OR(#REF!="増（2分割）",#REF!="増（3分割）"),#REF!+0,IF(#REF!="減の増②",#REF!+0,IF(#REF!="減（2期前）",#REF!+0,0)))</f>
        <v>#REF!</v>
      </c>
      <c r="C89" s="201" t="e">
        <f>IF(#REF!="増（3分割）",#REF!+0,IF(#REF!="減（2期前）",#REF!+0,0))</f>
        <v>#REF!</v>
      </c>
      <c r="D89" s="201" t="e">
        <f>IF(OR(#REF!="増（2分割）",#REF!="増（3分割）"),#REF!+0,IF(#REF!="減（2期前）",#REF!+0,0))</f>
        <v>#REF!</v>
      </c>
      <c r="F89" s="201">
        <v>29</v>
      </c>
      <c r="G89" s="200" t="e">
        <f>IF(#REF!="増（一括）",#REF!+0,IF(#REF!="減の増③",#REF!+0,IF(#REF!="減（3期前）",#REF!,0)))</f>
        <v>#REF!</v>
      </c>
      <c r="H89" s="200" t="e">
        <f>IF(#REF!="減（3期前）",#REF!,0)</f>
        <v>#REF!</v>
      </c>
      <c r="I89" s="200" t="e">
        <f>IF(#REF!="減（3期前）",#REF!,0)</f>
        <v>#REF!</v>
      </c>
    </row>
    <row r="90" spans="1:9">
      <c r="A90" s="201"/>
      <c r="B90" s="201"/>
      <c r="C90" s="201"/>
      <c r="D90" s="201"/>
      <c r="F90" s="201"/>
      <c r="G90" s="200"/>
      <c r="H90" s="200"/>
      <c r="I90" s="200"/>
    </row>
    <row r="91" spans="1:9">
      <c r="A91" s="201"/>
      <c r="B91" s="201"/>
      <c r="C91" s="201"/>
      <c r="D91" s="201"/>
      <c r="F91" s="201"/>
      <c r="G91" s="200"/>
      <c r="H91" s="200"/>
      <c r="I91" s="200"/>
    </row>
    <row r="92" spans="1:9">
      <c r="A92" s="201">
        <v>30</v>
      </c>
      <c r="B92" s="201" t="e">
        <f>IF(OR(#REF!="増（2分割）",#REF!="増（3分割）"),#REF!+0,IF(#REF!="減の増②",#REF!+0,IF(#REF!="減（2期前）",#REF!+0,0)))</f>
        <v>#REF!</v>
      </c>
      <c r="C92" s="201" t="e">
        <f>IF(#REF!="増（3分割）",#REF!+0,IF(#REF!="減（2期前）",#REF!+0,0))</f>
        <v>#REF!</v>
      </c>
      <c r="D92" s="201" t="e">
        <f>IF(OR(#REF!="増（2分割）",#REF!="増（3分割）"),#REF!+0,IF(#REF!="減（2期前）",#REF!+0,0))</f>
        <v>#REF!</v>
      </c>
      <c r="F92" s="201">
        <v>30</v>
      </c>
      <c r="G92" s="200" t="e">
        <f>IF(#REF!="増（一括）",#REF!+0,IF(#REF!="減の増③",#REF!+0,IF(#REF!="減（3期前）",#REF!,0)))</f>
        <v>#REF!</v>
      </c>
      <c r="H92" s="200" t="e">
        <f>IF(#REF!="減（3期前）",#REF!,0)</f>
        <v>#REF!</v>
      </c>
      <c r="I92" s="200" t="e">
        <f>IF(#REF!="減（3期前）",#REF!,0)</f>
        <v>#REF!</v>
      </c>
    </row>
    <row r="93" spans="1:9">
      <c r="A93" s="201"/>
      <c r="B93" s="201"/>
      <c r="C93" s="201"/>
      <c r="D93" s="201"/>
      <c r="F93" s="201"/>
      <c r="G93" s="200"/>
      <c r="H93" s="200"/>
      <c r="I93" s="200"/>
    </row>
    <row r="94" spans="1:9">
      <c r="A94" s="201"/>
      <c r="B94" s="201"/>
      <c r="C94" s="201"/>
      <c r="D94" s="201"/>
      <c r="F94" s="201"/>
      <c r="G94" s="200"/>
      <c r="H94" s="200"/>
      <c r="I94" s="200"/>
    </row>
    <row r="95" spans="1:9">
      <c r="A95" s="201">
        <v>31</v>
      </c>
      <c r="B95" s="201" t="e">
        <f>IF(OR(#REF!="増（2分割）",#REF!="増（3分割）"),#REF!+0,IF(#REF!="減の増②",#REF!+0,IF(#REF!="減（2期前）",#REF!+0,0)))</f>
        <v>#REF!</v>
      </c>
      <c r="C95" s="201" t="e">
        <f>IF(#REF!="増（3分割）",#REF!+0,IF(#REF!="減（2期前）",#REF!+0,0))</f>
        <v>#REF!</v>
      </c>
      <c r="D95" s="201" t="e">
        <f>IF(OR(#REF!="増（2分割）",#REF!="増（3分割）"),#REF!+0,IF(#REF!="減（2期前）",#REF!+0,0))</f>
        <v>#REF!</v>
      </c>
      <c r="F95" s="201">
        <v>31</v>
      </c>
      <c r="G95" s="200" t="e">
        <f>IF(#REF!="増（一括）",#REF!+0,IF(#REF!="減の増③",#REF!+0,IF(#REF!="減（3期前）",#REF!,0)))</f>
        <v>#REF!</v>
      </c>
      <c r="H95" s="200" t="e">
        <f>IF(#REF!="減（3期前）",#REF!,0)</f>
        <v>#REF!</v>
      </c>
      <c r="I95" s="200" t="e">
        <f>IF(#REF!="減（3期前）",#REF!,0)</f>
        <v>#REF!</v>
      </c>
    </row>
    <row r="96" spans="1:9">
      <c r="A96" s="201"/>
      <c r="B96" s="201"/>
      <c r="C96" s="201"/>
      <c r="D96" s="201"/>
      <c r="F96" s="201"/>
      <c r="G96" s="200"/>
      <c r="H96" s="200"/>
      <c r="I96" s="200"/>
    </row>
    <row r="97" spans="1:9">
      <c r="A97" s="201"/>
      <c r="B97" s="201"/>
      <c r="C97" s="201"/>
      <c r="D97" s="201"/>
      <c r="F97" s="201"/>
      <c r="G97" s="200"/>
      <c r="H97" s="200"/>
      <c r="I97" s="200"/>
    </row>
    <row r="98" spans="1:9">
      <c r="A98" s="201">
        <v>32</v>
      </c>
      <c r="B98" s="201" t="e">
        <f>IF(OR(#REF!="増（2分割）",#REF!="増（3分割）"),#REF!+0,IF(#REF!="減の増②",#REF!+0,IF(#REF!="減（2期前）",#REF!+0,0)))</f>
        <v>#REF!</v>
      </c>
      <c r="C98" s="201" t="e">
        <f>IF(#REF!="増（3分割）",#REF!+0,IF(#REF!="減（2期前）",#REF!+0,0))</f>
        <v>#REF!</v>
      </c>
      <c r="D98" s="201" t="e">
        <f>IF(OR(#REF!="増（2分割）",#REF!="増（3分割）"),#REF!+0,IF(#REF!="減（2期前）",#REF!+0,0))</f>
        <v>#REF!</v>
      </c>
      <c r="F98" s="201">
        <v>32</v>
      </c>
      <c r="G98" s="200" t="e">
        <f>IF(#REF!="増（一括）",#REF!+0,IF(#REF!="減の増③",#REF!+0,IF(#REF!="減（3期前）",#REF!,0)))</f>
        <v>#REF!</v>
      </c>
      <c r="H98" s="200" t="e">
        <f>IF(#REF!="減（3期前）",#REF!,0)</f>
        <v>#REF!</v>
      </c>
      <c r="I98" s="200" t="e">
        <f>IF(#REF!="減（3期前）",#REF!,0)</f>
        <v>#REF!</v>
      </c>
    </row>
    <row r="99" spans="1:9">
      <c r="A99" s="201"/>
      <c r="B99" s="201"/>
      <c r="C99" s="201"/>
      <c r="D99" s="201"/>
      <c r="F99" s="201"/>
      <c r="G99" s="200"/>
      <c r="H99" s="200"/>
      <c r="I99" s="200"/>
    </row>
    <row r="100" spans="1:9">
      <c r="A100" s="201"/>
      <c r="B100" s="201"/>
      <c r="C100" s="201"/>
      <c r="D100" s="201"/>
      <c r="F100" s="201"/>
      <c r="G100" s="200"/>
      <c r="H100" s="200"/>
      <c r="I100" s="200"/>
    </row>
    <row r="101" spans="1:9">
      <c r="A101" s="201">
        <v>33</v>
      </c>
      <c r="B101" s="201" t="e">
        <f>IF(OR(#REF!="増（2分割）",#REF!="増（3分割）"),#REF!+0,IF(#REF!="減の増②",#REF!+0,IF(#REF!="減（2期前）",#REF!+0,0)))</f>
        <v>#REF!</v>
      </c>
      <c r="C101" s="201" t="e">
        <f>IF(#REF!="増（3分割）",#REF!+0,IF(#REF!="減（2期前）",#REF!+0,0))</f>
        <v>#REF!</v>
      </c>
      <c r="D101" s="201" t="e">
        <f>IF(OR(#REF!="増（2分割）",#REF!="増（3分割）"),#REF!+0,IF(#REF!="減（2期前）",#REF!+0,0))</f>
        <v>#REF!</v>
      </c>
      <c r="F101" s="201">
        <v>33</v>
      </c>
      <c r="G101" s="200" t="e">
        <f>IF(#REF!="増（一括）",#REF!+0,IF(#REF!="減の増③",#REF!+0,IF(#REF!="減（3期前）",#REF!,0)))</f>
        <v>#REF!</v>
      </c>
      <c r="H101" s="200" t="e">
        <f>IF(#REF!="減（3期前）",#REF!,0)</f>
        <v>#REF!</v>
      </c>
      <c r="I101" s="200" t="e">
        <f>IF(#REF!="減（3期前）",#REF!,0)</f>
        <v>#REF!</v>
      </c>
    </row>
    <row r="102" spans="1:9">
      <c r="A102" s="201"/>
      <c r="B102" s="201"/>
      <c r="C102" s="201"/>
      <c r="D102" s="201"/>
      <c r="F102" s="201"/>
      <c r="G102" s="200"/>
      <c r="H102" s="200"/>
      <c r="I102" s="200"/>
    </row>
    <row r="103" spans="1:9">
      <c r="A103" s="201"/>
      <c r="B103" s="201"/>
      <c r="C103" s="201"/>
      <c r="D103" s="201"/>
      <c r="F103" s="201"/>
      <c r="G103" s="200"/>
      <c r="H103" s="200"/>
      <c r="I103" s="200"/>
    </row>
    <row r="104" spans="1:9">
      <c r="A104" s="201">
        <v>34</v>
      </c>
      <c r="B104" s="201" t="e">
        <f>IF(OR(#REF!="増（2分割）",#REF!="増（3分割）"),#REF!+0,IF(#REF!="減の増②",#REF!+0,IF(#REF!="減（2期前）",#REF!+0,0)))</f>
        <v>#REF!</v>
      </c>
      <c r="C104" s="201" t="e">
        <f>IF(#REF!="増（3分割）",#REF!+0,IF(#REF!="減（2期前）",#REF!+0,0))</f>
        <v>#REF!</v>
      </c>
      <c r="D104" s="201" t="e">
        <f>IF(OR(#REF!="増（2分割）",#REF!="増（3分割）"),#REF!+0,IF(#REF!="減（2期前）",#REF!+0,0))</f>
        <v>#REF!</v>
      </c>
      <c r="F104" s="201">
        <v>34</v>
      </c>
      <c r="G104" s="200" t="e">
        <f>IF(#REF!="増（一括）",#REF!+0,IF(#REF!="減の増③",#REF!+0,IF(#REF!="減（3期前）",#REF!,0)))</f>
        <v>#REF!</v>
      </c>
      <c r="H104" s="200" t="e">
        <f>IF(#REF!="減（3期前）",#REF!,0)</f>
        <v>#REF!</v>
      </c>
      <c r="I104" s="200" t="e">
        <f>IF(#REF!="減（3期前）",#REF!,0)</f>
        <v>#REF!</v>
      </c>
    </row>
    <row r="105" spans="1:9">
      <c r="A105" s="201"/>
      <c r="B105" s="201"/>
      <c r="C105" s="201"/>
      <c r="D105" s="201"/>
      <c r="F105" s="201"/>
      <c r="G105" s="200"/>
      <c r="H105" s="200"/>
      <c r="I105" s="200"/>
    </row>
    <row r="106" spans="1:9">
      <c r="A106" s="201"/>
      <c r="B106" s="201"/>
      <c r="C106" s="201"/>
      <c r="D106" s="201"/>
      <c r="F106" s="201"/>
      <c r="G106" s="200"/>
      <c r="H106" s="200"/>
      <c r="I106" s="200"/>
    </row>
    <row r="107" spans="1:9">
      <c r="A107" s="201">
        <v>35</v>
      </c>
      <c r="B107" s="201" t="e">
        <f>IF(OR(#REF!="増（2分割）",#REF!="増（3分割）"),#REF!+0,IF(#REF!="減の増②",#REF!+0,IF(#REF!="減（2期前）",#REF!+0,0)))</f>
        <v>#REF!</v>
      </c>
      <c r="C107" s="201" t="e">
        <f>IF(#REF!="増（3分割）",#REF!+0,IF(#REF!="減（2期前）",#REF!+0,0))</f>
        <v>#REF!</v>
      </c>
      <c r="D107" s="201" t="e">
        <f>IF(OR(#REF!="増（2分割）",#REF!="増（3分割）"),#REF!+0,IF(#REF!="減（2期前）",#REF!+0,0))</f>
        <v>#REF!</v>
      </c>
      <c r="F107" s="201">
        <v>35</v>
      </c>
      <c r="G107" s="200" t="e">
        <f>IF(#REF!="増（一括）",#REF!+0,IF(#REF!="減の増③",#REF!+0,IF(#REF!="減（3期前）",#REF!,0)))</f>
        <v>#REF!</v>
      </c>
      <c r="H107" s="200" t="e">
        <f>IF(#REF!="減（3期前）",#REF!,0)</f>
        <v>#REF!</v>
      </c>
      <c r="I107" s="200" t="e">
        <f>IF(#REF!="減（3期前）",#REF!,0)</f>
        <v>#REF!</v>
      </c>
    </row>
    <row r="108" spans="1:9">
      <c r="A108" s="201"/>
      <c r="B108" s="201"/>
      <c r="C108" s="201"/>
      <c r="D108" s="201"/>
      <c r="F108" s="201"/>
      <c r="G108" s="200"/>
      <c r="H108" s="200"/>
      <c r="I108" s="200"/>
    </row>
    <row r="109" spans="1:9">
      <c r="A109" s="201"/>
      <c r="B109" s="201"/>
      <c r="C109" s="201"/>
      <c r="D109" s="201"/>
      <c r="F109" s="201"/>
      <c r="G109" s="200"/>
      <c r="H109" s="200"/>
      <c r="I109" s="200"/>
    </row>
    <row r="110" spans="1:9">
      <c r="A110" s="201">
        <v>36</v>
      </c>
      <c r="B110" s="201" t="e">
        <f>IF(OR(#REF!="増（2分割）",#REF!="増（3分割）"),#REF!+0,IF(#REF!="減の増②",#REF!+0,IF(#REF!="減（2期前）",#REF!+0,0)))</f>
        <v>#REF!</v>
      </c>
      <c r="C110" s="201" t="e">
        <f>IF(#REF!="増（3分割）",#REF!+0,IF(#REF!="減（2期前）",#REF!+0,0))</f>
        <v>#REF!</v>
      </c>
      <c r="D110" s="201" t="e">
        <f>IF(OR(#REF!="増（2分割）",#REF!="増（3分割）"),#REF!+0,IF(#REF!="減（2期前）",#REF!+0,0))</f>
        <v>#REF!</v>
      </c>
      <c r="F110" s="201">
        <v>36</v>
      </c>
      <c r="G110" s="200" t="e">
        <f>IF(#REF!="増（一括）",#REF!+0,IF(#REF!="減の増③",#REF!+0,IF(#REF!="減（3期前）",#REF!,0)))</f>
        <v>#REF!</v>
      </c>
      <c r="H110" s="200" t="e">
        <f>IF(#REF!="減（3期前）",#REF!,0)</f>
        <v>#REF!</v>
      </c>
      <c r="I110" s="200" t="e">
        <f>IF(#REF!="減（3期前）",#REF!,0)</f>
        <v>#REF!</v>
      </c>
    </row>
    <row r="111" spans="1:9">
      <c r="A111" s="201"/>
      <c r="B111" s="201"/>
      <c r="C111" s="201"/>
      <c r="D111" s="201"/>
      <c r="F111" s="201"/>
      <c r="G111" s="200"/>
      <c r="H111" s="200"/>
      <c r="I111" s="200"/>
    </row>
    <row r="112" spans="1:9">
      <c r="A112" s="201"/>
      <c r="B112" s="201"/>
      <c r="C112" s="201"/>
      <c r="D112" s="201"/>
      <c r="F112" s="201"/>
      <c r="G112" s="200"/>
      <c r="H112" s="200"/>
      <c r="I112" s="200"/>
    </row>
    <row r="113" spans="1:9">
      <c r="A113" s="201">
        <v>37</v>
      </c>
      <c r="B113" s="201" t="e">
        <f>IF(OR(#REF!="増（2分割）",#REF!="増（3分割）"),#REF!+0,IF(#REF!="減の増②",#REF!+0,IF(#REF!="減（2期前）",#REF!+0,0)))</f>
        <v>#REF!</v>
      </c>
      <c r="C113" s="201" t="e">
        <f>IF(#REF!="増（3分割）",#REF!+0,IF(#REF!="減（2期前）",#REF!+0,0))</f>
        <v>#REF!</v>
      </c>
      <c r="D113" s="201" t="e">
        <f>IF(OR(#REF!="増（2分割）",#REF!="増（3分割）"),#REF!+0,IF(#REF!="減（2期前）",#REF!+0,0))</f>
        <v>#REF!</v>
      </c>
      <c r="F113" s="201">
        <v>37</v>
      </c>
      <c r="G113" s="200" t="e">
        <f>IF(#REF!="増（一括）",#REF!+0,IF(#REF!="減の増③",#REF!+0,IF(#REF!="減（3期前）",#REF!,0)))</f>
        <v>#REF!</v>
      </c>
      <c r="H113" s="200" t="e">
        <f>IF(#REF!="減（3期前）",#REF!,0)</f>
        <v>#REF!</v>
      </c>
      <c r="I113" s="200" t="e">
        <f>IF(#REF!="減（3期前）",#REF!,0)</f>
        <v>#REF!</v>
      </c>
    </row>
    <row r="114" spans="1:9">
      <c r="A114" s="201"/>
      <c r="B114" s="201"/>
      <c r="C114" s="201"/>
      <c r="D114" s="201"/>
      <c r="F114" s="201"/>
      <c r="G114" s="200"/>
      <c r="H114" s="200"/>
      <c r="I114" s="200"/>
    </row>
    <row r="115" spans="1:9">
      <c r="A115" s="201"/>
      <c r="B115" s="201"/>
      <c r="C115" s="201"/>
      <c r="D115" s="201"/>
      <c r="F115" s="201"/>
      <c r="G115" s="200"/>
      <c r="H115" s="200"/>
      <c r="I115" s="200"/>
    </row>
    <row r="116" spans="1:9">
      <c r="A116" s="201">
        <v>38</v>
      </c>
      <c r="B116" s="201" t="e">
        <f>IF(OR(#REF!="増（2分割）",#REF!="増（3分割）"),#REF!+0,IF(#REF!="減の増②",#REF!+0,IF(#REF!="減（2期前）",#REF!+0,0)))</f>
        <v>#REF!</v>
      </c>
      <c r="C116" s="201" t="e">
        <f>IF(#REF!="増（3分割）",#REF!+0,IF(#REF!="減（2期前）",#REF!+0,0))</f>
        <v>#REF!</v>
      </c>
      <c r="D116" s="201" t="e">
        <f>IF(OR(#REF!="増（2分割）",#REF!="増（3分割）"),#REF!+0,IF(#REF!="減（2期前）",#REF!+0,0))</f>
        <v>#REF!</v>
      </c>
      <c r="F116" s="201">
        <v>38</v>
      </c>
      <c r="G116" s="200" t="e">
        <f>IF(#REF!="増（一括）",#REF!+0,IF(#REF!="減の増③",#REF!+0,IF(#REF!="減（3期前）",#REF!,0)))</f>
        <v>#REF!</v>
      </c>
      <c r="H116" s="200" t="e">
        <f>IF(#REF!="減（3期前）",#REF!,0)</f>
        <v>#REF!</v>
      </c>
      <c r="I116" s="200" t="e">
        <f>IF(#REF!="減（3期前）",#REF!,0)</f>
        <v>#REF!</v>
      </c>
    </row>
    <row r="117" spans="1:9">
      <c r="A117" s="201"/>
      <c r="B117" s="201"/>
      <c r="C117" s="201"/>
      <c r="D117" s="201"/>
      <c r="F117" s="201"/>
      <c r="G117" s="200"/>
      <c r="H117" s="200"/>
      <c r="I117" s="200"/>
    </row>
    <row r="118" spans="1:9">
      <c r="A118" s="201"/>
      <c r="B118" s="201"/>
      <c r="C118" s="201"/>
      <c r="D118" s="201"/>
      <c r="F118" s="201"/>
      <c r="G118" s="200"/>
      <c r="H118" s="200"/>
      <c r="I118" s="200"/>
    </row>
    <row r="119" spans="1:9">
      <c r="A119" s="201">
        <v>39</v>
      </c>
      <c r="B119" s="201" t="e">
        <f>IF(OR(#REF!="増（2分割）",#REF!="増（3分割）"),#REF!+0,IF(#REF!="減の増②",#REF!+0,IF(#REF!="減（2期前）",#REF!+0,0)))</f>
        <v>#REF!</v>
      </c>
      <c r="C119" s="201" t="e">
        <f>IF(#REF!="増（3分割）",#REF!+0,IF(#REF!="減（2期前）",#REF!+0,0))</f>
        <v>#REF!</v>
      </c>
      <c r="D119" s="201" t="e">
        <f>IF(OR(#REF!="増（2分割）",#REF!="増（3分割）"),#REF!+0,IF(#REF!="減（2期前）",#REF!+0,0))</f>
        <v>#REF!</v>
      </c>
      <c r="F119" s="201">
        <v>39</v>
      </c>
      <c r="G119" s="200" t="e">
        <f>IF(#REF!="増（一括）",#REF!+0,IF(#REF!="減の増③",#REF!+0,IF(#REF!="減（3期前）",#REF!,0)))</f>
        <v>#REF!</v>
      </c>
      <c r="H119" s="200" t="e">
        <f>IF(#REF!="減（3期前）",#REF!,0)</f>
        <v>#REF!</v>
      </c>
      <c r="I119" s="200" t="e">
        <f>IF(#REF!="減（3期前）",#REF!,0)</f>
        <v>#REF!</v>
      </c>
    </row>
    <row r="120" spans="1:9">
      <c r="A120" s="201"/>
      <c r="B120" s="201"/>
      <c r="C120" s="201"/>
      <c r="D120" s="201"/>
      <c r="F120" s="201"/>
      <c r="G120" s="200"/>
      <c r="H120" s="200"/>
      <c r="I120" s="200"/>
    </row>
    <row r="121" spans="1:9">
      <c r="A121" s="201"/>
      <c r="B121" s="201"/>
      <c r="C121" s="201"/>
      <c r="D121" s="201"/>
      <c r="F121" s="201"/>
      <c r="G121" s="200"/>
      <c r="H121" s="200"/>
      <c r="I121" s="200"/>
    </row>
    <row r="122" spans="1:9">
      <c r="A122" s="201">
        <v>40</v>
      </c>
      <c r="B122" s="201" t="e">
        <f>IF(OR(#REF!="増（2分割）",#REF!="増（3分割）"),#REF!+0,IF(#REF!="減の増②",#REF!+0,IF(#REF!="減（2期前）",#REF!+0,0)))</f>
        <v>#REF!</v>
      </c>
      <c r="C122" s="201" t="e">
        <f>IF(#REF!="増（3分割）",#REF!+0,IF(#REF!="減（2期前）",#REF!+0,0))</f>
        <v>#REF!</v>
      </c>
      <c r="D122" s="201" t="e">
        <f>IF(OR(#REF!="増（2分割）",#REF!="増（3分割）"),#REF!+0,IF(#REF!="減（2期前）",#REF!+0,0))</f>
        <v>#REF!</v>
      </c>
      <c r="F122" s="201">
        <v>40</v>
      </c>
      <c r="G122" s="200" t="e">
        <f>IF(#REF!="増（一括）",#REF!+0,IF(#REF!="減の増③",#REF!+0,IF(#REF!="減（3期前）",#REF!,0)))</f>
        <v>#REF!</v>
      </c>
      <c r="H122" s="200" t="e">
        <f>IF(#REF!="減（3期前）",#REF!,0)</f>
        <v>#REF!</v>
      </c>
      <c r="I122" s="200" t="e">
        <f>IF(#REF!="減（3期前）",#REF!,0)</f>
        <v>#REF!</v>
      </c>
    </row>
    <row r="123" spans="1:9">
      <c r="A123" s="201"/>
      <c r="B123" s="201"/>
      <c r="C123" s="201"/>
      <c r="D123" s="201"/>
      <c r="F123" s="201"/>
      <c r="G123" s="200"/>
      <c r="H123" s="200"/>
      <c r="I123" s="200"/>
    </row>
    <row r="124" spans="1:9">
      <c r="A124" s="201"/>
      <c r="B124" s="201"/>
      <c r="C124" s="201"/>
      <c r="D124" s="201"/>
      <c r="F124" s="201"/>
      <c r="G124" s="200"/>
      <c r="H124" s="200"/>
      <c r="I124" s="200"/>
    </row>
    <row r="125" spans="1:9">
      <c r="A125" s="201">
        <v>41</v>
      </c>
      <c r="B125" s="201" t="e">
        <f>IF(OR(#REF!="増（2分割）",#REF!="増（3分割）"),#REF!+0,IF(#REF!="減の増②",#REF!+0,IF(#REF!="減（2期前）",#REF!+0,0)))</f>
        <v>#REF!</v>
      </c>
      <c r="C125" s="201" t="e">
        <f>IF(#REF!="増（3分割）",#REF!+0,IF(#REF!="減（2期前）",#REF!+0,0))</f>
        <v>#REF!</v>
      </c>
      <c r="D125" s="201" t="e">
        <f>IF(OR(#REF!="増（2分割）",#REF!="増（3分割）"),#REF!+0,IF(#REF!="減（2期前）",#REF!+0,0))</f>
        <v>#REF!</v>
      </c>
      <c r="F125" s="201">
        <v>41</v>
      </c>
      <c r="G125" s="200" t="e">
        <f>IF(#REF!="増（一括）",#REF!+0,IF(#REF!="減の増③",#REF!+0,IF(#REF!="減（3期前）",#REF!,0)))</f>
        <v>#REF!</v>
      </c>
      <c r="H125" s="200" t="e">
        <f>IF(#REF!="減（3期前）",#REF!,0)</f>
        <v>#REF!</v>
      </c>
      <c r="I125" s="200" t="e">
        <f>IF(#REF!="減（3期前）",#REF!,0)</f>
        <v>#REF!</v>
      </c>
    </row>
    <row r="126" spans="1:9">
      <c r="A126" s="201"/>
      <c r="B126" s="201"/>
      <c r="C126" s="201"/>
      <c r="D126" s="201"/>
      <c r="F126" s="201"/>
      <c r="G126" s="200"/>
      <c r="H126" s="200"/>
      <c r="I126" s="200"/>
    </row>
    <row r="127" spans="1:9">
      <c r="A127" s="201"/>
      <c r="B127" s="201"/>
      <c r="C127" s="201"/>
      <c r="D127" s="201"/>
      <c r="F127" s="201"/>
      <c r="G127" s="200"/>
      <c r="H127" s="200"/>
      <c r="I127" s="200"/>
    </row>
    <row r="128" spans="1:9">
      <c r="A128" s="201">
        <v>42</v>
      </c>
      <c r="B128" s="201" t="e">
        <f>IF(OR(#REF!="増（2分割）",#REF!="増（3分割）"),#REF!+0,IF(#REF!="減の増②",#REF!+0,IF(#REF!="減（2期前）",#REF!+0,0)))</f>
        <v>#REF!</v>
      </c>
      <c r="C128" s="201" t="e">
        <f>IF(#REF!="増（3分割）",#REF!+0,IF(#REF!="減（2期前）",#REF!+0,0))</f>
        <v>#REF!</v>
      </c>
      <c r="D128" s="201" t="e">
        <f>IF(OR(#REF!="増（2分割）",#REF!="増（3分割）"),#REF!+0,IF(#REF!="減（2期前）",#REF!+0,0))</f>
        <v>#REF!</v>
      </c>
      <c r="F128" s="201">
        <v>42</v>
      </c>
      <c r="G128" s="200" t="e">
        <f>IF(#REF!="増（一括）",#REF!+0,IF(#REF!="減の増③",#REF!+0,IF(#REF!="減（3期前）",#REF!,0)))</f>
        <v>#REF!</v>
      </c>
      <c r="H128" s="200" t="e">
        <f>IF(#REF!="減（3期前）",#REF!,0)</f>
        <v>#REF!</v>
      </c>
      <c r="I128" s="200" t="e">
        <f>IF(#REF!="減（3期前）",#REF!,0)</f>
        <v>#REF!</v>
      </c>
    </row>
    <row r="129" spans="1:9">
      <c r="A129" s="201"/>
      <c r="B129" s="201"/>
      <c r="C129" s="201"/>
      <c r="D129" s="201"/>
      <c r="F129" s="201"/>
      <c r="G129" s="200"/>
      <c r="H129" s="200"/>
      <c r="I129" s="200"/>
    </row>
    <row r="130" spans="1:9">
      <c r="A130" s="201"/>
      <c r="B130" s="201"/>
      <c r="C130" s="201"/>
      <c r="D130" s="201"/>
      <c r="F130" s="201"/>
      <c r="G130" s="200"/>
      <c r="H130" s="200"/>
      <c r="I130" s="200"/>
    </row>
    <row r="131" spans="1:9">
      <c r="A131" s="201">
        <v>43</v>
      </c>
      <c r="B131" s="201" t="e">
        <f>IF(OR(#REF!="増（2分割）",#REF!="増（3分割）"),#REF!+0,IF(#REF!="減の増②",#REF!+0,IF(#REF!="減（2期前）",#REF!+0,0)))</f>
        <v>#REF!</v>
      </c>
      <c r="C131" s="201" t="e">
        <f>IF(#REF!="増（3分割）",#REF!+0,IF(#REF!="減（2期前）",#REF!+0,0))</f>
        <v>#REF!</v>
      </c>
      <c r="D131" s="201" t="e">
        <f>IF(OR(#REF!="増（2分割）",#REF!="増（3分割）"),#REF!+0,IF(#REF!="減（2期前）",#REF!+0,0))</f>
        <v>#REF!</v>
      </c>
      <c r="F131" s="201">
        <v>43</v>
      </c>
      <c r="G131" s="200" t="e">
        <f>IF(#REF!="増（一括）",#REF!+0,IF(#REF!="減の増③",#REF!+0,IF(#REF!="減（3期前）",#REF!,0)))</f>
        <v>#REF!</v>
      </c>
      <c r="H131" s="200" t="e">
        <f>IF(#REF!="減（3期前）",#REF!,0)</f>
        <v>#REF!</v>
      </c>
      <c r="I131" s="200" t="e">
        <f>IF(#REF!="減（3期前）",#REF!,0)</f>
        <v>#REF!</v>
      </c>
    </row>
    <row r="132" spans="1:9">
      <c r="A132" s="201"/>
      <c r="B132" s="201"/>
      <c r="C132" s="201"/>
      <c r="D132" s="201"/>
      <c r="F132" s="201"/>
      <c r="G132" s="200"/>
      <c r="H132" s="200"/>
      <c r="I132" s="200"/>
    </row>
    <row r="133" spans="1:9">
      <c r="A133" s="201"/>
      <c r="B133" s="201"/>
      <c r="C133" s="201"/>
      <c r="D133" s="201"/>
      <c r="F133" s="201"/>
      <c r="G133" s="200"/>
      <c r="H133" s="200"/>
      <c r="I133" s="200"/>
    </row>
    <row r="134" spans="1:9">
      <c r="A134" s="201">
        <v>44</v>
      </c>
      <c r="B134" s="201" t="e">
        <f>IF(OR(#REF!="増（2分割）",#REF!="増（3分割）"),#REF!+0,IF(#REF!="減の増②",#REF!+0,IF(#REF!="減（2期前）",#REF!+0,0)))</f>
        <v>#REF!</v>
      </c>
      <c r="C134" s="201" t="e">
        <f>IF(#REF!="増（3分割）",#REF!+0,IF(#REF!="減（2期前）",#REF!+0,0))</f>
        <v>#REF!</v>
      </c>
      <c r="D134" s="201" t="e">
        <f>IF(OR(#REF!="増（2分割）",#REF!="増（3分割）"),#REF!+0,IF(#REF!="減（2期前）",#REF!+0,0))</f>
        <v>#REF!</v>
      </c>
      <c r="F134" s="201">
        <v>44</v>
      </c>
      <c r="G134" s="200" t="e">
        <f>IF(#REF!="増（一括）",#REF!+0,IF(#REF!="減の増③",#REF!+0,IF(#REF!="減（3期前）",#REF!,0)))</f>
        <v>#REF!</v>
      </c>
      <c r="H134" s="200" t="e">
        <f>IF(#REF!="減（3期前）",#REF!,0)</f>
        <v>#REF!</v>
      </c>
      <c r="I134" s="200" t="e">
        <f>IF(#REF!="減（3期前）",#REF!,0)</f>
        <v>#REF!</v>
      </c>
    </row>
    <row r="135" spans="1:9">
      <c r="A135" s="201"/>
      <c r="B135" s="201"/>
      <c r="C135" s="201"/>
      <c r="D135" s="201"/>
      <c r="F135" s="201"/>
      <c r="G135" s="200"/>
      <c r="H135" s="200"/>
      <c r="I135" s="200"/>
    </row>
    <row r="136" spans="1:9">
      <c r="A136" s="201"/>
      <c r="B136" s="201"/>
      <c r="C136" s="201"/>
      <c r="D136" s="201"/>
      <c r="F136" s="201"/>
      <c r="G136" s="200"/>
      <c r="H136" s="200"/>
      <c r="I136" s="200"/>
    </row>
    <row r="137" spans="1:9">
      <c r="A137" s="201">
        <v>45</v>
      </c>
      <c r="B137" s="201" t="e">
        <f>IF(OR(#REF!="増（2分割）",#REF!="増（3分割）"),#REF!+0,IF(#REF!="減の増②",#REF!+0,IF(#REF!="減（2期前）",#REF!+0,0)))</f>
        <v>#REF!</v>
      </c>
      <c r="C137" s="201" t="e">
        <f>IF(#REF!="増（3分割）",#REF!+0,IF(#REF!="減（2期前）",#REF!+0,0))</f>
        <v>#REF!</v>
      </c>
      <c r="D137" s="201" t="e">
        <f>IF(OR(#REF!="増（2分割）",#REF!="増（3分割）"),#REF!+0,IF(#REF!="減（2期前）",#REF!+0,0))</f>
        <v>#REF!</v>
      </c>
      <c r="F137" s="201">
        <v>45</v>
      </c>
      <c r="G137" s="200" t="e">
        <f>IF(#REF!="増（一括）",#REF!+0,IF(#REF!="減の増③",#REF!+0,IF(#REF!="減（3期前）",#REF!,0)))</f>
        <v>#REF!</v>
      </c>
      <c r="H137" s="200" t="e">
        <f>IF(#REF!="減（3期前）",#REF!,0)</f>
        <v>#REF!</v>
      </c>
      <c r="I137" s="200" t="e">
        <f>IF(#REF!="減（3期前）",#REF!,0)</f>
        <v>#REF!</v>
      </c>
    </row>
    <row r="138" spans="1:9">
      <c r="A138" s="201"/>
      <c r="B138" s="201"/>
      <c r="C138" s="201"/>
      <c r="D138" s="201"/>
      <c r="F138" s="201"/>
      <c r="G138" s="200"/>
      <c r="H138" s="200"/>
      <c r="I138" s="200"/>
    </row>
    <row r="139" spans="1:9">
      <c r="A139" s="201"/>
      <c r="B139" s="201"/>
      <c r="C139" s="201"/>
      <c r="D139" s="201"/>
      <c r="F139" s="201"/>
      <c r="G139" s="200"/>
      <c r="H139" s="200"/>
      <c r="I139" s="200"/>
    </row>
    <row r="140" spans="1:9">
      <c r="A140" s="201">
        <v>46</v>
      </c>
      <c r="B140" s="201" t="e">
        <f>IF(OR(#REF!="増（2分割）",#REF!="増（3分割）"),#REF!+0,IF(#REF!="減の増②",#REF!+0,IF(#REF!="減（2期前）",#REF!+0,0)))</f>
        <v>#REF!</v>
      </c>
      <c r="C140" s="201" t="e">
        <f>IF(#REF!="増（3分割）",#REF!+0,IF(#REF!="減（2期前）",#REF!+0,0))</f>
        <v>#REF!</v>
      </c>
      <c r="D140" s="201" t="e">
        <f>IF(OR(#REF!="増（2分割）",#REF!="増（3分割）"),#REF!+0,IF(#REF!="減（2期前）",#REF!+0,0))</f>
        <v>#REF!</v>
      </c>
      <c r="F140" s="201">
        <v>46</v>
      </c>
      <c r="G140" s="200" t="e">
        <f>IF(#REF!="増（一括）",#REF!+0,IF(#REF!="減の増③",#REF!+0,IF(#REF!="減（3期前）",#REF!,0)))</f>
        <v>#REF!</v>
      </c>
      <c r="H140" s="200" t="e">
        <f>IF(#REF!="減（3期前）",#REF!,0)</f>
        <v>#REF!</v>
      </c>
      <c r="I140" s="200" t="e">
        <f>IF(#REF!="減（3期前）",#REF!,0)</f>
        <v>#REF!</v>
      </c>
    </row>
    <row r="141" spans="1:9">
      <c r="A141" s="201"/>
      <c r="B141" s="201"/>
      <c r="C141" s="201"/>
      <c r="D141" s="201"/>
      <c r="F141" s="201"/>
      <c r="G141" s="200"/>
      <c r="H141" s="200"/>
      <c r="I141" s="200"/>
    </row>
    <row r="142" spans="1:9">
      <c r="A142" s="201"/>
      <c r="B142" s="201"/>
      <c r="C142" s="201"/>
      <c r="D142" s="201"/>
      <c r="F142" s="201"/>
      <c r="G142" s="200"/>
      <c r="H142" s="200"/>
      <c r="I142" s="200"/>
    </row>
    <row r="143" spans="1:9">
      <c r="A143" s="201">
        <v>47</v>
      </c>
      <c r="B143" s="201" t="e">
        <f>IF(OR(#REF!="増（2分割）",#REF!="増（3分割）"),#REF!+0,IF(#REF!="減の増②",#REF!+0,IF(#REF!="減（2期前）",#REF!+0,0)))</f>
        <v>#REF!</v>
      </c>
      <c r="C143" s="201" t="e">
        <f>IF(#REF!="増（3分割）",#REF!+0,IF(#REF!="減（2期前）",#REF!+0,0))</f>
        <v>#REF!</v>
      </c>
      <c r="D143" s="201" t="e">
        <f>IF(OR(#REF!="増（2分割）",#REF!="増（3分割）"),#REF!+0,IF(#REF!="減（2期前）",#REF!+0,0))</f>
        <v>#REF!</v>
      </c>
      <c r="F143" s="201">
        <v>47</v>
      </c>
      <c r="G143" s="200" t="e">
        <f>IF(#REF!="増（一括）",#REF!+0,IF(#REF!="減の増③",#REF!+0,IF(#REF!="減（3期前）",#REF!,0)))</f>
        <v>#REF!</v>
      </c>
      <c r="H143" s="200" t="e">
        <f>IF(#REF!="減（3期前）",#REF!,0)</f>
        <v>#REF!</v>
      </c>
      <c r="I143" s="200" t="e">
        <f>IF(#REF!="減（3期前）",#REF!,0)</f>
        <v>#REF!</v>
      </c>
    </row>
    <row r="144" spans="1:9">
      <c r="A144" s="201"/>
      <c r="B144" s="201"/>
      <c r="C144" s="201"/>
      <c r="D144" s="201"/>
      <c r="F144" s="201"/>
      <c r="G144" s="200"/>
      <c r="H144" s="200"/>
      <c r="I144" s="200"/>
    </row>
    <row r="145" spans="1:9">
      <c r="A145" s="201"/>
      <c r="B145" s="201"/>
      <c r="C145" s="201"/>
      <c r="D145" s="201"/>
      <c r="F145" s="201"/>
      <c r="G145" s="200"/>
      <c r="H145" s="200"/>
      <c r="I145" s="200"/>
    </row>
    <row r="146" spans="1:9">
      <c r="A146" s="201">
        <v>48</v>
      </c>
      <c r="B146" s="201" t="e">
        <f>IF(OR(#REF!="増（2分割）",#REF!="増（3分割）"),#REF!+0,IF(#REF!="減の増②",#REF!+0,IF(#REF!="減（2期前）",#REF!+0,0)))</f>
        <v>#REF!</v>
      </c>
      <c r="C146" s="201" t="e">
        <f>IF(#REF!="増（3分割）",#REF!+0,IF(#REF!="減（2期前）",#REF!+0,0))</f>
        <v>#REF!</v>
      </c>
      <c r="D146" s="201" t="e">
        <f>IF(OR(#REF!="増（2分割）",#REF!="増（3分割）"),#REF!+0,IF(#REF!="減（2期前）",#REF!+0,0))</f>
        <v>#REF!</v>
      </c>
      <c r="F146" s="201">
        <v>48</v>
      </c>
      <c r="G146" s="200" t="e">
        <f>IF(#REF!="増（一括）",#REF!+0,IF(#REF!="減の増③",#REF!+0,IF(#REF!="減（3期前）",#REF!,0)))</f>
        <v>#REF!</v>
      </c>
      <c r="H146" s="200" t="e">
        <f>IF(#REF!="減（3期前）",#REF!,0)</f>
        <v>#REF!</v>
      </c>
      <c r="I146" s="200" t="e">
        <f>IF(#REF!="減（3期前）",#REF!,0)</f>
        <v>#REF!</v>
      </c>
    </row>
    <row r="147" spans="1:9">
      <c r="A147" s="201"/>
      <c r="B147" s="201"/>
      <c r="C147" s="201"/>
      <c r="D147" s="201"/>
      <c r="F147" s="201"/>
      <c r="G147" s="200"/>
      <c r="H147" s="200"/>
      <c r="I147" s="200"/>
    </row>
    <row r="148" spans="1:9">
      <c r="A148" s="201"/>
      <c r="B148" s="201"/>
      <c r="C148" s="201"/>
      <c r="D148" s="201"/>
      <c r="F148" s="201"/>
      <c r="G148" s="200"/>
      <c r="H148" s="200"/>
      <c r="I148" s="200"/>
    </row>
    <row r="149" spans="1:9">
      <c r="A149" s="201">
        <v>49</v>
      </c>
      <c r="B149" s="201" t="e">
        <f>IF(OR(#REF!="増（2分割）",#REF!="増（3分割）"),#REF!+0,IF(#REF!="減の増②",#REF!+0,IF(#REF!="減（2期前）",#REF!+0,0)))</f>
        <v>#REF!</v>
      </c>
      <c r="C149" s="201" t="e">
        <f>IF(#REF!="増（3分割）",#REF!+0,IF(#REF!="減（2期前）",#REF!+0,0))</f>
        <v>#REF!</v>
      </c>
      <c r="D149" s="201" t="e">
        <f>IF(OR(#REF!="増（2分割）",#REF!="増（3分割）"),#REF!+0,IF(#REF!="減（2期前）",#REF!+0,0))</f>
        <v>#REF!</v>
      </c>
      <c r="F149" s="201">
        <v>49</v>
      </c>
      <c r="G149" s="200" t="e">
        <f>IF(#REF!="増（一括）",#REF!+0,IF(#REF!="減の増③",#REF!+0,IF(#REF!="減（3期前）",#REF!,0)))</f>
        <v>#REF!</v>
      </c>
      <c r="H149" s="200" t="e">
        <f>IF(#REF!="減（3期前）",#REF!,0)</f>
        <v>#REF!</v>
      </c>
      <c r="I149" s="200" t="e">
        <f>IF(#REF!="減（3期前）",#REF!,0)</f>
        <v>#REF!</v>
      </c>
    </row>
    <row r="150" spans="1:9">
      <c r="A150" s="201"/>
      <c r="B150" s="201"/>
      <c r="C150" s="201"/>
      <c r="D150" s="201"/>
      <c r="F150" s="201"/>
      <c r="G150" s="200"/>
      <c r="H150" s="200"/>
      <c r="I150" s="200"/>
    </row>
    <row r="151" spans="1:9">
      <c r="A151" s="201"/>
      <c r="B151" s="201"/>
      <c r="C151" s="201"/>
      <c r="D151" s="201"/>
      <c r="F151" s="201"/>
      <c r="G151" s="200"/>
      <c r="H151" s="200"/>
      <c r="I151" s="200"/>
    </row>
    <row r="152" spans="1:9">
      <c r="A152" s="201">
        <v>50</v>
      </c>
      <c r="B152" s="201" t="e">
        <f>IF(OR(#REF!="増（2分割）",#REF!="増（3分割）"),#REF!+0,IF(#REF!="減の増②",#REF!+0,IF(#REF!="減（2期前）",#REF!+0,0)))</f>
        <v>#REF!</v>
      </c>
      <c r="C152" s="201" t="e">
        <f>IF(#REF!="増（3分割）",#REF!+0,IF(#REF!="減（2期前）",#REF!+0,0))</f>
        <v>#REF!</v>
      </c>
      <c r="D152" s="201" t="e">
        <f>IF(OR(#REF!="増（2分割）",#REF!="増（3分割）"),#REF!+0,IF(#REF!="減（2期前）",#REF!+0,0))</f>
        <v>#REF!</v>
      </c>
      <c r="F152" s="201">
        <v>50</v>
      </c>
      <c r="G152" s="200" t="e">
        <f>IF(#REF!="増（一括）",#REF!+0,IF(#REF!="減の増③",#REF!+0,IF(#REF!="減（3期前）",#REF!,0)))</f>
        <v>#REF!</v>
      </c>
      <c r="H152" s="200" t="e">
        <f>IF(#REF!="減（3期前）",#REF!,0)</f>
        <v>#REF!</v>
      </c>
      <c r="I152" s="200" t="e">
        <f>IF(#REF!="減（3期前）",#REF!,0)</f>
        <v>#REF!</v>
      </c>
    </row>
    <row r="153" spans="1:9">
      <c r="A153" s="201"/>
      <c r="B153" s="201"/>
      <c r="C153" s="201"/>
      <c r="D153" s="201"/>
      <c r="F153" s="201"/>
      <c r="G153" s="200"/>
      <c r="H153" s="200"/>
      <c r="I153" s="200"/>
    </row>
    <row r="154" spans="1:9">
      <c r="A154" s="201"/>
      <c r="B154" s="201"/>
      <c r="C154" s="201"/>
      <c r="D154" s="201"/>
      <c r="F154" s="201"/>
      <c r="G154" s="200"/>
      <c r="H154" s="200"/>
      <c r="I154" s="200"/>
    </row>
    <row r="155" spans="1:9">
      <c r="A155" s="201">
        <v>51</v>
      </c>
      <c r="B155" s="201" t="e">
        <f>IF(OR(#REF!="増（2分割）",#REF!="増（3分割）"),#REF!+0,IF(#REF!="減の増②",#REF!+0,IF(#REF!="減（2期前）",#REF!+0,0)))</f>
        <v>#REF!</v>
      </c>
      <c r="C155" s="201" t="e">
        <f>IF(#REF!="増（3分割）",#REF!+0,IF(#REF!="減（2期前）",#REF!+0,0))</f>
        <v>#REF!</v>
      </c>
      <c r="D155" s="201" t="e">
        <f>IF(OR(#REF!="増（2分割）",#REF!="増（3分割）"),#REF!+0,IF(#REF!="減（2期前）",#REF!+0,0))</f>
        <v>#REF!</v>
      </c>
      <c r="F155" s="201">
        <v>51</v>
      </c>
      <c r="G155" s="200" t="e">
        <f>IF(#REF!="増（一括）",#REF!+0,IF(#REF!="減の増③",#REF!+0,IF(#REF!="減（3期前）",#REF!,0)))</f>
        <v>#REF!</v>
      </c>
      <c r="H155" s="200" t="e">
        <f>IF(#REF!="減（3期前）",#REF!,0)</f>
        <v>#REF!</v>
      </c>
      <c r="I155" s="200" t="e">
        <f>IF(#REF!="減（3期前）",#REF!,0)</f>
        <v>#REF!</v>
      </c>
    </row>
    <row r="156" spans="1:9">
      <c r="A156" s="201"/>
      <c r="B156" s="201"/>
      <c r="C156" s="201"/>
      <c r="D156" s="201"/>
      <c r="F156" s="201"/>
      <c r="G156" s="200"/>
      <c r="H156" s="200"/>
      <c r="I156" s="200"/>
    </row>
    <row r="157" spans="1:9">
      <c r="A157" s="201"/>
      <c r="B157" s="201"/>
      <c r="C157" s="201"/>
      <c r="D157" s="201"/>
      <c r="F157" s="201"/>
      <c r="G157" s="200"/>
      <c r="H157" s="200"/>
      <c r="I157" s="200"/>
    </row>
    <row r="158" spans="1:9">
      <c r="A158" s="201">
        <v>52</v>
      </c>
      <c r="B158" s="201" t="e">
        <f>IF(OR(#REF!="増（2分割）",#REF!="増（3分割）"),#REF!+0,IF(#REF!="減の増②",#REF!+0,IF(#REF!="減（2期前）",#REF!+0,0)))</f>
        <v>#REF!</v>
      </c>
      <c r="C158" s="201" t="e">
        <f>IF(#REF!="増（3分割）",#REF!+0,IF(#REF!="減（2期前）",#REF!+0,0))</f>
        <v>#REF!</v>
      </c>
      <c r="D158" s="201" t="e">
        <f>IF(OR(#REF!="増（2分割）",#REF!="増（3分割）"),#REF!+0,IF(#REF!="減（2期前）",#REF!+0,0))</f>
        <v>#REF!</v>
      </c>
      <c r="F158" s="201">
        <v>52</v>
      </c>
      <c r="G158" s="200" t="e">
        <f>IF(#REF!="増（一括）",#REF!+0,IF(#REF!="減の増③",#REF!+0,IF(#REF!="減（3期前）",#REF!,0)))</f>
        <v>#REF!</v>
      </c>
      <c r="H158" s="200" t="e">
        <f>IF(#REF!="減（3期前）",#REF!,0)</f>
        <v>#REF!</v>
      </c>
      <c r="I158" s="200" t="e">
        <f>IF(#REF!="減（3期前）",#REF!,0)</f>
        <v>#REF!</v>
      </c>
    </row>
    <row r="159" spans="1:9">
      <c r="A159" s="201"/>
      <c r="B159" s="201"/>
      <c r="C159" s="201"/>
      <c r="D159" s="201"/>
      <c r="F159" s="201"/>
      <c r="G159" s="200"/>
      <c r="H159" s="200"/>
      <c r="I159" s="200"/>
    </row>
    <row r="160" spans="1:9">
      <c r="A160" s="201"/>
      <c r="B160" s="201"/>
      <c r="C160" s="201"/>
      <c r="D160" s="201"/>
      <c r="F160" s="201"/>
      <c r="G160" s="200"/>
      <c r="H160" s="200"/>
      <c r="I160" s="200"/>
    </row>
    <row r="161" spans="1:9">
      <c r="A161" s="201">
        <v>53</v>
      </c>
      <c r="B161" s="201" t="e">
        <f>IF(OR(#REF!="増（2分割）",#REF!="増（3分割）"),#REF!+0,IF(#REF!="減の増②",#REF!+0,IF(#REF!="減（2期前）",#REF!+0,0)))</f>
        <v>#REF!</v>
      </c>
      <c r="C161" s="201" t="e">
        <f>IF(#REF!="増（3分割）",#REF!+0,IF(#REF!="減（2期前）",#REF!+0,0))</f>
        <v>#REF!</v>
      </c>
      <c r="D161" s="201" t="e">
        <f>IF(OR(#REF!="増（2分割）",#REF!="増（3分割）"),#REF!+0,IF(#REF!="減（2期前）",#REF!+0,0))</f>
        <v>#REF!</v>
      </c>
      <c r="F161" s="201">
        <v>53</v>
      </c>
      <c r="G161" s="200" t="e">
        <f>IF(#REF!="増（一括）",#REF!+0,IF(#REF!="減の増③",#REF!+0,IF(#REF!="減（3期前）",#REF!,0)))</f>
        <v>#REF!</v>
      </c>
      <c r="H161" s="200" t="e">
        <f>IF(#REF!="減（3期前）",#REF!,0)</f>
        <v>#REF!</v>
      </c>
      <c r="I161" s="200" t="e">
        <f>IF(#REF!="減（3期前）",#REF!,0)</f>
        <v>#REF!</v>
      </c>
    </row>
    <row r="162" spans="1:9">
      <c r="A162" s="201"/>
      <c r="B162" s="201"/>
      <c r="C162" s="201"/>
      <c r="D162" s="201"/>
      <c r="F162" s="201"/>
      <c r="G162" s="200"/>
      <c r="H162" s="200"/>
      <c r="I162" s="200"/>
    </row>
    <row r="163" spans="1:9">
      <c r="A163" s="201"/>
      <c r="B163" s="201"/>
      <c r="C163" s="201"/>
      <c r="D163" s="201"/>
      <c r="F163" s="201"/>
      <c r="G163" s="200"/>
      <c r="H163" s="200"/>
      <c r="I163" s="200"/>
    </row>
    <row r="164" spans="1:9">
      <c r="A164" s="201">
        <v>54</v>
      </c>
      <c r="B164" s="201" t="e">
        <f>IF(OR(#REF!="増（2分割）",#REF!="増（3分割）"),#REF!+0,IF(#REF!="減の増②",#REF!+0,IF(#REF!="減（2期前）",#REF!+0,0)))</f>
        <v>#REF!</v>
      </c>
      <c r="C164" s="201" t="e">
        <f>IF(#REF!="増（3分割）",#REF!+0,IF(#REF!="減（2期前）",#REF!+0,0))</f>
        <v>#REF!</v>
      </c>
      <c r="D164" s="201" t="e">
        <f>IF(OR(#REF!="増（2分割）",#REF!="増（3分割）"),#REF!+0,IF(#REF!="減（2期前）",#REF!+0,0))</f>
        <v>#REF!</v>
      </c>
      <c r="F164" s="201">
        <v>54</v>
      </c>
      <c r="G164" s="200" t="e">
        <f>IF(#REF!="増（一括）",#REF!+0,IF(#REF!="減の増③",#REF!+0,IF(#REF!="減（3期前）",#REF!,0)))</f>
        <v>#REF!</v>
      </c>
      <c r="H164" s="200" t="e">
        <f>IF(#REF!="減（3期前）",#REF!,0)</f>
        <v>#REF!</v>
      </c>
      <c r="I164" s="200" t="e">
        <f>IF(#REF!="減（3期前）",#REF!,0)</f>
        <v>#REF!</v>
      </c>
    </row>
    <row r="165" spans="1:9">
      <c r="A165" s="201"/>
      <c r="B165" s="201"/>
      <c r="C165" s="201"/>
      <c r="D165" s="201"/>
      <c r="F165" s="201"/>
      <c r="G165" s="200"/>
      <c r="H165" s="200"/>
      <c r="I165" s="200"/>
    </row>
    <row r="166" spans="1:9">
      <c r="A166" s="201"/>
      <c r="B166" s="201"/>
      <c r="C166" s="201"/>
      <c r="D166" s="201"/>
      <c r="F166" s="201"/>
      <c r="G166" s="200"/>
      <c r="H166" s="200"/>
      <c r="I166" s="200"/>
    </row>
    <row r="167" spans="1:9">
      <c r="A167" s="201">
        <v>55</v>
      </c>
      <c r="B167" s="201" t="e">
        <f>IF(OR(#REF!="増（2分割）",#REF!="増（3分割）"),#REF!+0,IF(#REF!="減の増②",#REF!+0,IF(#REF!="減（2期前）",#REF!+0,0)))</f>
        <v>#REF!</v>
      </c>
      <c r="C167" s="201" t="e">
        <f>IF(#REF!="増（3分割）",#REF!+0,IF(#REF!="減（2期前）",#REF!+0,0))</f>
        <v>#REF!</v>
      </c>
      <c r="D167" s="201" t="e">
        <f>IF(OR(#REF!="増（2分割）",#REF!="増（3分割）"),#REF!+0,IF(#REF!="減（2期前）",#REF!+0,0))</f>
        <v>#REF!</v>
      </c>
      <c r="F167" s="201">
        <v>55</v>
      </c>
      <c r="G167" s="200" t="e">
        <f>IF(#REF!="増（一括）",#REF!+0,IF(#REF!="減の増③",#REF!+0,IF(#REF!="減（3期前）",#REF!,0)))</f>
        <v>#REF!</v>
      </c>
      <c r="H167" s="200" t="e">
        <f>IF(#REF!="減（3期前）",#REF!,0)</f>
        <v>#REF!</v>
      </c>
      <c r="I167" s="200" t="e">
        <f>IF(#REF!="減（3期前）",#REF!,0)</f>
        <v>#REF!</v>
      </c>
    </row>
    <row r="168" spans="1:9">
      <c r="A168" s="201"/>
      <c r="B168" s="201"/>
      <c r="C168" s="201"/>
      <c r="D168" s="201"/>
      <c r="F168" s="201"/>
      <c r="G168" s="200"/>
      <c r="H168" s="200"/>
      <c r="I168" s="200"/>
    </row>
    <row r="169" spans="1:9">
      <c r="A169" s="201"/>
      <c r="B169" s="201"/>
      <c r="C169" s="201"/>
      <c r="D169" s="201"/>
      <c r="F169" s="201"/>
      <c r="G169" s="200"/>
      <c r="H169" s="200"/>
      <c r="I169" s="200"/>
    </row>
    <row r="170" spans="1:9">
      <c r="A170" s="201">
        <v>56</v>
      </c>
      <c r="B170" s="201" t="e">
        <f>IF(OR(#REF!="増（2分割）",#REF!="増（3分割）"),#REF!+0,IF(#REF!="減の増②",#REF!+0,IF(#REF!="減（2期前）",#REF!+0,0)))</f>
        <v>#REF!</v>
      </c>
      <c r="C170" s="201" t="e">
        <f>IF(#REF!="増（3分割）",#REF!+0,IF(#REF!="減（2期前）",#REF!+0,0))</f>
        <v>#REF!</v>
      </c>
      <c r="D170" s="201" t="e">
        <f>IF(OR(#REF!="増（2分割）",#REF!="増（3分割）"),#REF!+0,IF(#REF!="減（2期前）",#REF!+0,0))</f>
        <v>#REF!</v>
      </c>
      <c r="F170" s="201">
        <v>56</v>
      </c>
      <c r="G170" s="200" t="e">
        <f>IF(#REF!="増（一括）",#REF!+0,IF(#REF!="減の増③",#REF!+0,IF(#REF!="減（3期前）",#REF!,0)))</f>
        <v>#REF!</v>
      </c>
      <c r="H170" s="200" t="e">
        <f>IF(#REF!="減（3期前）",#REF!,0)</f>
        <v>#REF!</v>
      </c>
      <c r="I170" s="200" t="e">
        <f>IF(#REF!="減（3期前）",#REF!,0)</f>
        <v>#REF!</v>
      </c>
    </row>
    <row r="171" spans="1:9">
      <c r="A171" s="201"/>
      <c r="B171" s="201"/>
      <c r="C171" s="201"/>
      <c r="D171" s="201"/>
      <c r="F171" s="201"/>
      <c r="G171" s="200"/>
      <c r="H171" s="200"/>
      <c r="I171" s="200"/>
    </row>
    <row r="172" spans="1:9">
      <c r="A172" s="201"/>
      <c r="B172" s="201"/>
      <c r="C172" s="201"/>
      <c r="D172" s="201"/>
      <c r="F172" s="201"/>
      <c r="G172" s="200"/>
      <c r="H172" s="200"/>
      <c r="I172" s="200"/>
    </row>
    <row r="173" spans="1:9">
      <c r="A173" s="201">
        <v>57</v>
      </c>
      <c r="B173" s="201" t="e">
        <f>IF(OR(#REF!="増（2分割）",#REF!="増（3分割）"),#REF!+0,IF(#REF!="減の増②",#REF!+0,IF(#REF!="減（2期前）",#REF!+0,0)))</f>
        <v>#REF!</v>
      </c>
      <c r="C173" s="201" t="e">
        <f>IF(#REF!="増（3分割）",#REF!+0,IF(#REF!="減（2期前）",#REF!+0,0))</f>
        <v>#REF!</v>
      </c>
      <c r="D173" s="201" t="e">
        <f>IF(OR(#REF!="増（2分割）",#REF!="増（3分割）"),#REF!+0,IF(#REF!="減（2期前）",#REF!+0,0))</f>
        <v>#REF!</v>
      </c>
      <c r="F173" s="201">
        <v>57</v>
      </c>
      <c r="G173" s="200" t="e">
        <f>IF(#REF!="増（一括）",#REF!+0,IF(#REF!="減の増③",#REF!+0,IF(#REF!="減（3期前）",#REF!,0)))</f>
        <v>#REF!</v>
      </c>
      <c r="H173" s="200" t="e">
        <f>IF(#REF!="減（3期前）",#REF!,0)</f>
        <v>#REF!</v>
      </c>
      <c r="I173" s="200" t="e">
        <f>IF(#REF!="減（3期前）",#REF!,0)</f>
        <v>#REF!</v>
      </c>
    </row>
    <row r="174" spans="1:9">
      <c r="A174" s="201"/>
      <c r="B174" s="201"/>
      <c r="C174" s="201"/>
      <c r="D174" s="201"/>
      <c r="F174" s="201"/>
      <c r="G174" s="200"/>
      <c r="H174" s="200"/>
      <c r="I174" s="200"/>
    </row>
    <row r="175" spans="1:9">
      <c r="A175" s="201"/>
      <c r="B175" s="201"/>
      <c r="C175" s="201"/>
      <c r="D175" s="201"/>
      <c r="F175" s="201"/>
      <c r="G175" s="200"/>
      <c r="H175" s="200"/>
      <c r="I175" s="200"/>
    </row>
    <row r="176" spans="1:9">
      <c r="A176" s="201">
        <v>58</v>
      </c>
      <c r="B176" s="201" t="e">
        <f>IF(OR(#REF!="増（2分割）",#REF!="増（3分割）"),#REF!+0,IF(#REF!="減の増②",#REF!+0,IF(#REF!="減（2期前）",#REF!+0,0)))</f>
        <v>#REF!</v>
      </c>
      <c r="C176" s="201" t="e">
        <f>IF(#REF!="増（3分割）",#REF!+0,IF(#REF!="減（2期前）",#REF!+0,0))</f>
        <v>#REF!</v>
      </c>
      <c r="D176" s="201" t="e">
        <f>IF(OR(#REF!="増（2分割）",#REF!="増（3分割）"),#REF!+0,IF(#REF!="減（2期前）",#REF!+0,0))</f>
        <v>#REF!</v>
      </c>
      <c r="F176" s="201">
        <v>58</v>
      </c>
      <c r="G176" s="200" t="e">
        <f>IF(#REF!="増（一括）",#REF!+0,IF(#REF!="減の増③",#REF!+0,IF(#REF!="減（3期前）",#REF!,0)))</f>
        <v>#REF!</v>
      </c>
      <c r="H176" s="200" t="e">
        <f>IF(#REF!="減（3期前）",#REF!,0)</f>
        <v>#REF!</v>
      </c>
      <c r="I176" s="200" t="e">
        <f>IF(#REF!="減（3期前）",#REF!,0)</f>
        <v>#REF!</v>
      </c>
    </row>
    <row r="177" spans="1:9">
      <c r="A177" s="201"/>
      <c r="B177" s="201"/>
      <c r="C177" s="201"/>
      <c r="D177" s="201"/>
      <c r="F177" s="201"/>
      <c r="G177" s="200"/>
      <c r="H177" s="200"/>
      <c r="I177" s="200"/>
    </row>
    <row r="178" spans="1:9">
      <c r="A178" s="201"/>
      <c r="B178" s="201"/>
      <c r="C178" s="201"/>
      <c r="D178" s="201"/>
      <c r="F178" s="201"/>
      <c r="G178" s="200"/>
      <c r="H178" s="200"/>
      <c r="I178" s="200"/>
    </row>
    <row r="179" spans="1:9">
      <c r="A179" s="201">
        <v>59</v>
      </c>
      <c r="B179" s="201" t="e">
        <f>IF(OR(#REF!="増（2分割）",#REF!="増（3分割）"),#REF!+0,IF(#REF!="減の増②",#REF!+0,IF(#REF!="減（2期前）",#REF!+0,0)))</f>
        <v>#REF!</v>
      </c>
      <c r="C179" s="201" t="e">
        <f>IF(#REF!="増（3分割）",#REF!+0,IF(#REF!="減（2期前）",#REF!+0,0))</f>
        <v>#REF!</v>
      </c>
      <c r="D179" s="201" t="e">
        <f>IF(OR(#REF!="増（2分割）",#REF!="増（3分割）"),#REF!+0,IF(#REF!="減（2期前）",#REF!+0,0))</f>
        <v>#REF!</v>
      </c>
      <c r="F179" s="201">
        <v>59</v>
      </c>
      <c r="G179" s="200" t="e">
        <f>IF(#REF!="増（一括）",#REF!+0,IF(#REF!="減の増③",#REF!+0,IF(#REF!="減（3期前）",#REF!,0)))</f>
        <v>#REF!</v>
      </c>
      <c r="H179" s="200" t="e">
        <f>IF(#REF!="減（3期前）",#REF!,0)</f>
        <v>#REF!</v>
      </c>
      <c r="I179" s="200" t="e">
        <f>IF(#REF!="減（3期前）",#REF!,0)</f>
        <v>#REF!</v>
      </c>
    </row>
    <row r="180" spans="1:9">
      <c r="A180" s="201"/>
      <c r="B180" s="201"/>
      <c r="C180" s="201"/>
      <c r="D180" s="201"/>
      <c r="F180" s="201"/>
      <c r="G180" s="200"/>
      <c r="H180" s="200"/>
      <c r="I180" s="200"/>
    </row>
    <row r="181" spans="1:9">
      <c r="A181" s="201"/>
      <c r="B181" s="201"/>
      <c r="C181" s="201"/>
      <c r="D181" s="201"/>
      <c r="F181" s="201"/>
      <c r="G181" s="200"/>
      <c r="H181" s="200"/>
      <c r="I181" s="200"/>
    </row>
    <row r="182" spans="1:9">
      <c r="A182" s="201">
        <v>60</v>
      </c>
      <c r="B182" s="201" t="e">
        <f>IF(OR(#REF!="増（2分割）",#REF!="増（3分割）"),#REF!+0,IF(#REF!="減の増②",#REF!+0,IF(#REF!="減（2期前）",#REF!+0,0)))</f>
        <v>#REF!</v>
      </c>
      <c r="C182" s="201" t="e">
        <f>IF(#REF!="増（3分割）",#REF!+0,IF(#REF!="減（2期前）",#REF!+0,0))</f>
        <v>#REF!</v>
      </c>
      <c r="D182" s="201" t="e">
        <f>IF(OR(#REF!="増（2分割）",#REF!="増（3分割）"),#REF!+0,IF(#REF!="減（2期前）",#REF!+0,0))</f>
        <v>#REF!</v>
      </c>
      <c r="F182" s="201">
        <v>60</v>
      </c>
      <c r="G182" s="200" t="e">
        <f>IF(#REF!="増（一括）",#REF!+0,IF(#REF!="減の増③",#REF!+0,IF(#REF!="減（3期前）",#REF!,0)))</f>
        <v>#REF!</v>
      </c>
      <c r="H182" s="200" t="e">
        <f>IF(#REF!="減（3期前）",#REF!,0)</f>
        <v>#REF!</v>
      </c>
      <c r="I182" s="200" t="e">
        <f>IF(#REF!="減（3期前）",#REF!,0)</f>
        <v>#REF!</v>
      </c>
    </row>
    <row r="183" spans="1:9">
      <c r="A183" s="201"/>
      <c r="B183" s="201"/>
      <c r="C183" s="201"/>
      <c r="D183" s="201"/>
      <c r="F183" s="201"/>
      <c r="G183" s="200"/>
      <c r="H183" s="200"/>
      <c r="I183" s="200"/>
    </row>
    <row r="184" spans="1:9">
      <c r="A184" s="201"/>
      <c r="B184" s="201"/>
      <c r="C184" s="201"/>
      <c r="D184" s="201"/>
      <c r="F184" s="201"/>
      <c r="G184" s="200"/>
      <c r="H184" s="200"/>
      <c r="I184" s="200"/>
    </row>
    <row r="185" spans="1:9">
      <c r="A185" s="201">
        <v>61</v>
      </c>
      <c r="B185" s="201" t="e">
        <f>IF(OR(#REF!="増（2分割）",#REF!="増（3分割）"),#REF!+0,IF(#REF!="減の増②",#REF!+0,IF(#REF!="減（2期前）",#REF!+0,0)))</f>
        <v>#REF!</v>
      </c>
      <c r="C185" s="201" t="e">
        <f>IF(#REF!="増（3分割）",#REF!+0,IF(#REF!="減（2期前）",#REF!+0,0))</f>
        <v>#REF!</v>
      </c>
      <c r="D185" s="201" t="e">
        <f>IF(OR(#REF!="増（2分割）",#REF!="増（3分割）"),#REF!+0,IF(#REF!="減（2期前）",#REF!+0,0))</f>
        <v>#REF!</v>
      </c>
      <c r="F185" s="201">
        <v>61</v>
      </c>
      <c r="G185" s="200" t="e">
        <f>IF(#REF!="増（一括）",#REF!+0,IF(#REF!="減の増③",#REF!+0,IF(#REF!="減（3期前）",#REF!,0)))</f>
        <v>#REF!</v>
      </c>
      <c r="H185" s="200" t="e">
        <f>IF(#REF!="減（3期前）",#REF!,0)</f>
        <v>#REF!</v>
      </c>
      <c r="I185" s="200" t="e">
        <f>IF(#REF!="減（3期前）",#REF!,0)</f>
        <v>#REF!</v>
      </c>
    </row>
    <row r="186" spans="1:9">
      <c r="A186" s="201"/>
      <c r="B186" s="201"/>
      <c r="C186" s="201"/>
      <c r="D186" s="201"/>
      <c r="F186" s="201"/>
      <c r="G186" s="200"/>
      <c r="H186" s="200"/>
      <c r="I186" s="200"/>
    </row>
    <row r="187" spans="1:9">
      <c r="A187" s="201"/>
      <c r="B187" s="201"/>
      <c r="C187" s="201"/>
      <c r="D187" s="201"/>
      <c r="F187" s="201"/>
      <c r="G187" s="200"/>
      <c r="H187" s="200"/>
      <c r="I187" s="200"/>
    </row>
    <row r="188" spans="1:9">
      <c r="A188" s="201">
        <v>62</v>
      </c>
      <c r="B188" s="201" t="e">
        <f>IF(OR(#REF!="増（2分割）",#REF!="増（3分割）"),#REF!+0,IF(#REF!="減の増②",#REF!+0,IF(#REF!="減（2期前）",#REF!+0,0)))</f>
        <v>#REF!</v>
      </c>
      <c r="C188" s="201" t="e">
        <f>IF(#REF!="増（3分割）",#REF!+0,IF(#REF!="減（2期前）",#REF!+0,0))</f>
        <v>#REF!</v>
      </c>
      <c r="D188" s="201" t="e">
        <f>IF(OR(#REF!="増（2分割）",#REF!="増（3分割）"),#REF!+0,IF(#REF!="減（2期前）",#REF!+0,0))</f>
        <v>#REF!</v>
      </c>
      <c r="F188" s="201">
        <v>62</v>
      </c>
      <c r="G188" s="200" t="e">
        <f>IF(#REF!="増（一括）",#REF!+0,IF(#REF!="減の増③",#REF!+0,IF(#REF!="減（3期前）",#REF!,0)))</f>
        <v>#REF!</v>
      </c>
      <c r="H188" s="200" t="e">
        <f>IF(#REF!="減（3期前）",#REF!,0)</f>
        <v>#REF!</v>
      </c>
      <c r="I188" s="200" t="e">
        <f>IF(#REF!="減（3期前）",#REF!,0)</f>
        <v>#REF!</v>
      </c>
    </row>
    <row r="189" spans="1:9">
      <c r="A189" s="201"/>
      <c r="B189" s="201"/>
      <c r="C189" s="201"/>
      <c r="D189" s="201"/>
      <c r="F189" s="201"/>
      <c r="G189" s="200"/>
      <c r="H189" s="200"/>
      <c r="I189" s="200"/>
    </row>
    <row r="190" spans="1:9">
      <c r="A190" s="201"/>
      <c r="B190" s="201"/>
      <c r="C190" s="201"/>
      <c r="D190" s="201"/>
      <c r="F190" s="201"/>
      <c r="G190" s="200"/>
      <c r="H190" s="200"/>
      <c r="I190" s="200"/>
    </row>
    <row r="191" spans="1:9">
      <c r="A191" s="201">
        <v>63</v>
      </c>
      <c r="B191" s="201" t="e">
        <f>IF(OR(#REF!="増（2分割）",#REF!="増（3分割）"),#REF!+0,IF(#REF!="減の増②",#REF!+0,IF(#REF!="減（2期前）",#REF!+0,0)))</f>
        <v>#REF!</v>
      </c>
      <c r="C191" s="201" t="e">
        <f>IF(#REF!="増（3分割）",#REF!+0,IF(#REF!="減（2期前）",#REF!+0,0))</f>
        <v>#REF!</v>
      </c>
      <c r="D191" s="201" t="e">
        <f>IF(OR(#REF!="増（2分割）",#REF!="増（3分割）"),#REF!+0,IF(#REF!="減（2期前）",#REF!+0,0))</f>
        <v>#REF!</v>
      </c>
      <c r="F191" s="201">
        <v>63</v>
      </c>
      <c r="G191" s="200" t="e">
        <f>IF(#REF!="増（一括）",#REF!+0,IF(#REF!="減の増③",#REF!+0,IF(#REF!="減（3期前）",#REF!,0)))</f>
        <v>#REF!</v>
      </c>
      <c r="H191" s="200" t="e">
        <f>IF(#REF!="減（3期前）",#REF!,0)</f>
        <v>#REF!</v>
      </c>
      <c r="I191" s="200" t="e">
        <f>IF(#REF!="減（3期前）",#REF!,0)</f>
        <v>#REF!</v>
      </c>
    </row>
    <row r="192" spans="1:9">
      <c r="A192" s="201"/>
      <c r="B192" s="201"/>
      <c r="C192" s="201"/>
      <c r="D192" s="201"/>
      <c r="F192" s="201"/>
      <c r="G192" s="200"/>
      <c r="H192" s="200"/>
      <c r="I192" s="200"/>
    </row>
    <row r="193" spans="1:9">
      <c r="A193" s="201"/>
      <c r="B193" s="201"/>
      <c r="C193" s="201"/>
      <c r="D193" s="201"/>
      <c r="F193" s="201"/>
      <c r="G193" s="200"/>
      <c r="H193" s="200"/>
      <c r="I193" s="200"/>
    </row>
    <row r="194" spans="1:9">
      <c r="A194" s="201">
        <v>64</v>
      </c>
      <c r="B194" s="201" t="e">
        <f>IF(OR(#REF!="増（2分割）",#REF!="増（3分割）"),#REF!+0,IF(#REF!="減の増②",#REF!+0,IF(#REF!="減（2期前）",#REF!+0,0)))</f>
        <v>#REF!</v>
      </c>
      <c r="C194" s="201" t="e">
        <f>IF(#REF!="増（3分割）",#REF!+0,IF(#REF!="減（2期前）",#REF!+0,0))</f>
        <v>#REF!</v>
      </c>
      <c r="D194" s="201" t="e">
        <f>IF(OR(#REF!="増（2分割）",#REF!="増（3分割）"),#REF!+0,IF(#REF!="減（2期前）",#REF!+0,0))</f>
        <v>#REF!</v>
      </c>
      <c r="F194" s="201">
        <v>64</v>
      </c>
      <c r="G194" s="200" t="e">
        <f>IF(#REF!="増（一括）",#REF!+0,IF(#REF!="減の増③",#REF!+0,IF(#REF!="減（3期前）",#REF!,0)))</f>
        <v>#REF!</v>
      </c>
      <c r="H194" s="200" t="e">
        <f>IF(#REF!="減（3期前）",#REF!,0)</f>
        <v>#REF!</v>
      </c>
      <c r="I194" s="200" t="e">
        <f>IF(#REF!="減（3期前）",#REF!,0)</f>
        <v>#REF!</v>
      </c>
    </row>
    <row r="195" spans="1:9">
      <c r="A195" s="201"/>
      <c r="B195" s="201"/>
      <c r="C195" s="201"/>
      <c r="D195" s="201"/>
      <c r="F195" s="201"/>
      <c r="G195" s="200"/>
      <c r="H195" s="200"/>
      <c r="I195" s="200"/>
    </row>
    <row r="196" spans="1:9">
      <c r="A196" s="201"/>
      <c r="B196" s="201"/>
      <c r="C196" s="201"/>
      <c r="D196" s="201"/>
      <c r="F196" s="201"/>
      <c r="G196" s="200"/>
      <c r="H196" s="200"/>
      <c r="I196" s="200"/>
    </row>
    <row r="197" spans="1:9">
      <c r="A197" s="201">
        <v>65</v>
      </c>
      <c r="B197" s="201" t="e">
        <f>IF(OR(#REF!="増（2分割）",#REF!="増（3分割）"),#REF!+0,IF(#REF!="減の増②",#REF!+0,IF(#REF!="減（2期前）",#REF!+0,0)))</f>
        <v>#REF!</v>
      </c>
      <c r="C197" s="201" t="e">
        <f>IF(#REF!="増（3分割）",#REF!+0,IF(#REF!="減（2期前）",#REF!+0,0))</f>
        <v>#REF!</v>
      </c>
      <c r="D197" s="201" t="e">
        <f>IF(OR(#REF!="増（2分割）",#REF!="増（3分割）"),#REF!+0,IF(#REF!="減（2期前）",#REF!+0,0))</f>
        <v>#REF!</v>
      </c>
      <c r="F197" s="201">
        <v>65</v>
      </c>
      <c r="G197" s="200" t="e">
        <f>IF(#REF!="増（一括）",#REF!+0,IF(#REF!="減の増③",#REF!+0,IF(#REF!="減（3期前）",#REF!,0)))</f>
        <v>#REF!</v>
      </c>
      <c r="H197" s="200" t="e">
        <f>IF(#REF!="減（3期前）",#REF!,0)</f>
        <v>#REF!</v>
      </c>
      <c r="I197" s="200" t="e">
        <f>IF(#REF!="減（3期前）",#REF!,0)</f>
        <v>#REF!</v>
      </c>
    </row>
    <row r="198" spans="1:9">
      <c r="A198" s="201"/>
      <c r="B198" s="201"/>
      <c r="C198" s="201"/>
      <c r="D198" s="201"/>
      <c r="F198" s="201"/>
      <c r="G198" s="200"/>
      <c r="H198" s="200"/>
      <c r="I198" s="200"/>
    </row>
    <row r="199" spans="1:9">
      <c r="A199" s="201"/>
      <c r="B199" s="201"/>
      <c r="C199" s="201"/>
      <c r="D199" s="201"/>
      <c r="F199" s="201"/>
      <c r="G199" s="200"/>
      <c r="H199" s="200"/>
      <c r="I199" s="200"/>
    </row>
    <row r="200" spans="1:9">
      <c r="A200" s="201">
        <v>66</v>
      </c>
      <c r="B200" s="201" t="e">
        <f>IF(OR(#REF!="増（2分割）",#REF!="増（3分割）"),#REF!+0,IF(#REF!="減の増②",#REF!+0,IF(#REF!="減（2期前）",#REF!+0,0)))</f>
        <v>#REF!</v>
      </c>
      <c r="C200" s="201" t="e">
        <f>IF(#REF!="増（3分割）",#REF!+0,IF(#REF!="減（2期前）",#REF!+0,0))</f>
        <v>#REF!</v>
      </c>
      <c r="D200" s="201" t="e">
        <f>IF(OR(#REF!="増（2分割）",#REF!="増（3分割）"),#REF!+0,IF(#REF!="減（2期前）",#REF!+0,0))</f>
        <v>#REF!</v>
      </c>
      <c r="F200" s="201">
        <v>66</v>
      </c>
      <c r="G200" s="200" t="e">
        <f>IF(#REF!="増（一括）",#REF!+0,IF(#REF!="減の増③",#REF!+0,IF(#REF!="減（3期前）",#REF!,0)))</f>
        <v>#REF!</v>
      </c>
      <c r="H200" s="200" t="e">
        <f>IF(#REF!="減（3期前）",#REF!,0)</f>
        <v>#REF!</v>
      </c>
      <c r="I200" s="200" t="e">
        <f>IF(#REF!="減（3期前）",#REF!,0)</f>
        <v>#REF!</v>
      </c>
    </row>
    <row r="201" spans="1:9">
      <c r="A201" s="201"/>
      <c r="B201" s="201"/>
      <c r="C201" s="201"/>
      <c r="D201" s="201"/>
      <c r="F201" s="201"/>
      <c r="G201" s="200"/>
      <c r="H201" s="200"/>
      <c r="I201" s="200"/>
    </row>
    <row r="202" spans="1:9">
      <c r="A202" s="201"/>
      <c r="B202" s="201"/>
      <c r="C202" s="201"/>
      <c r="D202" s="201"/>
      <c r="F202" s="201"/>
      <c r="G202" s="200"/>
      <c r="H202" s="200"/>
      <c r="I202" s="200"/>
    </row>
    <row r="203" spans="1:9">
      <c r="A203" s="201">
        <v>67</v>
      </c>
      <c r="B203" s="201" t="e">
        <f>IF(OR(#REF!="増（2分割）",#REF!="増（3分割）"),#REF!+0,IF(#REF!="減の増②",#REF!+0,IF(#REF!="減（2期前）",#REF!+0,0)))</f>
        <v>#REF!</v>
      </c>
      <c r="C203" s="201" t="e">
        <f>IF(#REF!="増（3分割）",#REF!+0,IF(#REF!="減（2期前）",#REF!+0,0))</f>
        <v>#REF!</v>
      </c>
      <c r="D203" s="201" t="e">
        <f>IF(OR(#REF!="増（2分割）",#REF!="増（3分割）"),#REF!+0,IF(#REF!="減（2期前）",#REF!+0,0))</f>
        <v>#REF!</v>
      </c>
      <c r="F203" s="201">
        <v>67</v>
      </c>
      <c r="G203" s="200" t="e">
        <f>IF(#REF!="増（一括）",#REF!+0,IF(#REF!="減の増③",#REF!+0,IF(#REF!="減（3期前）",#REF!,0)))</f>
        <v>#REF!</v>
      </c>
      <c r="H203" s="200" t="e">
        <f>IF(#REF!="減（3期前）",#REF!,0)</f>
        <v>#REF!</v>
      </c>
      <c r="I203" s="200" t="e">
        <f>IF(#REF!="減（3期前）",#REF!,0)</f>
        <v>#REF!</v>
      </c>
    </row>
    <row r="204" spans="1:9">
      <c r="A204" s="201"/>
      <c r="B204" s="201"/>
      <c r="C204" s="201"/>
      <c r="D204" s="201"/>
      <c r="F204" s="201"/>
      <c r="G204" s="200"/>
      <c r="H204" s="200"/>
      <c r="I204" s="200"/>
    </row>
    <row r="205" spans="1:9">
      <c r="A205" s="201"/>
      <c r="B205" s="201"/>
      <c r="C205" s="201"/>
      <c r="D205" s="201"/>
      <c r="F205" s="201"/>
      <c r="G205" s="200"/>
      <c r="H205" s="200"/>
      <c r="I205" s="200"/>
    </row>
    <row r="206" spans="1:9">
      <c r="A206" s="201">
        <v>68</v>
      </c>
      <c r="B206" s="201" t="e">
        <f>IF(OR(#REF!="増（2分割）",#REF!="増（3分割）"),#REF!+0,IF(#REF!="減の増②",#REF!+0,IF(#REF!="減（2期前）",#REF!+0,0)))</f>
        <v>#REF!</v>
      </c>
      <c r="C206" s="201" t="e">
        <f>IF(#REF!="増（3分割）",#REF!+0,IF(#REF!="減（2期前）",#REF!+0,0))</f>
        <v>#REF!</v>
      </c>
      <c r="D206" s="201" t="e">
        <f>IF(OR(#REF!="増（2分割）",#REF!="増（3分割）"),#REF!+0,IF(#REF!="減（2期前）",#REF!+0,0))</f>
        <v>#REF!</v>
      </c>
      <c r="F206" s="201">
        <v>68</v>
      </c>
      <c r="G206" s="200" t="e">
        <f>IF(#REF!="増（一括）",#REF!+0,IF(#REF!="減の増③",#REF!+0,IF(#REF!="減（3期前）",#REF!,0)))</f>
        <v>#REF!</v>
      </c>
      <c r="H206" s="200" t="e">
        <f>IF(#REF!="減（3期前）",#REF!,0)</f>
        <v>#REF!</v>
      </c>
      <c r="I206" s="200" t="e">
        <f>IF(#REF!="減（3期前）",#REF!,0)</f>
        <v>#REF!</v>
      </c>
    </row>
    <row r="207" spans="1:9">
      <c r="A207" s="201"/>
      <c r="B207" s="201"/>
      <c r="C207" s="201"/>
      <c r="D207" s="201"/>
      <c r="F207" s="201"/>
      <c r="G207" s="200"/>
      <c r="H207" s="200"/>
      <c r="I207" s="200"/>
    </row>
    <row r="208" spans="1:9">
      <c r="A208" s="201"/>
      <c r="B208" s="201"/>
      <c r="C208" s="201"/>
      <c r="D208" s="201"/>
      <c r="F208" s="201"/>
      <c r="G208" s="200"/>
      <c r="H208" s="200"/>
      <c r="I208" s="200"/>
    </row>
    <row r="209" spans="1:9">
      <c r="A209" s="201">
        <v>69</v>
      </c>
      <c r="B209" s="201" t="e">
        <f>IF(OR(#REF!="増（2分割）",#REF!="増（3分割）"),#REF!+0,IF(#REF!="減の増②",#REF!+0,IF(#REF!="減（2期前）",#REF!+0,0)))</f>
        <v>#REF!</v>
      </c>
      <c r="C209" s="201" t="e">
        <f>IF(#REF!="増（3分割）",#REF!+0,IF(#REF!="減（2期前）",#REF!+0,0))</f>
        <v>#REF!</v>
      </c>
      <c r="D209" s="201" t="e">
        <f>IF(OR(#REF!="増（2分割）",#REF!="増（3分割）"),#REF!+0,IF(#REF!="減（2期前）",#REF!+0,0))</f>
        <v>#REF!</v>
      </c>
      <c r="F209" s="201">
        <v>69</v>
      </c>
      <c r="G209" s="200" t="e">
        <f>IF(#REF!="増（一括）",#REF!+0,IF(#REF!="減の増③",#REF!+0,IF(#REF!="減（3期前）",#REF!,0)))</f>
        <v>#REF!</v>
      </c>
      <c r="H209" s="200" t="e">
        <f>IF(#REF!="減（3期前）",#REF!,0)</f>
        <v>#REF!</v>
      </c>
      <c r="I209" s="200" t="e">
        <f>IF(#REF!="減（3期前）",#REF!,0)</f>
        <v>#REF!</v>
      </c>
    </row>
    <row r="210" spans="1:9">
      <c r="A210" s="201"/>
      <c r="B210" s="201"/>
      <c r="C210" s="201"/>
      <c r="D210" s="201"/>
      <c r="F210" s="201"/>
      <c r="G210" s="200"/>
      <c r="H210" s="200"/>
      <c r="I210" s="200"/>
    </row>
    <row r="211" spans="1:9">
      <c r="A211" s="201"/>
      <c r="B211" s="201"/>
      <c r="C211" s="201"/>
      <c r="D211" s="201"/>
      <c r="F211" s="201"/>
      <c r="G211" s="200"/>
      <c r="H211" s="200"/>
      <c r="I211" s="200"/>
    </row>
    <row r="212" spans="1:9">
      <c r="A212" s="201">
        <v>70</v>
      </c>
      <c r="B212" s="201" t="e">
        <f>IF(OR(#REF!="増（2分割）",#REF!="増（3分割）"),#REF!+0,IF(#REF!="減の増②",#REF!+0,IF(#REF!="減（2期前）",#REF!+0,0)))</f>
        <v>#REF!</v>
      </c>
      <c r="C212" s="201" t="e">
        <f>IF(#REF!="増（3分割）",#REF!+0,IF(#REF!="減（2期前）",#REF!+0,0))</f>
        <v>#REF!</v>
      </c>
      <c r="D212" s="201" t="e">
        <f>IF(OR(#REF!="増（2分割）",#REF!="増（3分割）"),#REF!+0,IF(#REF!="減（2期前）",#REF!+0,0))</f>
        <v>#REF!</v>
      </c>
      <c r="F212" s="201">
        <v>70</v>
      </c>
      <c r="G212" s="200" t="e">
        <f>IF(#REF!="増（一括）",#REF!+0,IF(#REF!="減の増③",#REF!+0,IF(#REF!="減（3期前）",#REF!,0)))</f>
        <v>#REF!</v>
      </c>
      <c r="H212" s="200" t="e">
        <f>IF(#REF!="減（3期前）",#REF!,0)</f>
        <v>#REF!</v>
      </c>
      <c r="I212" s="200" t="e">
        <f>IF(#REF!="減（3期前）",#REF!,0)</f>
        <v>#REF!</v>
      </c>
    </row>
    <row r="213" spans="1:9">
      <c r="A213" s="201"/>
      <c r="B213" s="201"/>
      <c r="C213" s="201"/>
      <c r="D213" s="201"/>
      <c r="F213" s="201"/>
      <c r="G213" s="200"/>
      <c r="H213" s="200"/>
      <c r="I213" s="200"/>
    </row>
    <row r="214" spans="1:9">
      <c r="A214" s="201"/>
      <c r="B214" s="201"/>
      <c r="C214" s="201"/>
      <c r="D214" s="201"/>
      <c r="F214" s="201"/>
      <c r="G214" s="200"/>
      <c r="H214" s="200"/>
      <c r="I214" s="200"/>
    </row>
    <row r="215" spans="1:9">
      <c r="A215" s="201">
        <v>71</v>
      </c>
      <c r="B215" s="201" t="e">
        <f>IF(OR(#REF!="増（2分割）",#REF!="増（3分割）"),#REF!+0,IF(#REF!="減の増②",#REF!+0,IF(#REF!="減（2期前）",#REF!+0,0)))</f>
        <v>#REF!</v>
      </c>
      <c r="C215" s="201" t="e">
        <f>IF(#REF!="増（3分割）",#REF!+0,IF(#REF!="減（2期前）",#REF!+0,0))</f>
        <v>#REF!</v>
      </c>
      <c r="D215" s="201" t="e">
        <f>IF(OR(#REF!="増（2分割）",#REF!="増（3分割）"),#REF!+0,IF(#REF!="減（2期前）",#REF!+0,0))</f>
        <v>#REF!</v>
      </c>
      <c r="F215" s="201">
        <v>71</v>
      </c>
      <c r="G215" s="200" t="e">
        <f>IF(#REF!="増（一括）",#REF!+0,IF(#REF!="減の増③",#REF!+0,IF(#REF!="減（3期前）",#REF!,0)))</f>
        <v>#REF!</v>
      </c>
      <c r="H215" s="200" t="e">
        <f>IF(#REF!="減（3期前）",#REF!,0)</f>
        <v>#REF!</v>
      </c>
      <c r="I215" s="200" t="e">
        <f>IF(#REF!="減（3期前）",#REF!,0)</f>
        <v>#REF!</v>
      </c>
    </row>
    <row r="216" spans="1:9">
      <c r="A216" s="201"/>
      <c r="B216" s="201"/>
      <c r="C216" s="201"/>
      <c r="D216" s="201"/>
      <c r="F216" s="201"/>
      <c r="G216" s="200"/>
      <c r="H216" s="200"/>
      <c r="I216" s="200"/>
    </row>
    <row r="217" spans="1:9">
      <c r="A217" s="201"/>
      <c r="B217" s="201"/>
      <c r="C217" s="201"/>
      <c r="D217" s="201"/>
      <c r="F217" s="201"/>
      <c r="G217" s="200"/>
      <c r="H217" s="200"/>
      <c r="I217" s="200"/>
    </row>
    <row r="218" spans="1:9">
      <c r="A218" s="201">
        <v>72</v>
      </c>
      <c r="B218" s="201" t="e">
        <f>IF(OR(#REF!="増（2分割）",#REF!="増（3分割）"),#REF!+0,IF(#REF!="減の増②",#REF!+0,IF(#REF!="減（2期前）",#REF!+0,0)))</f>
        <v>#REF!</v>
      </c>
      <c r="C218" s="201" t="e">
        <f>IF(#REF!="増（3分割）",#REF!+0,IF(#REF!="減（2期前）",#REF!+0,0))</f>
        <v>#REF!</v>
      </c>
      <c r="D218" s="201" t="e">
        <f>IF(OR(#REF!="増（2分割）",#REF!="増（3分割）"),#REF!+0,IF(#REF!="減（2期前）",#REF!+0,0))</f>
        <v>#REF!</v>
      </c>
      <c r="F218" s="201">
        <v>72</v>
      </c>
      <c r="G218" s="200" t="e">
        <f>IF(#REF!="増（一括）",#REF!+0,IF(#REF!="減の増③",#REF!+0,IF(#REF!="減（3期前）",#REF!,0)))</f>
        <v>#REF!</v>
      </c>
      <c r="H218" s="200" t="e">
        <f>IF(#REF!="減（3期前）",#REF!,0)</f>
        <v>#REF!</v>
      </c>
      <c r="I218" s="200" t="e">
        <f>IF(#REF!="減（3期前）",#REF!,0)</f>
        <v>#REF!</v>
      </c>
    </row>
    <row r="219" spans="1:9">
      <c r="A219" s="201"/>
      <c r="B219" s="201"/>
      <c r="C219" s="201"/>
      <c r="D219" s="201"/>
      <c r="F219" s="201"/>
      <c r="G219" s="200"/>
      <c r="H219" s="200"/>
      <c r="I219" s="200"/>
    </row>
    <row r="220" spans="1:9">
      <c r="A220" s="201"/>
      <c r="B220" s="201"/>
      <c r="C220" s="201"/>
      <c r="D220" s="201"/>
      <c r="F220" s="201"/>
      <c r="G220" s="200"/>
      <c r="H220" s="200"/>
      <c r="I220" s="200"/>
    </row>
    <row r="221" spans="1:9">
      <c r="A221" s="201">
        <v>73</v>
      </c>
      <c r="B221" s="201" t="e">
        <f>IF(OR(#REF!="増（2分割）",#REF!="増（3分割）"),#REF!+0,IF(#REF!="減の増②",#REF!+0,IF(#REF!="減（2期前）",#REF!+0,0)))</f>
        <v>#REF!</v>
      </c>
      <c r="C221" s="201" t="e">
        <f>IF(#REF!="増（3分割）",#REF!+0,IF(#REF!="減（2期前）",#REF!+0,0))</f>
        <v>#REF!</v>
      </c>
      <c r="D221" s="201" t="e">
        <f>IF(OR(#REF!="増（2分割）",#REF!="増（3分割）"),#REF!+0,IF(#REF!="減（2期前）",#REF!+0,0))</f>
        <v>#REF!</v>
      </c>
      <c r="F221" s="201">
        <v>73</v>
      </c>
      <c r="G221" s="200" t="e">
        <f>IF(#REF!="増（一括）",#REF!+0,IF(#REF!="減の増③",#REF!+0,IF(#REF!="減（3期前）",#REF!,0)))</f>
        <v>#REF!</v>
      </c>
      <c r="H221" s="200" t="e">
        <f>IF(#REF!="減（3期前）",#REF!,0)</f>
        <v>#REF!</v>
      </c>
      <c r="I221" s="200" t="e">
        <f>IF(#REF!="減（3期前）",#REF!,0)</f>
        <v>#REF!</v>
      </c>
    </row>
    <row r="222" spans="1:9">
      <c r="A222" s="201"/>
      <c r="B222" s="201"/>
      <c r="C222" s="201"/>
      <c r="D222" s="201"/>
      <c r="F222" s="201"/>
      <c r="G222" s="200"/>
      <c r="H222" s="200"/>
      <c r="I222" s="200"/>
    </row>
    <row r="223" spans="1:9">
      <c r="A223" s="201"/>
      <c r="B223" s="201"/>
      <c r="C223" s="201"/>
      <c r="D223" s="201"/>
      <c r="F223" s="201"/>
      <c r="G223" s="200"/>
      <c r="H223" s="200"/>
      <c r="I223" s="200"/>
    </row>
    <row r="224" spans="1:9">
      <c r="A224" s="201">
        <v>74</v>
      </c>
      <c r="B224" s="201" t="e">
        <f>IF(OR(#REF!="増（2分割）",#REF!="増（3分割）"),#REF!+0,IF(#REF!="減の増②",#REF!+0,IF(#REF!="減（2期前）",#REF!+0,0)))</f>
        <v>#REF!</v>
      </c>
      <c r="C224" s="201" t="e">
        <f>IF(#REF!="増（3分割）",#REF!+0,IF(#REF!="減（2期前）",#REF!+0,0))</f>
        <v>#REF!</v>
      </c>
      <c r="D224" s="201" t="e">
        <f>IF(OR(#REF!="増（2分割）",#REF!="増（3分割）"),#REF!+0,IF(#REF!="減（2期前）",#REF!+0,0))</f>
        <v>#REF!</v>
      </c>
      <c r="F224" s="201">
        <v>74</v>
      </c>
      <c r="G224" s="200" t="e">
        <f>IF(#REF!="増（一括）",#REF!+0,IF(#REF!="減の増③",#REF!+0,IF(#REF!="減（3期前）",#REF!,0)))</f>
        <v>#REF!</v>
      </c>
      <c r="H224" s="200" t="e">
        <f>IF(#REF!="減（3期前）",#REF!,0)</f>
        <v>#REF!</v>
      </c>
      <c r="I224" s="200" t="e">
        <f>IF(#REF!="減（3期前）",#REF!,0)</f>
        <v>#REF!</v>
      </c>
    </row>
    <row r="225" spans="1:9">
      <c r="A225" s="201"/>
      <c r="B225" s="201"/>
      <c r="C225" s="201"/>
      <c r="D225" s="201"/>
      <c r="F225" s="201"/>
      <c r="G225" s="200"/>
      <c r="H225" s="200"/>
      <c r="I225" s="200"/>
    </row>
    <row r="226" spans="1:9">
      <c r="A226" s="201"/>
      <c r="B226" s="201"/>
      <c r="C226" s="201"/>
      <c r="D226" s="201"/>
      <c r="F226" s="201"/>
      <c r="G226" s="200"/>
      <c r="H226" s="200"/>
      <c r="I226" s="200"/>
    </row>
    <row r="227" spans="1:9">
      <c r="A227" s="201">
        <v>75</v>
      </c>
      <c r="B227" s="201" t="e">
        <f>IF(OR(#REF!="増（2分割）",#REF!="増（3分割）"),#REF!+0,IF(#REF!="減の増②",#REF!+0,IF(#REF!="減（2期前）",#REF!+0,0)))</f>
        <v>#REF!</v>
      </c>
      <c r="C227" s="201" t="e">
        <f>IF(#REF!="増（3分割）",#REF!+0,IF(#REF!="減（2期前）",#REF!+0,0))</f>
        <v>#REF!</v>
      </c>
      <c r="D227" s="201" t="e">
        <f>IF(OR(#REF!="増（2分割）",#REF!="増（3分割）"),#REF!+0,IF(#REF!="減（2期前）",#REF!+0,0))</f>
        <v>#REF!</v>
      </c>
      <c r="F227" s="201">
        <v>75</v>
      </c>
      <c r="G227" s="200" t="e">
        <f>IF(#REF!="増（一括）",#REF!+0,IF(#REF!="減の増③",#REF!+0,IF(#REF!="減（3期前）",#REF!,0)))</f>
        <v>#REF!</v>
      </c>
      <c r="H227" s="200" t="e">
        <f>IF(#REF!="減（3期前）",#REF!,0)</f>
        <v>#REF!</v>
      </c>
      <c r="I227" s="200" t="e">
        <f>IF(#REF!="減（3期前）",#REF!,0)</f>
        <v>#REF!</v>
      </c>
    </row>
    <row r="228" spans="1:9">
      <c r="A228" s="201"/>
      <c r="B228" s="201"/>
      <c r="C228" s="201"/>
      <c r="D228" s="201"/>
      <c r="F228" s="201"/>
      <c r="G228" s="200"/>
      <c r="H228" s="200"/>
      <c r="I228" s="200"/>
    </row>
    <row r="229" spans="1:9">
      <c r="A229" s="201"/>
      <c r="B229" s="201"/>
      <c r="C229" s="201"/>
      <c r="D229" s="201"/>
      <c r="F229" s="201"/>
      <c r="G229" s="200"/>
      <c r="H229" s="200"/>
      <c r="I229" s="200"/>
    </row>
    <row r="230" spans="1:9">
      <c r="A230" s="201">
        <v>76</v>
      </c>
      <c r="B230" s="201" t="e">
        <f>IF(OR(#REF!="増（2分割）",#REF!="増（3分割）"),#REF!+0,IF(#REF!="減の増②",#REF!+0,IF(#REF!="減（2期前）",#REF!+0,0)))</f>
        <v>#REF!</v>
      </c>
      <c r="C230" s="201" t="e">
        <f>IF(#REF!="増（3分割）",#REF!+0,IF(#REF!="減（2期前）",#REF!+0,0))</f>
        <v>#REF!</v>
      </c>
      <c r="D230" s="201" t="e">
        <f>IF(OR(#REF!="増（2分割）",#REF!="増（3分割）"),#REF!+0,IF(#REF!="減（2期前）",#REF!+0,0))</f>
        <v>#REF!</v>
      </c>
      <c r="F230" s="201">
        <v>76</v>
      </c>
      <c r="G230" s="200" t="e">
        <f>IF(#REF!="増（一括）",#REF!+0,IF(#REF!="減の増③",#REF!+0,IF(#REF!="減（3期前）",#REF!,0)))</f>
        <v>#REF!</v>
      </c>
      <c r="H230" s="200" t="e">
        <f>IF(#REF!="減（3期前）",#REF!,0)</f>
        <v>#REF!</v>
      </c>
      <c r="I230" s="200" t="e">
        <f>IF(#REF!="減（3期前）",#REF!,0)</f>
        <v>#REF!</v>
      </c>
    </row>
    <row r="231" spans="1:9">
      <c r="A231" s="201"/>
      <c r="B231" s="201"/>
      <c r="C231" s="201"/>
      <c r="D231" s="201"/>
      <c r="F231" s="201"/>
      <c r="G231" s="200"/>
      <c r="H231" s="200"/>
      <c r="I231" s="200"/>
    </row>
    <row r="232" spans="1:9">
      <c r="A232" s="201"/>
      <c r="B232" s="201"/>
      <c r="C232" s="201"/>
      <c r="D232" s="201"/>
      <c r="F232" s="201"/>
      <c r="G232" s="200"/>
      <c r="H232" s="200"/>
      <c r="I232" s="200"/>
    </row>
    <row r="233" spans="1:9">
      <c r="A233" s="201">
        <v>77</v>
      </c>
      <c r="B233" s="201" t="e">
        <f>IF(OR(#REF!="増（2分割）",#REF!="増（3分割）"),#REF!+0,IF(#REF!="減の増②",#REF!+0,IF(#REF!="減（2期前）",#REF!+0,0)))</f>
        <v>#REF!</v>
      </c>
      <c r="C233" s="201" t="e">
        <f>IF(#REF!="増（3分割）",#REF!+0,IF(#REF!="減（2期前）",#REF!+0,0))</f>
        <v>#REF!</v>
      </c>
      <c r="D233" s="201" t="e">
        <f>IF(OR(#REF!="増（2分割）",#REF!="増（3分割）"),#REF!+0,IF(#REF!="減（2期前）",#REF!+0,0))</f>
        <v>#REF!</v>
      </c>
      <c r="F233" s="201">
        <v>77</v>
      </c>
      <c r="G233" s="200" t="e">
        <f>IF(#REF!="増（一括）",#REF!+0,IF(#REF!="減の増③",#REF!+0,IF(#REF!="減（3期前）",#REF!,0)))</f>
        <v>#REF!</v>
      </c>
      <c r="H233" s="200" t="e">
        <f>IF(#REF!="減（3期前）",#REF!,0)</f>
        <v>#REF!</v>
      </c>
      <c r="I233" s="200" t="e">
        <f>IF(#REF!="減（3期前）",#REF!,0)</f>
        <v>#REF!</v>
      </c>
    </row>
    <row r="234" spans="1:9">
      <c r="A234" s="201"/>
      <c r="B234" s="201"/>
      <c r="C234" s="201"/>
      <c r="D234" s="201"/>
      <c r="F234" s="201"/>
      <c r="G234" s="200"/>
      <c r="H234" s="200"/>
      <c r="I234" s="200"/>
    </row>
    <row r="235" spans="1:9">
      <c r="A235" s="201"/>
      <c r="B235" s="201"/>
      <c r="C235" s="201"/>
      <c r="D235" s="201"/>
      <c r="F235" s="201"/>
      <c r="G235" s="200"/>
      <c r="H235" s="200"/>
      <c r="I235" s="200"/>
    </row>
    <row r="236" spans="1:9">
      <c r="A236" s="201">
        <v>78</v>
      </c>
      <c r="B236" s="201" t="e">
        <f>IF(OR(#REF!="増（2分割）",#REF!="増（3分割）"),#REF!+0,IF(#REF!="減の増②",#REF!+0,IF(#REF!="減（2期前）",#REF!+0,0)))</f>
        <v>#REF!</v>
      </c>
      <c r="C236" s="201" t="e">
        <f>IF(#REF!="増（3分割）",#REF!+0,IF(#REF!="減（2期前）",#REF!+0,0))</f>
        <v>#REF!</v>
      </c>
      <c r="D236" s="201" t="e">
        <f>IF(OR(#REF!="増（2分割）",#REF!="増（3分割）"),#REF!+0,IF(#REF!="減（2期前）",#REF!+0,0))</f>
        <v>#REF!</v>
      </c>
      <c r="F236" s="201">
        <v>78</v>
      </c>
      <c r="G236" s="200" t="e">
        <f>IF(#REF!="増（一括）",#REF!+0,IF(#REF!="減の増③",#REF!+0,IF(#REF!="減（3期前）",#REF!,0)))</f>
        <v>#REF!</v>
      </c>
      <c r="H236" s="200" t="e">
        <f>IF(#REF!="減（3期前）",#REF!,0)</f>
        <v>#REF!</v>
      </c>
      <c r="I236" s="200" t="e">
        <f>IF(#REF!="減（3期前）",#REF!,0)</f>
        <v>#REF!</v>
      </c>
    </row>
    <row r="237" spans="1:9">
      <c r="A237" s="201"/>
      <c r="B237" s="201"/>
      <c r="C237" s="201"/>
      <c r="D237" s="201"/>
      <c r="F237" s="201"/>
      <c r="G237" s="200"/>
      <c r="H237" s="200"/>
      <c r="I237" s="200"/>
    </row>
    <row r="238" spans="1:9">
      <c r="A238" s="201"/>
      <c r="B238" s="201"/>
      <c r="C238" s="201"/>
      <c r="D238" s="201"/>
      <c r="F238" s="201"/>
      <c r="G238" s="200"/>
      <c r="H238" s="200"/>
      <c r="I238" s="200"/>
    </row>
    <row r="239" spans="1:9">
      <c r="A239" s="201">
        <v>79</v>
      </c>
      <c r="B239" s="201" t="e">
        <f>IF(OR(#REF!="増（2分割）",#REF!="増（3分割）"),#REF!+0,IF(#REF!="減の増②",#REF!+0,IF(#REF!="減（2期前）",#REF!+0,0)))</f>
        <v>#REF!</v>
      </c>
      <c r="C239" s="201" t="e">
        <f>IF(#REF!="増（3分割）",#REF!+0,IF(#REF!="減（2期前）",#REF!+0,0))</f>
        <v>#REF!</v>
      </c>
      <c r="D239" s="201" t="e">
        <f>IF(OR(#REF!="増（2分割）",#REF!="増（3分割）"),#REF!+0,IF(#REF!="減（2期前）",#REF!+0,0))</f>
        <v>#REF!</v>
      </c>
      <c r="F239" s="201">
        <v>79</v>
      </c>
      <c r="G239" s="200" t="e">
        <f>IF(#REF!="増（一括）",#REF!+0,IF(#REF!="減の増③",#REF!+0,IF(#REF!="減（3期前）",#REF!,0)))</f>
        <v>#REF!</v>
      </c>
      <c r="H239" s="200" t="e">
        <f>IF(#REF!="減（3期前）",#REF!,0)</f>
        <v>#REF!</v>
      </c>
      <c r="I239" s="200" t="e">
        <f>IF(#REF!="減（3期前）",#REF!,0)</f>
        <v>#REF!</v>
      </c>
    </row>
    <row r="240" spans="1:9">
      <c r="A240" s="201"/>
      <c r="B240" s="201"/>
      <c r="C240" s="201"/>
      <c r="D240" s="201"/>
      <c r="F240" s="201"/>
      <c r="G240" s="200"/>
      <c r="H240" s="200"/>
      <c r="I240" s="200"/>
    </row>
    <row r="241" spans="1:9">
      <c r="A241" s="201"/>
      <c r="B241" s="201"/>
      <c r="C241" s="201"/>
      <c r="D241" s="201"/>
      <c r="F241" s="201"/>
      <c r="G241" s="200"/>
      <c r="H241" s="200"/>
      <c r="I241" s="200"/>
    </row>
    <row r="242" spans="1:9">
      <c r="A242" s="201">
        <v>80</v>
      </c>
      <c r="B242" s="201" t="e">
        <f>IF(OR(#REF!="増（2分割）",#REF!="増（3分割）"),#REF!+0,IF(#REF!="減の増②",#REF!+0,IF(#REF!="減（2期前）",#REF!+0,0)))</f>
        <v>#REF!</v>
      </c>
      <c r="C242" s="201" t="e">
        <f>IF(#REF!="増（3分割）",#REF!+0,IF(#REF!="減（2期前）",#REF!+0,0))</f>
        <v>#REF!</v>
      </c>
      <c r="D242" s="201" t="e">
        <f>IF(OR(#REF!="増（2分割）",#REF!="増（3分割）"),#REF!+0,IF(#REF!="減（2期前）",#REF!+0,0))</f>
        <v>#REF!</v>
      </c>
      <c r="F242" s="201">
        <v>80</v>
      </c>
      <c r="G242" s="200" t="e">
        <f>IF(#REF!="増（一括）",#REF!+0,IF(#REF!="減の増③",#REF!+0,IF(#REF!="減（3期前）",#REF!,0)))</f>
        <v>#REF!</v>
      </c>
      <c r="H242" s="200" t="e">
        <f>IF(#REF!="減（3期前）",#REF!,0)</f>
        <v>#REF!</v>
      </c>
      <c r="I242" s="200" t="e">
        <f>IF(#REF!="減（3期前）",#REF!,0)</f>
        <v>#REF!</v>
      </c>
    </row>
    <row r="243" spans="1:9">
      <c r="A243" s="201"/>
      <c r="B243" s="201"/>
      <c r="C243" s="201"/>
      <c r="D243" s="201"/>
      <c r="F243" s="201"/>
      <c r="G243" s="200"/>
      <c r="H243" s="200"/>
      <c r="I243" s="200"/>
    </row>
    <row r="244" spans="1:9">
      <c r="A244" s="201"/>
      <c r="B244" s="201"/>
      <c r="C244" s="201"/>
      <c r="D244" s="201"/>
      <c r="F244" s="201"/>
      <c r="G244" s="200"/>
      <c r="H244" s="200"/>
      <c r="I244" s="200"/>
    </row>
    <row r="245" spans="1:9">
      <c r="A245" s="201">
        <v>81</v>
      </c>
      <c r="B245" s="201" t="e">
        <f>IF(OR(#REF!="増（2分割）",#REF!="増（3分割）"),#REF!+0,IF(#REF!="減の増②",#REF!+0,IF(#REF!="減（2期前）",#REF!+0,0)))</f>
        <v>#REF!</v>
      </c>
      <c r="C245" s="201" t="e">
        <f>IF(#REF!="増（3分割）",#REF!+0,IF(#REF!="減（2期前）",#REF!+0,0))</f>
        <v>#REF!</v>
      </c>
      <c r="D245" s="201" t="e">
        <f>IF(OR(#REF!="増（2分割）",#REF!="増（3分割）"),#REF!+0,IF(#REF!="減（2期前）",#REF!+0,0))</f>
        <v>#REF!</v>
      </c>
      <c r="F245" s="201">
        <v>81</v>
      </c>
      <c r="G245" s="200" t="e">
        <f>IF(#REF!="増（一括）",#REF!+0,IF(#REF!="減の増③",#REF!+0,IF(#REF!="減（3期前）",#REF!,0)))</f>
        <v>#REF!</v>
      </c>
      <c r="H245" s="200" t="e">
        <f>IF(#REF!="減（3期前）",#REF!,0)</f>
        <v>#REF!</v>
      </c>
      <c r="I245" s="200" t="e">
        <f>IF(#REF!="減（3期前）",#REF!,0)</f>
        <v>#REF!</v>
      </c>
    </row>
    <row r="246" spans="1:9">
      <c r="A246" s="201"/>
      <c r="B246" s="201"/>
      <c r="C246" s="201"/>
      <c r="D246" s="201"/>
      <c r="F246" s="201"/>
      <c r="G246" s="200"/>
      <c r="H246" s="200"/>
      <c r="I246" s="200"/>
    </row>
    <row r="247" spans="1:9">
      <c r="A247" s="201"/>
      <c r="B247" s="201"/>
      <c r="C247" s="201"/>
      <c r="D247" s="201"/>
      <c r="F247" s="201"/>
      <c r="G247" s="200"/>
      <c r="H247" s="200"/>
      <c r="I247" s="200"/>
    </row>
    <row r="248" spans="1:9">
      <c r="A248" s="201">
        <v>82</v>
      </c>
      <c r="B248" s="201" t="e">
        <f>IF(OR(#REF!="増（2分割）",#REF!="増（3分割）"),#REF!+0,IF(#REF!="減の増②",#REF!+0,IF(#REF!="減（2期前）",#REF!+0,0)))</f>
        <v>#REF!</v>
      </c>
      <c r="C248" s="201" t="e">
        <f>IF(#REF!="増（3分割）",#REF!+0,IF(#REF!="減（2期前）",#REF!+0,0))</f>
        <v>#REF!</v>
      </c>
      <c r="D248" s="201" t="e">
        <f>IF(OR(#REF!="増（2分割）",#REF!="増（3分割）"),#REF!+0,IF(#REF!="減（2期前）",#REF!+0,0))</f>
        <v>#REF!</v>
      </c>
      <c r="F248" s="201">
        <v>82</v>
      </c>
      <c r="G248" s="200" t="e">
        <f>IF(#REF!="増（一括）",#REF!+0,IF(#REF!="減の増③",#REF!+0,IF(#REF!="減（3期前）",#REF!,0)))</f>
        <v>#REF!</v>
      </c>
      <c r="H248" s="200" t="e">
        <f>IF(#REF!="減（3期前）",#REF!,0)</f>
        <v>#REF!</v>
      </c>
      <c r="I248" s="200" t="e">
        <f>IF(#REF!="減（3期前）",#REF!,0)</f>
        <v>#REF!</v>
      </c>
    </row>
    <row r="249" spans="1:9">
      <c r="A249" s="201"/>
      <c r="B249" s="201"/>
      <c r="C249" s="201"/>
      <c r="D249" s="201"/>
      <c r="F249" s="201"/>
      <c r="G249" s="200"/>
      <c r="H249" s="200"/>
      <c r="I249" s="200"/>
    </row>
    <row r="250" spans="1:9">
      <c r="A250" s="201"/>
      <c r="B250" s="201"/>
      <c r="C250" s="201"/>
      <c r="D250" s="201"/>
      <c r="F250" s="201"/>
      <c r="G250" s="200"/>
      <c r="H250" s="200"/>
      <c r="I250" s="200"/>
    </row>
    <row r="251" spans="1:9">
      <c r="A251" s="201">
        <v>83</v>
      </c>
      <c r="B251" s="201" t="e">
        <f>IF(OR(#REF!="増（2分割）",#REF!="増（3分割）"),#REF!+0,IF(#REF!="減の増②",#REF!+0,IF(#REF!="減（2期前）",#REF!+0,0)))</f>
        <v>#REF!</v>
      </c>
      <c r="C251" s="201" t="e">
        <f>IF(#REF!="増（3分割）",#REF!+0,IF(#REF!="減（2期前）",#REF!+0,0))</f>
        <v>#REF!</v>
      </c>
      <c r="D251" s="201" t="e">
        <f>IF(OR(#REF!="増（2分割）",#REF!="増（3分割）"),#REF!+0,IF(#REF!="減（2期前）",#REF!+0,0))</f>
        <v>#REF!</v>
      </c>
      <c r="F251" s="201">
        <v>83</v>
      </c>
      <c r="G251" s="200" t="e">
        <f>IF(#REF!="増（一括）",#REF!+0,IF(#REF!="減の増③",#REF!+0,IF(#REF!="減（3期前）",#REF!,0)))</f>
        <v>#REF!</v>
      </c>
      <c r="H251" s="200" t="e">
        <f>IF(#REF!="減（3期前）",#REF!,0)</f>
        <v>#REF!</v>
      </c>
      <c r="I251" s="200" t="e">
        <f>IF(#REF!="減（3期前）",#REF!,0)</f>
        <v>#REF!</v>
      </c>
    </row>
    <row r="252" spans="1:9">
      <c r="A252" s="201"/>
      <c r="B252" s="201"/>
      <c r="C252" s="201"/>
      <c r="D252" s="201"/>
      <c r="F252" s="201"/>
      <c r="G252" s="200"/>
      <c r="H252" s="200"/>
      <c r="I252" s="200"/>
    </row>
    <row r="253" spans="1:9">
      <c r="A253" s="201"/>
      <c r="B253" s="201"/>
      <c r="C253" s="201"/>
      <c r="D253" s="201"/>
      <c r="F253" s="201"/>
      <c r="G253" s="200"/>
      <c r="H253" s="200"/>
      <c r="I253" s="200"/>
    </row>
    <row r="254" spans="1:9">
      <c r="A254" s="201">
        <v>84</v>
      </c>
      <c r="B254" s="201" t="e">
        <f>IF(OR(#REF!="増（2分割）",#REF!="増（3分割）"),#REF!+0,IF(#REF!="減の増②",#REF!+0,IF(#REF!="減（2期前）",#REF!+0,0)))</f>
        <v>#REF!</v>
      </c>
      <c r="C254" s="201" t="e">
        <f>IF(#REF!="増（3分割）",#REF!+0,IF(#REF!="減（2期前）",#REF!+0,0))</f>
        <v>#REF!</v>
      </c>
      <c r="D254" s="201" t="e">
        <f>IF(OR(#REF!="増（2分割）",#REF!="増（3分割）"),#REF!+0,IF(#REF!="減（2期前）",#REF!+0,0))</f>
        <v>#REF!</v>
      </c>
      <c r="F254" s="201">
        <v>84</v>
      </c>
      <c r="G254" s="200" t="e">
        <f>IF(#REF!="増（一括）",#REF!+0,IF(#REF!="減の増③",#REF!+0,IF(#REF!="減（3期前）",#REF!,0)))</f>
        <v>#REF!</v>
      </c>
      <c r="H254" s="200" t="e">
        <f>IF(#REF!="減（3期前）",#REF!,0)</f>
        <v>#REF!</v>
      </c>
      <c r="I254" s="200" t="e">
        <f>IF(#REF!="減（3期前）",#REF!,0)</f>
        <v>#REF!</v>
      </c>
    </row>
    <row r="255" spans="1:9">
      <c r="A255" s="201"/>
      <c r="B255" s="201"/>
      <c r="C255" s="201"/>
      <c r="D255" s="201"/>
      <c r="F255" s="201"/>
      <c r="G255" s="200"/>
      <c r="H255" s="200"/>
      <c r="I255" s="200"/>
    </row>
    <row r="256" spans="1:9">
      <c r="A256" s="201"/>
      <c r="B256" s="201"/>
      <c r="C256" s="201"/>
      <c r="D256" s="201"/>
      <c r="F256" s="201"/>
      <c r="G256" s="200"/>
      <c r="H256" s="200"/>
      <c r="I256" s="200"/>
    </row>
    <row r="257" spans="1:9">
      <c r="A257" s="201">
        <v>85</v>
      </c>
      <c r="B257" s="201" t="e">
        <f>IF(OR(#REF!="増（2分割）",#REF!="増（3分割）"),#REF!+0,IF(#REF!="減の増②",#REF!+0,IF(#REF!="減（2期前）",#REF!+0,0)))</f>
        <v>#REF!</v>
      </c>
      <c r="C257" s="201" t="e">
        <f>IF(#REF!="増（3分割）",#REF!+0,IF(#REF!="減（2期前）",#REF!+0,0))</f>
        <v>#REF!</v>
      </c>
      <c r="D257" s="201" t="e">
        <f>IF(OR(#REF!="増（2分割）",#REF!="増（3分割）"),#REF!+0,IF(#REF!="減（2期前）",#REF!+0,0))</f>
        <v>#REF!</v>
      </c>
      <c r="F257" s="201">
        <v>85</v>
      </c>
      <c r="G257" s="200" t="e">
        <f>IF(#REF!="増（一括）",#REF!+0,IF(#REF!="減の増③",#REF!+0,IF(#REF!="減（3期前）",#REF!,0)))</f>
        <v>#REF!</v>
      </c>
      <c r="H257" s="200" t="e">
        <f>IF(#REF!="減（3期前）",#REF!,0)</f>
        <v>#REF!</v>
      </c>
      <c r="I257" s="200" t="e">
        <f>IF(#REF!="減（3期前）",#REF!,0)</f>
        <v>#REF!</v>
      </c>
    </row>
    <row r="258" spans="1:9">
      <c r="A258" s="201"/>
      <c r="B258" s="201"/>
      <c r="C258" s="201"/>
      <c r="D258" s="201"/>
      <c r="F258" s="201"/>
      <c r="G258" s="200"/>
      <c r="H258" s="200"/>
      <c r="I258" s="200"/>
    </row>
    <row r="259" spans="1:9">
      <c r="A259" s="201"/>
      <c r="B259" s="201"/>
      <c r="C259" s="201"/>
      <c r="D259" s="201"/>
      <c r="F259" s="201"/>
      <c r="G259" s="200"/>
      <c r="H259" s="200"/>
      <c r="I259" s="200"/>
    </row>
    <row r="260" spans="1:9">
      <c r="A260" s="201">
        <v>86</v>
      </c>
      <c r="B260" s="201" t="e">
        <f>IF(OR(#REF!="増（2分割）",#REF!="増（3分割）"),#REF!+0,IF(#REF!="減の増②",#REF!+0,IF(#REF!="減（2期前）",#REF!+0,0)))</f>
        <v>#REF!</v>
      </c>
      <c r="C260" s="201" t="e">
        <f>IF(#REF!="増（3分割）",#REF!+0,IF(#REF!="減（2期前）",#REF!+0,0))</f>
        <v>#REF!</v>
      </c>
      <c r="D260" s="201" t="e">
        <f>IF(OR(#REF!="増（2分割）",#REF!="増（3分割）"),#REF!+0,IF(#REF!="減（2期前）",#REF!+0,0))</f>
        <v>#REF!</v>
      </c>
      <c r="F260" s="201">
        <v>86</v>
      </c>
      <c r="G260" s="200" t="e">
        <f>IF(#REF!="増（一括）",#REF!+0,IF(#REF!="減の増③",#REF!+0,IF(#REF!="減（3期前）",#REF!,0)))</f>
        <v>#REF!</v>
      </c>
      <c r="H260" s="200" t="e">
        <f>IF(#REF!="減（3期前）",#REF!,0)</f>
        <v>#REF!</v>
      </c>
      <c r="I260" s="200" t="e">
        <f>IF(#REF!="減（3期前）",#REF!,0)</f>
        <v>#REF!</v>
      </c>
    </row>
    <row r="261" spans="1:9">
      <c r="A261" s="201"/>
      <c r="B261" s="201"/>
      <c r="C261" s="201"/>
      <c r="D261" s="201"/>
      <c r="F261" s="201"/>
      <c r="G261" s="200"/>
      <c r="H261" s="200"/>
      <c r="I261" s="200"/>
    </row>
    <row r="262" spans="1:9">
      <c r="A262" s="201"/>
      <c r="B262" s="201"/>
      <c r="C262" s="201"/>
      <c r="D262" s="201"/>
      <c r="F262" s="201"/>
      <c r="G262" s="200"/>
      <c r="H262" s="200"/>
      <c r="I262" s="200"/>
    </row>
    <row r="263" spans="1:9">
      <c r="A263" s="201">
        <v>87</v>
      </c>
      <c r="B263" s="201" t="e">
        <f>IF(OR(#REF!="増（2分割）",#REF!="増（3分割）"),#REF!+0,IF(#REF!="減の増②",#REF!+0,IF(#REF!="減（2期前）",#REF!+0,0)))</f>
        <v>#REF!</v>
      </c>
      <c r="C263" s="201" t="e">
        <f>IF(#REF!="増（3分割）",#REF!+0,IF(#REF!="減（2期前）",#REF!+0,0))</f>
        <v>#REF!</v>
      </c>
      <c r="D263" s="201" t="e">
        <f>IF(OR(#REF!="増（2分割）",#REF!="増（3分割）"),#REF!+0,IF(#REF!="減（2期前）",#REF!+0,0))</f>
        <v>#REF!</v>
      </c>
      <c r="F263" s="201">
        <v>87</v>
      </c>
      <c r="G263" s="200" t="e">
        <f>IF(#REF!="増（一括）",#REF!+0,IF(#REF!="減の増③",#REF!+0,IF(#REF!="減（3期前）",#REF!,0)))</f>
        <v>#REF!</v>
      </c>
      <c r="H263" s="200" t="e">
        <f>IF(#REF!="減（3期前）",#REF!,0)</f>
        <v>#REF!</v>
      </c>
      <c r="I263" s="200" t="e">
        <f>IF(#REF!="減（3期前）",#REF!,0)</f>
        <v>#REF!</v>
      </c>
    </row>
    <row r="264" spans="1:9">
      <c r="A264" s="201"/>
      <c r="B264" s="201"/>
      <c r="C264" s="201"/>
      <c r="D264" s="201"/>
      <c r="F264" s="201"/>
      <c r="G264" s="200"/>
      <c r="H264" s="200"/>
      <c r="I264" s="200"/>
    </row>
    <row r="265" spans="1:9">
      <c r="A265" s="201"/>
      <c r="B265" s="201"/>
      <c r="C265" s="201"/>
      <c r="D265" s="201"/>
      <c r="F265" s="201"/>
      <c r="G265" s="200"/>
      <c r="H265" s="200"/>
      <c r="I265" s="200"/>
    </row>
    <row r="266" spans="1:9">
      <c r="A266" s="201">
        <v>88</v>
      </c>
      <c r="B266" s="201" t="e">
        <f>IF(OR(#REF!="増（2分割）",#REF!="増（3分割）"),#REF!+0,IF(#REF!="減の増②",#REF!+0,IF(#REF!="減（2期前）",#REF!+0,0)))</f>
        <v>#REF!</v>
      </c>
      <c r="C266" s="201" t="e">
        <f>IF(#REF!="増（3分割）",#REF!+0,IF(#REF!="減（2期前）",#REF!+0,0))</f>
        <v>#REF!</v>
      </c>
      <c r="D266" s="201" t="e">
        <f>IF(OR(#REF!="増（2分割）",#REF!="増（3分割）"),#REF!+0,IF(#REF!="減（2期前）",#REF!+0,0))</f>
        <v>#REF!</v>
      </c>
      <c r="F266" s="201">
        <v>88</v>
      </c>
      <c r="G266" s="200" t="e">
        <f>IF(#REF!="増（一括）",#REF!+0,IF(#REF!="減の増③",#REF!+0,IF(#REF!="減（3期前）",#REF!,0)))</f>
        <v>#REF!</v>
      </c>
      <c r="H266" s="200" t="e">
        <f>IF(#REF!="減（3期前）",#REF!,0)</f>
        <v>#REF!</v>
      </c>
      <c r="I266" s="200" t="e">
        <f>IF(#REF!="減（3期前）",#REF!,0)</f>
        <v>#REF!</v>
      </c>
    </row>
    <row r="267" spans="1:9">
      <c r="A267" s="201"/>
      <c r="B267" s="201"/>
      <c r="C267" s="201"/>
      <c r="D267" s="201"/>
      <c r="F267" s="201"/>
      <c r="G267" s="200"/>
      <c r="H267" s="200"/>
      <c r="I267" s="200"/>
    </row>
    <row r="268" spans="1:9">
      <c r="A268" s="201"/>
      <c r="B268" s="201"/>
      <c r="C268" s="201"/>
      <c r="D268" s="201"/>
      <c r="F268" s="201"/>
      <c r="G268" s="200"/>
      <c r="H268" s="200"/>
      <c r="I268" s="200"/>
    </row>
    <row r="269" spans="1:9">
      <c r="A269" s="201">
        <v>89</v>
      </c>
      <c r="B269" s="201" t="e">
        <f>IF(OR(#REF!="増（2分割）",#REF!="増（3分割）"),#REF!+0,IF(#REF!="減の増②",#REF!+0,IF(#REF!="減（2期前）",#REF!+0,0)))</f>
        <v>#REF!</v>
      </c>
      <c r="C269" s="201" t="e">
        <f>IF(#REF!="増（3分割）",#REF!+0,IF(#REF!="減（2期前）",#REF!+0,0))</f>
        <v>#REF!</v>
      </c>
      <c r="D269" s="201" t="e">
        <f>IF(OR(#REF!="増（2分割）",#REF!="増（3分割）"),#REF!+0,IF(#REF!="減（2期前）",#REF!+0,0))</f>
        <v>#REF!</v>
      </c>
      <c r="F269" s="201">
        <v>89</v>
      </c>
      <c r="G269" s="200" t="e">
        <f>IF(#REF!="増（一括）",#REF!+0,IF(#REF!="減の増③",#REF!+0,IF(#REF!="減（3期前）",#REF!,0)))</f>
        <v>#REF!</v>
      </c>
      <c r="H269" s="200" t="e">
        <f>IF(#REF!="減（3期前）",#REF!,0)</f>
        <v>#REF!</v>
      </c>
      <c r="I269" s="200" t="e">
        <f>IF(#REF!="減（3期前）",#REF!,0)</f>
        <v>#REF!</v>
      </c>
    </row>
    <row r="270" spans="1:9">
      <c r="A270" s="201"/>
      <c r="B270" s="201"/>
      <c r="C270" s="201"/>
      <c r="D270" s="201"/>
      <c r="F270" s="201"/>
      <c r="G270" s="200"/>
      <c r="H270" s="200"/>
      <c r="I270" s="200"/>
    </row>
    <row r="271" spans="1:9">
      <c r="A271" s="201"/>
      <c r="B271" s="201"/>
      <c r="C271" s="201"/>
      <c r="D271" s="201"/>
      <c r="F271" s="201"/>
      <c r="G271" s="200"/>
      <c r="H271" s="200"/>
      <c r="I271" s="200"/>
    </row>
    <row r="272" spans="1:9">
      <c r="A272" s="201">
        <v>90</v>
      </c>
      <c r="B272" s="201" t="e">
        <f>IF(OR(#REF!="増（2分割）",#REF!="増（3分割）"),#REF!+0,IF(#REF!="減の増②",#REF!+0,IF(#REF!="減（2期前）",#REF!+0,0)))</f>
        <v>#REF!</v>
      </c>
      <c r="C272" s="201" t="e">
        <f>IF(#REF!="増（3分割）",#REF!+0,IF(#REF!="減（2期前）",#REF!+0,0))</f>
        <v>#REF!</v>
      </c>
      <c r="D272" s="201" t="e">
        <f>IF(OR(#REF!="増（2分割）",#REF!="増（3分割）"),#REF!+0,IF(#REF!="減（2期前）",#REF!+0,0))</f>
        <v>#REF!</v>
      </c>
      <c r="F272" s="201">
        <v>90</v>
      </c>
      <c r="G272" s="200" t="e">
        <f>IF(#REF!="増（一括）",#REF!+0,IF(#REF!="減の増③",#REF!+0,IF(#REF!="減（3期前）",#REF!,0)))</f>
        <v>#REF!</v>
      </c>
      <c r="H272" s="200" t="e">
        <f>IF(#REF!="減（3期前）",#REF!,0)</f>
        <v>#REF!</v>
      </c>
      <c r="I272" s="200" t="e">
        <f>IF(#REF!="減（3期前）",#REF!,0)</f>
        <v>#REF!</v>
      </c>
    </row>
    <row r="273" spans="1:9">
      <c r="A273" s="201"/>
      <c r="B273" s="201"/>
      <c r="C273" s="201"/>
      <c r="D273" s="201"/>
      <c r="F273" s="201"/>
      <c r="G273" s="200"/>
      <c r="H273" s="200"/>
      <c r="I273" s="200"/>
    </row>
    <row r="274" spans="1:9">
      <c r="A274" s="201"/>
      <c r="B274" s="201"/>
      <c r="C274" s="201"/>
      <c r="D274" s="201"/>
      <c r="F274" s="201"/>
      <c r="G274" s="200"/>
      <c r="H274" s="200"/>
      <c r="I274" s="200"/>
    </row>
    <row r="275" spans="1:9">
      <c r="A275" s="201">
        <v>91</v>
      </c>
      <c r="B275" s="201" t="e">
        <f>IF(OR(#REF!="増（2分割）",#REF!="増（3分割）"),#REF!+0,IF(#REF!="減の増②",#REF!+0,IF(#REF!="減（2期前）",#REF!+0,0)))</f>
        <v>#REF!</v>
      </c>
      <c r="C275" s="201" t="e">
        <f>IF(#REF!="増（3分割）",#REF!+0,IF(#REF!="減（2期前）",#REF!+0,0))</f>
        <v>#REF!</v>
      </c>
      <c r="D275" s="201" t="e">
        <f>IF(OR(#REF!="増（2分割）",#REF!="増（3分割）"),#REF!+0,IF(#REF!="減（2期前）",#REF!+0,0))</f>
        <v>#REF!</v>
      </c>
      <c r="F275" s="201">
        <v>91</v>
      </c>
      <c r="G275" s="200" t="e">
        <f>IF(#REF!="増（一括）",#REF!+0,IF(#REF!="減の増③",#REF!+0,IF(#REF!="減（3期前）",#REF!,0)))</f>
        <v>#REF!</v>
      </c>
      <c r="H275" s="200" t="e">
        <f>IF(#REF!="減（3期前）",#REF!,0)</f>
        <v>#REF!</v>
      </c>
      <c r="I275" s="200" t="e">
        <f>IF(#REF!="減（3期前）",#REF!,0)</f>
        <v>#REF!</v>
      </c>
    </row>
    <row r="276" spans="1:9">
      <c r="A276" s="201"/>
      <c r="B276" s="201"/>
      <c r="C276" s="201"/>
      <c r="D276" s="201"/>
      <c r="F276" s="201"/>
      <c r="G276" s="200"/>
      <c r="H276" s="200"/>
      <c r="I276" s="200"/>
    </row>
    <row r="277" spans="1:9">
      <c r="A277" s="201"/>
      <c r="B277" s="201"/>
      <c r="C277" s="201"/>
      <c r="D277" s="201"/>
      <c r="F277" s="201"/>
      <c r="G277" s="200"/>
      <c r="H277" s="200"/>
      <c r="I277" s="200"/>
    </row>
    <row r="278" spans="1:9">
      <c r="A278" s="201">
        <v>92</v>
      </c>
      <c r="B278" s="201" t="e">
        <f>IF(OR(#REF!="増（2分割）",#REF!="増（3分割）"),#REF!+0,IF(#REF!="減の増②",#REF!+0,IF(#REF!="減（2期前）",#REF!+0,0)))</f>
        <v>#REF!</v>
      </c>
      <c r="C278" s="201" t="e">
        <f>IF(#REF!="増（3分割）",#REF!+0,IF(#REF!="減（2期前）",#REF!+0,0))</f>
        <v>#REF!</v>
      </c>
      <c r="D278" s="201" t="e">
        <f>IF(OR(#REF!="増（2分割）",#REF!="増（3分割）"),#REF!+0,IF(#REF!="減（2期前）",#REF!+0,0))</f>
        <v>#REF!</v>
      </c>
      <c r="F278" s="201">
        <v>92</v>
      </c>
      <c r="G278" s="200" t="e">
        <f>IF(#REF!="増（一括）",#REF!+0,IF(#REF!="減の増③",#REF!+0,IF(#REF!="減（3期前）",#REF!,0)))</f>
        <v>#REF!</v>
      </c>
      <c r="H278" s="200" t="e">
        <f>IF(#REF!="減（3期前）",#REF!,0)</f>
        <v>#REF!</v>
      </c>
      <c r="I278" s="200" t="e">
        <f>IF(#REF!="減（3期前）",#REF!,0)</f>
        <v>#REF!</v>
      </c>
    </row>
    <row r="279" spans="1:9">
      <c r="A279" s="201"/>
      <c r="B279" s="201"/>
      <c r="C279" s="201"/>
      <c r="D279" s="201"/>
      <c r="F279" s="201"/>
      <c r="G279" s="200"/>
      <c r="H279" s="200"/>
      <c r="I279" s="200"/>
    </row>
    <row r="280" spans="1:9">
      <c r="A280" s="201"/>
      <c r="B280" s="201"/>
      <c r="C280" s="201"/>
      <c r="D280" s="201"/>
      <c r="F280" s="201"/>
      <c r="G280" s="200"/>
      <c r="H280" s="200"/>
      <c r="I280" s="200"/>
    </row>
    <row r="281" spans="1:9">
      <c r="A281" s="201">
        <v>93</v>
      </c>
      <c r="B281" s="201" t="e">
        <f>IF(OR(#REF!="増（2分割）",#REF!="増（3分割）"),#REF!+0,IF(#REF!="減の増②",#REF!+0,IF(#REF!="減（2期前）",#REF!+0,0)))</f>
        <v>#REF!</v>
      </c>
      <c r="C281" s="201" t="e">
        <f>IF(#REF!="増（3分割）",#REF!+0,IF(#REF!="減（2期前）",#REF!+0,0))</f>
        <v>#REF!</v>
      </c>
      <c r="D281" s="201" t="e">
        <f>IF(OR(#REF!="増（2分割）",#REF!="増（3分割）"),#REF!+0,IF(#REF!="減（2期前）",#REF!+0,0))</f>
        <v>#REF!</v>
      </c>
      <c r="F281" s="201">
        <v>93</v>
      </c>
      <c r="G281" s="200" t="e">
        <f>IF(#REF!="増（一括）",#REF!+0,IF(#REF!="減の増③",#REF!+0,IF(#REF!="減（3期前）",#REF!,0)))</f>
        <v>#REF!</v>
      </c>
      <c r="H281" s="200" t="e">
        <f>IF(#REF!="減（3期前）",#REF!,0)</f>
        <v>#REF!</v>
      </c>
      <c r="I281" s="200" t="e">
        <f>IF(#REF!="減（3期前）",#REF!,0)</f>
        <v>#REF!</v>
      </c>
    </row>
    <row r="282" spans="1:9">
      <c r="A282" s="201"/>
      <c r="B282" s="201"/>
      <c r="C282" s="201"/>
      <c r="D282" s="201"/>
      <c r="F282" s="201"/>
      <c r="G282" s="200"/>
      <c r="H282" s="200"/>
      <c r="I282" s="200"/>
    </row>
    <row r="283" spans="1:9">
      <c r="A283" s="201"/>
      <c r="B283" s="201"/>
      <c r="C283" s="201"/>
      <c r="D283" s="201"/>
      <c r="F283" s="201"/>
      <c r="G283" s="200"/>
      <c r="H283" s="200"/>
      <c r="I283" s="200"/>
    </row>
    <row r="284" spans="1:9">
      <c r="A284" s="201">
        <v>94</v>
      </c>
      <c r="B284" s="201" t="e">
        <f>IF(OR(#REF!="増（2分割）",#REF!="増（3分割）"),#REF!+0,IF(#REF!="減の増②",#REF!+0,IF(#REF!="減（2期前）",#REF!+0,0)))</f>
        <v>#REF!</v>
      </c>
      <c r="C284" s="201" t="e">
        <f>IF(#REF!="増（3分割）",#REF!+0,IF(#REF!="減（2期前）",#REF!+0,0))</f>
        <v>#REF!</v>
      </c>
      <c r="D284" s="201" t="e">
        <f>IF(OR(#REF!="増（2分割）",#REF!="増（3分割）"),#REF!+0,IF(#REF!="減（2期前）",#REF!+0,0))</f>
        <v>#REF!</v>
      </c>
      <c r="F284" s="201">
        <v>94</v>
      </c>
      <c r="G284" s="200" t="e">
        <f>IF(#REF!="増（一括）",#REF!+0,IF(#REF!="減の増③",#REF!+0,IF(#REF!="減（3期前）",#REF!,0)))</f>
        <v>#REF!</v>
      </c>
      <c r="H284" s="200" t="e">
        <f>IF(#REF!="減（3期前）",#REF!,0)</f>
        <v>#REF!</v>
      </c>
      <c r="I284" s="200" t="e">
        <f>IF(#REF!="減（3期前）",#REF!,0)</f>
        <v>#REF!</v>
      </c>
    </row>
    <row r="285" spans="1:9">
      <c r="A285" s="201"/>
      <c r="B285" s="201"/>
      <c r="C285" s="201"/>
      <c r="D285" s="201"/>
      <c r="F285" s="201"/>
      <c r="G285" s="200"/>
      <c r="H285" s="200"/>
      <c r="I285" s="200"/>
    </row>
    <row r="286" spans="1:9">
      <c r="A286" s="201"/>
      <c r="B286" s="201"/>
      <c r="C286" s="201"/>
      <c r="D286" s="201"/>
      <c r="F286" s="201"/>
      <c r="G286" s="200"/>
      <c r="H286" s="200"/>
      <c r="I286" s="200"/>
    </row>
    <row r="287" spans="1:9">
      <c r="A287" s="201">
        <v>95</v>
      </c>
      <c r="B287" s="201" t="e">
        <f>IF(OR(#REF!="増（2分割）",#REF!="増（3分割）"),#REF!+0,IF(#REF!="減の増②",#REF!+0,IF(#REF!="減（2期前）",#REF!+0,0)))</f>
        <v>#REF!</v>
      </c>
      <c r="C287" s="201" t="e">
        <f>IF(#REF!="増（3分割）",#REF!+0,IF(#REF!="減（2期前）",#REF!+0,0))</f>
        <v>#REF!</v>
      </c>
      <c r="D287" s="201" t="e">
        <f>IF(OR(#REF!="増（2分割）",#REF!="増（3分割）"),#REF!+0,IF(#REF!="減（2期前）",#REF!+0,0))</f>
        <v>#REF!</v>
      </c>
      <c r="F287" s="201">
        <v>95</v>
      </c>
      <c r="G287" s="200" t="e">
        <f>IF(#REF!="増（一括）",#REF!+0,IF(#REF!="減の増③",#REF!+0,IF(#REF!="減（3期前）",#REF!,0)))</f>
        <v>#REF!</v>
      </c>
      <c r="H287" s="200" t="e">
        <f>IF(#REF!="減（3期前）",#REF!,0)</f>
        <v>#REF!</v>
      </c>
      <c r="I287" s="200" t="e">
        <f>IF(#REF!="減（3期前）",#REF!,0)</f>
        <v>#REF!</v>
      </c>
    </row>
    <row r="288" spans="1:9">
      <c r="A288" s="201"/>
      <c r="B288" s="201"/>
      <c r="C288" s="201"/>
      <c r="D288" s="201"/>
      <c r="F288" s="201"/>
      <c r="G288" s="200"/>
      <c r="H288" s="200"/>
      <c r="I288" s="200"/>
    </row>
    <row r="289" spans="1:9">
      <c r="A289" s="201"/>
      <c r="B289" s="201"/>
      <c r="C289" s="201"/>
      <c r="D289" s="201"/>
      <c r="F289" s="201"/>
      <c r="G289" s="200"/>
      <c r="H289" s="200"/>
      <c r="I289" s="200"/>
    </row>
    <row r="290" spans="1:9">
      <c r="A290" s="201">
        <v>96</v>
      </c>
      <c r="B290" s="201" t="e">
        <f>IF(OR(#REF!="増（2分割）",#REF!="増（3分割）"),#REF!+0,IF(#REF!="減の増②",#REF!+0,IF(#REF!="減（2期前）",#REF!+0,0)))</f>
        <v>#REF!</v>
      </c>
      <c r="C290" s="201" t="e">
        <f>IF(#REF!="増（3分割）",#REF!+0,IF(#REF!="減（2期前）",#REF!+0,0))</f>
        <v>#REF!</v>
      </c>
      <c r="D290" s="201" t="e">
        <f>IF(OR(#REF!="増（2分割）",#REF!="増（3分割）"),#REF!+0,IF(#REF!="減（2期前）",#REF!+0,0))</f>
        <v>#REF!</v>
      </c>
      <c r="F290" s="201">
        <v>96</v>
      </c>
      <c r="G290" s="200" t="e">
        <f>IF(#REF!="増（一括）",#REF!+0,IF(#REF!="減の増③",#REF!+0,IF(#REF!="減（3期前）",#REF!,0)))</f>
        <v>#REF!</v>
      </c>
      <c r="H290" s="200" t="e">
        <f>IF(#REF!="減（3期前）",#REF!,0)</f>
        <v>#REF!</v>
      </c>
      <c r="I290" s="200" t="e">
        <f>IF(#REF!="減（3期前）",#REF!,0)</f>
        <v>#REF!</v>
      </c>
    </row>
    <row r="291" spans="1:9">
      <c r="A291" s="201"/>
      <c r="B291" s="201"/>
      <c r="C291" s="201"/>
      <c r="D291" s="201"/>
      <c r="F291" s="201"/>
      <c r="G291" s="200"/>
      <c r="H291" s="200"/>
      <c r="I291" s="200"/>
    </row>
    <row r="292" spans="1:9">
      <c r="A292" s="201"/>
      <c r="B292" s="201"/>
      <c r="C292" s="201"/>
      <c r="D292" s="201"/>
      <c r="F292" s="201"/>
      <c r="G292" s="200"/>
      <c r="H292" s="200"/>
      <c r="I292" s="200"/>
    </row>
    <row r="293" spans="1:9">
      <c r="A293" s="201">
        <v>97</v>
      </c>
      <c r="B293" s="201" t="e">
        <f>IF(OR(#REF!="増（2分割）",#REF!="増（3分割）"),#REF!+0,IF(#REF!="減の増②",#REF!+0,IF(#REF!="減（2期前）",#REF!+0,0)))</f>
        <v>#REF!</v>
      </c>
      <c r="C293" s="201" t="e">
        <f>IF(#REF!="増（3分割）",#REF!+0,IF(#REF!="減（2期前）",#REF!+0,0))</f>
        <v>#REF!</v>
      </c>
      <c r="D293" s="201" t="e">
        <f>IF(OR(#REF!="増（2分割）",#REF!="増（3分割）"),#REF!+0,IF(#REF!="減（2期前）",#REF!+0,0))</f>
        <v>#REF!</v>
      </c>
      <c r="F293" s="201">
        <v>97</v>
      </c>
      <c r="G293" s="200" t="e">
        <f>IF(#REF!="増（一括）",#REF!+0,IF(#REF!="減の増③",#REF!+0,IF(#REF!="減（3期前）",#REF!,0)))</f>
        <v>#REF!</v>
      </c>
      <c r="H293" s="200" t="e">
        <f>IF(#REF!="減（3期前）",#REF!,0)</f>
        <v>#REF!</v>
      </c>
      <c r="I293" s="200" t="e">
        <f>IF(#REF!="減（3期前）",#REF!,0)</f>
        <v>#REF!</v>
      </c>
    </row>
    <row r="294" spans="1:9">
      <c r="A294" s="201"/>
      <c r="B294" s="201"/>
      <c r="C294" s="201"/>
      <c r="D294" s="201"/>
      <c r="F294" s="201"/>
      <c r="G294" s="200"/>
      <c r="H294" s="200"/>
      <c r="I294" s="200"/>
    </row>
    <row r="295" spans="1:9">
      <c r="A295" s="201"/>
      <c r="B295" s="201"/>
      <c r="C295" s="201"/>
      <c r="D295" s="201"/>
      <c r="F295" s="201"/>
      <c r="G295" s="200"/>
      <c r="H295" s="200"/>
      <c r="I295" s="200"/>
    </row>
    <row r="296" spans="1:9">
      <c r="A296" s="201">
        <v>98</v>
      </c>
      <c r="B296" s="201" t="e">
        <f>IF(OR(#REF!="増（2分割）",#REF!="増（3分割）"),#REF!+0,IF(#REF!="減の増②",#REF!+0,IF(#REF!="減（2期前）",#REF!+0,0)))</f>
        <v>#REF!</v>
      </c>
      <c r="C296" s="201" t="e">
        <f>IF(#REF!="増（3分割）",#REF!+0,IF(#REF!="減（2期前）",#REF!+0,0))</f>
        <v>#REF!</v>
      </c>
      <c r="D296" s="201" t="e">
        <f>IF(OR(#REF!="増（2分割）",#REF!="増（3分割）"),#REF!+0,IF(#REF!="減（2期前）",#REF!+0,0))</f>
        <v>#REF!</v>
      </c>
      <c r="F296" s="201">
        <v>98</v>
      </c>
      <c r="G296" s="200" t="e">
        <f>IF(#REF!="増（一括）",#REF!+0,IF(#REF!="減の増③",#REF!+0,IF(#REF!="減（3期前）",#REF!,0)))</f>
        <v>#REF!</v>
      </c>
      <c r="H296" s="200" t="e">
        <f>IF(#REF!="減（3期前）",#REF!,0)</f>
        <v>#REF!</v>
      </c>
      <c r="I296" s="200" t="e">
        <f>IF(#REF!="減（3期前）",#REF!,0)</f>
        <v>#REF!</v>
      </c>
    </row>
    <row r="297" spans="1:9">
      <c r="A297" s="201"/>
      <c r="B297" s="201"/>
      <c r="C297" s="201"/>
      <c r="D297" s="201"/>
      <c r="F297" s="201"/>
      <c r="G297" s="200"/>
      <c r="H297" s="200"/>
      <c r="I297" s="200"/>
    </row>
    <row r="298" spans="1:9">
      <c r="A298" s="201"/>
      <c r="B298" s="201"/>
      <c r="C298" s="201"/>
      <c r="D298" s="201"/>
      <c r="F298" s="201"/>
      <c r="G298" s="200"/>
      <c r="H298" s="200"/>
      <c r="I298" s="200"/>
    </row>
    <row r="299" spans="1:9">
      <c r="A299" s="201">
        <v>99</v>
      </c>
      <c r="B299" s="201" t="e">
        <f>IF(OR(#REF!="増（2分割）",#REF!="増（3分割）"),#REF!+0,IF(#REF!="減の増②",#REF!+0,IF(#REF!="減（2期前）",#REF!+0,0)))</f>
        <v>#REF!</v>
      </c>
      <c r="C299" s="201" t="e">
        <f>IF(#REF!="増（3分割）",#REF!+0,IF(#REF!="減（2期前）",#REF!+0,0))</f>
        <v>#REF!</v>
      </c>
      <c r="D299" s="201" t="e">
        <f>IF(OR(#REF!="増（2分割）",#REF!="増（3分割）"),#REF!+0,IF(#REF!="減（2期前）",#REF!+0,0))</f>
        <v>#REF!</v>
      </c>
      <c r="F299" s="201">
        <v>99</v>
      </c>
      <c r="G299" s="200" t="e">
        <f>IF(#REF!="増（一括）",#REF!+0,IF(#REF!="減の増③",#REF!+0,IF(#REF!="減（3期前）",#REF!,0)))</f>
        <v>#REF!</v>
      </c>
      <c r="H299" s="200" t="e">
        <f>IF(#REF!="減（3期前）",#REF!,0)</f>
        <v>#REF!</v>
      </c>
      <c r="I299" s="200" t="e">
        <f>IF(#REF!="減（3期前）",#REF!,0)</f>
        <v>#REF!</v>
      </c>
    </row>
    <row r="300" spans="1:9">
      <c r="A300" s="201"/>
      <c r="B300" s="201"/>
      <c r="C300" s="201"/>
      <c r="D300" s="201"/>
      <c r="F300" s="201"/>
      <c r="G300" s="200"/>
      <c r="H300" s="200"/>
      <c r="I300" s="200"/>
    </row>
    <row r="301" spans="1:9">
      <c r="A301" s="201"/>
      <c r="B301" s="201"/>
      <c r="C301" s="201"/>
      <c r="D301" s="201"/>
      <c r="F301" s="201"/>
      <c r="G301" s="200"/>
      <c r="H301" s="200"/>
      <c r="I301" s="200"/>
    </row>
    <row r="302" spans="1:9">
      <c r="A302" s="201">
        <v>100</v>
      </c>
      <c r="B302" s="201" t="e">
        <f>IF(OR(#REF!="増（2分割）",#REF!="増（3分割）"),#REF!+0,IF(#REF!="減の増②",#REF!+0,IF(#REF!="減（2期前）",#REF!+0,0)))</f>
        <v>#REF!</v>
      </c>
      <c r="C302" s="201" t="e">
        <f>IF(#REF!="増（3分割）",#REF!+0,IF(#REF!="減（2期前）",#REF!+0,0))</f>
        <v>#REF!</v>
      </c>
      <c r="D302" s="201" t="e">
        <f>IF(OR(#REF!="増（2分割）",#REF!="増（3分割）"),#REF!+0,IF(#REF!="減（2期前）",#REF!+0,0))</f>
        <v>#REF!</v>
      </c>
      <c r="F302" s="201">
        <v>100</v>
      </c>
      <c r="G302" s="200" t="e">
        <f>IF(#REF!="増（一括）",#REF!+0,IF(#REF!="減の増③",#REF!+0,IF(#REF!="減（3期前）",#REF!,0)))</f>
        <v>#REF!</v>
      </c>
      <c r="H302" s="200" t="e">
        <f>IF(#REF!="減（3期前）",#REF!,0)</f>
        <v>#REF!</v>
      </c>
      <c r="I302" s="200" t="e">
        <f>IF(#REF!="減（3期前）",#REF!,0)</f>
        <v>#REF!</v>
      </c>
    </row>
    <row r="303" spans="1:9">
      <c r="A303" s="201"/>
      <c r="B303" s="201"/>
      <c r="C303" s="201"/>
      <c r="D303" s="201"/>
      <c r="F303" s="201"/>
      <c r="G303" s="200"/>
      <c r="H303" s="200"/>
      <c r="I303" s="200"/>
    </row>
    <row r="304" spans="1:9">
      <c r="A304" s="201"/>
      <c r="B304" s="201"/>
      <c r="C304" s="201"/>
      <c r="D304" s="201"/>
      <c r="F304" s="201"/>
      <c r="G304" s="200"/>
      <c r="H304" s="200"/>
      <c r="I304" s="200"/>
    </row>
    <row r="305" spans="1:9">
      <c r="A305" s="200" t="s">
        <v>37</v>
      </c>
      <c r="B305" s="201" t="e">
        <f>SUM(B5:B304)</f>
        <v>#REF!</v>
      </c>
      <c r="C305" s="201" t="e">
        <f>SUM(C5:C304)</f>
        <v>#REF!</v>
      </c>
      <c r="D305" s="201" t="e">
        <f>SUM(D5:D304)</f>
        <v>#REF!</v>
      </c>
      <c r="F305" s="201" t="s">
        <v>37</v>
      </c>
      <c r="G305" s="200" t="e">
        <f>SUM(G5:G304)</f>
        <v>#REF!</v>
      </c>
      <c r="H305" s="200" t="e">
        <f t="shared" ref="H305:I305" si="0">SUM(H5:H304)</f>
        <v>#REF!</v>
      </c>
      <c r="I305" s="200" t="e">
        <f t="shared" si="0"/>
        <v>#REF!</v>
      </c>
    </row>
    <row r="306" spans="1:9">
      <c r="A306" s="200"/>
      <c r="B306" s="201"/>
      <c r="C306" s="201"/>
      <c r="D306" s="201"/>
      <c r="F306" s="201"/>
      <c r="G306" s="200"/>
      <c r="H306" s="200"/>
      <c r="I306" s="200"/>
    </row>
    <row r="307" spans="1:9">
      <c r="A307" s="200"/>
      <c r="B307" s="201"/>
      <c r="C307" s="201"/>
      <c r="D307" s="201"/>
      <c r="F307" s="201"/>
      <c r="G307" s="200"/>
      <c r="H307" s="200"/>
      <c r="I307" s="200"/>
    </row>
  </sheetData>
  <mergeCells count="816">
    <mergeCell ref="F299:F301"/>
    <mergeCell ref="G299:G301"/>
    <mergeCell ref="H299:H301"/>
    <mergeCell ref="I299:I301"/>
    <mergeCell ref="F302:F304"/>
    <mergeCell ref="G302:G304"/>
    <mergeCell ref="H302:H304"/>
    <mergeCell ref="I302:I304"/>
    <mergeCell ref="F305:F307"/>
    <mergeCell ref="G305:G307"/>
    <mergeCell ref="H305:H307"/>
    <mergeCell ref="I305:I307"/>
    <mergeCell ref="F290:F292"/>
    <mergeCell ref="G290:G292"/>
    <mergeCell ref="H290:H292"/>
    <mergeCell ref="I290:I292"/>
    <mergeCell ref="F293:F295"/>
    <mergeCell ref="G293:G295"/>
    <mergeCell ref="H293:H295"/>
    <mergeCell ref="I293:I295"/>
    <mergeCell ref="F296:F298"/>
    <mergeCell ref="G296:G298"/>
    <mergeCell ref="H296:H298"/>
    <mergeCell ref="I296:I298"/>
    <mergeCell ref="F281:F283"/>
    <mergeCell ref="G281:G283"/>
    <mergeCell ref="H281:H283"/>
    <mergeCell ref="I281:I283"/>
    <mergeCell ref="F284:F286"/>
    <mergeCell ref="G284:G286"/>
    <mergeCell ref="H284:H286"/>
    <mergeCell ref="I284:I286"/>
    <mergeCell ref="F287:F289"/>
    <mergeCell ref="G287:G289"/>
    <mergeCell ref="H287:H289"/>
    <mergeCell ref="I287:I289"/>
    <mergeCell ref="F272:F274"/>
    <mergeCell ref="G272:G274"/>
    <mergeCell ref="H272:H274"/>
    <mergeCell ref="I272:I274"/>
    <mergeCell ref="F275:F277"/>
    <mergeCell ref="G275:G277"/>
    <mergeCell ref="H275:H277"/>
    <mergeCell ref="I275:I277"/>
    <mergeCell ref="F278:F280"/>
    <mergeCell ref="G278:G280"/>
    <mergeCell ref="H278:H280"/>
    <mergeCell ref="I278:I280"/>
    <mergeCell ref="F263:F265"/>
    <mergeCell ref="G263:G265"/>
    <mergeCell ref="H263:H265"/>
    <mergeCell ref="I263:I265"/>
    <mergeCell ref="F266:F268"/>
    <mergeCell ref="G266:G268"/>
    <mergeCell ref="H266:H268"/>
    <mergeCell ref="I266:I268"/>
    <mergeCell ref="F269:F271"/>
    <mergeCell ref="G269:G271"/>
    <mergeCell ref="H269:H271"/>
    <mergeCell ref="I269:I271"/>
    <mergeCell ref="F254:F256"/>
    <mergeCell ref="G254:G256"/>
    <mergeCell ref="H254:H256"/>
    <mergeCell ref="I254:I256"/>
    <mergeCell ref="F257:F259"/>
    <mergeCell ref="G257:G259"/>
    <mergeCell ref="H257:H259"/>
    <mergeCell ref="I257:I259"/>
    <mergeCell ref="F260:F262"/>
    <mergeCell ref="G260:G262"/>
    <mergeCell ref="H260:H262"/>
    <mergeCell ref="I260:I262"/>
    <mergeCell ref="F245:F247"/>
    <mergeCell ref="G245:G247"/>
    <mergeCell ref="H245:H247"/>
    <mergeCell ref="I245:I247"/>
    <mergeCell ref="F248:F250"/>
    <mergeCell ref="G248:G250"/>
    <mergeCell ref="H248:H250"/>
    <mergeCell ref="I248:I250"/>
    <mergeCell ref="F251:F253"/>
    <mergeCell ref="G251:G253"/>
    <mergeCell ref="H251:H253"/>
    <mergeCell ref="I251:I253"/>
    <mergeCell ref="F236:F238"/>
    <mergeCell ref="G236:G238"/>
    <mergeCell ref="H236:H238"/>
    <mergeCell ref="I236:I238"/>
    <mergeCell ref="F239:F241"/>
    <mergeCell ref="G239:G241"/>
    <mergeCell ref="H239:H241"/>
    <mergeCell ref="I239:I241"/>
    <mergeCell ref="F242:F244"/>
    <mergeCell ref="G242:G244"/>
    <mergeCell ref="H242:H244"/>
    <mergeCell ref="I242:I244"/>
    <mergeCell ref="F227:F229"/>
    <mergeCell ref="G227:G229"/>
    <mergeCell ref="H227:H229"/>
    <mergeCell ref="I227:I229"/>
    <mergeCell ref="F230:F232"/>
    <mergeCell ref="G230:G232"/>
    <mergeCell ref="H230:H232"/>
    <mergeCell ref="I230:I232"/>
    <mergeCell ref="F233:F235"/>
    <mergeCell ref="G233:G235"/>
    <mergeCell ref="H233:H235"/>
    <mergeCell ref="I233:I235"/>
    <mergeCell ref="F218:F220"/>
    <mergeCell ref="G218:G220"/>
    <mergeCell ref="H218:H220"/>
    <mergeCell ref="I218:I220"/>
    <mergeCell ref="F221:F223"/>
    <mergeCell ref="G221:G223"/>
    <mergeCell ref="H221:H223"/>
    <mergeCell ref="I221:I223"/>
    <mergeCell ref="F224:F226"/>
    <mergeCell ref="G224:G226"/>
    <mergeCell ref="H224:H226"/>
    <mergeCell ref="I224:I226"/>
    <mergeCell ref="F209:F211"/>
    <mergeCell ref="G209:G211"/>
    <mergeCell ref="H209:H211"/>
    <mergeCell ref="I209:I211"/>
    <mergeCell ref="F212:F214"/>
    <mergeCell ref="G212:G214"/>
    <mergeCell ref="H212:H214"/>
    <mergeCell ref="I212:I214"/>
    <mergeCell ref="F215:F217"/>
    <mergeCell ref="G215:G217"/>
    <mergeCell ref="H215:H217"/>
    <mergeCell ref="I215:I217"/>
    <mergeCell ref="F200:F202"/>
    <mergeCell ref="G200:G202"/>
    <mergeCell ref="H200:H202"/>
    <mergeCell ref="I200:I202"/>
    <mergeCell ref="F203:F205"/>
    <mergeCell ref="G203:G205"/>
    <mergeCell ref="H203:H205"/>
    <mergeCell ref="I203:I205"/>
    <mergeCell ref="F206:F208"/>
    <mergeCell ref="G206:G208"/>
    <mergeCell ref="H206:H208"/>
    <mergeCell ref="I206:I208"/>
    <mergeCell ref="F191:F193"/>
    <mergeCell ref="G191:G193"/>
    <mergeCell ref="H191:H193"/>
    <mergeCell ref="I191:I193"/>
    <mergeCell ref="F194:F196"/>
    <mergeCell ref="G194:G196"/>
    <mergeCell ref="H194:H196"/>
    <mergeCell ref="I194:I196"/>
    <mergeCell ref="F197:F199"/>
    <mergeCell ref="G197:G199"/>
    <mergeCell ref="H197:H199"/>
    <mergeCell ref="I197:I199"/>
    <mergeCell ref="F182:F184"/>
    <mergeCell ref="G182:G184"/>
    <mergeCell ref="H182:H184"/>
    <mergeCell ref="I182:I184"/>
    <mergeCell ref="F185:F187"/>
    <mergeCell ref="G185:G187"/>
    <mergeCell ref="H185:H187"/>
    <mergeCell ref="I185:I187"/>
    <mergeCell ref="F188:F190"/>
    <mergeCell ref="G188:G190"/>
    <mergeCell ref="H188:H190"/>
    <mergeCell ref="I188:I190"/>
    <mergeCell ref="F173:F175"/>
    <mergeCell ref="G173:G175"/>
    <mergeCell ref="H173:H175"/>
    <mergeCell ref="I173:I175"/>
    <mergeCell ref="F176:F178"/>
    <mergeCell ref="G176:G178"/>
    <mergeCell ref="H176:H178"/>
    <mergeCell ref="I176:I178"/>
    <mergeCell ref="F179:F181"/>
    <mergeCell ref="G179:G181"/>
    <mergeCell ref="H179:H181"/>
    <mergeCell ref="I179:I181"/>
    <mergeCell ref="F164:F166"/>
    <mergeCell ref="G164:G166"/>
    <mergeCell ref="H164:H166"/>
    <mergeCell ref="I164:I166"/>
    <mergeCell ref="F167:F169"/>
    <mergeCell ref="G167:G169"/>
    <mergeCell ref="H167:H169"/>
    <mergeCell ref="I167:I169"/>
    <mergeCell ref="F170:F172"/>
    <mergeCell ref="G170:G172"/>
    <mergeCell ref="H170:H172"/>
    <mergeCell ref="I170:I172"/>
    <mergeCell ref="F155:F157"/>
    <mergeCell ref="G155:G157"/>
    <mergeCell ref="H155:H157"/>
    <mergeCell ref="I155:I157"/>
    <mergeCell ref="F158:F160"/>
    <mergeCell ref="G158:G160"/>
    <mergeCell ref="H158:H160"/>
    <mergeCell ref="I158:I160"/>
    <mergeCell ref="F161:F163"/>
    <mergeCell ref="G161:G163"/>
    <mergeCell ref="H161:H163"/>
    <mergeCell ref="I161:I163"/>
    <mergeCell ref="F146:F148"/>
    <mergeCell ref="G146:G148"/>
    <mergeCell ref="H146:H148"/>
    <mergeCell ref="I146:I148"/>
    <mergeCell ref="F149:F151"/>
    <mergeCell ref="G149:G151"/>
    <mergeCell ref="H149:H151"/>
    <mergeCell ref="I149:I151"/>
    <mergeCell ref="F152:F154"/>
    <mergeCell ref="G152:G154"/>
    <mergeCell ref="H152:H154"/>
    <mergeCell ref="I152:I154"/>
    <mergeCell ref="F137:F139"/>
    <mergeCell ref="G137:G139"/>
    <mergeCell ref="H137:H139"/>
    <mergeCell ref="I137:I139"/>
    <mergeCell ref="F140:F142"/>
    <mergeCell ref="G140:G142"/>
    <mergeCell ref="H140:H142"/>
    <mergeCell ref="I140:I142"/>
    <mergeCell ref="F143:F145"/>
    <mergeCell ref="G143:G145"/>
    <mergeCell ref="H143:H145"/>
    <mergeCell ref="I143:I145"/>
    <mergeCell ref="F128:F130"/>
    <mergeCell ref="G128:G130"/>
    <mergeCell ref="H128:H130"/>
    <mergeCell ref="I128:I130"/>
    <mergeCell ref="F131:F133"/>
    <mergeCell ref="G131:G133"/>
    <mergeCell ref="H131:H133"/>
    <mergeCell ref="I131:I133"/>
    <mergeCell ref="F134:F136"/>
    <mergeCell ref="G134:G136"/>
    <mergeCell ref="H134:H136"/>
    <mergeCell ref="I134:I136"/>
    <mergeCell ref="F119:F121"/>
    <mergeCell ref="G119:G121"/>
    <mergeCell ref="H119:H121"/>
    <mergeCell ref="I119:I121"/>
    <mergeCell ref="F122:F124"/>
    <mergeCell ref="G122:G124"/>
    <mergeCell ref="H122:H124"/>
    <mergeCell ref="I122:I124"/>
    <mergeCell ref="F125:F127"/>
    <mergeCell ref="G125:G127"/>
    <mergeCell ref="H125:H127"/>
    <mergeCell ref="I125:I127"/>
    <mergeCell ref="F110:F112"/>
    <mergeCell ref="G110:G112"/>
    <mergeCell ref="H110:H112"/>
    <mergeCell ref="I110:I112"/>
    <mergeCell ref="F113:F115"/>
    <mergeCell ref="G113:G115"/>
    <mergeCell ref="H113:H115"/>
    <mergeCell ref="I113:I115"/>
    <mergeCell ref="F116:F118"/>
    <mergeCell ref="G116:G118"/>
    <mergeCell ref="H116:H118"/>
    <mergeCell ref="I116:I118"/>
    <mergeCell ref="F101:F103"/>
    <mergeCell ref="G101:G103"/>
    <mergeCell ref="H101:H103"/>
    <mergeCell ref="I101:I103"/>
    <mergeCell ref="F104:F106"/>
    <mergeCell ref="G104:G106"/>
    <mergeCell ref="H104:H106"/>
    <mergeCell ref="I104:I106"/>
    <mergeCell ref="F107:F109"/>
    <mergeCell ref="G107:G109"/>
    <mergeCell ref="H107:H109"/>
    <mergeCell ref="I107:I109"/>
    <mergeCell ref="F92:F94"/>
    <mergeCell ref="G92:G94"/>
    <mergeCell ref="H92:H94"/>
    <mergeCell ref="I92:I94"/>
    <mergeCell ref="F95:F97"/>
    <mergeCell ref="G95:G97"/>
    <mergeCell ref="H95:H97"/>
    <mergeCell ref="I95:I97"/>
    <mergeCell ref="F98:F100"/>
    <mergeCell ref="G98:G100"/>
    <mergeCell ref="H98:H100"/>
    <mergeCell ref="I98:I100"/>
    <mergeCell ref="F83:F85"/>
    <mergeCell ref="G83:G85"/>
    <mergeCell ref="H83:H85"/>
    <mergeCell ref="I83:I85"/>
    <mergeCell ref="F86:F88"/>
    <mergeCell ref="G86:G88"/>
    <mergeCell ref="H86:H88"/>
    <mergeCell ref="I86:I88"/>
    <mergeCell ref="F89:F91"/>
    <mergeCell ref="G89:G91"/>
    <mergeCell ref="H89:H91"/>
    <mergeCell ref="I89:I91"/>
    <mergeCell ref="F74:F76"/>
    <mergeCell ref="G74:G76"/>
    <mergeCell ref="H74:H76"/>
    <mergeCell ref="I74:I76"/>
    <mergeCell ref="F77:F79"/>
    <mergeCell ref="G77:G79"/>
    <mergeCell ref="H77:H79"/>
    <mergeCell ref="I77:I79"/>
    <mergeCell ref="F80:F82"/>
    <mergeCell ref="G80:G82"/>
    <mergeCell ref="H80:H82"/>
    <mergeCell ref="I80:I82"/>
    <mergeCell ref="F65:F67"/>
    <mergeCell ref="G65:G67"/>
    <mergeCell ref="H65:H67"/>
    <mergeCell ref="I65:I67"/>
    <mergeCell ref="F68:F70"/>
    <mergeCell ref="G68:G70"/>
    <mergeCell ref="H68:H70"/>
    <mergeCell ref="I68:I70"/>
    <mergeCell ref="F71:F73"/>
    <mergeCell ref="G71:G73"/>
    <mergeCell ref="H71:H73"/>
    <mergeCell ref="I71:I73"/>
    <mergeCell ref="F56:F58"/>
    <mergeCell ref="G56:G58"/>
    <mergeCell ref="H56:H58"/>
    <mergeCell ref="I56:I58"/>
    <mergeCell ref="F59:F61"/>
    <mergeCell ref="G59:G61"/>
    <mergeCell ref="H59:H61"/>
    <mergeCell ref="I59:I61"/>
    <mergeCell ref="F62:F64"/>
    <mergeCell ref="G62:G64"/>
    <mergeCell ref="H62:H64"/>
    <mergeCell ref="I62:I64"/>
    <mergeCell ref="F47:F49"/>
    <mergeCell ref="G47:G49"/>
    <mergeCell ref="H47:H49"/>
    <mergeCell ref="I47:I49"/>
    <mergeCell ref="F50:F52"/>
    <mergeCell ref="G50:G52"/>
    <mergeCell ref="H50:H52"/>
    <mergeCell ref="I50:I52"/>
    <mergeCell ref="F53:F55"/>
    <mergeCell ref="G53:G55"/>
    <mergeCell ref="H53:H55"/>
    <mergeCell ref="I53:I55"/>
    <mergeCell ref="F38:F40"/>
    <mergeCell ref="G38:G40"/>
    <mergeCell ref="H38:H40"/>
    <mergeCell ref="I38:I40"/>
    <mergeCell ref="F41:F43"/>
    <mergeCell ref="G41:G43"/>
    <mergeCell ref="H41:H43"/>
    <mergeCell ref="I41:I43"/>
    <mergeCell ref="F44:F46"/>
    <mergeCell ref="G44:G46"/>
    <mergeCell ref="H44:H46"/>
    <mergeCell ref="I44:I46"/>
    <mergeCell ref="F29:F31"/>
    <mergeCell ref="G29:G31"/>
    <mergeCell ref="H29:H31"/>
    <mergeCell ref="I29:I31"/>
    <mergeCell ref="F32:F34"/>
    <mergeCell ref="G32:G34"/>
    <mergeCell ref="H32:H34"/>
    <mergeCell ref="I32:I34"/>
    <mergeCell ref="F35:F37"/>
    <mergeCell ref="G35:G37"/>
    <mergeCell ref="H35:H37"/>
    <mergeCell ref="I35:I37"/>
    <mergeCell ref="F20:F22"/>
    <mergeCell ref="G20:G22"/>
    <mergeCell ref="H20:H22"/>
    <mergeCell ref="I20:I22"/>
    <mergeCell ref="F23:F25"/>
    <mergeCell ref="G23:G25"/>
    <mergeCell ref="H23:H25"/>
    <mergeCell ref="I23:I25"/>
    <mergeCell ref="F26:F28"/>
    <mergeCell ref="G26:G28"/>
    <mergeCell ref="H26:H28"/>
    <mergeCell ref="I26:I28"/>
    <mergeCell ref="F11:F13"/>
    <mergeCell ref="G11:G13"/>
    <mergeCell ref="H11:H13"/>
    <mergeCell ref="I11:I13"/>
    <mergeCell ref="F14:F16"/>
    <mergeCell ref="G14:G16"/>
    <mergeCell ref="H14:H16"/>
    <mergeCell ref="I14:I16"/>
    <mergeCell ref="F17:F19"/>
    <mergeCell ref="G17:G19"/>
    <mergeCell ref="H17:H19"/>
    <mergeCell ref="I17:I19"/>
    <mergeCell ref="F3:F4"/>
    <mergeCell ref="F5:F7"/>
    <mergeCell ref="G5:G7"/>
    <mergeCell ref="H5:H7"/>
    <mergeCell ref="I5:I7"/>
    <mergeCell ref="F8:F10"/>
    <mergeCell ref="G8:G10"/>
    <mergeCell ref="H8:H10"/>
    <mergeCell ref="I8:I10"/>
    <mergeCell ref="G3:G4"/>
    <mergeCell ref="H3:H4"/>
    <mergeCell ref="I3:I4"/>
    <mergeCell ref="A299:A301"/>
    <mergeCell ref="B299:B301"/>
    <mergeCell ref="C299:C301"/>
    <mergeCell ref="D299:D301"/>
    <mergeCell ref="A302:A304"/>
    <mergeCell ref="B302:B304"/>
    <mergeCell ref="C302:C304"/>
    <mergeCell ref="D302:D304"/>
    <mergeCell ref="A305:A307"/>
    <mergeCell ref="B305:B307"/>
    <mergeCell ref="C305:C307"/>
    <mergeCell ref="D305:D307"/>
    <mergeCell ref="A290:A292"/>
    <mergeCell ref="B290:B292"/>
    <mergeCell ref="C290:C292"/>
    <mergeCell ref="D290:D292"/>
    <mergeCell ref="A293:A295"/>
    <mergeCell ref="B293:B295"/>
    <mergeCell ref="C293:C295"/>
    <mergeCell ref="D293:D295"/>
    <mergeCell ref="A296:A298"/>
    <mergeCell ref="B296:B298"/>
    <mergeCell ref="C296:C298"/>
    <mergeCell ref="D296:D298"/>
    <mergeCell ref="A281:A283"/>
    <mergeCell ref="B281:B283"/>
    <mergeCell ref="C281:C283"/>
    <mergeCell ref="D281:D283"/>
    <mergeCell ref="A284:A286"/>
    <mergeCell ref="B284:B286"/>
    <mergeCell ref="C284:C286"/>
    <mergeCell ref="D284:D286"/>
    <mergeCell ref="A287:A289"/>
    <mergeCell ref="B287:B289"/>
    <mergeCell ref="C287:C289"/>
    <mergeCell ref="D287:D289"/>
    <mergeCell ref="A272:A274"/>
    <mergeCell ref="B272:B274"/>
    <mergeCell ref="C272:C274"/>
    <mergeCell ref="D272:D274"/>
    <mergeCell ref="A275:A277"/>
    <mergeCell ref="B275:B277"/>
    <mergeCell ref="C275:C277"/>
    <mergeCell ref="D275:D277"/>
    <mergeCell ref="A278:A280"/>
    <mergeCell ref="B278:B280"/>
    <mergeCell ref="C278:C280"/>
    <mergeCell ref="D278:D280"/>
    <mergeCell ref="A263:A265"/>
    <mergeCell ref="B263:B265"/>
    <mergeCell ref="C263:C265"/>
    <mergeCell ref="D263:D265"/>
    <mergeCell ref="A266:A268"/>
    <mergeCell ref="B266:B268"/>
    <mergeCell ref="C266:C268"/>
    <mergeCell ref="D266:D268"/>
    <mergeCell ref="A269:A271"/>
    <mergeCell ref="B269:B271"/>
    <mergeCell ref="C269:C271"/>
    <mergeCell ref="D269:D271"/>
    <mergeCell ref="A254:A256"/>
    <mergeCell ref="B254:B256"/>
    <mergeCell ref="C254:C256"/>
    <mergeCell ref="D254:D256"/>
    <mergeCell ref="A257:A259"/>
    <mergeCell ref="B257:B259"/>
    <mergeCell ref="C257:C259"/>
    <mergeCell ref="D257:D259"/>
    <mergeCell ref="A260:A262"/>
    <mergeCell ref="B260:B262"/>
    <mergeCell ref="C260:C262"/>
    <mergeCell ref="D260:D262"/>
    <mergeCell ref="A245:A247"/>
    <mergeCell ref="B245:B247"/>
    <mergeCell ref="C245:C247"/>
    <mergeCell ref="D245:D247"/>
    <mergeCell ref="A248:A250"/>
    <mergeCell ref="B248:B250"/>
    <mergeCell ref="C248:C250"/>
    <mergeCell ref="D248:D250"/>
    <mergeCell ref="A251:A253"/>
    <mergeCell ref="B251:B253"/>
    <mergeCell ref="C251:C253"/>
    <mergeCell ref="D251:D253"/>
    <mergeCell ref="A236:A238"/>
    <mergeCell ref="B236:B238"/>
    <mergeCell ref="C236:C238"/>
    <mergeCell ref="D236:D238"/>
    <mergeCell ref="A239:A241"/>
    <mergeCell ref="B239:B241"/>
    <mergeCell ref="C239:C241"/>
    <mergeCell ref="D239:D241"/>
    <mergeCell ref="A242:A244"/>
    <mergeCell ref="B242:B244"/>
    <mergeCell ref="C242:C244"/>
    <mergeCell ref="D242:D244"/>
    <mergeCell ref="A227:A229"/>
    <mergeCell ref="B227:B229"/>
    <mergeCell ref="C227:C229"/>
    <mergeCell ref="D227:D229"/>
    <mergeCell ref="A230:A232"/>
    <mergeCell ref="B230:B232"/>
    <mergeCell ref="C230:C232"/>
    <mergeCell ref="D230:D232"/>
    <mergeCell ref="A233:A235"/>
    <mergeCell ref="B233:B235"/>
    <mergeCell ref="C233:C235"/>
    <mergeCell ref="D233:D235"/>
    <mergeCell ref="A218:A220"/>
    <mergeCell ref="B218:B220"/>
    <mergeCell ref="C218:C220"/>
    <mergeCell ref="D218:D220"/>
    <mergeCell ref="A221:A223"/>
    <mergeCell ref="B221:B223"/>
    <mergeCell ref="C221:C223"/>
    <mergeCell ref="D221:D223"/>
    <mergeCell ref="A224:A226"/>
    <mergeCell ref="B224:B226"/>
    <mergeCell ref="C224:C226"/>
    <mergeCell ref="D224:D226"/>
    <mergeCell ref="A209:A211"/>
    <mergeCell ref="B209:B211"/>
    <mergeCell ref="C209:C211"/>
    <mergeCell ref="D209:D211"/>
    <mergeCell ref="A212:A214"/>
    <mergeCell ref="B212:B214"/>
    <mergeCell ref="C212:C214"/>
    <mergeCell ref="D212:D214"/>
    <mergeCell ref="A215:A217"/>
    <mergeCell ref="B215:B217"/>
    <mergeCell ref="C215:C217"/>
    <mergeCell ref="D215:D217"/>
    <mergeCell ref="A200:A202"/>
    <mergeCell ref="B200:B202"/>
    <mergeCell ref="C200:C202"/>
    <mergeCell ref="D200:D202"/>
    <mergeCell ref="A203:A205"/>
    <mergeCell ref="B203:B205"/>
    <mergeCell ref="C203:C205"/>
    <mergeCell ref="D203:D205"/>
    <mergeCell ref="A206:A208"/>
    <mergeCell ref="B206:B208"/>
    <mergeCell ref="C206:C208"/>
    <mergeCell ref="D206:D208"/>
    <mergeCell ref="A191:A193"/>
    <mergeCell ref="B191:B193"/>
    <mergeCell ref="C191:C193"/>
    <mergeCell ref="D191:D193"/>
    <mergeCell ref="A194:A196"/>
    <mergeCell ref="B194:B196"/>
    <mergeCell ref="C194:C196"/>
    <mergeCell ref="D194:D196"/>
    <mergeCell ref="A197:A199"/>
    <mergeCell ref="B197:B199"/>
    <mergeCell ref="C197:C199"/>
    <mergeCell ref="D197:D199"/>
    <mergeCell ref="A182:A184"/>
    <mergeCell ref="B182:B184"/>
    <mergeCell ref="C182:C184"/>
    <mergeCell ref="D182:D184"/>
    <mergeCell ref="A185:A187"/>
    <mergeCell ref="B185:B187"/>
    <mergeCell ref="C185:C187"/>
    <mergeCell ref="D185:D187"/>
    <mergeCell ref="A188:A190"/>
    <mergeCell ref="B188:B190"/>
    <mergeCell ref="C188:C190"/>
    <mergeCell ref="D188:D190"/>
    <mergeCell ref="A173:A175"/>
    <mergeCell ref="B173:B175"/>
    <mergeCell ref="C173:C175"/>
    <mergeCell ref="D173:D175"/>
    <mergeCell ref="A176:A178"/>
    <mergeCell ref="B176:B178"/>
    <mergeCell ref="C176:C178"/>
    <mergeCell ref="D176:D178"/>
    <mergeCell ref="A179:A181"/>
    <mergeCell ref="B179:B181"/>
    <mergeCell ref="C179:C181"/>
    <mergeCell ref="D179:D181"/>
    <mergeCell ref="A164:A166"/>
    <mergeCell ref="B164:B166"/>
    <mergeCell ref="C164:C166"/>
    <mergeCell ref="D164:D166"/>
    <mergeCell ref="A167:A169"/>
    <mergeCell ref="B167:B169"/>
    <mergeCell ref="C167:C169"/>
    <mergeCell ref="D167:D169"/>
    <mergeCell ref="A170:A172"/>
    <mergeCell ref="B170:B172"/>
    <mergeCell ref="C170:C172"/>
    <mergeCell ref="D170:D172"/>
    <mergeCell ref="A155:A157"/>
    <mergeCell ref="B155:B157"/>
    <mergeCell ref="C155:C157"/>
    <mergeCell ref="D155:D157"/>
    <mergeCell ref="A158:A160"/>
    <mergeCell ref="B158:B160"/>
    <mergeCell ref="C158:C160"/>
    <mergeCell ref="D158:D160"/>
    <mergeCell ref="A161:A163"/>
    <mergeCell ref="B161:B163"/>
    <mergeCell ref="C161:C163"/>
    <mergeCell ref="D161:D163"/>
    <mergeCell ref="A146:A148"/>
    <mergeCell ref="B146:B148"/>
    <mergeCell ref="C146:C148"/>
    <mergeCell ref="D146:D148"/>
    <mergeCell ref="A149:A151"/>
    <mergeCell ref="B149:B151"/>
    <mergeCell ref="C149:C151"/>
    <mergeCell ref="D149:D151"/>
    <mergeCell ref="A152:A154"/>
    <mergeCell ref="B152:B154"/>
    <mergeCell ref="C152:C154"/>
    <mergeCell ref="D152:D154"/>
    <mergeCell ref="A137:A139"/>
    <mergeCell ref="B137:B139"/>
    <mergeCell ref="C137:C139"/>
    <mergeCell ref="D137:D139"/>
    <mergeCell ref="A140:A142"/>
    <mergeCell ref="B140:B142"/>
    <mergeCell ref="C140:C142"/>
    <mergeCell ref="D140:D142"/>
    <mergeCell ref="A143:A145"/>
    <mergeCell ref="B143:B145"/>
    <mergeCell ref="C143:C145"/>
    <mergeCell ref="D143:D145"/>
    <mergeCell ref="A128:A130"/>
    <mergeCell ref="B128:B130"/>
    <mergeCell ref="C128:C130"/>
    <mergeCell ref="D128:D130"/>
    <mergeCell ref="A131:A133"/>
    <mergeCell ref="B131:B133"/>
    <mergeCell ref="C131:C133"/>
    <mergeCell ref="D131:D133"/>
    <mergeCell ref="A134:A136"/>
    <mergeCell ref="B134:B136"/>
    <mergeCell ref="C134:C136"/>
    <mergeCell ref="D134:D136"/>
    <mergeCell ref="A119:A121"/>
    <mergeCell ref="B119:B121"/>
    <mergeCell ref="C119:C121"/>
    <mergeCell ref="D119:D121"/>
    <mergeCell ref="A122:A124"/>
    <mergeCell ref="B122:B124"/>
    <mergeCell ref="C122:C124"/>
    <mergeCell ref="D122:D124"/>
    <mergeCell ref="A125:A127"/>
    <mergeCell ref="B125:B127"/>
    <mergeCell ref="C125:C127"/>
    <mergeCell ref="D125:D127"/>
    <mergeCell ref="A110:A112"/>
    <mergeCell ref="B110:B112"/>
    <mergeCell ref="C110:C112"/>
    <mergeCell ref="D110:D112"/>
    <mergeCell ref="A113:A115"/>
    <mergeCell ref="B113:B115"/>
    <mergeCell ref="C113:C115"/>
    <mergeCell ref="D113:D115"/>
    <mergeCell ref="A116:A118"/>
    <mergeCell ref="B116:B118"/>
    <mergeCell ref="C116:C118"/>
    <mergeCell ref="D116:D118"/>
    <mergeCell ref="A101:A103"/>
    <mergeCell ref="B101:B103"/>
    <mergeCell ref="C101:C103"/>
    <mergeCell ref="D101:D103"/>
    <mergeCell ref="A104:A106"/>
    <mergeCell ref="B104:B106"/>
    <mergeCell ref="C104:C106"/>
    <mergeCell ref="D104:D106"/>
    <mergeCell ref="A107:A109"/>
    <mergeCell ref="B107:B109"/>
    <mergeCell ref="C107:C109"/>
    <mergeCell ref="D107:D109"/>
    <mergeCell ref="A92:A94"/>
    <mergeCell ref="B92:B94"/>
    <mergeCell ref="C92:C94"/>
    <mergeCell ref="D92:D94"/>
    <mergeCell ref="A95:A97"/>
    <mergeCell ref="B95:B97"/>
    <mergeCell ref="C95:C97"/>
    <mergeCell ref="D95:D97"/>
    <mergeCell ref="A98:A100"/>
    <mergeCell ref="B98:B100"/>
    <mergeCell ref="C98:C100"/>
    <mergeCell ref="D98:D100"/>
    <mergeCell ref="A83:A85"/>
    <mergeCell ref="B83:B85"/>
    <mergeCell ref="C83:C85"/>
    <mergeCell ref="D83:D85"/>
    <mergeCell ref="A86:A88"/>
    <mergeCell ref="B86:B88"/>
    <mergeCell ref="C86:C88"/>
    <mergeCell ref="D86:D88"/>
    <mergeCell ref="A89:A91"/>
    <mergeCell ref="B89:B91"/>
    <mergeCell ref="C89:C91"/>
    <mergeCell ref="D89:D91"/>
    <mergeCell ref="A74:A76"/>
    <mergeCell ref="B74:B76"/>
    <mergeCell ref="C74:C76"/>
    <mergeCell ref="D74:D76"/>
    <mergeCell ref="A77:A79"/>
    <mergeCell ref="B77:B79"/>
    <mergeCell ref="C77:C79"/>
    <mergeCell ref="D77:D79"/>
    <mergeCell ref="A80:A82"/>
    <mergeCell ref="B80:B82"/>
    <mergeCell ref="C80:C82"/>
    <mergeCell ref="D80:D82"/>
    <mergeCell ref="A65:A67"/>
    <mergeCell ref="B65:B67"/>
    <mergeCell ref="C65:C67"/>
    <mergeCell ref="D65:D67"/>
    <mergeCell ref="A68:A70"/>
    <mergeCell ref="B68:B70"/>
    <mergeCell ref="C68:C70"/>
    <mergeCell ref="D68:D70"/>
    <mergeCell ref="A71:A73"/>
    <mergeCell ref="B71:B73"/>
    <mergeCell ref="C71:C73"/>
    <mergeCell ref="D71:D73"/>
    <mergeCell ref="A56:A58"/>
    <mergeCell ref="B56:B58"/>
    <mergeCell ref="C56:C58"/>
    <mergeCell ref="D56:D58"/>
    <mergeCell ref="A59:A61"/>
    <mergeCell ref="B59:B61"/>
    <mergeCell ref="C59:C61"/>
    <mergeCell ref="D59:D61"/>
    <mergeCell ref="A62:A64"/>
    <mergeCell ref="B62:B64"/>
    <mergeCell ref="C62:C64"/>
    <mergeCell ref="D62:D64"/>
    <mergeCell ref="A47:A49"/>
    <mergeCell ref="B47:B49"/>
    <mergeCell ref="C47:C49"/>
    <mergeCell ref="D47:D49"/>
    <mergeCell ref="A50:A52"/>
    <mergeCell ref="B50:B52"/>
    <mergeCell ref="C50:C52"/>
    <mergeCell ref="D50:D52"/>
    <mergeCell ref="A53:A55"/>
    <mergeCell ref="B53:B55"/>
    <mergeCell ref="C53:C55"/>
    <mergeCell ref="D53:D55"/>
    <mergeCell ref="A38:A40"/>
    <mergeCell ref="B38:B40"/>
    <mergeCell ref="C38:C40"/>
    <mergeCell ref="D38:D40"/>
    <mergeCell ref="A41:A43"/>
    <mergeCell ref="B41:B43"/>
    <mergeCell ref="C41:C43"/>
    <mergeCell ref="D41:D43"/>
    <mergeCell ref="A44:A46"/>
    <mergeCell ref="B44:B46"/>
    <mergeCell ref="C44:C46"/>
    <mergeCell ref="D44:D46"/>
    <mergeCell ref="A29:A31"/>
    <mergeCell ref="B29:B31"/>
    <mergeCell ref="C29:C31"/>
    <mergeCell ref="D29:D31"/>
    <mergeCell ref="A32:A34"/>
    <mergeCell ref="B32:B34"/>
    <mergeCell ref="C32:C34"/>
    <mergeCell ref="D32:D34"/>
    <mergeCell ref="A35:A37"/>
    <mergeCell ref="B35:B37"/>
    <mergeCell ref="C35:C37"/>
    <mergeCell ref="D35:D37"/>
    <mergeCell ref="A20:A22"/>
    <mergeCell ref="B20:B22"/>
    <mergeCell ref="C20:C22"/>
    <mergeCell ref="D20:D22"/>
    <mergeCell ref="A23:A25"/>
    <mergeCell ref="B23:B25"/>
    <mergeCell ref="C23:C25"/>
    <mergeCell ref="D23:D25"/>
    <mergeCell ref="A26:A28"/>
    <mergeCell ref="B26:B28"/>
    <mergeCell ref="C26:C28"/>
    <mergeCell ref="D26:D28"/>
    <mergeCell ref="A11:A13"/>
    <mergeCell ref="B11:B13"/>
    <mergeCell ref="C11:C13"/>
    <mergeCell ref="D11:D13"/>
    <mergeCell ref="A14:A16"/>
    <mergeCell ref="B14:B16"/>
    <mergeCell ref="C14:C16"/>
    <mergeCell ref="D14:D16"/>
    <mergeCell ref="A17:A19"/>
    <mergeCell ref="B17:B19"/>
    <mergeCell ref="C17:C19"/>
    <mergeCell ref="D17:D19"/>
    <mergeCell ref="A3:A4"/>
    <mergeCell ref="A5:A7"/>
    <mergeCell ref="B5:B7"/>
    <mergeCell ref="C5:C7"/>
    <mergeCell ref="D5:D7"/>
    <mergeCell ref="A8:A10"/>
    <mergeCell ref="B8:B10"/>
    <mergeCell ref="C8:C10"/>
    <mergeCell ref="D8:D10"/>
    <mergeCell ref="B3:B4"/>
    <mergeCell ref="C3:C4"/>
    <mergeCell ref="D3:D4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入力用(年更時)</vt:lpstr>
      <vt:lpstr>年更時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11iwamotos</dc:creator>
  <cp:lastModifiedBy>01suganumay</cp:lastModifiedBy>
  <cp:lastPrinted>2021-09-16T08:41:59Z</cp:lastPrinted>
  <dcterms:created xsi:type="dcterms:W3CDTF">2017-11-16T05:39:05Z</dcterms:created>
  <dcterms:modified xsi:type="dcterms:W3CDTF">2021-09-16T08:42:08Z</dcterms:modified>
</cp:coreProperties>
</file>