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95F31F14-89F6-4B30-B300-87B28257B5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力シート" sheetId="4" r:id="rId1"/>
    <sheet name="表紙末尾２" sheetId="1" r:id="rId2"/>
    <sheet name="賃金末尾２" sheetId="2" r:id="rId3"/>
    <sheet name="Sheet1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A19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I10" i="2"/>
  <c r="J18" i="2"/>
  <c r="J17" i="2"/>
  <c r="J16" i="2"/>
  <c r="J15" i="2"/>
  <c r="J14" i="2"/>
  <c r="J13" i="2"/>
  <c r="J12" i="2"/>
  <c r="J11" i="2"/>
  <c r="J21" i="2"/>
  <c r="J20" i="2"/>
  <c r="J19" i="2"/>
  <c r="J10" i="2"/>
  <c r="H10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21" i="2"/>
  <c r="H20" i="2"/>
  <c r="H19" i="2"/>
  <c r="H18" i="2"/>
  <c r="H17" i="2"/>
  <c r="H16" i="2"/>
  <c r="H15" i="2"/>
  <c r="H14" i="2"/>
  <c r="H13" i="2"/>
  <c r="H12" i="2"/>
  <c r="H11" i="2"/>
  <c r="F21" i="2"/>
  <c r="F20" i="2"/>
  <c r="F19" i="2"/>
  <c r="F18" i="2"/>
  <c r="F17" i="2"/>
  <c r="F16" i="2"/>
  <c r="F15" i="2"/>
  <c r="F14" i="2"/>
  <c r="F13" i="2"/>
  <c r="F12" i="2"/>
  <c r="F11" i="2"/>
  <c r="F10" i="2"/>
  <c r="F25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25" i="2" s="1"/>
  <c r="D24" i="2"/>
  <c r="N24" i="2" s="1"/>
  <c r="D23" i="2"/>
  <c r="D22" i="2"/>
  <c r="N22" i="2" s="1"/>
  <c r="D21" i="2"/>
  <c r="D20" i="2"/>
  <c r="D19" i="2"/>
  <c r="D18" i="2"/>
  <c r="N18" i="2" s="1"/>
  <c r="D17" i="2"/>
  <c r="N17" i="2" s="1"/>
  <c r="D16" i="2"/>
  <c r="N16" i="2" s="1"/>
  <c r="D15" i="2"/>
  <c r="N15" i="2" s="1"/>
  <c r="D14" i="2"/>
  <c r="N14" i="2" s="1"/>
  <c r="D13" i="2"/>
  <c r="D12" i="2"/>
  <c r="D11" i="2"/>
  <c r="N11" i="2" s="1"/>
  <c r="D10" i="2"/>
  <c r="N10" i="2" s="1"/>
  <c r="N25" i="2" s="1"/>
  <c r="N28" i="2" s="1"/>
  <c r="C21" i="2"/>
  <c r="C20" i="2"/>
  <c r="C19" i="2"/>
  <c r="C18" i="2"/>
  <c r="C17" i="2"/>
  <c r="C16" i="2"/>
  <c r="C15" i="2"/>
  <c r="C14" i="2"/>
  <c r="C13" i="2"/>
  <c r="C12" i="2"/>
  <c r="C11" i="2"/>
  <c r="C10" i="2"/>
  <c r="C25" i="2" s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N19" i="2"/>
  <c r="N20" i="2"/>
  <c r="N13" i="2"/>
  <c r="N23" i="2"/>
  <c r="J25" i="2"/>
  <c r="H25" i="2"/>
  <c r="N12" i="2"/>
  <c r="I25" i="2"/>
  <c r="K28" i="2" s="1"/>
  <c r="K25" i="2"/>
  <c r="N21" i="2"/>
  <c r="D25" i="2" l="1"/>
  <c r="D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両保険対象者の場合は　１
労災のみ対象の場合は　３
役員又は同居の親族の場合は　５
日雇労働被保険者の場合は　日雇
を入力する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9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6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7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8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19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0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1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2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3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4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5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6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7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8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29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0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1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2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3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6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7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8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39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0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日雇７
を入力する</t>
        </r>
      </text>
    </comment>
    <comment ref="B41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2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3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4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5" authorId="0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6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7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8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49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  <comment ref="B50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両保険対象者の場合は　１
労災のみ対象の場合は　３
役員又は同居の親族の場合は　５
日雇労働被保険者の場合は　日雇
を入力する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調査対象年度を選択してください。</t>
        </r>
      </text>
    </comment>
  </commentList>
</comments>
</file>

<file path=xl/sharedStrings.xml><?xml version="1.0" encoding="utf-8"?>
<sst xmlns="http://schemas.openxmlformats.org/spreadsheetml/2006/main" count="107" uniqueCount="82">
  <si>
    <t>末尾２</t>
    <rPh sb="0" eb="2">
      <t>マツビ</t>
    </rPh>
    <phoneticPr fontId="3"/>
  </si>
  <si>
    <t>労 働 保 険 料 等 算 定 基 礎 賃 金 報 告 書</t>
    <rPh sb="0" eb="1">
      <t>ロウ</t>
    </rPh>
    <rPh sb="2" eb="3">
      <t>ハタラキ</t>
    </rPh>
    <rPh sb="4" eb="5">
      <t>ホ</t>
    </rPh>
    <rPh sb="6" eb="7">
      <t>ケン</t>
    </rPh>
    <rPh sb="8" eb="9">
      <t>リョウ</t>
    </rPh>
    <rPh sb="10" eb="11">
      <t>トウ</t>
    </rPh>
    <rPh sb="12" eb="13">
      <t>ザン</t>
    </rPh>
    <rPh sb="14" eb="15">
      <t>サダム</t>
    </rPh>
    <rPh sb="16" eb="17">
      <t>モト</t>
    </rPh>
    <rPh sb="18" eb="19">
      <t>イシズエ</t>
    </rPh>
    <rPh sb="20" eb="21">
      <t>チン</t>
    </rPh>
    <rPh sb="22" eb="23">
      <t>キン</t>
    </rPh>
    <rPh sb="24" eb="25">
      <t>ホウ</t>
    </rPh>
    <rPh sb="26" eb="27">
      <t>コク</t>
    </rPh>
    <rPh sb="28" eb="29">
      <t>ショ</t>
    </rPh>
    <phoneticPr fontId="3"/>
  </si>
  <si>
    <t>(算定基礎調査用）</t>
    <rPh sb="1" eb="3">
      <t>サンテイ</t>
    </rPh>
    <rPh sb="3" eb="5">
      <t>キソ</t>
    </rPh>
    <rPh sb="5" eb="7">
      <t>チョウサ</t>
    </rPh>
    <rPh sb="7" eb="8">
      <t>ヨウ</t>
    </rPh>
    <phoneticPr fontId="3"/>
  </si>
  <si>
    <t>労　働　保　険　番　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3"/>
  </si>
  <si>
    <t>業種名</t>
    <rPh sb="0" eb="2">
      <t>ギョウシュ</t>
    </rPh>
    <rPh sb="2" eb="3">
      <t>メイ</t>
    </rPh>
    <phoneticPr fontId="3"/>
  </si>
  <si>
    <t>業種番号</t>
    <rPh sb="0" eb="2">
      <t>ギョウシュ</t>
    </rPh>
    <rPh sb="2" eb="4">
      <t>バンゴウ</t>
    </rPh>
    <phoneticPr fontId="3"/>
  </si>
  <si>
    <t>　　　別記のとおり報告します。</t>
    <rPh sb="3" eb="5">
      <t>ベッキ</t>
    </rPh>
    <rPh sb="9" eb="11">
      <t>ホウコク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</si>
  <si>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</si>
  <si>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</si>
  <si>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　　　　　　　　―</t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</si>
  <si>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</si>
  <si>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事業主氏名</t>
    <rPh sb="0" eb="3">
      <t>ジギョウヌシ</t>
    </rPh>
    <rPh sb="3" eb="5">
      <t>シメイ</t>
    </rPh>
    <phoneticPr fontId="3"/>
  </si>
  <si>
    <t>　　　大阪労働局労働保険特別会計歳入徴収官　殿</t>
    <rPh sb="3" eb="5">
      <t>オオサカ</t>
    </rPh>
    <rPh sb="5" eb="8">
      <t>ロウドウキョク</t>
    </rPh>
    <rPh sb="8" eb="10">
      <t>ロウドウ</t>
    </rPh>
    <rPh sb="10" eb="12">
      <t>ホケン</t>
    </rPh>
    <rPh sb="12" eb="14">
      <t>トクベツ</t>
    </rPh>
    <rPh sb="14" eb="16">
      <t>カイケイ</t>
    </rPh>
    <rPh sb="16" eb="18">
      <t>サイニュウ</t>
    </rPh>
    <rPh sb="18" eb="21">
      <t>チョウシュウカン</t>
    </rPh>
    <rPh sb="22" eb="23">
      <t>ドノ</t>
    </rPh>
    <phoneticPr fontId="3"/>
  </si>
  <si>
    <t>項　目</t>
    <rPh sb="0" eb="1">
      <t>コウ</t>
    </rPh>
    <rPh sb="2" eb="3">
      <t>メ</t>
    </rPh>
    <phoneticPr fontId="3"/>
  </si>
  <si>
    <t>賃　金　等　支　給　総　額</t>
    <rPh sb="0" eb="1">
      <t>チン</t>
    </rPh>
    <rPh sb="2" eb="3">
      <t>キン</t>
    </rPh>
    <rPh sb="4" eb="5">
      <t>トウ</t>
    </rPh>
    <rPh sb="6" eb="7">
      <t>ササ</t>
    </rPh>
    <rPh sb="8" eb="9">
      <t>キュウ</t>
    </rPh>
    <rPh sb="10" eb="11">
      <t>ソウ</t>
    </rPh>
    <rPh sb="12" eb="13">
      <t>ガク</t>
    </rPh>
    <phoneticPr fontId="3"/>
  </si>
  <si>
    <t>雇用保険の被保険者とならない者の賃金</t>
    <rPh sb="0" eb="2">
      <t>コヨウ</t>
    </rPh>
    <rPh sb="2" eb="4">
      <t>ホケン</t>
    </rPh>
    <rPh sb="5" eb="9">
      <t>ヒホケンシャ</t>
    </rPh>
    <rPh sb="14" eb="15">
      <t>モノ</t>
    </rPh>
    <rPh sb="16" eb="18">
      <t>チンギン</t>
    </rPh>
    <phoneticPr fontId="3"/>
  </si>
  <si>
    <t>（代表者・役員・正社員・臨時・パート・アルバイト等すべてを含む）</t>
    <rPh sb="1" eb="4">
      <t>ダイヒョウシャ</t>
    </rPh>
    <rPh sb="5" eb="7">
      <t>ヤクイン</t>
    </rPh>
    <rPh sb="8" eb="11">
      <t>セイシャイン</t>
    </rPh>
    <rPh sb="12" eb="14">
      <t>リンジ</t>
    </rPh>
    <rPh sb="24" eb="25">
      <t>トウ</t>
    </rPh>
    <rPh sb="29" eb="30">
      <t>フク</t>
    </rPh>
    <phoneticPr fontId="3"/>
  </si>
  <si>
    <t>年　月</t>
    <rPh sb="0" eb="1">
      <t>トシ</t>
    </rPh>
    <rPh sb="2" eb="3">
      <t>ツキ</t>
    </rPh>
    <phoneticPr fontId="3"/>
  </si>
  <si>
    <t>　（通勤手当含む）</t>
    <rPh sb="2" eb="4">
      <t>ツウキン</t>
    </rPh>
    <rPh sb="4" eb="6">
      <t>テアテ</t>
    </rPh>
    <rPh sb="6" eb="7">
      <t>フク</t>
    </rPh>
    <phoneticPr fontId="3"/>
  </si>
  <si>
    <t>代表者・役員</t>
    <rPh sb="0" eb="3">
      <t>ダイヒョウシャ</t>
    </rPh>
    <rPh sb="4" eb="6">
      <t>ヤクイン</t>
    </rPh>
    <phoneticPr fontId="3"/>
  </si>
  <si>
    <t>人員</t>
    <rPh sb="0" eb="1">
      <t>ヒト</t>
    </rPh>
    <rPh sb="1" eb="2">
      <t>イン</t>
    </rPh>
    <phoneticPr fontId="3"/>
  </si>
  <si>
    <t>金　　額</t>
    <rPh sb="0" eb="1">
      <t>キン</t>
    </rPh>
    <rPh sb="3" eb="4">
      <t>ガク</t>
    </rPh>
    <phoneticPr fontId="3"/>
  </si>
  <si>
    <t>人員</t>
    <rPh sb="0" eb="2">
      <t>ジンイン</t>
    </rPh>
    <phoneticPr fontId="3"/>
  </si>
  <si>
    <t>円</t>
    <rPh sb="0" eb="1">
      <t>エン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</si>
  <si>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</si>
  <si>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</si>
  <si>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</si>
  <si>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</si>
  <si>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</si>
  <si>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</si>
  <si>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</si>
  <si>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</si>
  <si>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</si>
  <si>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</si>
  <si>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</si>
  <si>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</si>
  <si>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賞　　与</t>
    <rPh sb="0" eb="1">
      <t>ショウ</t>
    </rPh>
    <rPh sb="3" eb="4">
      <t>アタエ</t>
    </rPh>
    <phoneticPr fontId="3"/>
  </si>
  <si>
    <t>月</t>
    <rPh sb="0" eb="1">
      <t>ツキ</t>
    </rPh>
    <phoneticPr fontId="3"/>
  </si>
  <si>
    <t>小　計</t>
    <rPh sb="0" eb="1">
      <t>ショウ</t>
    </rPh>
    <rPh sb="2" eb="3">
      <t>ケイ</t>
    </rPh>
    <phoneticPr fontId="3"/>
  </si>
  <si>
    <t>合　計</t>
    <rPh sb="0" eb="1">
      <t>ゴウ</t>
    </rPh>
    <rPh sb="2" eb="3">
      <t>ケイ</t>
    </rPh>
    <phoneticPr fontId="3"/>
  </si>
  <si>
    <t>氏名</t>
    <rPh sb="0" eb="2">
      <t>シメイ</t>
    </rPh>
    <phoneticPr fontId="1"/>
  </si>
  <si>
    <t>労働者性</t>
    <rPh sb="0" eb="3">
      <t>ロウドウシャ</t>
    </rPh>
    <rPh sb="3" eb="4">
      <t>セイ</t>
    </rPh>
    <phoneticPr fontId="1"/>
  </si>
  <si>
    <t>４月</t>
    <rPh sb="1" eb="2">
      <t>ガツ</t>
    </rPh>
    <phoneticPr fontId="1"/>
  </si>
  <si>
    <t>５月</t>
  </si>
  <si>
    <t>６月</t>
  </si>
  <si>
    <t>賞与１</t>
    <rPh sb="0" eb="2">
      <t>ショウヨ</t>
    </rPh>
    <phoneticPr fontId="1"/>
  </si>
  <si>
    <t>合計</t>
    <rPh sb="0" eb="2">
      <t>ゴウケイ</t>
    </rPh>
    <phoneticPr fontId="1"/>
  </si>
  <si>
    <t>賞与２</t>
    <phoneticPr fontId="13"/>
  </si>
  <si>
    <t>賞与３</t>
    <rPh sb="0" eb="2">
      <t>ショウヨ2</t>
    </rPh>
    <phoneticPr fontId="13"/>
  </si>
  <si>
    <t>日雇</t>
    <rPh sb="0" eb="1">
      <t>ニチ</t>
    </rPh>
    <rPh sb="1" eb="2">
      <t>コ</t>
    </rPh>
    <phoneticPr fontId="13"/>
  </si>
  <si>
    <t>　(印紙納付状況報告書で報告済の額)</t>
    <rPh sb="2" eb="4">
      <t>インシ</t>
    </rPh>
    <rPh sb="4" eb="6">
      <t>ノウフ</t>
    </rPh>
    <rPh sb="6" eb="8">
      <t>ジョウキョウ</t>
    </rPh>
    <rPh sb="8" eb="11">
      <t>ホウコクショ</t>
    </rPh>
    <rPh sb="12" eb="14">
      <t>ホウコク</t>
    </rPh>
    <rPh sb="14" eb="15">
      <t>ズ</t>
    </rPh>
    <rPh sb="16" eb="17">
      <t>ガク</t>
    </rPh>
    <phoneticPr fontId="3"/>
  </si>
  <si>
    <t>　アルバイト等</t>
    <rPh sb="6" eb="7">
      <t>トウ</t>
    </rPh>
    <phoneticPr fontId="3"/>
  </si>
  <si>
    <t>※※算定基礎調査の実施時に、この表も印刷して持参してください※※</t>
  </si>
  <si>
    <t>具体的な業種内容（取り扱う製品名、素材、作業工程、機器等含む）</t>
    <rPh sb="0" eb="3">
      <t>グタイテキ</t>
    </rPh>
    <rPh sb="4" eb="6">
      <t>ギョウシュ</t>
    </rPh>
    <rPh sb="6" eb="8">
      <t>ナイヨウ</t>
    </rPh>
    <rPh sb="9" eb="10">
      <t>ト</t>
    </rPh>
    <rPh sb="11" eb="12">
      <t>アツカ</t>
    </rPh>
    <rPh sb="13" eb="16">
      <t>セイヒンメイ</t>
    </rPh>
    <rPh sb="17" eb="19">
      <t>ソザイ</t>
    </rPh>
    <rPh sb="20" eb="22">
      <t>サギョウ</t>
    </rPh>
    <rPh sb="22" eb="24">
      <t>コウテイ</t>
    </rPh>
    <rPh sb="25" eb="27">
      <t>キキ</t>
    </rPh>
    <rPh sb="27" eb="28">
      <t>トウ</t>
    </rPh>
    <rPh sb="28" eb="29">
      <t>フク</t>
    </rPh>
    <phoneticPr fontId="1"/>
  </si>
  <si>
    <t>　　　　年　　月　　　日</t>
    <rPh sb="4" eb="5">
      <t>ネン</t>
    </rPh>
    <rPh sb="7" eb="8">
      <t>ツキ</t>
    </rPh>
    <rPh sb="11" eb="12">
      <t>ヒ</t>
    </rPh>
    <phoneticPr fontId="3"/>
  </si>
  <si>
    <t>商業登記簿謄本の目的欄のうち主な事業（法人の場合）
個人事業の開業・廃業等届出書の事業の概要欄（個人事業主の場合）</t>
  </si>
  <si>
    <t>年　度</t>
    <rPh sb="0" eb="1">
      <t>トシ</t>
    </rPh>
    <rPh sb="2" eb="3">
      <t>ド</t>
    </rPh>
    <phoneticPr fontId="1"/>
  </si>
  <si>
    <t>令和</t>
  </si>
  <si>
    <t>末尾２（電算用）</t>
    <rPh sb="0" eb="2">
      <t>マツビ</t>
    </rPh>
    <rPh sb="4" eb="7">
      <t>デンサンヨウ</t>
    </rPh>
    <phoneticPr fontId="1"/>
  </si>
  <si>
    <t>【１】</t>
    <phoneticPr fontId="1"/>
  </si>
  <si>
    <t>イ　　      報酬・給与等</t>
    <phoneticPr fontId="1"/>
  </si>
  <si>
    <t>ロ　　　   日雇の賃金</t>
    <rPh sb="7" eb="9">
      <t>ヒヤト</t>
    </rPh>
    <rPh sb="10" eb="12">
      <t>チンギン</t>
    </rPh>
    <phoneticPr fontId="1"/>
  </si>
  <si>
    <t>ハ　　被保険者とならない</t>
    <rPh sb="3" eb="7">
      <t>ヒホケンシャ</t>
    </rPh>
    <phoneticPr fontId="1"/>
  </si>
  <si>
    <t>ニ　　　 　臨時・パート</t>
    <rPh sb="6" eb="8">
      <t>リンジ</t>
    </rPh>
    <phoneticPr fontId="1"/>
  </si>
  <si>
    <t>ホ　　　　そ　の　他</t>
    <rPh sb="9" eb="10">
      <t>タ</t>
    </rPh>
    <phoneticPr fontId="1"/>
  </si>
  <si>
    <t>【３】</t>
    <phoneticPr fontId="1"/>
  </si>
  <si>
    <t>雇用保険の対象</t>
    <rPh sb="0" eb="2">
      <t>コヨウ</t>
    </rPh>
    <rPh sb="2" eb="4">
      <t>ホケン</t>
    </rPh>
    <rPh sb="5" eb="7">
      <t>タイショウ</t>
    </rPh>
    <phoneticPr fontId="1"/>
  </si>
  <si>
    <t>となる者の賃金</t>
    <rPh sb="3" eb="4">
      <t>モノ</t>
    </rPh>
    <rPh sb="5" eb="7">
      <t>チンギン</t>
    </rPh>
    <phoneticPr fontId="1"/>
  </si>
  <si>
    <t>【１】－【２】</t>
    <phoneticPr fontId="18"/>
  </si>
  <si>
    <t>【２】</t>
    <phoneticPr fontId="1"/>
  </si>
  <si>
    <t>①=(ｲ)＋(ﾛ)</t>
    <phoneticPr fontId="1"/>
  </si>
  <si>
    <t>②=(ﾊ)＋(ﾆ)＋(ﾎ)</t>
    <phoneticPr fontId="1"/>
  </si>
  <si>
    <t>千円</t>
    <phoneticPr fontId="1"/>
  </si>
  <si>
    <t>【１】イ列：代表者・役員・正社員・臨時・パート・アルバイト等すべての人員の月ごとの人数・支給総額（諸控除前の額）を記入後、合計してください。</t>
    <rPh sb="4" eb="5">
      <t>レツ</t>
    </rPh>
    <phoneticPr fontId="1"/>
  </si>
  <si>
    <t xml:space="preserve">備　考
</t>
    <rPh sb="0" eb="1">
      <t>ビ</t>
    </rPh>
    <rPh sb="2" eb="3">
      <t>コウ</t>
    </rPh>
    <phoneticPr fontId="18"/>
  </si>
  <si>
    <t>【１】ロ列：日雇労働被保険者（日雇手帳を所持している者）について月ごとの人数・賃金を記入後、合計してください。</t>
    <rPh sb="4" eb="5">
      <t>レツ</t>
    </rPh>
    <rPh sb="6" eb="8">
      <t>ヒヤト</t>
    </rPh>
    <rPh sb="8" eb="10">
      <t>ロウドウ</t>
    </rPh>
    <rPh sb="10" eb="14">
      <t>ヒホケンシャ</t>
    </rPh>
    <rPh sb="15" eb="17">
      <t>ヒヤト</t>
    </rPh>
    <rPh sb="17" eb="19">
      <t>テチョウ</t>
    </rPh>
    <rPh sb="20" eb="22">
      <t>ショジ</t>
    </rPh>
    <rPh sb="26" eb="27">
      <t>モノ</t>
    </rPh>
    <rPh sb="32" eb="33">
      <t>ツキ</t>
    </rPh>
    <rPh sb="36" eb="38">
      <t>ニンズウ</t>
    </rPh>
    <rPh sb="39" eb="41">
      <t>チンギン</t>
    </rPh>
    <rPh sb="42" eb="44">
      <t>キニュウ</t>
    </rPh>
    <rPh sb="44" eb="45">
      <t>アト</t>
    </rPh>
    <rPh sb="46" eb="48">
      <t>ゴウケイ</t>
    </rPh>
    <phoneticPr fontId="1"/>
  </si>
  <si>
    <t>【２】ハ列：雇用保険の被保険者とならない代表者・役員の人数・賃金を記入後、合計してください。</t>
    <rPh sb="4" eb="5">
      <t>レツ</t>
    </rPh>
    <rPh sb="27" eb="29">
      <t>ニンズウ</t>
    </rPh>
    <phoneticPr fontId="1"/>
  </si>
  <si>
    <t>【２】ニ列：雇用保険の被保険者とならない臨時・パート・アルバイト等（週２０時間未満の勤務の者等）の人数・賃金を記入してください。</t>
    <rPh sb="4" eb="5">
      <t>レツ</t>
    </rPh>
    <rPh sb="20" eb="22">
      <t>リンジ</t>
    </rPh>
    <rPh sb="32" eb="33">
      <t>ナド</t>
    </rPh>
    <rPh sb="46" eb="47">
      <t>ナド</t>
    </rPh>
    <phoneticPr fontId="18"/>
  </si>
  <si>
    <t>【３】列：【１】－【２】の金額を月ごとに記入後、小計した金額の千円未満切り捨てた額を【３】列合計行に記入してください。</t>
    <rPh sb="3" eb="4">
      <t>レツ</t>
    </rPh>
    <rPh sb="16" eb="17">
      <t>ツキ</t>
    </rPh>
    <rPh sb="20" eb="22">
      <t>キニュウ</t>
    </rPh>
    <rPh sb="22" eb="23">
      <t>アト</t>
    </rPh>
    <rPh sb="24" eb="26">
      <t>ショウケイ</t>
    </rPh>
    <rPh sb="28" eb="30">
      <t>キンガク</t>
    </rPh>
    <rPh sb="31" eb="33">
      <t>センエン</t>
    </rPh>
    <rPh sb="33" eb="35">
      <t>ミマン</t>
    </rPh>
    <rPh sb="35" eb="36">
      <t>キ</t>
    </rPh>
    <rPh sb="37" eb="38">
      <t>ス</t>
    </rPh>
    <rPh sb="40" eb="41">
      <t>ガク</t>
    </rPh>
    <rPh sb="45" eb="46">
      <t>レツ</t>
    </rPh>
    <rPh sb="46" eb="48">
      <t>ゴウケイ</t>
    </rPh>
    <rPh sb="48" eb="49">
      <t>ギョウ</t>
    </rPh>
    <rPh sb="50" eb="52">
      <t>キニュウ</t>
    </rPh>
    <phoneticPr fontId="18"/>
  </si>
  <si>
    <t>人員小計欄（④～⑧）：賞与を除く４月から３月までの人数合計を記入してください。</t>
    <rPh sb="0" eb="2">
      <t>ジンイン</t>
    </rPh>
    <rPh sb="2" eb="4">
      <t>ショウケイ</t>
    </rPh>
    <rPh sb="4" eb="5">
      <t>ラン</t>
    </rPh>
    <rPh sb="11" eb="13">
      <t>ショウヨ</t>
    </rPh>
    <rPh sb="14" eb="15">
      <t>ノゾ</t>
    </rPh>
    <rPh sb="17" eb="18">
      <t>ガツ</t>
    </rPh>
    <rPh sb="21" eb="22">
      <t>ガツ</t>
    </rPh>
    <rPh sb="25" eb="27">
      <t>ニンズウ</t>
    </rPh>
    <rPh sb="27" eb="29">
      <t>ゴウケイ</t>
    </rPh>
    <rPh sb="30" eb="32">
      <t>キニュウ</t>
    </rPh>
    <phoneticPr fontId="18"/>
  </si>
  <si>
    <t>１月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</si>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</sst>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##,###,###&quot;千&quot;&quot;円&quot;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98">
    <xf numFmtId="0" fontId="0" fillId="0" borderId="0" xfId="0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10" fillId="0" borderId="31" xfId="0" applyFont="1" applyBorder="1" applyAlignment="1">
      <alignment horizontal="right"/>
    </xf>
    <xf numFmtId="0" fontId="0" fillId="0" borderId="32" xfId="0" applyBorder="1" applyAlignment="1">
      <alignment vertical="center"/>
    </xf>
    <xf numFmtId="0" fontId="10" fillId="0" borderId="33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9" xfId="0" applyBorder="1" applyAlignment="1">
      <alignment vertical="top"/>
    </xf>
    <xf numFmtId="0" fontId="9" fillId="0" borderId="34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19" xfId="0" applyBorder="1" applyAlignment="1">
      <alignment horizontal="left" vertical="top"/>
    </xf>
    <xf numFmtId="0" fontId="0" fillId="0" borderId="34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35" xfId="0" applyBorder="1" applyAlignment="1">
      <alignment vertical="top"/>
    </xf>
    <xf numFmtId="0" fontId="12" fillId="0" borderId="0" xfId="0" applyFont="1">
      <alignment vertical="center"/>
    </xf>
    <xf numFmtId="0" fontId="7" fillId="0" borderId="21" xfId="1" applyBorder="1" applyAlignment="1" applyProtection="1">
      <alignment horizontal="center" vertical="center"/>
      <protection locked="0"/>
    </xf>
    <xf numFmtId="0" fontId="7" fillId="0" borderId="36" xfId="1" applyBorder="1" applyAlignment="1" applyProtection="1">
      <alignment horizontal="center" vertical="center" shrinkToFit="1"/>
      <protection locked="0"/>
    </xf>
    <xf numFmtId="176" fontId="7" fillId="0" borderId="24" xfId="1" applyNumberFormat="1" applyBorder="1" applyAlignment="1" applyProtection="1">
      <alignment horizontal="center" vertical="center"/>
      <protection locked="0"/>
    </xf>
    <xf numFmtId="176" fontId="7" fillId="0" borderId="25" xfId="1" applyNumberFormat="1" applyBorder="1" applyAlignment="1" applyProtection="1">
      <alignment horizontal="center" vertical="center"/>
      <protection locked="0"/>
    </xf>
    <xf numFmtId="176" fontId="7" fillId="0" borderId="26" xfId="1" applyNumberFormat="1" applyBorder="1" applyAlignment="1" applyProtection="1">
      <alignment horizontal="center" vertical="center"/>
      <protection locked="0"/>
    </xf>
    <xf numFmtId="176" fontId="7" fillId="0" borderId="37" xfId="1" applyNumberFormat="1" applyBorder="1" applyAlignment="1">
      <alignment horizontal="center" vertical="center"/>
    </xf>
    <xf numFmtId="0" fontId="7" fillId="0" borderId="0" xfId="1" applyAlignment="1" applyProtection="1">
      <alignment horizontal="center" vertical="center"/>
    </xf>
    <xf numFmtId="0" fontId="7" fillId="0" borderId="0" xfId="1">
      <alignment vertical="center"/>
    </xf>
    <xf numFmtId="0" fontId="7" fillId="0" borderId="22" xfId="1" applyBorder="1" applyAlignment="1" applyProtection="1">
      <alignment horizontal="center" vertical="center"/>
      <protection locked="0"/>
    </xf>
    <xf numFmtId="176" fontId="7" fillId="0" borderId="27" xfId="1" applyNumberFormat="1" applyBorder="1" applyProtection="1">
      <alignment vertical="center"/>
      <protection locked="0"/>
    </xf>
    <xf numFmtId="176" fontId="7" fillId="0" borderId="31" xfId="1" applyNumberFormat="1" applyBorder="1" applyProtection="1">
      <alignment vertical="center"/>
      <protection locked="0"/>
    </xf>
    <xf numFmtId="176" fontId="7" fillId="0" borderId="23" xfId="1" applyNumberFormat="1" applyBorder="1" applyProtection="1">
      <alignment vertical="center"/>
      <protection locked="0"/>
    </xf>
    <xf numFmtId="176" fontId="7" fillId="0" borderId="37" xfId="1" applyNumberFormat="1" applyBorder="1">
      <alignment vertical="center"/>
    </xf>
    <xf numFmtId="0" fontId="7" fillId="0" borderId="0" xfId="1" applyProtection="1">
      <alignment vertical="center"/>
    </xf>
    <xf numFmtId="176" fontId="7" fillId="0" borderId="29" xfId="1" applyNumberFormat="1" applyBorder="1" applyProtection="1">
      <alignment vertical="center"/>
      <protection locked="0"/>
    </xf>
    <xf numFmtId="176" fontId="7" fillId="0" borderId="28" xfId="1" applyNumberFormat="1" applyBorder="1" applyProtection="1">
      <alignment vertical="center"/>
      <protection locked="0"/>
    </xf>
    <xf numFmtId="176" fontId="7" fillId="0" borderId="30" xfId="1" applyNumberFormat="1" applyBorder="1" applyProtection="1">
      <alignment vertical="center"/>
      <protection locked="0"/>
    </xf>
    <xf numFmtId="0" fontId="7" fillId="0" borderId="0" xfId="1" applyProtection="1">
      <alignment vertical="center"/>
      <protection locked="0"/>
    </xf>
    <xf numFmtId="0" fontId="7" fillId="0" borderId="0" xfId="1" applyAlignment="1" applyProtection="1">
      <alignment horizontal="center" vertical="center"/>
      <protection locked="0"/>
    </xf>
    <xf numFmtId="176" fontId="7" fillId="0" borderId="0" xfId="1" applyNumberFormat="1" applyProtection="1">
      <alignment vertical="center"/>
      <protection locked="0"/>
    </xf>
    <xf numFmtId="176" fontId="7" fillId="0" borderId="0" xfId="1" applyNumberFormat="1">
      <alignment vertical="center"/>
    </xf>
    <xf numFmtId="0" fontId="0" fillId="0" borderId="25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6" xfId="0" applyBorder="1" applyAlignment="1">
      <alignment horizontal="right" vertical="top"/>
    </xf>
    <xf numFmtId="0" fontId="9" fillId="0" borderId="34" xfId="0" applyFont="1" applyBorder="1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38" xfId="0" applyBorder="1" applyAlignment="1">
      <alignment horizontal="right" vertical="top"/>
    </xf>
    <xf numFmtId="0" fontId="0" fillId="0" borderId="39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76" fontId="0" fillId="0" borderId="25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10" fillId="0" borderId="31" xfId="0" applyNumberFormat="1" applyFont="1" applyBorder="1" applyAlignment="1">
      <alignment horizontal="right" vertical="top"/>
    </xf>
    <xf numFmtId="176" fontId="0" fillId="0" borderId="6" xfId="0" applyNumberFormat="1" applyBorder="1" applyAlignment="1">
      <alignment horizontal="right" vertical="top"/>
    </xf>
    <xf numFmtId="176" fontId="0" fillId="0" borderId="0" xfId="0" applyNumberFormat="1" applyBorder="1" applyAlignment="1">
      <alignment horizontal="right" vertical="top"/>
    </xf>
    <xf numFmtId="177" fontId="0" fillId="0" borderId="24" xfId="0" applyNumberForma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10" fillId="0" borderId="40" xfId="0" applyFont="1" applyBorder="1" applyAlignment="1">
      <alignment horizontal="center" vertical="center" wrapText="1"/>
    </xf>
    <xf numFmtId="177" fontId="0" fillId="0" borderId="27" xfId="0" applyNumberForma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10" fillId="0" borderId="41" xfId="0" applyFont="1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0" fontId="7" fillId="0" borderId="0" xfId="1" applyAlignment="1">
      <alignment horizontal="center" vertical="center"/>
    </xf>
    <xf numFmtId="176" fontId="7" fillId="0" borderId="36" xfId="1" applyNumberFormat="1" applyBorder="1" applyAlignment="1" applyProtection="1">
      <alignment horizontal="center" vertical="center"/>
      <protection locked="0"/>
    </xf>
    <xf numFmtId="176" fontId="7" fillId="0" borderId="22" xfId="1" applyNumberFormat="1" applyBorder="1" applyProtection="1">
      <alignment vertical="center"/>
      <protection locked="0"/>
    </xf>
    <xf numFmtId="176" fontId="7" fillId="0" borderId="5" xfId="1" applyNumberFormat="1" applyBorder="1" applyProtection="1">
      <alignment vertical="center"/>
      <protection locked="0"/>
    </xf>
    <xf numFmtId="0" fontId="7" fillId="0" borderId="37" xfId="1" applyBorder="1" applyAlignment="1" applyProtection="1">
      <alignment horizontal="center" vertical="center"/>
      <protection locked="0"/>
    </xf>
    <xf numFmtId="176" fontId="0" fillId="0" borderId="36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18" xfId="0" applyBorder="1" applyAlignment="1">
      <alignment vertical="center"/>
    </xf>
    <xf numFmtId="177" fontId="0" fillId="0" borderId="24" xfId="0" applyNumberFormat="1" applyBorder="1" applyAlignment="1">
      <alignment horizontal="right" vertical="center"/>
    </xf>
    <xf numFmtId="177" fontId="0" fillId="0" borderId="42" xfId="0" applyNumberFormat="1" applyBorder="1" applyAlignment="1">
      <alignment horizontal="right" vertical="center"/>
    </xf>
    <xf numFmtId="0" fontId="4" fillId="0" borderId="0" xfId="1" applyFont="1" applyProtection="1">
      <alignment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77" fontId="0" fillId="0" borderId="44" xfId="0" applyNumberFormat="1" applyBorder="1" applyAlignment="1">
      <alignment horizontal="right" vertical="center"/>
    </xf>
    <xf numFmtId="177" fontId="0" fillId="0" borderId="45" xfId="0" applyNumberFormat="1" applyBorder="1" applyAlignment="1">
      <alignment horizontal="right" vertical="center"/>
    </xf>
    <xf numFmtId="177" fontId="0" fillId="0" borderId="46" xfId="0" applyNumberFormat="1" applyBorder="1" applyAlignment="1">
      <alignment horizontal="right" vertical="center"/>
    </xf>
    <xf numFmtId="177" fontId="0" fillId="0" borderId="47" xfId="0" applyNumberFormat="1" applyBorder="1" applyAlignment="1">
      <alignment horizontal="right" vertical="center"/>
    </xf>
    <xf numFmtId="177" fontId="9" fillId="0" borderId="48" xfId="0" applyNumberFormat="1" applyFont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176" fontId="0" fillId="0" borderId="30" xfId="0" applyNumberFormat="1" applyBorder="1" applyAlignment="1">
      <alignment vertical="center"/>
    </xf>
    <xf numFmtId="0" fontId="0" fillId="0" borderId="29" xfId="0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7" fontId="0" fillId="0" borderId="50" xfId="0" applyNumberForma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177" fontId="0" fillId="0" borderId="29" xfId="0" applyNumberFormat="1" applyBorder="1" applyAlignment="1">
      <alignment horizontal="right" vertical="center"/>
    </xf>
    <xf numFmtId="177" fontId="0" fillId="0" borderId="51" xfId="0" applyNumberFormat="1" applyBorder="1" applyAlignment="1">
      <alignment horizontal="right" vertical="center"/>
    </xf>
    <xf numFmtId="0" fontId="4" fillId="0" borderId="40" xfId="1" applyFont="1" applyBorder="1" applyAlignment="1">
      <alignment horizontal="center" vertical="center" wrapText="1"/>
    </xf>
    <xf numFmtId="177" fontId="7" fillId="0" borderId="6" xfId="1" applyNumberFormat="1" applyBorder="1" applyAlignment="1">
      <alignment vertical="top"/>
    </xf>
    <xf numFmtId="177" fontId="7" fillId="0" borderId="7" xfId="1" applyNumberFormat="1" applyBorder="1" applyAlignment="1">
      <alignment vertical="top"/>
    </xf>
    <xf numFmtId="177" fontId="7" fillId="0" borderId="0" xfId="1" applyNumberFormat="1" applyAlignment="1">
      <alignment vertical="top"/>
    </xf>
    <xf numFmtId="177" fontId="7" fillId="0" borderId="8" xfId="1" applyNumberFormat="1" applyBorder="1" applyAlignment="1">
      <alignment vertical="top"/>
    </xf>
    <xf numFmtId="178" fontId="6" fillId="0" borderId="52" xfId="1" applyNumberFormat="1" applyFont="1" applyBorder="1" applyAlignment="1"/>
    <xf numFmtId="178" fontId="6" fillId="0" borderId="38" xfId="1" applyNumberFormat="1" applyFont="1" applyBorder="1" applyAlignment="1"/>
    <xf numFmtId="0" fontId="20" fillId="0" borderId="53" xfId="1" applyFont="1" applyBorder="1" applyAlignment="1">
      <alignment horizontal="left" vertical="top" wrapText="1"/>
    </xf>
    <xf numFmtId="0" fontId="10" fillId="0" borderId="54" xfId="0" applyFont="1" applyBorder="1" applyAlignment="1">
      <alignment vertical="center"/>
    </xf>
    <xf numFmtId="0" fontId="10" fillId="0" borderId="0" xfId="1" applyFont="1">
      <alignment vertical="center"/>
    </xf>
    <xf numFmtId="0" fontId="7" fillId="0" borderId="0" xfId="2">
      <alignment vertical="center"/>
    </xf>
    <xf numFmtId="0" fontId="7" fillId="0" borderId="55" xfId="0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10" fillId="0" borderId="54" xfId="0" applyFont="1" applyBorder="1" applyAlignment="1">
      <alignment horizontal="left" vertical="top"/>
    </xf>
    <xf numFmtId="0" fontId="10" fillId="0" borderId="56" xfId="0" applyFont="1" applyBorder="1" applyAlignment="1">
      <alignment horizontal="right"/>
    </xf>
    <xf numFmtId="0" fontId="10" fillId="0" borderId="56" xfId="0" applyFont="1" applyBorder="1" applyAlignment="1">
      <alignment horizontal="left" vertical="center"/>
    </xf>
    <xf numFmtId="0" fontId="10" fillId="0" borderId="22" xfId="0" applyFont="1" applyBorder="1" applyAlignment="1">
      <alignment horizontal="right" vertical="center"/>
    </xf>
    <xf numFmtId="0" fontId="21" fillId="0" borderId="22" xfId="0" applyFont="1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176" fontId="7" fillId="0" borderId="56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vertical="center"/>
    </xf>
    <xf numFmtId="0" fontId="0" fillId="0" borderId="20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4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56" xfId="0" applyFont="1" applyBorder="1" applyAlignment="1">
      <alignment horizontal="left" vertical="top"/>
    </xf>
    <xf numFmtId="0" fontId="0" fillId="0" borderId="54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2" xfId="1" applyBorder="1" applyAlignment="1">
      <alignment horizontal="left" vertical="top" wrapText="1"/>
    </xf>
    <xf numFmtId="0" fontId="7" fillId="0" borderId="14" xfId="1" applyBorder="1" applyAlignment="1">
      <alignment horizontal="left" vertical="top"/>
    </xf>
    <xf numFmtId="0" fontId="7" fillId="0" borderId="72" xfId="1" applyBorder="1" applyAlignment="1">
      <alignment horizontal="left" vertical="top"/>
    </xf>
    <xf numFmtId="0" fontId="7" fillId="0" borderId="9" xfId="1" applyBorder="1" applyAlignment="1">
      <alignment horizontal="left" vertical="top"/>
    </xf>
    <xf numFmtId="0" fontId="7" fillId="0" borderId="0" xfId="1" applyAlignment="1">
      <alignment horizontal="left" vertical="top"/>
    </xf>
    <xf numFmtId="0" fontId="7" fillId="0" borderId="8" xfId="1" applyBorder="1" applyAlignment="1">
      <alignment horizontal="left" vertical="top"/>
    </xf>
    <xf numFmtId="0" fontId="7" fillId="0" borderId="10" xfId="1" applyBorder="1" applyAlignment="1">
      <alignment horizontal="left" vertical="top"/>
    </xf>
    <xf numFmtId="0" fontId="7" fillId="0" borderId="1" xfId="1" applyBorder="1" applyAlignment="1">
      <alignment horizontal="left" vertical="top"/>
    </xf>
    <xf numFmtId="0" fontId="7" fillId="0" borderId="11" xfId="1" applyBorder="1" applyAlignment="1">
      <alignment horizontal="left" vertical="top"/>
    </xf>
    <xf numFmtId="178" fontId="6" fillId="0" borderId="8" xfId="1" applyNumberFormat="1" applyFont="1" applyBorder="1" applyAlignment="1">
      <alignment horizontal="right"/>
    </xf>
    <xf numFmtId="178" fontId="6" fillId="0" borderId="11" xfId="1" applyNumberFormat="1" applyFont="1" applyBorder="1" applyAlignment="1">
      <alignment horizontal="right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10" fillId="0" borderId="6" xfId="1" applyFont="1" applyBorder="1" applyAlignment="1">
      <alignment horizontal="left" vertical="center"/>
    </xf>
    <xf numFmtId="0" fontId="10" fillId="0" borderId="56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71" xfId="1" applyFont="1" applyBorder="1" applyAlignment="1">
      <alignment horizontal="left" vertical="center"/>
    </xf>
    <xf numFmtId="0" fontId="10" fillId="0" borderId="5" xfId="0" applyFont="1" applyBorder="1" applyAlignment="1">
      <alignment horizontal="right" vertical="center"/>
    </xf>
    <xf numFmtId="0" fontId="10" fillId="0" borderId="56" xfId="0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7" fillId="0" borderId="63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0" fontId="17" fillId="0" borderId="15" xfId="1" applyFont="1" applyBorder="1" applyAlignment="1">
      <alignment horizontal="left" vertical="center" wrapText="1"/>
    </xf>
    <xf numFmtId="0" fontId="17" fillId="0" borderId="64" xfId="1" applyFont="1" applyBorder="1" applyAlignment="1">
      <alignment horizontal="left" vertical="top" wrapText="1"/>
    </xf>
    <xf numFmtId="0" fontId="17" fillId="0" borderId="14" xfId="1" applyFont="1" applyBorder="1" applyAlignment="1">
      <alignment horizontal="left" vertical="top" wrapText="1"/>
    </xf>
    <xf numFmtId="0" fontId="0" fillId="0" borderId="65" xfId="0" applyBorder="1" applyAlignment="1">
      <alignment horizontal="center" vertical="top" wrapText="1"/>
    </xf>
    <xf numFmtId="0" fontId="0" fillId="0" borderId="66" xfId="0" applyBorder="1" applyAlignment="1">
      <alignment horizontal="center" vertical="top" wrapText="1"/>
    </xf>
    <xf numFmtId="0" fontId="0" fillId="0" borderId="67" xfId="0" applyBorder="1" applyAlignment="1">
      <alignment horizontal="center" vertical="top" wrapText="1"/>
    </xf>
    <xf numFmtId="0" fontId="0" fillId="0" borderId="68" xfId="0" applyBorder="1" applyAlignment="1">
      <alignment horizontal="center" vertical="top" wrapText="1"/>
    </xf>
    <xf numFmtId="0" fontId="0" fillId="0" borderId="69" xfId="0" applyBorder="1" applyAlignment="1">
      <alignment horizontal="center" vertical="top" wrapText="1"/>
    </xf>
    <xf numFmtId="0" fontId="0" fillId="0" borderId="70" xfId="0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2" xfId="1" applyFont="1" applyBorder="1" applyAlignment="1">
      <alignment horizontal="left" vertical="center"/>
    </xf>
    <xf numFmtId="0" fontId="22" fillId="0" borderId="40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71" xfId="1" applyFont="1" applyBorder="1" applyAlignment="1">
      <alignment horizontal="left" vertical="center" wrapText="1"/>
    </xf>
    <xf numFmtId="0" fontId="0" fillId="0" borderId="9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right"/>
    </xf>
    <xf numFmtId="0" fontId="10" fillId="0" borderId="21" xfId="0" applyFont="1" applyBorder="1" applyAlignment="1">
      <alignment horizontal="right"/>
    </xf>
    <xf numFmtId="176" fontId="0" fillId="0" borderId="36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0" fontId="10" fillId="0" borderId="61" xfId="0" applyFont="1" applyBorder="1" applyAlignment="1">
      <alignment horizontal="right"/>
    </xf>
    <xf numFmtId="0" fontId="10" fillId="0" borderId="37" xfId="0" applyFont="1" applyBorder="1" applyAlignment="1">
      <alignment horizontal="right"/>
    </xf>
    <xf numFmtId="176" fontId="0" fillId="0" borderId="22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56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9" xfId="0" applyBorder="1" applyAlignment="1">
      <alignment vertical="center"/>
    </xf>
    <xf numFmtId="0" fontId="22" fillId="0" borderId="5" xfId="1" applyFont="1" applyBorder="1" applyAlignment="1">
      <alignment horizontal="center" vertical="top"/>
    </xf>
    <xf numFmtId="0" fontId="22" fillId="0" borderId="6" xfId="1" applyFont="1" applyBorder="1" applyAlignment="1">
      <alignment horizontal="center" vertical="top"/>
    </xf>
    <xf numFmtId="0" fontId="22" fillId="0" borderId="52" xfId="1" applyFont="1" applyBorder="1" applyAlignment="1">
      <alignment horizontal="right" vertical="top"/>
    </xf>
    <xf numFmtId="0" fontId="22" fillId="0" borderId="6" xfId="1" applyFont="1" applyBorder="1" applyAlignment="1">
      <alignment horizontal="right" vertical="top"/>
    </xf>
    <xf numFmtId="177" fontId="4" fillId="0" borderId="38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39" xfId="1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0" fontId="10" fillId="0" borderId="60" xfId="0" applyFont="1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7" fillId="0" borderId="22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2">
    <dxf>
      <numFmt numFmtId="176" formatCode="#,##0_ "/>
      <border diagonalUp="0" diagonalDown="0">
        <left style="thin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#,##0_ "/>
      <border diagonalUp="0" diagonalDown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double">
          <color indexed="64"/>
        </right>
        <top/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numFmt numFmtId="176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19050</xdr:rowOff>
    </xdr:from>
    <xdr:to>
      <xdr:col>3</xdr:col>
      <xdr:colOff>0</xdr:colOff>
      <xdr:row>24</xdr:row>
      <xdr:rowOff>0</xdr:rowOff>
    </xdr:to>
    <xdr:sp macro="" textlink="">
      <xdr:nvSpPr>
        <xdr:cNvPr id="1907" name="Line 1">
          <a:extLst>
            <a:ext uri="{FF2B5EF4-FFF2-40B4-BE49-F238E27FC236}">
              <a16:creationId xmlns:a16="http://schemas.microsoft.com/office/drawing/2014/main" id="{794F0E54-94EF-08F1-4013-E43B1BF698C1}"/>
            </a:ext>
          </a:extLst>
        </xdr:cNvPr>
        <xdr:cNvSpPr>
          <a:spLocks noChangeShapeType="1"/>
        </xdr:cNvSpPr>
      </xdr:nvSpPr>
      <xdr:spPr bwMode="auto">
        <a:xfrm>
          <a:off x="657225" y="5191125"/>
          <a:ext cx="42862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21</xdr:row>
      <xdr:rowOff>0</xdr:rowOff>
    </xdr:from>
    <xdr:to>
      <xdr:col>5</xdr:col>
      <xdr:colOff>0</xdr:colOff>
      <xdr:row>24</xdr:row>
      <xdr:rowOff>19050</xdr:rowOff>
    </xdr:to>
    <xdr:sp macro="" textlink="">
      <xdr:nvSpPr>
        <xdr:cNvPr id="1908" name="Line 2">
          <a:extLst>
            <a:ext uri="{FF2B5EF4-FFF2-40B4-BE49-F238E27FC236}">
              <a16:creationId xmlns:a16="http://schemas.microsoft.com/office/drawing/2014/main" id="{0C729603-76AA-2C5A-73AB-E8C2259C0169}"/>
            </a:ext>
          </a:extLst>
        </xdr:cNvPr>
        <xdr:cNvSpPr>
          <a:spLocks noChangeShapeType="1"/>
        </xdr:cNvSpPr>
      </xdr:nvSpPr>
      <xdr:spPr bwMode="auto">
        <a:xfrm>
          <a:off x="2324100" y="5172075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0</xdr:colOff>
      <xdr:row>24</xdr:row>
      <xdr:rowOff>38100</xdr:rowOff>
    </xdr:to>
    <xdr:sp macro="" textlink="">
      <xdr:nvSpPr>
        <xdr:cNvPr id="1909" name="Line 3">
          <a:extLst>
            <a:ext uri="{FF2B5EF4-FFF2-40B4-BE49-F238E27FC236}">
              <a16:creationId xmlns:a16="http://schemas.microsoft.com/office/drawing/2014/main" id="{27E70FFF-E507-FFAA-2536-A6CB337DA3AA}"/>
            </a:ext>
          </a:extLst>
        </xdr:cNvPr>
        <xdr:cNvSpPr>
          <a:spLocks noChangeShapeType="1"/>
        </xdr:cNvSpPr>
      </xdr:nvSpPr>
      <xdr:spPr bwMode="auto">
        <a:xfrm>
          <a:off x="2324100" y="5191125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21</xdr:row>
      <xdr:rowOff>19050</xdr:rowOff>
    </xdr:from>
    <xdr:to>
      <xdr:col>8</xdr:col>
      <xdr:colOff>19050</xdr:colOff>
      <xdr:row>24</xdr:row>
      <xdr:rowOff>19050</xdr:rowOff>
    </xdr:to>
    <xdr:sp macro="" textlink="">
      <xdr:nvSpPr>
        <xdr:cNvPr id="1910" name="Line 4">
          <a:extLst>
            <a:ext uri="{FF2B5EF4-FFF2-40B4-BE49-F238E27FC236}">
              <a16:creationId xmlns:a16="http://schemas.microsoft.com/office/drawing/2014/main" id="{780CDC73-4EDA-FD24-91A2-8706CF74CB4B}"/>
            </a:ext>
          </a:extLst>
        </xdr:cNvPr>
        <xdr:cNvSpPr>
          <a:spLocks noChangeShapeType="1"/>
        </xdr:cNvSpPr>
      </xdr:nvSpPr>
      <xdr:spPr bwMode="auto">
        <a:xfrm>
          <a:off x="4048125" y="5191125"/>
          <a:ext cx="42862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1485900</xdr:colOff>
      <xdr:row>21</xdr:row>
      <xdr:rowOff>0</xdr:rowOff>
    </xdr:from>
    <xdr:to>
      <xdr:col>10</xdr:col>
      <xdr:colOff>0</xdr:colOff>
      <xdr:row>24</xdr:row>
      <xdr:rowOff>38100</xdr:rowOff>
    </xdr:to>
    <xdr:sp macro="" textlink="">
      <xdr:nvSpPr>
        <xdr:cNvPr id="1911" name="Line 5">
          <a:extLst>
            <a:ext uri="{FF2B5EF4-FFF2-40B4-BE49-F238E27FC236}">
              <a16:creationId xmlns:a16="http://schemas.microsoft.com/office/drawing/2014/main" id="{DBF042A8-F626-71DE-585E-B0A21947C162}"/>
            </a:ext>
          </a:extLst>
        </xdr:cNvPr>
        <xdr:cNvSpPr>
          <a:spLocks noChangeShapeType="1"/>
        </xdr:cNvSpPr>
      </xdr:nvSpPr>
      <xdr:spPr bwMode="auto">
        <a:xfrm>
          <a:off x="5648325" y="5172075"/>
          <a:ext cx="428625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1912" name="Line 19">
          <a:extLst>
            <a:ext uri="{FF2B5EF4-FFF2-40B4-BE49-F238E27FC236}">
              <a16:creationId xmlns:a16="http://schemas.microsoft.com/office/drawing/2014/main" id="{8DA93902-1BD8-F8FF-078A-C6097B089B28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64770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0</xdr:colOff>
      <xdr:row>23</xdr:row>
      <xdr:rowOff>304800</xdr:rowOff>
    </xdr:to>
    <xdr:sp macro="" textlink="">
      <xdr:nvSpPr>
        <xdr:cNvPr id="1913" name="Line 20">
          <a:extLst>
            <a:ext uri="{FF2B5EF4-FFF2-40B4-BE49-F238E27FC236}">
              <a16:creationId xmlns:a16="http://schemas.microsoft.com/office/drawing/2014/main" id="{A62B7615-0BE7-8C00-C814-000B02888735}"/>
            </a:ext>
          </a:extLst>
        </xdr:cNvPr>
        <xdr:cNvSpPr>
          <a:spLocks noChangeShapeType="1"/>
        </xdr:cNvSpPr>
      </xdr:nvSpPr>
      <xdr:spPr bwMode="auto">
        <a:xfrm>
          <a:off x="7267575" y="5172075"/>
          <a:ext cx="42862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21</xdr:row>
      <xdr:rowOff>9525</xdr:rowOff>
    </xdr:from>
    <xdr:to>
      <xdr:col>6</xdr:col>
      <xdr:colOff>9525</xdr:colOff>
      <xdr:row>24</xdr:row>
      <xdr:rowOff>28575</xdr:rowOff>
    </xdr:to>
    <xdr:sp macro="" textlink="">
      <xdr:nvSpPr>
        <xdr:cNvPr id="1914" name="Line 21">
          <a:extLst>
            <a:ext uri="{FF2B5EF4-FFF2-40B4-BE49-F238E27FC236}">
              <a16:creationId xmlns:a16="http://schemas.microsoft.com/office/drawing/2014/main" id="{04F00372-DF21-0539-81BC-9E106EEB53FD}"/>
            </a:ext>
          </a:extLst>
        </xdr:cNvPr>
        <xdr:cNvSpPr>
          <a:spLocks noChangeShapeType="1"/>
        </xdr:cNvSpPr>
      </xdr:nvSpPr>
      <xdr:spPr bwMode="auto">
        <a:xfrm>
          <a:off x="2314575" y="5181600"/>
          <a:ext cx="44767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23</xdr:row>
      <xdr:rowOff>247649</xdr:rowOff>
    </xdr:from>
    <xdr:to>
      <xdr:col>8</xdr:col>
      <xdr:colOff>304800</xdr:colOff>
      <xdr:row>24</xdr:row>
      <xdr:rowOff>266699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2C4B56-AD35-A911-F083-4A7B58F8851F}"/>
            </a:ext>
          </a:extLst>
        </xdr:cNvPr>
        <xdr:cNvSpPr txBox="1"/>
      </xdr:nvSpPr>
      <xdr:spPr>
        <a:xfrm>
          <a:off x="4371975" y="6048374"/>
          <a:ext cx="3905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ﾊ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9</xdr:col>
      <xdr:colOff>342900</xdr:colOff>
      <xdr:row>23</xdr:row>
      <xdr:rowOff>238124</xdr:rowOff>
    </xdr:from>
    <xdr:to>
      <xdr:col>10</xdr:col>
      <xdr:colOff>542925</xdr:colOff>
      <xdr:row>24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FFBC14F-E30C-B65D-B0EF-8C28CA52631C}"/>
            </a:ext>
          </a:extLst>
        </xdr:cNvPr>
        <xdr:cNvSpPr txBox="1"/>
      </xdr:nvSpPr>
      <xdr:spPr>
        <a:xfrm>
          <a:off x="5991225" y="6038849"/>
          <a:ext cx="6286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ﾆ</a:t>
          </a:r>
          <a:r>
            <a:rPr kumimoji="1" lang="en-US" altLang="ja-JP" sz="1100"/>
            <a:t>)</a:t>
          </a:r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11</xdr:col>
      <xdr:colOff>342900</xdr:colOff>
      <xdr:row>23</xdr:row>
      <xdr:rowOff>238125</xdr:rowOff>
    </xdr:from>
    <xdr:to>
      <xdr:col>12</xdr:col>
      <xdr:colOff>390525</xdr:colOff>
      <xdr:row>24</xdr:row>
      <xdr:rowOff>247650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5ACF815-8D0C-065A-E962-7BBEA754ACF3}"/>
            </a:ext>
          </a:extLst>
        </xdr:cNvPr>
        <xdr:cNvSpPr txBox="1"/>
      </xdr:nvSpPr>
      <xdr:spPr>
        <a:xfrm>
          <a:off x="7610475" y="6038850"/>
          <a:ext cx="4762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ﾎ</a:t>
          </a:r>
          <a:r>
            <a:rPr kumimoji="1" lang="en-US" altLang="ja-JP" sz="1100"/>
            <a:t>)</a:t>
          </a:r>
        </a:p>
      </xdr:txBody>
    </xdr:sp>
    <xdr:clientData/>
  </xdr:twoCellAnchor>
  <xdr:twoCellAnchor>
    <xdr:from>
      <xdr:col>12</xdr:col>
      <xdr:colOff>1123950</xdr:colOff>
      <xdr:row>23</xdr:row>
      <xdr:rowOff>238125</xdr:rowOff>
    </xdr:from>
    <xdr:to>
      <xdr:col>13</xdr:col>
      <xdr:colOff>514350</xdr:colOff>
      <xdr:row>24</xdr:row>
      <xdr:rowOff>209550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0F398E1-D088-D300-8B3B-2C799961CA20}"/>
            </a:ext>
          </a:extLst>
        </xdr:cNvPr>
        <xdr:cNvSpPr txBox="1"/>
      </xdr:nvSpPr>
      <xdr:spPr>
        <a:xfrm>
          <a:off x="8820150" y="5857875"/>
          <a:ext cx="5810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①-②</a:t>
          </a:r>
        </a:p>
      </xdr:txBody>
    </xdr:sp>
    <xdr:clientData/>
  </xdr:twoCellAnchor>
  <xdr:twoCellAnchor>
    <xdr:from>
      <xdr:col>2</xdr:col>
      <xdr:colOff>314325</xdr:colOff>
      <xdr:row>23</xdr:row>
      <xdr:rowOff>219074</xdr:rowOff>
    </xdr:from>
    <xdr:to>
      <xdr:col>3</xdr:col>
      <xdr:colOff>304800</xdr:colOff>
      <xdr:row>24</xdr:row>
      <xdr:rowOff>257174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1604CC-FAA7-27F4-85B3-F5550365ABA5}"/>
            </a:ext>
          </a:extLst>
        </xdr:cNvPr>
        <xdr:cNvSpPr txBox="1"/>
      </xdr:nvSpPr>
      <xdr:spPr>
        <a:xfrm>
          <a:off x="971550" y="6019799"/>
          <a:ext cx="4191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/>
            <a:t>(</a:t>
          </a:r>
          <a:r>
            <a:rPr kumimoji="1" lang="ja-JP" altLang="en-US" sz="1050"/>
            <a:t>ｲ</a:t>
          </a:r>
          <a:r>
            <a:rPr kumimoji="1" lang="en-US" altLang="ja-JP" sz="1050"/>
            <a:t>)</a:t>
          </a:r>
        </a:p>
      </xdr:txBody>
    </xdr:sp>
    <xdr:clientData/>
  </xdr:twoCellAnchor>
  <xdr:twoCellAnchor>
    <xdr:from>
      <xdr:col>5</xdr:col>
      <xdr:colOff>304800</xdr:colOff>
      <xdr:row>23</xdr:row>
      <xdr:rowOff>247649</xdr:rowOff>
    </xdr:from>
    <xdr:to>
      <xdr:col>6</xdr:col>
      <xdr:colOff>314325</xdr:colOff>
      <xdr:row>24</xdr:row>
      <xdr:rowOff>228599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F43A68A-A78E-06FE-6C27-6993EADFD7D5}"/>
            </a:ext>
          </a:extLst>
        </xdr:cNvPr>
        <xdr:cNvSpPr txBox="1"/>
      </xdr:nvSpPr>
      <xdr:spPr>
        <a:xfrm>
          <a:off x="2628900" y="6048374"/>
          <a:ext cx="4381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/>
            <a:t>(</a:t>
          </a:r>
          <a:r>
            <a:rPr kumimoji="1" lang="ja-JP" altLang="en-US" sz="1050"/>
            <a:t>ﾛ</a:t>
          </a:r>
          <a:r>
            <a:rPr kumimoji="1" lang="en-US" altLang="ja-JP" sz="1050"/>
            <a:t>)</a:t>
          </a:r>
          <a:endParaRPr kumimoji="1" lang="ja-JP" altLang="en-US" sz="1050"/>
        </a:p>
      </xdr:txBody>
    </xdr:sp>
    <xdr:clientData/>
  </xdr:twoCellAnchor>
  <xdr:twoCellAnchor>
    <xdr:from>
      <xdr:col>1</xdr:col>
      <xdr:colOff>266700</xdr:colOff>
      <xdr:row>23</xdr:row>
      <xdr:rowOff>228599</xdr:rowOff>
    </xdr:from>
    <xdr:to>
      <xdr:col>2</xdr:col>
      <xdr:colOff>276225</xdr:colOff>
      <xdr:row>24</xdr:row>
      <xdr:rowOff>285749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C03205F-FFF5-885C-A637-3C857006B757}"/>
            </a:ext>
          </a:extLst>
        </xdr:cNvPr>
        <xdr:cNvSpPr txBox="1"/>
      </xdr:nvSpPr>
      <xdr:spPr>
        <a:xfrm>
          <a:off x="552450" y="6029324"/>
          <a:ext cx="381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4</xdr:col>
      <xdr:colOff>333375</xdr:colOff>
      <xdr:row>23</xdr:row>
      <xdr:rowOff>238125</xdr:rowOff>
    </xdr:from>
    <xdr:to>
      <xdr:col>5</xdr:col>
      <xdr:colOff>285750</xdr:colOff>
      <xdr:row>24</xdr:row>
      <xdr:rowOff>295275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A67F7CC-8FDF-35C5-ADD9-C55F0C8502AA}"/>
            </a:ext>
          </a:extLst>
        </xdr:cNvPr>
        <xdr:cNvSpPr txBox="1"/>
      </xdr:nvSpPr>
      <xdr:spPr>
        <a:xfrm>
          <a:off x="2228850" y="6038850"/>
          <a:ext cx="381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6</xdr:col>
      <xdr:colOff>1190625</xdr:colOff>
      <xdr:row>23</xdr:row>
      <xdr:rowOff>238125</xdr:rowOff>
    </xdr:from>
    <xdr:to>
      <xdr:col>7</xdr:col>
      <xdr:colOff>295275</xdr:colOff>
      <xdr:row>24</xdr:row>
      <xdr:rowOff>295275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14369F7-0F54-FA60-1701-511C920F8DC2}"/>
            </a:ext>
          </a:extLst>
        </xdr:cNvPr>
        <xdr:cNvSpPr txBox="1"/>
      </xdr:nvSpPr>
      <xdr:spPr>
        <a:xfrm>
          <a:off x="3943350" y="6038850"/>
          <a:ext cx="381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8</xdr:col>
      <xdr:colOff>1104900</xdr:colOff>
      <xdr:row>23</xdr:row>
      <xdr:rowOff>238125</xdr:rowOff>
    </xdr:from>
    <xdr:to>
      <xdr:col>9</xdr:col>
      <xdr:colOff>295275</xdr:colOff>
      <xdr:row>24</xdr:row>
      <xdr:rowOff>295275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4E8F26D-7E2D-5777-1EA3-5A67F0D9D1E8}"/>
            </a:ext>
          </a:extLst>
        </xdr:cNvPr>
        <xdr:cNvSpPr txBox="1"/>
      </xdr:nvSpPr>
      <xdr:spPr>
        <a:xfrm>
          <a:off x="5562600" y="6038850"/>
          <a:ext cx="381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⑦</a:t>
          </a:r>
        </a:p>
      </xdr:txBody>
    </xdr:sp>
    <xdr:clientData/>
  </xdr:twoCellAnchor>
  <xdr:twoCellAnchor>
    <xdr:from>
      <xdr:col>10</xdr:col>
      <xdr:colOff>1085850</xdr:colOff>
      <xdr:row>23</xdr:row>
      <xdr:rowOff>228600</xdr:rowOff>
    </xdr:from>
    <xdr:to>
      <xdr:col>11</xdr:col>
      <xdr:colOff>276225</xdr:colOff>
      <xdr:row>24</xdr:row>
      <xdr:rowOff>285750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FA99C4A-63C1-21E5-655C-D9325F8BC6AD}"/>
            </a:ext>
          </a:extLst>
        </xdr:cNvPr>
        <xdr:cNvSpPr txBox="1"/>
      </xdr:nvSpPr>
      <xdr:spPr>
        <a:xfrm>
          <a:off x="7162800" y="6029325"/>
          <a:ext cx="381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⑧</a:t>
          </a:r>
        </a:p>
      </xdr:txBody>
    </xdr:sp>
    <xdr:clientData/>
  </xdr:twoCellAnchor>
  <xdr:twoCellAnchor>
    <xdr:from>
      <xdr:col>13</xdr:col>
      <xdr:colOff>28575</xdr:colOff>
      <xdr:row>25</xdr:row>
      <xdr:rowOff>66675</xdr:rowOff>
    </xdr:from>
    <xdr:to>
      <xdr:col>13</xdr:col>
      <xdr:colOff>685800</xdr:colOff>
      <xdr:row>28</xdr:row>
      <xdr:rowOff>9525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6A5E51F-0B2E-8BCE-6A5F-63A367009E4D}"/>
            </a:ext>
          </a:extLst>
        </xdr:cNvPr>
        <xdr:cNvSpPr txBox="1"/>
      </xdr:nvSpPr>
      <xdr:spPr>
        <a:xfrm>
          <a:off x="8915400" y="6496050"/>
          <a:ext cx="6572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③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2" displayName="テーブル2" ref="A1:Q50" totalsRowShown="0" headerRowDxfId="21" dataDxfId="19" headerRowBorderDxfId="20" tableBorderDxfId="18" totalsRowBorderDxfId="17">
  <autoFilter ref="A1:Q50" xr:uid="{00000000-0009-0000-0100-000001000000}"/>
  <tableColumns count="17">
    <tableColumn id="1" xr3:uid="{00000000-0010-0000-0000-000001000000}" name="氏名" dataDxfId="16"/>
    <tableColumn id="2" xr3:uid="{00000000-0010-0000-0000-000002000000}" name="労働者性" dataDxfId="15"/>
    <tableColumn id="3" xr3:uid="{00000000-0010-0000-0000-000003000000}" name="４月" dataDxfId="14"/>
    <tableColumn id="4" xr3:uid="{00000000-0010-0000-0000-000004000000}" name="５月" dataDxfId="13"/>
    <tableColumn id="5" xr3:uid="{00000000-0010-0000-0000-000005000000}" name="６月" dataDxfId="12"/>
    <tableColumn id="6" xr3:uid="{00000000-0010-0000-0000-000006000000}" name="７月" dataDxfId="11"/>
    <tableColumn id="7" xr3:uid="{00000000-0010-0000-0000-000007000000}" name="８月" dataDxfId="10"/>
    <tableColumn id="8" xr3:uid="{00000000-0010-0000-0000-000008000000}" name="９月" dataDxfId="9"/>
    <tableColumn id="9" xr3:uid="{00000000-0010-0000-0000-000009000000}" name="１０月" dataDxfId="8"/>
    <tableColumn id="10" xr3:uid="{00000000-0010-0000-0000-00000A000000}" name="１１月" dataDxfId="7"/>
    <tableColumn id="11" xr3:uid="{00000000-0010-0000-0000-00000B000000}" name="１２月" dataDxfId="6"/>
    <tableColumn id="12" xr3:uid="{00000000-0010-0000-0000-00000C000000}" name="１月" dataDxfId="5"/>
    <tableColumn id="13" xr3:uid="{00000000-0010-0000-0000-00000D000000}" name="２月" dataDxfId="4"/>
    <tableColumn id="14" xr3:uid="{00000000-0010-0000-0000-00000E000000}" name="３月" dataDxfId="3"/>
    <tableColumn id="15" xr3:uid="{00000000-0010-0000-0000-00000F000000}" name="賞与１" dataDxfId="2"/>
    <tableColumn id="17" xr3:uid="{00000000-0010-0000-0000-000011000000}" name="賞与２" dataDxfId="1" dataCellStyle="標準 2"/>
    <tableColumn id="16" xr3:uid="{00000000-0010-0000-0000-000010000000}" name="賞与３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0"/>
  <sheetViews>
    <sheetView zoomScale="85" zoomScaleNormal="85" workbookViewId="0">
      <pane ySplit="1" topLeftCell="A2" activePane="bottomLeft" state="frozen"/>
      <selection pane="bottomLeft" activeCell="A3" sqref="A3"/>
    </sheetView>
  </sheetViews>
  <sheetFormatPr defaultRowHeight="13.5" x14ac:dyDescent="0.15"/>
  <cols>
    <col min="1" max="1" width="13.375" style="85" customWidth="1"/>
    <col min="2" max="2" width="10.125" style="86" customWidth="1"/>
    <col min="3" max="17" width="10.125" style="87" customWidth="1"/>
    <col min="18" max="18" width="10.125" style="88" customWidth="1"/>
    <col min="19" max="19" width="10.125" style="81" customWidth="1"/>
    <col min="20" max="20" width="9.625" style="75" hidden="1" customWidth="1"/>
    <col min="21" max="21" width="18.625" style="75" customWidth="1"/>
    <col min="22" max="16384" width="9" style="75"/>
  </cols>
  <sheetData>
    <row r="1" spans="1:19" ht="16.5" customHeight="1" x14ac:dyDescent="0.15">
      <c r="A1" s="68" t="s">
        <v>40</v>
      </c>
      <c r="B1" s="69" t="s">
        <v>41</v>
      </c>
      <c r="C1" s="70" t="s">
        <v>42</v>
      </c>
      <c r="D1" s="71" t="s">
        <v>43</v>
      </c>
      <c r="E1" s="71" t="s">
        <v>44</v>
      </c>
      <c r="F1" s="71" t="s">
        <v>27</v>
      </c>
      <c r="G1" s="71" t="s">
        <v>28</v>
      </c>
      <c r="H1" s="71" t="s">
        <v>29</v>
      </c>
      <c r="I1" s="71" t="s">
        <v>30</v>
      </c>
      <c r="J1" s="71" t="s">
        <v>31</v>
      </c>
      <c r="K1" s="71" t="s">
        <v>32</v>
      </c>
      <c r="L1" s="71" t="s">
        <v>33</v>
      </c>
      <c r="M1" s="71" t="s">
        <v>34</v>
      </c>
      <c r="N1" s="71" t="s">
        <v>35</v>
      </c>
      <c r="O1" s="71" t="s">
        <v>45</v>
      </c>
      <c r="P1" s="116" t="s">
        <v>47</v>
      </c>
      <c r="Q1" s="72" t="s">
        <v>48</v>
      </c>
      <c r="R1" s="73" t="s">
        <v>46</v>
      </c>
      <c r="S1" s="74"/>
    </row>
    <row r="2" spans="1:19" ht="18" customHeight="1" x14ac:dyDescent="0.15">
      <c r="A2" s="119"/>
      <c r="B2" s="76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17"/>
      <c r="Q2" s="79"/>
      <c r="R2" s="80">
        <f>SUM(C2:Q2)</f>
        <v>0</v>
      </c>
    </row>
    <row r="3" spans="1:19" ht="18" customHeight="1" x14ac:dyDescent="0.15">
      <c r="A3" s="119"/>
      <c r="B3" s="76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117"/>
      <c r="Q3" s="79"/>
      <c r="R3" s="80">
        <f t="shared" ref="R3:R50" si="0">SUM(C3:Q3)</f>
        <v>0</v>
      </c>
    </row>
    <row r="4" spans="1:19" ht="18" customHeight="1" x14ac:dyDescent="0.15">
      <c r="A4" s="119"/>
      <c r="B4" s="76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117"/>
      <c r="Q4" s="79"/>
      <c r="R4" s="80">
        <f t="shared" si="0"/>
        <v>0</v>
      </c>
    </row>
    <row r="5" spans="1:19" ht="18" customHeight="1" x14ac:dyDescent="0.15">
      <c r="A5" s="119"/>
      <c r="B5" s="76"/>
      <c r="C5" s="77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117"/>
      <c r="Q5" s="79"/>
      <c r="R5" s="80">
        <f t="shared" si="0"/>
        <v>0</v>
      </c>
    </row>
    <row r="6" spans="1:19" ht="18" customHeight="1" x14ac:dyDescent="0.15">
      <c r="A6" s="119"/>
      <c r="B6" s="76"/>
      <c r="C6" s="77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117"/>
      <c r="Q6" s="79"/>
      <c r="R6" s="80">
        <f t="shared" si="0"/>
        <v>0</v>
      </c>
    </row>
    <row r="7" spans="1:19" ht="18" customHeight="1" x14ac:dyDescent="0.15">
      <c r="A7" s="119"/>
      <c r="B7" s="76"/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117"/>
      <c r="Q7" s="79"/>
      <c r="R7" s="80">
        <f t="shared" si="0"/>
        <v>0</v>
      </c>
    </row>
    <row r="8" spans="1:19" ht="18" customHeight="1" x14ac:dyDescent="0.15">
      <c r="A8" s="119"/>
      <c r="B8" s="76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117"/>
      <c r="Q8" s="79"/>
      <c r="R8" s="80">
        <f t="shared" si="0"/>
        <v>0</v>
      </c>
    </row>
    <row r="9" spans="1:19" ht="18" customHeight="1" x14ac:dyDescent="0.15">
      <c r="A9" s="119"/>
      <c r="B9" s="76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117"/>
      <c r="Q9" s="79"/>
      <c r="R9" s="80">
        <f t="shared" si="0"/>
        <v>0</v>
      </c>
    </row>
    <row r="10" spans="1:19" ht="18" customHeight="1" x14ac:dyDescent="0.15">
      <c r="A10" s="119"/>
      <c r="B10" s="76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17"/>
      <c r="Q10" s="79"/>
      <c r="R10" s="80">
        <f t="shared" si="0"/>
        <v>0</v>
      </c>
    </row>
    <row r="11" spans="1:19" ht="18" customHeight="1" x14ac:dyDescent="0.15">
      <c r="A11" s="119"/>
      <c r="B11" s="76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17"/>
      <c r="Q11" s="79"/>
      <c r="R11" s="80">
        <f t="shared" si="0"/>
        <v>0</v>
      </c>
    </row>
    <row r="12" spans="1:19" ht="18" customHeight="1" x14ac:dyDescent="0.15">
      <c r="A12" s="119"/>
      <c r="B12" s="76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117"/>
      <c r="Q12" s="79"/>
      <c r="R12" s="80">
        <f t="shared" si="0"/>
        <v>0</v>
      </c>
    </row>
    <row r="13" spans="1:19" ht="18" customHeight="1" x14ac:dyDescent="0.15">
      <c r="A13" s="119"/>
      <c r="B13" s="76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117"/>
      <c r="Q13" s="79"/>
      <c r="R13" s="80">
        <f t="shared" si="0"/>
        <v>0</v>
      </c>
    </row>
    <row r="14" spans="1:19" ht="18" customHeight="1" x14ac:dyDescent="0.15">
      <c r="A14" s="119"/>
      <c r="B14" s="76"/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17"/>
      <c r="Q14" s="79"/>
      <c r="R14" s="80">
        <f t="shared" si="0"/>
        <v>0</v>
      </c>
    </row>
    <row r="15" spans="1:19" ht="18" customHeight="1" x14ac:dyDescent="0.15">
      <c r="A15" s="119"/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17"/>
      <c r="Q15" s="79"/>
      <c r="R15" s="80">
        <f t="shared" si="0"/>
        <v>0</v>
      </c>
    </row>
    <row r="16" spans="1:19" ht="18" customHeight="1" x14ac:dyDescent="0.15">
      <c r="A16" s="119"/>
      <c r="B16" s="76"/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117"/>
      <c r="Q16" s="79"/>
      <c r="R16" s="80">
        <f t="shared" si="0"/>
        <v>0</v>
      </c>
    </row>
    <row r="17" spans="1:18" ht="18" customHeight="1" x14ac:dyDescent="0.15">
      <c r="A17" s="119"/>
      <c r="B17" s="76"/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17"/>
      <c r="Q17" s="79"/>
      <c r="R17" s="80">
        <f t="shared" si="0"/>
        <v>0</v>
      </c>
    </row>
    <row r="18" spans="1:18" ht="18" customHeight="1" x14ac:dyDescent="0.15">
      <c r="A18" s="119"/>
      <c r="B18" s="76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117"/>
      <c r="Q18" s="79"/>
      <c r="R18" s="80">
        <f t="shared" si="0"/>
        <v>0</v>
      </c>
    </row>
    <row r="19" spans="1:18" ht="18" customHeight="1" x14ac:dyDescent="0.15">
      <c r="A19" s="119"/>
      <c r="B19" s="76"/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117"/>
      <c r="Q19" s="79"/>
      <c r="R19" s="80">
        <f t="shared" si="0"/>
        <v>0</v>
      </c>
    </row>
    <row r="20" spans="1:18" ht="18" customHeight="1" x14ac:dyDescent="0.15">
      <c r="A20" s="119"/>
      <c r="B20" s="76"/>
      <c r="C20" s="77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117"/>
      <c r="Q20" s="79"/>
      <c r="R20" s="80">
        <f t="shared" si="0"/>
        <v>0</v>
      </c>
    </row>
    <row r="21" spans="1:18" ht="18" customHeight="1" x14ac:dyDescent="0.15">
      <c r="A21" s="119"/>
      <c r="B21" s="76"/>
      <c r="C21" s="7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117"/>
      <c r="Q21" s="79"/>
      <c r="R21" s="80">
        <f t="shared" si="0"/>
        <v>0</v>
      </c>
    </row>
    <row r="22" spans="1:18" ht="18" customHeight="1" x14ac:dyDescent="0.15">
      <c r="A22" s="119"/>
      <c r="B22" s="76"/>
      <c r="C22" s="7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117"/>
      <c r="Q22" s="79"/>
      <c r="R22" s="80">
        <f t="shared" si="0"/>
        <v>0</v>
      </c>
    </row>
    <row r="23" spans="1:18" ht="18" customHeight="1" x14ac:dyDescent="0.15">
      <c r="A23" s="119"/>
      <c r="B23" s="76"/>
      <c r="C23" s="77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117"/>
      <c r="Q23" s="79"/>
      <c r="R23" s="80">
        <f t="shared" si="0"/>
        <v>0</v>
      </c>
    </row>
    <row r="24" spans="1:18" ht="18" customHeight="1" x14ac:dyDescent="0.15">
      <c r="A24" s="119"/>
      <c r="B24" s="76"/>
      <c r="C24" s="77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117"/>
      <c r="Q24" s="79"/>
      <c r="R24" s="80">
        <f t="shared" si="0"/>
        <v>0</v>
      </c>
    </row>
    <row r="25" spans="1:18" ht="18" customHeight="1" x14ac:dyDescent="0.15">
      <c r="A25" s="119"/>
      <c r="B25" s="76"/>
      <c r="C25" s="77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117"/>
      <c r="Q25" s="79"/>
      <c r="R25" s="80">
        <f t="shared" si="0"/>
        <v>0</v>
      </c>
    </row>
    <row r="26" spans="1:18" ht="18" customHeight="1" x14ac:dyDescent="0.15">
      <c r="A26" s="119"/>
      <c r="B26" s="76"/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17"/>
      <c r="Q26" s="79"/>
      <c r="R26" s="80">
        <f t="shared" si="0"/>
        <v>0</v>
      </c>
    </row>
    <row r="27" spans="1:18" ht="18" customHeight="1" x14ac:dyDescent="0.15">
      <c r="A27" s="119"/>
      <c r="B27" s="76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17"/>
      <c r="Q27" s="79"/>
      <c r="R27" s="80">
        <f t="shared" si="0"/>
        <v>0</v>
      </c>
    </row>
    <row r="28" spans="1:18" ht="18" customHeight="1" x14ac:dyDescent="0.15">
      <c r="A28" s="119"/>
      <c r="B28" s="76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117"/>
      <c r="Q28" s="79"/>
      <c r="R28" s="80">
        <f t="shared" si="0"/>
        <v>0</v>
      </c>
    </row>
    <row r="29" spans="1:18" ht="18" customHeight="1" x14ac:dyDescent="0.15">
      <c r="A29" s="119"/>
      <c r="B29" s="76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117"/>
      <c r="Q29" s="79"/>
      <c r="R29" s="80">
        <f t="shared" si="0"/>
        <v>0</v>
      </c>
    </row>
    <row r="30" spans="1:18" ht="18" customHeight="1" x14ac:dyDescent="0.15">
      <c r="A30" s="119"/>
      <c r="B30" s="76"/>
      <c r="C30" s="7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117"/>
      <c r="Q30" s="79"/>
      <c r="R30" s="80">
        <f t="shared" si="0"/>
        <v>0</v>
      </c>
    </row>
    <row r="31" spans="1:18" ht="18" customHeight="1" x14ac:dyDescent="0.15">
      <c r="A31" s="119"/>
      <c r="B31" s="76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117"/>
      <c r="Q31" s="79"/>
      <c r="R31" s="80">
        <f t="shared" si="0"/>
        <v>0</v>
      </c>
    </row>
    <row r="32" spans="1:18" ht="18" customHeight="1" x14ac:dyDescent="0.15">
      <c r="A32" s="119"/>
      <c r="B32" s="76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17"/>
      <c r="Q32" s="79"/>
      <c r="R32" s="80">
        <f t="shared" si="0"/>
        <v>0</v>
      </c>
    </row>
    <row r="33" spans="1:20" ht="18" customHeight="1" x14ac:dyDescent="0.15">
      <c r="A33" s="119"/>
      <c r="B33" s="76"/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117"/>
      <c r="Q33" s="79"/>
      <c r="R33" s="80">
        <f t="shared" si="0"/>
        <v>0</v>
      </c>
    </row>
    <row r="34" spans="1:20" ht="18" customHeight="1" x14ac:dyDescent="0.15">
      <c r="A34" s="119"/>
      <c r="B34" s="76"/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117"/>
      <c r="Q34" s="79"/>
      <c r="R34" s="80">
        <f t="shared" si="0"/>
        <v>0</v>
      </c>
    </row>
    <row r="35" spans="1:20" ht="18" customHeight="1" x14ac:dyDescent="0.15">
      <c r="A35" s="119"/>
      <c r="B35" s="76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7"/>
      <c r="Q35" s="79"/>
      <c r="R35" s="80">
        <f t="shared" si="0"/>
        <v>0</v>
      </c>
    </row>
    <row r="36" spans="1:20" ht="18" customHeight="1" x14ac:dyDescent="0.15">
      <c r="A36" s="119"/>
      <c r="B36" s="76"/>
      <c r="C36" s="77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7"/>
      <c r="Q36" s="79"/>
      <c r="R36" s="80">
        <f t="shared" si="0"/>
        <v>0</v>
      </c>
    </row>
    <row r="37" spans="1:20" ht="18" customHeight="1" x14ac:dyDescent="0.15">
      <c r="A37" s="119"/>
      <c r="B37" s="76"/>
      <c r="C37" s="7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117"/>
      <c r="Q37" s="79"/>
      <c r="R37" s="80">
        <f t="shared" si="0"/>
        <v>0</v>
      </c>
    </row>
    <row r="38" spans="1:20" ht="18" customHeight="1" x14ac:dyDescent="0.15">
      <c r="A38" s="119"/>
      <c r="B38" s="76"/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117"/>
      <c r="Q38" s="79"/>
      <c r="R38" s="80">
        <f t="shared" si="0"/>
        <v>0</v>
      </c>
    </row>
    <row r="39" spans="1:20" ht="18" customHeight="1" x14ac:dyDescent="0.15">
      <c r="A39" s="119"/>
      <c r="B39" s="76"/>
      <c r="C39" s="7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117"/>
      <c r="Q39" s="79"/>
      <c r="R39" s="80">
        <f t="shared" si="0"/>
        <v>0</v>
      </c>
    </row>
    <row r="40" spans="1:20" ht="18" customHeight="1" x14ac:dyDescent="0.15">
      <c r="A40" s="119"/>
      <c r="B40" s="76"/>
      <c r="C40" s="77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117"/>
      <c r="Q40" s="79"/>
      <c r="R40" s="80">
        <f t="shared" si="0"/>
        <v>0</v>
      </c>
    </row>
    <row r="41" spans="1:20" ht="18" customHeight="1" x14ac:dyDescent="0.15">
      <c r="A41" s="119"/>
      <c r="B41" s="76"/>
      <c r="C41" s="77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117"/>
      <c r="Q41" s="79"/>
      <c r="R41" s="80">
        <f t="shared" si="0"/>
        <v>0</v>
      </c>
    </row>
    <row r="42" spans="1:20" ht="18" customHeight="1" x14ac:dyDescent="0.15">
      <c r="A42" s="119"/>
      <c r="B42" s="76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117"/>
      <c r="Q42" s="79"/>
      <c r="R42" s="80">
        <f t="shared" si="0"/>
        <v>0</v>
      </c>
    </row>
    <row r="43" spans="1:20" ht="18" customHeight="1" x14ac:dyDescent="0.15">
      <c r="A43" s="119"/>
      <c r="B43" s="76"/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117"/>
      <c r="Q43" s="79"/>
      <c r="R43" s="80">
        <f t="shared" si="0"/>
        <v>0</v>
      </c>
      <c r="T43" s="115">
        <v>1</v>
      </c>
    </row>
    <row r="44" spans="1:20" ht="18" customHeight="1" x14ac:dyDescent="0.15">
      <c r="A44" s="119"/>
      <c r="B44" s="76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117"/>
      <c r="Q44" s="79"/>
      <c r="R44" s="80">
        <f t="shared" si="0"/>
        <v>0</v>
      </c>
      <c r="T44" s="115">
        <v>3</v>
      </c>
    </row>
    <row r="45" spans="1:20" ht="18" customHeight="1" x14ac:dyDescent="0.15">
      <c r="A45" s="119"/>
      <c r="B45" s="76"/>
      <c r="C45" s="77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117"/>
      <c r="Q45" s="79"/>
      <c r="R45" s="80">
        <f t="shared" si="0"/>
        <v>0</v>
      </c>
      <c r="T45" s="115">
        <v>5</v>
      </c>
    </row>
    <row r="46" spans="1:20" ht="18" customHeight="1" x14ac:dyDescent="0.15">
      <c r="A46" s="119"/>
      <c r="B46" s="76"/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117"/>
      <c r="Q46" s="79"/>
      <c r="R46" s="80">
        <f t="shared" si="0"/>
        <v>0</v>
      </c>
      <c r="T46" s="115" t="s">
        <v>49</v>
      </c>
    </row>
    <row r="47" spans="1:20" ht="18" customHeight="1" x14ac:dyDescent="0.15">
      <c r="A47" s="119"/>
      <c r="B47" s="76"/>
      <c r="C47" s="77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117"/>
      <c r="Q47" s="79"/>
      <c r="R47" s="80">
        <f t="shared" si="0"/>
        <v>0</v>
      </c>
      <c r="T47" s="115"/>
    </row>
    <row r="48" spans="1:20" ht="18" customHeight="1" x14ac:dyDescent="0.15">
      <c r="A48" s="119"/>
      <c r="B48" s="76"/>
      <c r="C48" s="77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117"/>
      <c r="Q48" s="79"/>
      <c r="R48" s="80">
        <f t="shared" si="0"/>
        <v>0</v>
      </c>
    </row>
    <row r="49" spans="1:18" ht="18" customHeight="1" x14ac:dyDescent="0.15">
      <c r="A49" s="119"/>
      <c r="B49" s="76"/>
      <c r="C49" s="77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117"/>
      <c r="Q49" s="79"/>
      <c r="R49" s="80">
        <f t="shared" si="0"/>
        <v>0</v>
      </c>
    </row>
    <row r="50" spans="1:18" ht="18" customHeight="1" x14ac:dyDescent="0.15">
      <c r="A50" s="119"/>
      <c r="B50" s="76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118"/>
      <c r="Q50" s="84"/>
      <c r="R50" s="80">
        <f t="shared" si="0"/>
        <v>0</v>
      </c>
    </row>
    <row r="51" spans="1:18" ht="18" customHeight="1" x14ac:dyDescent="0.15"/>
    <row r="52" spans="1:18" ht="18" customHeight="1" x14ac:dyDescent="0.15">
      <c r="A52" s="125" t="s">
        <v>52</v>
      </c>
    </row>
    <row r="53" spans="1:18" ht="18" customHeight="1" x14ac:dyDescent="0.15"/>
    <row r="54" spans="1:18" ht="18" customHeight="1" x14ac:dyDescent="0.15"/>
    <row r="55" spans="1:18" ht="18" customHeight="1" x14ac:dyDescent="0.15"/>
    <row r="56" spans="1:18" ht="18" customHeight="1" x14ac:dyDescent="0.15"/>
    <row r="57" spans="1:18" ht="18" customHeight="1" x14ac:dyDescent="0.15"/>
    <row r="58" spans="1:18" ht="18" customHeight="1" x14ac:dyDescent="0.15"/>
    <row r="59" spans="1:18" ht="18" customHeight="1" x14ac:dyDescent="0.15"/>
    <row r="60" spans="1:18" ht="18" customHeight="1" x14ac:dyDescent="0.15"/>
    <row r="61" spans="1:18" ht="18" customHeight="1" x14ac:dyDescent="0.15"/>
    <row r="62" spans="1:18" ht="18" customHeight="1" x14ac:dyDescent="0.15"/>
    <row r="63" spans="1:18" ht="18" customHeight="1" x14ac:dyDescent="0.15"/>
    <row r="64" spans="1:1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</sheetData>
  <phoneticPr fontId="13"/>
  <dataValidations count="1">
    <dataValidation type="list" allowBlank="1" showInputMessage="1" showErrorMessage="1" sqref="B2:B50" xr:uid="{00000000-0002-0000-0000-000000000000}">
      <formula1>$T$43:$T$46</formula1>
    </dataValidation>
  </dataValidations>
  <pageMargins left="0.25" right="0.25" top="0.75" bottom="0.75" header="0.3" footer="0.3"/>
  <pageSetup paperSize="9" scale="57" fitToWidth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workbookViewId="0">
      <selection activeCell="E1" sqref="E1"/>
    </sheetView>
  </sheetViews>
  <sheetFormatPr defaultRowHeight="13.5" x14ac:dyDescent="0.15"/>
  <cols>
    <col min="1" max="1" width="15.25" customWidth="1"/>
    <col min="2" max="2" width="6.75" customWidth="1"/>
    <col min="3" max="3" width="12.25" customWidth="1"/>
    <col min="4" max="4" width="4.125" customWidth="1"/>
    <col min="5" max="5" width="5.625" customWidth="1"/>
    <col min="6" max="6" width="8.5" customWidth="1"/>
    <col min="7" max="7" width="17.875" customWidth="1"/>
    <col min="8" max="8" width="12.625" customWidth="1"/>
  </cols>
  <sheetData>
    <row r="1" spans="1:10" ht="21" x14ac:dyDescent="0.15">
      <c r="A1" s="188" t="s">
        <v>57</v>
      </c>
      <c r="B1" s="188"/>
      <c r="C1" s="188"/>
      <c r="D1" s="188"/>
      <c r="E1" s="137">
        <v>5</v>
      </c>
      <c r="F1" s="137" t="s">
        <v>56</v>
      </c>
      <c r="G1" s="137"/>
      <c r="H1" s="1" t="s">
        <v>0</v>
      </c>
      <c r="I1" s="2"/>
      <c r="J1" s="2"/>
    </row>
    <row r="2" spans="1:10" ht="4.5" customHeight="1" x14ac:dyDescent="0.15">
      <c r="A2" s="3"/>
      <c r="B2" s="3"/>
      <c r="C2" s="3"/>
      <c r="D2" s="3"/>
      <c r="E2" s="3"/>
      <c r="F2" s="3"/>
      <c r="G2" s="3"/>
      <c r="H2" s="3"/>
      <c r="I2" s="2"/>
      <c r="J2" s="2"/>
    </row>
    <row r="3" spans="1:10" ht="24" customHeight="1" x14ac:dyDescent="0.15">
      <c r="A3" s="189" t="s">
        <v>1</v>
      </c>
      <c r="B3" s="189"/>
      <c r="C3" s="189"/>
      <c r="D3" s="189"/>
      <c r="E3" s="189"/>
      <c r="F3" s="189"/>
      <c r="G3" s="189"/>
      <c r="H3" s="189"/>
      <c r="I3" s="2"/>
      <c r="J3" s="2"/>
    </row>
    <row r="4" spans="1:10" ht="24" customHeight="1" x14ac:dyDescent="0.15">
      <c r="A4" s="190" t="s">
        <v>2</v>
      </c>
      <c r="B4" s="190"/>
      <c r="C4" s="190"/>
      <c r="D4" s="190"/>
      <c r="E4" s="190"/>
      <c r="F4" s="190"/>
      <c r="G4" s="190"/>
      <c r="H4" s="190"/>
      <c r="I4" s="2"/>
      <c r="J4" s="2"/>
    </row>
    <row r="5" spans="1:10" ht="13.5" customHeight="1" thickBot="1" x14ac:dyDescent="0.2">
      <c r="A5" s="4"/>
      <c r="B5" s="4"/>
      <c r="C5" s="4"/>
      <c r="D5" s="4"/>
      <c r="E5" s="4"/>
      <c r="F5" s="4"/>
      <c r="G5" s="4"/>
      <c r="H5" s="4"/>
      <c r="I5" s="2"/>
      <c r="J5" s="2"/>
    </row>
    <row r="6" spans="1:10" ht="25.5" customHeight="1" x14ac:dyDescent="0.15">
      <c r="A6" s="191" t="s">
        <v>3</v>
      </c>
      <c r="B6" s="192"/>
      <c r="C6" s="193"/>
      <c r="D6" s="5">
        <v>27</v>
      </c>
      <c r="E6" s="5">
        <v>3</v>
      </c>
      <c r="F6" s="6"/>
      <c r="G6" s="7">
        <v>9</v>
      </c>
      <c r="H6" s="8"/>
    </row>
    <row r="7" spans="1:10" ht="16.5" customHeight="1" x14ac:dyDescent="0.15">
      <c r="A7" s="194" t="s">
        <v>4</v>
      </c>
      <c r="B7" s="195"/>
      <c r="C7" s="195"/>
      <c r="D7" s="195"/>
      <c r="E7" s="196"/>
      <c r="F7" s="9" t="s">
        <v>5</v>
      </c>
      <c r="G7" s="10"/>
      <c r="H7" s="11"/>
      <c r="I7" s="12"/>
      <c r="J7" s="12"/>
    </row>
    <row r="8" spans="1:10" ht="26.25" customHeight="1" x14ac:dyDescent="0.15">
      <c r="A8" s="182"/>
      <c r="B8" s="183"/>
      <c r="C8" s="183"/>
      <c r="D8" s="183"/>
      <c r="E8" s="184"/>
      <c r="F8" s="185"/>
      <c r="G8" s="186"/>
      <c r="H8" s="187"/>
      <c r="I8" s="13"/>
      <c r="J8" s="13"/>
    </row>
    <row r="9" spans="1:10" ht="23.25" customHeight="1" x14ac:dyDescent="0.15">
      <c r="A9" s="126" t="s">
        <v>53</v>
      </c>
      <c r="B9" s="127"/>
      <c r="C9" s="127"/>
      <c r="D9" s="127"/>
      <c r="E9" s="127"/>
      <c r="F9" s="128"/>
      <c r="G9" s="128"/>
      <c r="H9" s="129"/>
      <c r="I9" s="14"/>
    </row>
    <row r="10" spans="1:10" ht="41.25" customHeight="1" x14ac:dyDescent="0.15">
      <c r="A10" s="130"/>
      <c r="B10" s="127"/>
      <c r="C10" s="127"/>
      <c r="D10" s="127"/>
      <c r="E10" s="127"/>
      <c r="F10" s="131"/>
      <c r="G10" s="131"/>
      <c r="H10" s="132"/>
      <c r="I10" s="14"/>
    </row>
    <row r="11" spans="1:10" ht="41.25" customHeight="1" x14ac:dyDescent="0.15">
      <c r="A11" s="133"/>
      <c r="B11" s="134"/>
      <c r="C11" s="134"/>
      <c r="D11" s="134"/>
      <c r="E11" s="134"/>
      <c r="F11" s="135"/>
      <c r="G11" s="135"/>
      <c r="H11" s="136"/>
      <c r="I11" s="14"/>
    </row>
    <row r="12" spans="1:10" ht="41.25" customHeight="1" x14ac:dyDescent="0.15">
      <c r="A12" s="197" t="s">
        <v>55</v>
      </c>
      <c r="B12" s="198"/>
      <c r="C12" s="198"/>
      <c r="D12" s="198"/>
      <c r="E12" s="198"/>
      <c r="F12" s="198"/>
      <c r="G12" s="198"/>
      <c r="H12" s="199"/>
      <c r="I12" s="14"/>
    </row>
    <row r="13" spans="1:10" ht="41.25" customHeight="1" x14ac:dyDescent="0.15">
      <c r="A13" s="130"/>
      <c r="B13" s="127"/>
      <c r="C13" s="127"/>
      <c r="D13" s="127"/>
      <c r="E13" s="127"/>
      <c r="F13" s="131"/>
      <c r="G13" s="131"/>
      <c r="H13" s="132"/>
      <c r="I13" s="14"/>
    </row>
    <row r="14" spans="1:10" ht="41.25" customHeight="1" x14ac:dyDescent="0.15">
      <c r="A14" s="130"/>
      <c r="B14" s="127"/>
      <c r="C14" s="127"/>
      <c r="D14" s="127"/>
      <c r="E14" s="127"/>
      <c r="F14" s="131"/>
      <c r="G14" s="131"/>
      <c r="H14" s="132"/>
      <c r="I14" s="14"/>
    </row>
    <row r="15" spans="1:10" ht="17.25" customHeight="1" x14ac:dyDescent="0.15">
      <c r="A15" s="201"/>
      <c r="B15" s="202"/>
      <c r="C15" s="203"/>
      <c r="D15" s="15"/>
      <c r="E15" s="15"/>
      <c r="F15" s="15"/>
      <c r="G15" s="15"/>
      <c r="H15" s="16"/>
    </row>
    <row r="16" spans="1:10" ht="27.75" customHeight="1" x14ac:dyDescent="0.15">
      <c r="A16" s="204" t="s">
        <v>6</v>
      </c>
      <c r="B16" s="205"/>
      <c r="C16" s="205"/>
      <c r="D16" s="17"/>
      <c r="E16" s="17"/>
      <c r="F16" s="17"/>
      <c r="G16" s="17"/>
      <c r="H16" s="18"/>
    </row>
    <row r="17" spans="1:8" ht="27.75" customHeight="1" x14ac:dyDescent="0.15">
      <c r="A17" s="206" t="s">
        <v>54</v>
      </c>
      <c r="B17" s="207"/>
      <c r="C17" s="207"/>
      <c r="D17" s="207"/>
      <c r="E17" s="17"/>
      <c r="F17" s="17"/>
      <c r="G17" s="17"/>
      <c r="H17" s="18"/>
    </row>
    <row r="18" spans="1:8" ht="40.5" customHeight="1" x14ac:dyDescent="0.15">
      <c r="A18" s="19"/>
      <c r="B18" s="20"/>
      <c r="C18" s="21" t="s">
        <v>7</v>
      </c>
      <c r="D18" s="208"/>
      <c r="E18" s="208"/>
      <c r="F18" s="208"/>
      <c r="G18" s="208"/>
      <c r="H18" s="209"/>
    </row>
    <row r="19" spans="1:8" ht="40.5" customHeight="1" x14ac:dyDescent="0.15">
      <c r="A19" s="19"/>
      <c r="B19" s="20"/>
      <c r="C19" s="21" t="s">
        <v>8</v>
      </c>
      <c r="D19" s="208" t="s">
        <v>9</v>
      </c>
      <c r="E19" s="208"/>
      <c r="F19" s="208"/>
      <c r="G19" s="208"/>
      <c r="H19" s="22"/>
    </row>
    <row r="20" spans="1:8" ht="42.75" customHeight="1" x14ac:dyDescent="0.15">
      <c r="A20" s="19"/>
      <c r="B20" s="20"/>
      <c r="C20" s="21" t="s">
        <v>10</v>
      </c>
      <c r="D20" s="208"/>
      <c r="E20" s="208"/>
      <c r="F20" s="208"/>
      <c r="G20" s="208"/>
      <c r="H20" s="23"/>
    </row>
    <row r="21" spans="1:8" ht="43.5" customHeight="1" x14ac:dyDescent="0.15">
      <c r="A21" s="19"/>
      <c r="B21" s="20"/>
      <c r="C21" s="21" t="s">
        <v>11</v>
      </c>
      <c r="D21" s="200"/>
      <c r="E21" s="200"/>
      <c r="F21" s="200"/>
      <c r="G21" s="200"/>
      <c r="H21" s="24"/>
    </row>
    <row r="22" spans="1:8" x14ac:dyDescent="0.15">
      <c r="A22" s="19"/>
      <c r="B22" s="20"/>
      <c r="C22" s="20"/>
      <c r="D22" s="20"/>
      <c r="E22" s="20"/>
      <c r="F22" s="20"/>
      <c r="G22" s="20"/>
      <c r="H22" s="18"/>
    </row>
    <row r="23" spans="1:8" ht="20.25" customHeight="1" x14ac:dyDescent="0.15">
      <c r="A23" s="25" t="s">
        <v>12</v>
      </c>
      <c r="B23" s="20"/>
      <c r="C23" s="20"/>
      <c r="D23" s="20"/>
      <c r="E23" s="20"/>
      <c r="F23" s="20"/>
      <c r="G23" s="20"/>
      <c r="H23" s="18"/>
    </row>
    <row r="24" spans="1:8" ht="22.5" customHeight="1" thickBot="1" x14ac:dyDescent="0.2">
      <c r="A24" s="26"/>
      <c r="B24" s="27"/>
      <c r="C24" s="27"/>
      <c r="D24" s="27"/>
      <c r="E24" s="27"/>
      <c r="F24" s="27"/>
      <c r="G24" s="27"/>
      <c r="H24" s="28"/>
    </row>
  </sheetData>
  <mergeCells count="15">
    <mergeCell ref="A12:H12"/>
    <mergeCell ref="D21:G21"/>
    <mergeCell ref="A15:C15"/>
    <mergeCell ref="A16:C16"/>
    <mergeCell ref="A17:D17"/>
    <mergeCell ref="D18:H18"/>
    <mergeCell ref="D19:G19"/>
    <mergeCell ref="D20:G20"/>
    <mergeCell ref="A8:E8"/>
    <mergeCell ref="F8:H8"/>
    <mergeCell ref="A1:D1"/>
    <mergeCell ref="A3:H3"/>
    <mergeCell ref="A4:H4"/>
    <mergeCell ref="A6:C6"/>
    <mergeCell ref="A7:E7"/>
  </mergeCells>
  <phoneticPr fontId="1"/>
  <dataValidations count="1">
    <dataValidation type="list" allowBlank="1" showInputMessage="1" showErrorMessage="1" sqref="A1:D1" xr:uid="{00000000-0002-0000-0100-000000000000}">
      <formula1>"平成,令和"</formula1>
    </dataValidation>
  </dataValidations>
  <pageMargins left="0.7" right="0.7" top="0.75" bottom="0.75" header="0.3" footer="0.3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EC8CEA-E107-4F54-94DA-DAC7E3E776FF}">
          <x14:formula1>
            <xm:f>Sheet1!$A$1:$A$27</xm:f>
          </x14:formula1>
          <xm:sqref>E1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8"/>
  <sheetViews>
    <sheetView workbookViewId="0">
      <selection activeCell="G23" sqref="G23"/>
    </sheetView>
  </sheetViews>
  <sheetFormatPr defaultRowHeight="13.5" x14ac:dyDescent="0.15"/>
  <cols>
    <col min="1" max="1" width="3.75" bestFit="1" customWidth="1"/>
    <col min="2" max="2" width="4.875" customWidth="1"/>
    <col min="3" max="3" width="5.625" customWidth="1"/>
    <col min="4" max="4" width="10.625" customWidth="1"/>
    <col min="5" max="6" width="5.625" customWidth="1"/>
    <col min="7" max="7" width="16.75" customWidth="1"/>
    <col min="8" max="8" width="5.625" customWidth="1"/>
    <col min="9" max="9" width="15.625" customWidth="1"/>
    <col min="10" max="10" width="5.625" customWidth="1"/>
    <col min="11" max="11" width="15.625" customWidth="1"/>
    <col min="12" max="12" width="5.625" customWidth="1"/>
    <col min="13" max="13" width="15.625" customWidth="1"/>
    <col min="14" max="14" width="17.875" customWidth="1"/>
    <col min="15" max="15" width="5.625" customWidth="1"/>
    <col min="16" max="16" width="15.625" customWidth="1"/>
    <col min="17" max="17" width="5.625" customWidth="1"/>
  </cols>
  <sheetData>
    <row r="1" spans="1:17" ht="14.25" thickBot="1" x14ac:dyDescent="0.2">
      <c r="A1" t="s">
        <v>58</v>
      </c>
    </row>
    <row r="2" spans="1:17" ht="13.5" customHeight="1" x14ac:dyDescent="0.15">
      <c r="A2" s="29"/>
      <c r="B2" s="30"/>
      <c r="C2" s="241" t="s">
        <v>59</v>
      </c>
      <c r="D2" s="242"/>
      <c r="E2" s="242"/>
      <c r="F2" s="242"/>
      <c r="G2" s="243"/>
      <c r="H2" s="244" t="s">
        <v>69</v>
      </c>
      <c r="I2" s="245"/>
      <c r="J2" s="245"/>
      <c r="K2" s="245"/>
      <c r="L2" s="31"/>
      <c r="M2" s="32"/>
      <c r="N2" s="165" t="s">
        <v>65</v>
      </c>
      <c r="O2" s="246"/>
      <c r="P2" s="247"/>
      <c r="Q2" s="144"/>
    </row>
    <row r="3" spans="1:17" ht="14.25" customHeight="1" x14ac:dyDescent="0.15">
      <c r="A3" s="261" t="s">
        <v>13</v>
      </c>
      <c r="B3" s="262"/>
      <c r="C3" s="224" t="s">
        <v>14</v>
      </c>
      <c r="D3" s="222"/>
      <c r="E3" s="222"/>
      <c r="F3" s="222"/>
      <c r="G3" s="223"/>
      <c r="H3" s="221" t="s">
        <v>15</v>
      </c>
      <c r="I3" s="222"/>
      <c r="J3" s="222"/>
      <c r="K3" s="222"/>
      <c r="L3" s="222"/>
      <c r="M3" s="223"/>
      <c r="N3" s="158" t="s">
        <v>66</v>
      </c>
      <c r="O3" s="248"/>
      <c r="P3" s="249"/>
      <c r="Q3" s="145"/>
    </row>
    <row r="4" spans="1:17" ht="15" customHeight="1" x14ac:dyDescent="0.15">
      <c r="A4" s="33"/>
      <c r="B4" s="34"/>
      <c r="C4" s="224"/>
      <c r="D4" s="222"/>
      <c r="E4" s="222"/>
      <c r="F4" s="222"/>
      <c r="G4" s="223"/>
      <c r="H4" s="221"/>
      <c r="I4" s="222"/>
      <c r="J4" s="222"/>
      <c r="K4" s="222"/>
      <c r="L4" s="222"/>
      <c r="M4" s="223"/>
      <c r="N4" s="158" t="s">
        <v>67</v>
      </c>
      <c r="O4" s="248"/>
      <c r="P4" s="249"/>
      <c r="Q4" s="145"/>
    </row>
    <row r="5" spans="1:17" x14ac:dyDescent="0.15">
      <c r="A5" s="33"/>
      <c r="B5" s="34"/>
      <c r="C5" s="238" t="s">
        <v>16</v>
      </c>
      <c r="D5" s="239"/>
      <c r="E5" s="239"/>
      <c r="F5" s="239"/>
      <c r="G5" s="240"/>
      <c r="H5" s="35"/>
      <c r="I5" s="36"/>
      <c r="J5" s="36"/>
      <c r="K5" s="36"/>
      <c r="L5" s="37"/>
      <c r="M5" s="38"/>
      <c r="N5" s="258" t="s">
        <v>68</v>
      </c>
      <c r="O5" s="248"/>
      <c r="P5" s="249"/>
      <c r="Q5" s="147"/>
    </row>
    <row r="6" spans="1:17" ht="14.25" customHeight="1" x14ac:dyDescent="0.15">
      <c r="A6" s="33"/>
      <c r="B6" s="34"/>
      <c r="C6" s="234" t="s">
        <v>60</v>
      </c>
      <c r="D6" s="232"/>
      <c r="E6" s="233"/>
      <c r="F6" s="259" t="s">
        <v>61</v>
      </c>
      <c r="G6" s="260"/>
      <c r="H6" s="257" t="s">
        <v>62</v>
      </c>
      <c r="I6" s="233"/>
      <c r="J6" s="232" t="s">
        <v>63</v>
      </c>
      <c r="K6" s="233"/>
      <c r="L6" s="234" t="s">
        <v>64</v>
      </c>
      <c r="M6" s="235"/>
      <c r="N6" s="258"/>
      <c r="O6" s="248"/>
      <c r="P6" s="249"/>
      <c r="Q6" s="146"/>
    </row>
    <row r="7" spans="1:17" x14ac:dyDescent="0.15">
      <c r="A7" s="265" t="s">
        <v>17</v>
      </c>
      <c r="B7" s="266"/>
      <c r="C7" s="267" t="s">
        <v>18</v>
      </c>
      <c r="D7" s="254"/>
      <c r="E7" s="253"/>
      <c r="F7" s="263" t="s">
        <v>50</v>
      </c>
      <c r="G7" s="264"/>
      <c r="H7" s="252" t="s">
        <v>19</v>
      </c>
      <c r="I7" s="253"/>
      <c r="J7" s="254" t="s">
        <v>51</v>
      </c>
      <c r="K7" s="253"/>
      <c r="L7" s="255"/>
      <c r="M7" s="256"/>
      <c r="N7" s="108"/>
      <c r="O7" s="250"/>
      <c r="P7" s="251"/>
      <c r="Q7" s="20"/>
    </row>
    <row r="8" spans="1:17" x14ac:dyDescent="0.15">
      <c r="A8" s="39"/>
      <c r="B8" s="40"/>
      <c r="C8" s="41" t="s">
        <v>20</v>
      </c>
      <c r="D8" s="268" t="s">
        <v>21</v>
      </c>
      <c r="E8" s="269"/>
      <c r="F8" s="42" t="s">
        <v>22</v>
      </c>
      <c r="G8" s="43" t="s">
        <v>21</v>
      </c>
      <c r="H8" s="44" t="s">
        <v>20</v>
      </c>
      <c r="I8" s="45" t="s">
        <v>21</v>
      </c>
      <c r="J8" s="41" t="s">
        <v>20</v>
      </c>
      <c r="K8" s="45" t="s">
        <v>21</v>
      </c>
      <c r="L8" s="41" t="s">
        <v>20</v>
      </c>
      <c r="M8" s="46" t="s">
        <v>21</v>
      </c>
      <c r="N8" s="47" t="s">
        <v>21</v>
      </c>
      <c r="O8" s="45"/>
      <c r="P8" s="111"/>
      <c r="Q8" s="105"/>
    </row>
    <row r="9" spans="1:17" ht="11.1" customHeight="1" x14ac:dyDescent="0.15">
      <c r="A9" s="166" t="s">
        <v>81</v>
      </c>
      <c r="B9" s="174" t="str">
        <f>表紙末尾２!E1&amp;"年"</f>
        <v>5年</v>
      </c>
      <c r="C9" s="48"/>
      <c r="D9" s="236" t="s">
        <v>23</v>
      </c>
      <c r="E9" s="237"/>
      <c r="F9" s="49"/>
      <c r="G9" s="50" t="s">
        <v>23</v>
      </c>
      <c r="H9" s="51"/>
      <c r="I9" s="52" t="s">
        <v>23</v>
      </c>
      <c r="J9" s="52"/>
      <c r="K9" s="52" t="s">
        <v>23</v>
      </c>
      <c r="L9" s="52"/>
      <c r="M9" s="53" t="s">
        <v>23</v>
      </c>
      <c r="N9" s="51" t="s">
        <v>23</v>
      </c>
      <c r="O9" s="225"/>
      <c r="P9" s="227"/>
      <c r="Q9" s="106"/>
    </row>
    <row r="10" spans="1:17" ht="14.1" customHeight="1" x14ac:dyDescent="0.15">
      <c r="A10" s="270" t="s">
        <v>24</v>
      </c>
      <c r="B10" s="271"/>
      <c r="C10" s="89">
        <f>COUNT(入力シート!C:C)</f>
        <v>0</v>
      </c>
      <c r="D10" s="272">
        <f>SUM(入力シート!C:C)</f>
        <v>0</v>
      </c>
      <c r="E10" s="273"/>
      <c r="F10" s="122">
        <f>COUNTIFS(入力シート!B:B,"日雇")-COUNTIFS(入力シート!B:B,"日雇",入力シート!C:C,"")</f>
        <v>0</v>
      </c>
      <c r="G10" s="120">
        <f>SUMIFS(入力シート!C:C,入力シート!B:B,"日雇")</f>
        <v>0</v>
      </c>
      <c r="H10" s="91">
        <f>COUNTIF(入力シート!B:B,"5")-COUNTIFS(入力シート!B:B,"5",入力シート!C:C,"")</f>
        <v>0</v>
      </c>
      <c r="I10" s="99">
        <f>SUMIFS(入力シート!C:C,入力シート!B:B,"5")</f>
        <v>0</v>
      </c>
      <c r="J10" s="89">
        <f>COUNTIF(入力シート!B:B,"3")-COUNTIFS(入力シート!B:B,"3",入力シート!C:C,"")</f>
        <v>0</v>
      </c>
      <c r="K10" s="99">
        <f>SUMIFS(入力シート!C:C,入力シート!B:B,"3")</f>
        <v>0</v>
      </c>
      <c r="L10" s="99"/>
      <c r="M10" s="54"/>
      <c r="N10" s="104">
        <f t="shared" ref="N10:N19" si="0">D10+G10-I10-K10</f>
        <v>0</v>
      </c>
      <c r="O10" s="226"/>
      <c r="P10" s="228"/>
      <c r="Q10" s="20"/>
    </row>
    <row r="11" spans="1:17" ht="24.95" customHeight="1" x14ac:dyDescent="0.15">
      <c r="A11" s="274" t="s">
        <v>25</v>
      </c>
      <c r="B11" s="275"/>
      <c r="C11" s="89">
        <f>COUNT(入力シート!D:D)</f>
        <v>0</v>
      </c>
      <c r="D11" s="272">
        <f>SUM(入力シート!D:D)</f>
        <v>0</v>
      </c>
      <c r="E11" s="273"/>
      <c r="F11" s="122">
        <f>COUNTIFS(入力シート!B:B,"日雇")-COUNTIFS(入力シート!B:B,"日雇",入力シート!D:D,"")</f>
        <v>0</v>
      </c>
      <c r="G11" s="120">
        <f>SUMIFS(入力シート!D:D,入力シート!B:B,"日雇")</f>
        <v>0</v>
      </c>
      <c r="H11" s="113">
        <f>COUNTIF(入力シート!B:B,"5")-COUNTIFS(入力シート!B:B,"5",入力シート!D:D,"")</f>
        <v>0</v>
      </c>
      <c r="I11" s="114">
        <f>SUMIFS(入力シート!D:D,入力シート!B:B,"5")</f>
        <v>0</v>
      </c>
      <c r="J11" s="171">
        <f>COUNTIF(入力シート!B:B,"3")-COUNTIFS(入力シート!B:B,"3",入力シート!D:D,"")</f>
        <v>0</v>
      </c>
      <c r="K11" s="114">
        <f>SUMIFS(入力シート!D:D,入力シート!B:B,"3")</f>
        <v>0</v>
      </c>
      <c r="L11" s="100"/>
      <c r="M11" s="55"/>
      <c r="N11" s="123">
        <f t="shared" si="0"/>
        <v>0</v>
      </c>
      <c r="O11" s="138"/>
      <c r="P11" s="139"/>
      <c r="Q11" s="20"/>
    </row>
    <row r="12" spans="1:17" ht="24.95" customHeight="1" x14ac:dyDescent="0.15">
      <c r="A12" s="274" t="s">
        <v>26</v>
      </c>
      <c r="B12" s="275"/>
      <c r="C12" s="110">
        <f>COUNT(入力シート!E:E)</f>
        <v>0</v>
      </c>
      <c r="D12" s="272">
        <f>SUM(入力シート!E:E)</f>
        <v>0</v>
      </c>
      <c r="E12" s="273"/>
      <c r="F12" s="122">
        <f>COUNTIFS(入力シート!B:B,"日雇")-COUNTIFS(入力シート!B:B,"日雇",入力シート!E:E,"")</f>
        <v>0</v>
      </c>
      <c r="G12" s="120">
        <f>SUMIFS(入力シート!E:E,入力シート!B:B,"日雇")</f>
        <v>0</v>
      </c>
      <c r="H12" s="113">
        <f>COUNTIF(入力シート!B:B,"5")-COUNTIFS(入力シート!B:B,"5",入力シート!E:E,"")</f>
        <v>0</v>
      </c>
      <c r="I12" s="114">
        <f>SUMIFS(入力シート!E:E,入力シート!B:B,"5")</f>
        <v>0</v>
      </c>
      <c r="J12" s="112">
        <f>COUNTIF(入力シート!B:B,"3")-COUNTIFS(入力シート!B:B,"3",入力シート!E:E,"")</f>
        <v>0</v>
      </c>
      <c r="K12" s="114">
        <f>SUMIFS(入力シート!E:E,入力シート!B:B,"3")</f>
        <v>0</v>
      </c>
      <c r="L12" s="100"/>
      <c r="M12" s="55"/>
      <c r="N12" s="123">
        <f t="shared" si="0"/>
        <v>0</v>
      </c>
      <c r="O12" s="138"/>
      <c r="P12" s="139"/>
      <c r="Q12" s="20"/>
    </row>
    <row r="13" spans="1:17" ht="24.95" customHeight="1" x14ac:dyDescent="0.15">
      <c r="A13" s="274" t="s">
        <v>27</v>
      </c>
      <c r="B13" s="275"/>
      <c r="C13" s="110">
        <f>COUNT(入力シート!F:F)</f>
        <v>0</v>
      </c>
      <c r="D13" s="272">
        <f>SUM(入力シート!F:F)</f>
        <v>0</v>
      </c>
      <c r="E13" s="273"/>
      <c r="F13" s="122">
        <f>COUNTIFS(入力シート!B:B,"日雇")-COUNTIFS(入力シート!B:B,"日雇",入力シート!F:F,"")</f>
        <v>0</v>
      </c>
      <c r="G13" s="120">
        <f>SUMIFS(入力シート!F:F,入力シート!B:B,"日雇")</f>
        <v>0</v>
      </c>
      <c r="H13" s="113">
        <f>COUNTIF(入力シート!B:B,"5")-COUNTIFS(入力シート!B:B,"5",入力シート!F:F,"")</f>
        <v>0</v>
      </c>
      <c r="I13" s="114">
        <f>SUMIFS(入力シート!F:F,入力シート!B:B,"5")</f>
        <v>0</v>
      </c>
      <c r="J13" s="112">
        <f>COUNTIF(入力シート!B:B,"3")-COUNTIFS(入力シート!B:B,"3",入力シート!F:F,"")</f>
        <v>0</v>
      </c>
      <c r="K13" s="114">
        <f>SUMIFS(入力シート!F:F,入力シート!B:B,"3")</f>
        <v>0</v>
      </c>
      <c r="L13" s="100"/>
      <c r="M13" s="55"/>
      <c r="N13" s="123">
        <f t="shared" si="0"/>
        <v>0</v>
      </c>
      <c r="O13" s="138"/>
      <c r="P13" s="139"/>
      <c r="Q13" s="20"/>
    </row>
    <row r="14" spans="1:17" ht="24.95" customHeight="1" x14ac:dyDescent="0.15">
      <c r="A14" s="274" t="s">
        <v>28</v>
      </c>
      <c r="B14" s="275"/>
      <c r="C14" s="110">
        <f>COUNT(入力シート!G:G)</f>
        <v>0</v>
      </c>
      <c r="D14" s="272">
        <f>SUM(入力シート!G:G)</f>
        <v>0</v>
      </c>
      <c r="E14" s="273"/>
      <c r="F14" s="122">
        <f>COUNTIFS(入力シート!B:B,"日雇")-COUNTIFS(入力シート!B:B,"日雇",入力シート!G:G,"")</f>
        <v>0</v>
      </c>
      <c r="G14" s="120">
        <f>SUMIFS(入力シート!G:G,入力シート!B:B,"日雇")</f>
        <v>0</v>
      </c>
      <c r="H14" s="113">
        <f>COUNTIF(入力シート!B:B,"5")-COUNTIFS(入力シート!B:B,"5",入力シート!G:G,"")</f>
        <v>0</v>
      </c>
      <c r="I14" s="114">
        <f>SUMIFS(入力シート!G:G,入力シート!B:B,"5")</f>
        <v>0</v>
      </c>
      <c r="J14" s="112">
        <f>COUNTIF(入力シート!B:B,"3")-COUNTIFS(入力シート!B:B,"3",入力シート!G:G,"")</f>
        <v>0</v>
      </c>
      <c r="K14" s="114">
        <f>SUMIFS(入力シート!G:G,入力シート!B:B,"3")</f>
        <v>0</v>
      </c>
      <c r="L14" s="100"/>
      <c r="M14" s="55"/>
      <c r="N14" s="123">
        <f t="shared" si="0"/>
        <v>0</v>
      </c>
      <c r="O14" s="138"/>
      <c r="P14" s="139"/>
      <c r="Q14" s="20"/>
    </row>
    <row r="15" spans="1:17" ht="24.95" customHeight="1" x14ac:dyDescent="0.15">
      <c r="A15" s="274" t="s">
        <v>29</v>
      </c>
      <c r="B15" s="275"/>
      <c r="C15" s="110">
        <f>COUNT(入力シート!H:H)</f>
        <v>0</v>
      </c>
      <c r="D15" s="272">
        <f>SUM(入力シート!H:H)</f>
        <v>0</v>
      </c>
      <c r="E15" s="273"/>
      <c r="F15" s="122">
        <f>COUNTIFS(入力シート!B:B,"日雇")-COUNTIFS(入力シート!B:B,"日雇",入力シート!H:H,"")</f>
        <v>0</v>
      </c>
      <c r="G15" s="120">
        <f>SUMIFS(入力シート!H:H,入力シート!B:B,"日雇")</f>
        <v>0</v>
      </c>
      <c r="H15" s="113">
        <f>COUNTIF(入力シート!B:B,"5")-COUNTIFS(入力シート!B:B,"5",入力シート!H:H,"")</f>
        <v>0</v>
      </c>
      <c r="I15" s="114">
        <f>SUMIFS(入力シート!H:H,入力シート!B:B,"5")</f>
        <v>0</v>
      </c>
      <c r="J15" s="112">
        <f>COUNTIF(入力シート!B:B,"3")-COUNTIFS(入力シート!B:B,"3",入力シート!H:H,"")</f>
        <v>0</v>
      </c>
      <c r="K15" s="114">
        <f>SUMIFS(入力シート!H:H,入力シート!B:B,"3")</f>
        <v>0</v>
      </c>
      <c r="L15" s="100"/>
      <c r="M15" s="55"/>
      <c r="N15" s="123">
        <f t="shared" si="0"/>
        <v>0</v>
      </c>
      <c r="O15" s="138"/>
      <c r="P15" s="139"/>
      <c r="Q15" s="20"/>
    </row>
    <row r="16" spans="1:17" ht="24.95" customHeight="1" x14ac:dyDescent="0.15">
      <c r="A16" s="274" t="s">
        <v>30</v>
      </c>
      <c r="B16" s="275"/>
      <c r="C16" s="110">
        <f>COUNT(入力シート!I:I)</f>
        <v>0</v>
      </c>
      <c r="D16" s="272">
        <f>SUM(入力シート!I:I)</f>
        <v>0</v>
      </c>
      <c r="E16" s="273"/>
      <c r="F16" s="122">
        <f>COUNTIFS(入力シート!B:B,"日雇")-COUNTIFS(入力シート!B:B,"日雇",入力シート!I:I,"")</f>
        <v>0</v>
      </c>
      <c r="G16" s="120">
        <f>SUMIFS(入力シート!I:I,入力シート!B:B,"日雇")</f>
        <v>0</v>
      </c>
      <c r="H16" s="113">
        <f>COUNTIF(入力シート!B:B,"5")-COUNTIFS(入力シート!B:B,"5",入力シート!I:I,"")</f>
        <v>0</v>
      </c>
      <c r="I16" s="114">
        <f>SUMIFS(入力シート!I:I,入力シート!B:B,"5")</f>
        <v>0</v>
      </c>
      <c r="J16" s="112">
        <f>COUNTIF(入力シート!B:B,"3")-COUNTIFS(入力シート!B:B,"3",入力シート!I:I,"")</f>
        <v>0</v>
      </c>
      <c r="K16" s="114">
        <f>SUMIFS(入力シート!I:I,入力シート!B:B,"3")</f>
        <v>0</v>
      </c>
      <c r="L16" s="100"/>
      <c r="M16" s="55"/>
      <c r="N16" s="123">
        <f t="shared" si="0"/>
        <v>0</v>
      </c>
      <c r="O16" s="138"/>
      <c r="P16" s="139"/>
      <c r="Q16" s="20"/>
    </row>
    <row r="17" spans="1:17" ht="24.95" customHeight="1" x14ac:dyDescent="0.15">
      <c r="A17" s="274" t="s">
        <v>31</v>
      </c>
      <c r="B17" s="275"/>
      <c r="C17" s="110">
        <f>COUNT(入力シート!J:J)</f>
        <v>0</v>
      </c>
      <c r="D17" s="272">
        <f>SUM(入力シート!J:J)</f>
        <v>0</v>
      </c>
      <c r="E17" s="273"/>
      <c r="F17" s="122">
        <f>COUNTIFS(入力シート!B:B,"日雇")-COUNTIFS(入力シート!B:B,"日雇",入力シート!J:J,"")</f>
        <v>0</v>
      </c>
      <c r="G17" s="120">
        <f>SUMIFS(入力シート!J:J,入力シート!B:B,"日雇")</f>
        <v>0</v>
      </c>
      <c r="H17" s="113">
        <f>COUNTIF(入力シート!B:B,"5")-COUNTIFS(入力シート!B:B,"5",入力シート!J:J,"")</f>
        <v>0</v>
      </c>
      <c r="I17" s="114">
        <f>SUMIFS(入力シート!J:J,入力シート!B:B,"5")</f>
        <v>0</v>
      </c>
      <c r="J17" s="112">
        <f>COUNTIF(入力シート!B:B,"3")-COUNTIFS(入力シート!B:B,"3",入力シート!J:J,"")</f>
        <v>0</v>
      </c>
      <c r="K17" s="114">
        <f>SUMIFS(入力シート!J:J,入力シート!B:B,"3")</f>
        <v>0</v>
      </c>
      <c r="L17" s="100"/>
      <c r="M17" s="55"/>
      <c r="N17" s="123">
        <f t="shared" si="0"/>
        <v>0</v>
      </c>
      <c r="O17" s="138"/>
      <c r="P17" s="139"/>
      <c r="Q17" s="20"/>
    </row>
    <row r="18" spans="1:17" ht="24.95" customHeight="1" x14ac:dyDescent="0.15">
      <c r="A18" s="274" t="s">
        <v>32</v>
      </c>
      <c r="B18" s="275"/>
      <c r="C18" s="110">
        <f>COUNT(入力シート!K:K)</f>
        <v>0</v>
      </c>
      <c r="D18" s="272">
        <f>SUM(入力シート!K:K)</f>
        <v>0</v>
      </c>
      <c r="E18" s="273"/>
      <c r="F18" s="122">
        <f>COUNTIFS(入力シート!B:B,"日雇")-COUNTIFS(入力シート!B:B,"日雇",入力シート!K:K,"")</f>
        <v>0</v>
      </c>
      <c r="G18" s="120">
        <f>SUMIFS(入力シート!K:K,入力シート!B:B,"日雇")</f>
        <v>0</v>
      </c>
      <c r="H18" s="113">
        <f>COUNTIF(入力シート!B:B,"5")-COUNTIFS(入力シート!B:B,"5",入力シート!K:K,"")</f>
        <v>0</v>
      </c>
      <c r="I18" s="114">
        <f>SUMIFS(入力シート!K:K,入力シート!B:B,"5")</f>
        <v>0</v>
      </c>
      <c r="J18" s="112">
        <f>COUNTIF(入力シート!B:B,"3")-COUNTIFS(入力シート!B:B,"3",入力シート!K:K,"")</f>
        <v>0</v>
      </c>
      <c r="K18" s="114">
        <f>SUMIFS(入力シート!K:K,入力シート!B:B,"3")</f>
        <v>0</v>
      </c>
      <c r="L18" s="100"/>
      <c r="M18" s="55"/>
      <c r="N18" s="123">
        <f t="shared" si="0"/>
        <v>0</v>
      </c>
      <c r="O18" s="138"/>
      <c r="P18" s="139"/>
      <c r="Q18" s="20"/>
    </row>
    <row r="19" spans="1:17" ht="24" customHeight="1" x14ac:dyDescent="0.15">
      <c r="A19" s="172" t="str">
        <f>IF(表紙末尾２!E1&gt;=31,IF(表紙末尾２!E1-30=1,"2",表紙末尾２!E1-30),表紙末尾２!E1+1)&amp;"年"</f>
        <v>6年</v>
      </c>
      <c r="B19" s="173" t="s">
        <v>80</v>
      </c>
      <c r="C19" s="149">
        <f>COUNT(入力シート!L:L)</f>
        <v>0</v>
      </c>
      <c r="D19" s="278">
        <f>SUM(入力シート!L:L)</f>
        <v>0</v>
      </c>
      <c r="E19" s="279"/>
      <c r="F19" s="150">
        <f>COUNTIFS(入力シート!B:B,"日雇")-COUNTIFS(入力シート!B:B,"日雇",入力シート!L:L,"")</f>
        <v>0</v>
      </c>
      <c r="G19" s="151">
        <f>SUMIFS(入力シート!L:L,入力シート!B:B,"日雇")</f>
        <v>0</v>
      </c>
      <c r="H19" s="152">
        <f>COUNTIF(入力シート!B:B,"5")-COUNTIFS(入力シート!B:B,"5",入力シート!L:L,"")</f>
        <v>0</v>
      </c>
      <c r="I19" s="153">
        <f>SUMIFS(入力シート!L:L,入力シート!B:B,"5")</f>
        <v>0</v>
      </c>
      <c r="J19" s="149">
        <f>COUNTIF(入力シート!B:B,"3")-COUNTIFS(入力シート!B:B,"3",入力シート!L:L,"")</f>
        <v>0</v>
      </c>
      <c r="K19" s="153">
        <f>SUMIFS(入力シート!L:L,入力シート!B:B,"3")</f>
        <v>0</v>
      </c>
      <c r="L19" s="153"/>
      <c r="M19" s="155"/>
      <c r="N19" s="156">
        <f t="shared" si="0"/>
        <v>0</v>
      </c>
      <c r="O19" s="157"/>
      <c r="P19" s="154"/>
      <c r="Q19" s="148"/>
    </row>
    <row r="20" spans="1:17" ht="24.95" customHeight="1" x14ac:dyDescent="0.15">
      <c r="A20" s="274" t="s">
        <v>34</v>
      </c>
      <c r="B20" s="275"/>
      <c r="C20" s="90">
        <f>COUNT(入力シート!M:M)</f>
        <v>0</v>
      </c>
      <c r="D20" s="276">
        <f>SUM(入力シート!M:M)</f>
        <v>0</v>
      </c>
      <c r="E20" s="277"/>
      <c r="F20" s="57">
        <f>COUNTIFS(入力シート!B:B,"日雇")-COUNTIFS(入力シート!B:B,"日雇",入力シート!M:M,"")</f>
        <v>0</v>
      </c>
      <c r="G20" s="121">
        <f>SUMIFS(入力シート!M:M,入力シート!B:B,"日雇")</f>
        <v>0</v>
      </c>
      <c r="H20" s="92">
        <f>COUNTIF(入力シート!B:B,"5")-COUNTIFS(入力シート!B:B,"5",入力シート!M:M,"")</f>
        <v>0</v>
      </c>
      <c r="I20" s="100">
        <f>SUMIFS(入力シート!M:M,入力シート!B:B,"5")</f>
        <v>0</v>
      </c>
      <c r="J20" s="90">
        <f>COUNTIF(入力シート!B:B,"3")-COUNTIFS(入力シート!B:B,"3",入力シート!M:M,"")</f>
        <v>0</v>
      </c>
      <c r="K20" s="100">
        <f>SUMIFS(入力シート!M:M,入力シート!B:B,"3")</f>
        <v>0</v>
      </c>
      <c r="L20" s="100"/>
      <c r="M20" s="55"/>
      <c r="N20" s="109">
        <f>D20+G20-I20-K20</f>
        <v>0</v>
      </c>
      <c r="O20" s="140"/>
      <c r="P20" s="141"/>
      <c r="Q20" s="20"/>
    </row>
    <row r="21" spans="1:17" ht="24.95" customHeight="1" x14ac:dyDescent="0.15">
      <c r="A21" s="274" t="s">
        <v>35</v>
      </c>
      <c r="B21" s="275"/>
      <c r="C21" s="90">
        <f>COUNT(入力シート!N:N)</f>
        <v>0</v>
      </c>
      <c r="D21" s="276">
        <f>SUM(入力シート!N:N)</f>
        <v>0</v>
      </c>
      <c r="E21" s="277"/>
      <c r="F21" s="57">
        <f>COUNTIFS(入力シート!B:B,"日雇")-COUNTIFS(入力シート!B:B,"日雇",入力シート!N:N,"")</f>
        <v>0</v>
      </c>
      <c r="G21" s="121">
        <f>SUMIFS(入力シート!N:N,入力シート!B:B,"日雇")</f>
        <v>0</v>
      </c>
      <c r="H21" s="92">
        <f>COUNTIF(入力シート!B:B,"5")-COUNTIFS(入力シート!B:B,"5",入力シート!N:N,"")</f>
        <v>0</v>
      </c>
      <c r="I21" s="100">
        <f>SUMIFS(入力シート!N:N,入力シート!B:B,"5")</f>
        <v>0</v>
      </c>
      <c r="J21" s="90">
        <f>COUNTIF(入力シート!B:B,"3")-COUNTIFS(入力シート!B:B,"3",入力シート!N:N,"")</f>
        <v>0</v>
      </c>
      <c r="K21" s="100">
        <f>SUMIFS(入力シート!N:N,入力シート!B:B,"3")</f>
        <v>0</v>
      </c>
      <c r="L21" s="100"/>
      <c r="M21" s="55"/>
      <c r="N21" s="109">
        <f>D21+G21-I21-K21</f>
        <v>0</v>
      </c>
      <c r="O21" s="140"/>
      <c r="P21" s="141"/>
      <c r="Q21" s="20"/>
    </row>
    <row r="22" spans="1:17" ht="24.95" customHeight="1" x14ac:dyDescent="0.15">
      <c r="A22" s="293" t="s">
        <v>36</v>
      </c>
      <c r="B22" s="56" t="s">
        <v>37</v>
      </c>
      <c r="C22" s="90"/>
      <c r="D22" s="276">
        <f>SUM(入力シート!O:O)</f>
        <v>0</v>
      </c>
      <c r="E22" s="277"/>
      <c r="F22" s="57"/>
      <c r="G22" s="121">
        <f>SUMIFS(入力シート!O:O,入力シート!B:B,"日雇")</f>
        <v>0</v>
      </c>
      <c r="H22" s="92"/>
      <c r="I22" s="100">
        <f>SUMIFS(入力シート!O:O,入力シート!B:B,"5")</f>
        <v>0</v>
      </c>
      <c r="J22" s="90"/>
      <c r="K22" s="100">
        <f>SUMIFS(入力シート!O:O,入力シート!B:B,"3")</f>
        <v>0</v>
      </c>
      <c r="L22" s="100"/>
      <c r="M22" s="55"/>
      <c r="N22" s="109">
        <f>D22+G22-I22-K22</f>
        <v>0</v>
      </c>
      <c r="O22" s="140"/>
      <c r="P22" s="141"/>
      <c r="Q22" s="20"/>
    </row>
    <row r="23" spans="1:17" ht="24.95" customHeight="1" x14ac:dyDescent="0.15">
      <c r="A23" s="293"/>
      <c r="B23" s="56" t="s">
        <v>37</v>
      </c>
      <c r="C23" s="90"/>
      <c r="D23" s="276">
        <f>SUM(入力シート!P:P)</f>
        <v>0</v>
      </c>
      <c r="E23" s="277"/>
      <c r="F23" s="57"/>
      <c r="G23" s="121">
        <f>SUMIFS(入力シート!P:P,入力シート!B:B,"日雇")</f>
        <v>0</v>
      </c>
      <c r="H23" s="92"/>
      <c r="I23" s="100">
        <f>SUMIFS(入力シート!P:P,入力シート!B:B,"5")</f>
        <v>0</v>
      </c>
      <c r="J23" s="90"/>
      <c r="K23" s="100">
        <f>SUMIFS(入力シート!P:P,入力シート!B:B,"3")</f>
        <v>0</v>
      </c>
      <c r="L23" s="100"/>
      <c r="M23" s="55"/>
      <c r="N23" s="109">
        <f>D23+G23-I23-K23</f>
        <v>0</v>
      </c>
      <c r="O23" s="140"/>
      <c r="P23" s="141"/>
      <c r="Q23" s="20"/>
    </row>
    <row r="24" spans="1:17" ht="24.95" customHeight="1" x14ac:dyDescent="0.15">
      <c r="A24" s="293"/>
      <c r="B24" s="56" t="s">
        <v>37</v>
      </c>
      <c r="C24" s="90"/>
      <c r="D24" s="276">
        <f>SUM(入力シート!Q:Q)</f>
        <v>0</v>
      </c>
      <c r="E24" s="277"/>
      <c r="F24" s="57"/>
      <c r="G24" s="121">
        <f>SUMIFS(入力シート!Q:Q,入力シート!B:B,"日雇")</f>
        <v>0</v>
      </c>
      <c r="H24" s="92"/>
      <c r="I24" s="100">
        <f>SUMIFS(入力シート!Q:Q,入力シート!B:B,"5")</f>
        <v>0</v>
      </c>
      <c r="J24" s="90"/>
      <c r="K24" s="100">
        <f>SUMIFS(入力シート!Q:Q,入力シート!B:B,"3")</f>
        <v>0</v>
      </c>
      <c r="L24" s="100"/>
      <c r="M24" s="55"/>
      <c r="N24" s="109">
        <f>D24+G24-I24-K24</f>
        <v>0</v>
      </c>
      <c r="O24" s="140"/>
      <c r="P24" s="141"/>
      <c r="Q24" s="20"/>
    </row>
    <row r="25" spans="1:17" ht="24.95" customHeight="1" x14ac:dyDescent="0.15">
      <c r="A25" s="294" t="s">
        <v>38</v>
      </c>
      <c r="B25" s="295"/>
      <c r="C25" s="175">
        <f>SUM(C10:C21)</f>
        <v>0</v>
      </c>
      <c r="D25" s="296">
        <f>SUM(D10:E24)</f>
        <v>0</v>
      </c>
      <c r="E25" s="297"/>
      <c r="F25" s="176">
        <f>SUM(F10:F21)</f>
        <v>0</v>
      </c>
      <c r="G25" s="181">
        <f>SUM(G10:G24)</f>
        <v>0</v>
      </c>
      <c r="H25" s="177">
        <f>SUM(H10:H21)</f>
        <v>0</v>
      </c>
      <c r="I25" s="180">
        <f>SUM(I10:I24)</f>
        <v>0</v>
      </c>
      <c r="J25" s="178">
        <f>SUM(J10:J21)</f>
        <v>0</v>
      </c>
      <c r="K25" s="179">
        <f>SUM(K10:K24)</f>
        <v>0</v>
      </c>
      <c r="L25" s="101"/>
      <c r="M25" s="58"/>
      <c r="N25" s="124">
        <f>SUM(N10:N24)</f>
        <v>0</v>
      </c>
      <c r="O25" s="142"/>
      <c r="P25" s="143"/>
      <c r="Q25" s="107"/>
    </row>
    <row r="26" spans="1:17" ht="13.5" customHeight="1" x14ac:dyDescent="0.2">
      <c r="A26" s="280" t="s">
        <v>39</v>
      </c>
      <c r="B26" s="281"/>
      <c r="C26" s="285" t="s">
        <v>70</v>
      </c>
      <c r="D26" s="286"/>
      <c r="E26" s="59"/>
      <c r="F26" s="59"/>
      <c r="G26" s="60"/>
      <c r="H26" s="287" t="s">
        <v>71</v>
      </c>
      <c r="I26" s="288"/>
      <c r="J26" s="93"/>
      <c r="K26" s="102"/>
      <c r="L26" s="102"/>
      <c r="M26" s="60"/>
      <c r="N26" s="163"/>
      <c r="O26" s="159"/>
      <c r="P26" s="160"/>
      <c r="Q26" s="107"/>
    </row>
    <row r="27" spans="1:17" ht="13.5" customHeight="1" x14ac:dyDescent="0.2">
      <c r="A27" s="282"/>
      <c r="B27" s="281"/>
      <c r="C27" s="61"/>
      <c r="D27" s="62"/>
      <c r="E27" s="62"/>
      <c r="F27" s="62"/>
      <c r="G27" s="63"/>
      <c r="H27" s="94"/>
      <c r="I27" s="95"/>
      <c r="J27" s="95"/>
      <c r="K27" s="103"/>
      <c r="L27" s="103"/>
      <c r="M27" s="60"/>
      <c r="N27" s="164"/>
      <c r="O27" s="161"/>
      <c r="P27" s="162"/>
      <c r="Q27" s="107"/>
    </row>
    <row r="28" spans="1:17" ht="13.5" customHeight="1" x14ac:dyDescent="0.15">
      <c r="A28" s="282"/>
      <c r="B28" s="281"/>
      <c r="C28" s="64"/>
      <c r="D28" s="231">
        <f>SUM(D25+G25)</f>
        <v>0</v>
      </c>
      <c r="E28" s="231"/>
      <c r="F28" s="231"/>
      <c r="G28" s="65"/>
      <c r="H28" s="96"/>
      <c r="I28" s="95"/>
      <c r="J28" s="95"/>
      <c r="K28" s="229">
        <f>SUM(I25+K25+M25)</f>
        <v>0</v>
      </c>
      <c r="L28" s="229"/>
      <c r="M28" s="60"/>
      <c r="N28" s="289">
        <f>TRUNC(N25/1000)</f>
        <v>0</v>
      </c>
      <c r="O28" s="290"/>
      <c r="P28" s="219" t="s">
        <v>72</v>
      </c>
      <c r="Q28" s="107"/>
    </row>
    <row r="29" spans="1:17" ht="13.5" customHeight="1" thickBot="1" x14ac:dyDescent="0.2">
      <c r="A29" s="283"/>
      <c r="B29" s="284"/>
      <c r="C29" s="66"/>
      <c r="D29" s="230"/>
      <c r="E29" s="230"/>
      <c r="F29" s="230"/>
      <c r="G29" s="170" t="s">
        <v>23</v>
      </c>
      <c r="H29" s="97"/>
      <c r="I29" s="98"/>
      <c r="J29" s="98"/>
      <c r="K29" s="230"/>
      <c r="L29" s="230"/>
      <c r="M29" s="169" t="s">
        <v>23</v>
      </c>
      <c r="N29" s="291"/>
      <c r="O29" s="292"/>
      <c r="P29" s="220"/>
      <c r="Q29" s="107"/>
    </row>
    <row r="30" spans="1:17" ht="6.75" customHeight="1" thickBot="1" x14ac:dyDescent="0.2"/>
    <row r="31" spans="1:17" ht="17.25" customHeight="1" x14ac:dyDescent="0.15">
      <c r="A31" s="75"/>
      <c r="B31" s="75" t="s">
        <v>73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167"/>
      <c r="N31" s="75"/>
      <c r="O31" s="210" t="s">
        <v>74</v>
      </c>
      <c r="P31" s="211"/>
      <c r="Q31" s="212"/>
    </row>
    <row r="32" spans="1:17" ht="20.25" customHeight="1" x14ac:dyDescent="0.15">
      <c r="A32" s="75"/>
      <c r="B32" s="75" t="s">
        <v>75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213"/>
      <c r="P32" s="214"/>
      <c r="Q32" s="215"/>
    </row>
    <row r="33" spans="1:17" ht="24" customHeight="1" x14ac:dyDescent="0.15">
      <c r="A33" s="75"/>
      <c r="B33" s="75" t="s">
        <v>76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167"/>
      <c r="N33" s="75"/>
      <c r="O33" s="213"/>
      <c r="P33" s="214"/>
      <c r="Q33" s="215"/>
    </row>
    <row r="34" spans="1:17" ht="24" customHeight="1" x14ac:dyDescent="0.15">
      <c r="A34" s="75"/>
      <c r="B34" s="75" t="s">
        <v>77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213"/>
      <c r="P34" s="214"/>
      <c r="Q34" s="215"/>
    </row>
    <row r="35" spans="1:17" ht="24" customHeight="1" x14ac:dyDescent="0.15">
      <c r="A35" s="75"/>
      <c r="B35" s="168" t="s">
        <v>78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167"/>
      <c r="N35" s="75"/>
      <c r="O35" s="213"/>
      <c r="P35" s="214"/>
      <c r="Q35" s="215"/>
    </row>
    <row r="36" spans="1:17" ht="24" customHeight="1" thickBot="1" x14ac:dyDescent="0.2">
      <c r="A36" s="75"/>
      <c r="B36" s="75" t="s">
        <v>79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216"/>
      <c r="P36" s="217"/>
      <c r="Q36" s="218"/>
    </row>
    <row r="37" spans="1:17" x14ac:dyDescent="0.15">
      <c r="B37" s="67"/>
    </row>
    <row r="38" spans="1:17" x14ac:dyDescent="0.15">
      <c r="B38" s="67"/>
    </row>
  </sheetData>
  <mergeCells count="60">
    <mergeCell ref="A26:B29"/>
    <mergeCell ref="C26:D26"/>
    <mergeCell ref="H26:I26"/>
    <mergeCell ref="N28:O29"/>
    <mergeCell ref="A22:A24"/>
    <mergeCell ref="D22:E22"/>
    <mergeCell ref="D23:E23"/>
    <mergeCell ref="D24:E24"/>
    <mergeCell ref="A25:B25"/>
    <mergeCell ref="D25:E25"/>
    <mergeCell ref="A20:B20"/>
    <mergeCell ref="D20:E20"/>
    <mergeCell ref="A18:B18"/>
    <mergeCell ref="D18:E18"/>
    <mergeCell ref="A21:B21"/>
    <mergeCell ref="D21:E21"/>
    <mergeCell ref="D19:E19"/>
    <mergeCell ref="A16:B16"/>
    <mergeCell ref="D16:E16"/>
    <mergeCell ref="A17:B17"/>
    <mergeCell ref="D17:E17"/>
    <mergeCell ref="A14:B14"/>
    <mergeCell ref="D14:E14"/>
    <mergeCell ref="A15:B15"/>
    <mergeCell ref="D15:E15"/>
    <mergeCell ref="A10:B10"/>
    <mergeCell ref="D10:E10"/>
    <mergeCell ref="A12:B12"/>
    <mergeCell ref="D12:E12"/>
    <mergeCell ref="A13:B13"/>
    <mergeCell ref="D13:E13"/>
    <mergeCell ref="A11:B11"/>
    <mergeCell ref="D11:E11"/>
    <mergeCell ref="A3:B3"/>
    <mergeCell ref="F7:G7"/>
    <mergeCell ref="A7:B7"/>
    <mergeCell ref="C7:E7"/>
    <mergeCell ref="D8:E8"/>
    <mergeCell ref="C2:G2"/>
    <mergeCell ref="H2:K2"/>
    <mergeCell ref="O2:P7"/>
    <mergeCell ref="H7:I7"/>
    <mergeCell ref="J7:K7"/>
    <mergeCell ref="L7:M7"/>
    <mergeCell ref="H6:I6"/>
    <mergeCell ref="N5:N6"/>
    <mergeCell ref="C6:E6"/>
    <mergeCell ref="F6:G6"/>
    <mergeCell ref="O31:Q36"/>
    <mergeCell ref="P28:P29"/>
    <mergeCell ref="H3:M4"/>
    <mergeCell ref="C3:G4"/>
    <mergeCell ref="O9:O10"/>
    <mergeCell ref="P9:P10"/>
    <mergeCell ref="K28:L29"/>
    <mergeCell ref="D28:F29"/>
    <mergeCell ref="J6:K6"/>
    <mergeCell ref="L6:M6"/>
    <mergeCell ref="D9:E9"/>
    <mergeCell ref="C5:G5"/>
  </mergeCells>
  <phoneticPr fontId="1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27"/>
  <sheetViews>
    <sheetView workbookViewId="0">
      <selection activeCell="C24" sqref="C24"/>
    </sheetView>
  </sheetViews>
  <sheetFormatPr defaultRowHeight="13.5" x14ac:dyDescent="0.15"/>
  <sheetData>
    <row r="2" spans="1:1" x14ac:dyDescent="0.15">
      <c r="A2">
        <v>5</v>
      </c>
    </row>
    <row r="3" spans="1:1" x14ac:dyDescent="0.15">
      <c r="A3">
        <v>6</v>
      </c>
    </row>
    <row r="4" spans="1:1" x14ac:dyDescent="0.15">
      <c r="A4">
        <v>7</v>
      </c>
    </row>
    <row r="5" spans="1:1" x14ac:dyDescent="0.15">
      <c r="A5">
        <v>8</v>
      </c>
    </row>
    <row r="6" spans="1:1" x14ac:dyDescent="0.15">
      <c r="A6">
        <v>9</v>
      </c>
    </row>
    <row r="7" spans="1:1" x14ac:dyDescent="0.15">
      <c r="A7">
        <v>10</v>
      </c>
    </row>
    <row r="8" spans="1:1" x14ac:dyDescent="0.15">
      <c r="A8">
        <v>11</v>
      </c>
    </row>
    <row r="9" spans="1:1" x14ac:dyDescent="0.15">
      <c r="A9">
        <v>12</v>
      </c>
    </row>
    <row r="10" spans="1:1" x14ac:dyDescent="0.15">
      <c r="A10">
        <v>13</v>
      </c>
    </row>
    <row r="11" spans="1:1" x14ac:dyDescent="0.15">
      <c r="A11">
        <v>14</v>
      </c>
    </row>
    <row r="12" spans="1:1" x14ac:dyDescent="0.15">
      <c r="A12">
        <v>15</v>
      </c>
    </row>
    <row r="13" spans="1:1" x14ac:dyDescent="0.15">
      <c r="A13">
        <v>16</v>
      </c>
    </row>
    <row r="14" spans="1:1" x14ac:dyDescent="0.15">
      <c r="A14">
        <v>17</v>
      </c>
    </row>
    <row r="15" spans="1:1" x14ac:dyDescent="0.15">
      <c r="A15">
        <v>18</v>
      </c>
    </row>
    <row r="16" spans="1:1" x14ac:dyDescent="0.15">
      <c r="A16">
        <v>19</v>
      </c>
    </row>
    <row r="17" spans="1:1" x14ac:dyDescent="0.15">
      <c r="A17">
        <v>20</v>
      </c>
    </row>
    <row r="18" spans="1:1" x14ac:dyDescent="0.15">
      <c r="A18">
        <v>21</v>
      </c>
    </row>
    <row r="19" spans="1:1" x14ac:dyDescent="0.15">
      <c r="A19">
        <v>22</v>
      </c>
    </row>
    <row r="20" spans="1:1" x14ac:dyDescent="0.15">
      <c r="A20">
        <v>23</v>
      </c>
    </row>
    <row r="21" spans="1:1" x14ac:dyDescent="0.15">
      <c r="A21">
        <v>24</v>
      </c>
    </row>
    <row r="22" spans="1:1" x14ac:dyDescent="0.15">
      <c r="A22">
        <v>25</v>
      </c>
    </row>
    <row r="23" spans="1:1" x14ac:dyDescent="0.15">
      <c r="A23">
        <v>26</v>
      </c>
    </row>
    <row r="24" spans="1:1" x14ac:dyDescent="0.15">
      <c r="A24">
        <v>27</v>
      </c>
    </row>
    <row r="25" spans="1:1" x14ac:dyDescent="0.15">
      <c r="A25">
        <v>28</v>
      </c>
    </row>
    <row r="26" spans="1:1" x14ac:dyDescent="0.15">
      <c r="A26">
        <v>29</v>
      </c>
    </row>
    <row r="27" spans="1:1" x14ac:dyDescent="0.15">
      <c r="A27">
        <v>30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入力シート</vt:lpstr>
      <vt:lpstr>表紙末尾２</vt:lpstr>
      <vt:lpstr>賃金末尾２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2024-08-30T06:06:57Z</dcterms:modified>
</cp:coreProperties>
</file>