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takahashih\Desktop\2係\"/>
    </mc:Choice>
  </mc:AlternateContent>
  <xr:revisionPtr revIDLastSave="0" documentId="13_ncr:1_{61733759-99FF-4E2E-9DF4-4F92A30783F4}" xr6:coauthVersionLast="47" xr6:coauthVersionMax="47" xr10:uidLastSave="{00000000-0000-0000-0000-000000000000}"/>
  <bookViews>
    <workbookView xWindow="-120" yWindow="-120" windowWidth="29040" windowHeight="15840" xr2:uid="{AE6EED65-698B-4F8E-832C-C7D4266E60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3" i="1" l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M69" i="1"/>
  <c r="L69" i="1"/>
  <c r="K69" i="1"/>
  <c r="J69" i="1"/>
  <c r="I69" i="1"/>
  <c r="H69" i="1"/>
  <c r="G69" i="1"/>
  <c r="G77" i="1" s="1"/>
  <c r="F69" i="1"/>
  <c r="E69" i="1"/>
  <c r="D69" i="1"/>
  <c r="C69" i="1"/>
  <c r="B69" i="1"/>
  <c r="O76" i="1"/>
  <c r="N76" i="1"/>
  <c r="M76" i="1"/>
  <c r="M77" i="1" s="1"/>
  <c r="L76" i="1"/>
  <c r="L77" i="1" s="1"/>
  <c r="K76" i="1"/>
  <c r="K77" i="1" s="1"/>
  <c r="J76" i="1"/>
  <c r="I76" i="1"/>
  <c r="H76" i="1"/>
  <c r="G76" i="1"/>
  <c r="F76" i="1"/>
  <c r="E76" i="1"/>
  <c r="E77" i="1" s="1"/>
  <c r="D76" i="1"/>
  <c r="D77" i="1" s="1"/>
  <c r="C76" i="1"/>
  <c r="C77" i="1" s="1"/>
  <c r="B76" i="1"/>
  <c r="P75" i="1"/>
  <c r="P74" i="1"/>
  <c r="P73" i="1"/>
  <c r="P72" i="1"/>
  <c r="P71" i="1"/>
  <c r="P70" i="1"/>
  <c r="O69" i="1"/>
  <c r="O77" i="1" s="1"/>
  <c r="N69" i="1"/>
  <c r="I77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P68" i="1" s="1"/>
  <c r="P65" i="1"/>
  <c r="P64" i="1"/>
  <c r="P63" i="1"/>
  <c r="P62" i="1"/>
  <c r="P61" i="1"/>
  <c r="P60" i="1"/>
  <c r="P59" i="1"/>
  <c r="P58" i="1"/>
  <c r="P57" i="1"/>
  <c r="P56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P48" i="1"/>
  <c r="P47" i="1"/>
  <c r="P46" i="1"/>
  <c r="P45" i="1"/>
  <c r="P44" i="1"/>
  <c r="O51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P42" i="1" s="1"/>
  <c r="P39" i="1"/>
  <c r="P38" i="1"/>
  <c r="P37" i="1"/>
  <c r="P36" i="1"/>
  <c r="P35" i="1"/>
  <c r="P34" i="1"/>
  <c r="P33" i="1"/>
  <c r="P32" i="1"/>
  <c r="P31" i="1"/>
  <c r="P30" i="1"/>
  <c r="P23" i="1"/>
  <c r="P18" i="1"/>
  <c r="P21" i="1"/>
  <c r="P22" i="1"/>
  <c r="P19" i="1"/>
  <c r="P20" i="1"/>
  <c r="P8" i="1"/>
  <c r="P7" i="1"/>
  <c r="P6" i="1"/>
  <c r="P5" i="1"/>
  <c r="P4" i="1"/>
  <c r="P10" i="1"/>
  <c r="P12" i="1"/>
  <c r="P11" i="1"/>
  <c r="P9" i="1"/>
  <c r="P13" i="1"/>
  <c r="P14" i="1"/>
  <c r="P16" i="1" s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B16" i="1"/>
  <c r="B15" i="1"/>
  <c r="H77" i="1" l="1"/>
  <c r="O25" i="1"/>
  <c r="J77" i="1"/>
  <c r="F77" i="1"/>
  <c r="B77" i="1"/>
  <c r="N77" i="1"/>
  <c r="P76" i="1"/>
  <c r="P67" i="1"/>
  <c r="P69" i="1"/>
  <c r="N51" i="1"/>
  <c r="M51" i="1"/>
  <c r="L51" i="1"/>
  <c r="G51" i="1"/>
  <c r="F51" i="1"/>
  <c r="E51" i="1"/>
  <c r="D51" i="1"/>
  <c r="C51" i="1"/>
  <c r="H51" i="1"/>
  <c r="I51" i="1"/>
  <c r="J51" i="1"/>
  <c r="K51" i="1"/>
  <c r="P50" i="1"/>
  <c r="B51" i="1"/>
  <c r="P41" i="1"/>
  <c r="P43" i="1"/>
  <c r="P24" i="1"/>
  <c r="H25" i="1"/>
  <c r="G25" i="1"/>
  <c r="K25" i="1"/>
  <c r="F25" i="1"/>
  <c r="L25" i="1"/>
  <c r="M25" i="1"/>
  <c r="N25" i="1"/>
  <c r="P17" i="1"/>
  <c r="P15" i="1"/>
  <c r="J25" i="1"/>
  <c r="C25" i="1"/>
  <c r="I25" i="1"/>
  <c r="B25" i="1"/>
  <c r="D25" i="1"/>
  <c r="E25" i="1"/>
  <c r="P77" i="1" l="1"/>
  <c r="P51" i="1"/>
  <c r="P25" i="1"/>
</calcChain>
</file>

<file path=xl/sharedStrings.xml><?xml version="1.0" encoding="utf-8"?>
<sst xmlns="http://schemas.openxmlformats.org/spreadsheetml/2006/main" count="159" uniqueCount="48">
  <si>
    <t>氏名</t>
    <rPh sb="0" eb="2">
      <t>シメイ</t>
    </rPh>
    <phoneticPr fontId="1"/>
  </si>
  <si>
    <t>Aさん</t>
    <phoneticPr fontId="1"/>
  </si>
  <si>
    <t>職名</t>
    <rPh sb="0" eb="2">
      <t>ショクメイ</t>
    </rPh>
    <phoneticPr fontId="1"/>
  </si>
  <si>
    <t>賃金計算期間</t>
    <rPh sb="0" eb="2">
      <t>チンギン</t>
    </rPh>
    <rPh sb="2" eb="6">
      <t>ケイサンキカン</t>
    </rPh>
    <phoneticPr fontId="1"/>
  </si>
  <si>
    <t>労働日数</t>
    <rPh sb="0" eb="4">
      <t>ロウドウニッスウ</t>
    </rPh>
    <phoneticPr fontId="1"/>
  </si>
  <si>
    <t>労働時間数</t>
    <rPh sb="0" eb="2">
      <t>ロウドウ</t>
    </rPh>
    <rPh sb="2" eb="5">
      <t>ジカンスウ</t>
    </rPh>
    <phoneticPr fontId="1"/>
  </si>
  <si>
    <t>休日労働時間数</t>
    <rPh sb="0" eb="2">
      <t>キュウジツ</t>
    </rPh>
    <rPh sb="2" eb="4">
      <t>ロウドウ</t>
    </rPh>
    <rPh sb="4" eb="6">
      <t>ジカン</t>
    </rPh>
    <rPh sb="6" eb="7">
      <t>スウ</t>
    </rPh>
    <phoneticPr fontId="1"/>
  </si>
  <si>
    <t>深夜労働時間数</t>
    <rPh sb="0" eb="2">
      <t>シンヤ</t>
    </rPh>
    <rPh sb="2" eb="7">
      <t>ロウドウジカンスウ</t>
    </rPh>
    <phoneticPr fontId="1"/>
  </si>
  <si>
    <t>基本給</t>
    <rPh sb="0" eb="3">
      <t>キホンキュウ</t>
    </rPh>
    <phoneticPr fontId="1"/>
  </si>
  <si>
    <t>時間外勤務手当</t>
    <rPh sb="0" eb="3">
      <t>ジカンガイ</t>
    </rPh>
    <rPh sb="3" eb="5">
      <t>キンム</t>
    </rPh>
    <rPh sb="5" eb="7">
      <t>テアテ</t>
    </rPh>
    <phoneticPr fontId="1"/>
  </si>
  <si>
    <t>通勤手当</t>
    <rPh sb="0" eb="4">
      <t>ツウキンテアテ</t>
    </rPh>
    <phoneticPr fontId="1"/>
  </si>
  <si>
    <t>役職手当</t>
    <rPh sb="0" eb="2">
      <t>ヤクショク</t>
    </rPh>
    <rPh sb="2" eb="4">
      <t>テアテ</t>
    </rPh>
    <phoneticPr fontId="1"/>
  </si>
  <si>
    <t>扶養手当</t>
    <rPh sb="0" eb="2">
      <t>フヨウ</t>
    </rPh>
    <rPh sb="2" eb="4">
      <t>テアテ</t>
    </rPh>
    <phoneticPr fontId="1"/>
  </si>
  <si>
    <t>その他手当</t>
    <rPh sb="2" eb="3">
      <t>タ</t>
    </rPh>
    <rPh sb="3" eb="5">
      <t>テアテ</t>
    </rPh>
    <phoneticPr fontId="1"/>
  </si>
  <si>
    <t>健康保険</t>
    <rPh sb="0" eb="4">
      <t>ケンコウホケン</t>
    </rPh>
    <phoneticPr fontId="1"/>
  </si>
  <si>
    <t>厚生年金</t>
    <rPh sb="0" eb="4">
      <t>コウセイネンキン</t>
    </rPh>
    <phoneticPr fontId="1"/>
  </si>
  <si>
    <t>雇用保険</t>
    <rPh sb="0" eb="4">
      <t>コヨウホケン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</si>
  <si>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</si>
  <si>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</si>
  <si>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控除額合計</t>
    <rPh sb="0" eb="2">
      <t>コウジョ</t>
    </rPh>
    <rPh sb="2" eb="3">
      <t>ガク</t>
    </rPh>
    <rPh sb="3" eb="5">
      <t>ゴウケイ</t>
    </rPh>
    <phoneticPr fontId="1"/>
  </si>
  <si>
    <t>差引支給額</t>
    <rPh sb="0" eb="2">
      <t>サシヒキ</t>
    </rPh>
    <rPh sb="2" eb="5">
      <t>シキュウガク</t>
    </rPh>
    <phoneticPr fontId="1"/>
  </si>
  <si>
    <t>４月分</t>
    <rPh sb="1" eb="2">
      <t>ガツ</t>
    </rPh>
    <rPh sb="2" eb="3">
      <t>ブン</t>
    </rPh>
    <phoneticPr fontId="1"/>
  </si>
  <si>
    <t>５月分</t>
    <rPh sb="1" eb="2">
      <t>ガツ</t>
    </rPh>
    <rPh sb="2" eb="3">
      <t>ブン</t>
    </rPh>
    <phoneticPr fontId="1"/>
  </si>
  <si>
    <t>６月分</t>
    <rPh sb="2" eb="3">
      <t>ブン</t>
    </rPh>
    <phoneticPr fontId="1"/>
  </si>
  <si>
    <t>７月分</t>
    <rPh sb="2" eb="3">
      <t>ブン</t>
    </rPh>
    <phoneticPr fontId="1"/>
  </si>
  <si>
    <t>８月分</t>
    <rPh sb="2" eb="3">
      <t>ブン</t>
    </rPh>
    <phoneticPr fontId="1"/>
  </si>
  <si>
    <t>９月分</t>
    <rPh sb="2" eb="3">
      <t>ブン</t>
    </rPh>
    <phoneticPr fontId="1"/>
  </si>
  <si>
    <t>１０月分</t>
    <rPh sb="3" eb="4">
      <t>ブン</t>
    </rPh>
    <phoneticPr fontId="1"/>
  </si>
  <si>
    <t>１１月分</t>
    <rPh sb="3" eb="4">
      <t>ブン</t>
    </rPh>
    <phoneticPr fontId="1"/>
  </si>
  <si>
    <t>１２月分</t>
    <rPh sb="3" eb="4">
      <t>ブン</t>
    </rPh>
    <phoneticPr fontId="1"/>
  </si>
  <si>
    <t>１月分</t>
    <rPh sb="2" eb="3">
      <t>ブン</t>
    </rPh>
    <phoneticPr fontId="1"/>
  </si>
  <si>
    <t>２月分</t>
    <rPh sb="2" eb="3">
      <t>ブン</t>
    </rPh>
    <phoneticPr fontId="1"/>
  </si>
  <si>
    <t>３月分</t>
    <rPh sb="2" eb="3">
      <t>ブン</t>
    </rPh>
    <phoneticPr fontId="1"/>
  </si>
  <si>
    <t>合計</t>
    <rPh sb="0" eb="2">
      <t>ゴウケイ</t>
    </rPh>
    <phoneticPr fontId="1"/>
  </si>
  <si>
    <t>Bさん</t>
    <phoneticPr fontId="1"/>
  </si>
  <si>
    <t>Cさん</t>
    <phoneticPr fontId="1"/>
  </si>
  <si>
    <t>時間外労働時間数</t>
    <rPh sb="0" eb="3">
      <t>ジカンガイ</t>
    </rPh>
    <rPh sb="3" eb="8">
      <t>ロウドウジカンスウ</t>
    </rPh>
    <phoneticPr fontId="1"/>
  </si>
  <si>
    <t>課税合計</t>
    <rPh sb="0" eb="2">
      <t>カゼイ</t>
    </rPh>
    <rPh sb="2" eb="4">
      <t>ゴウケイ</t>
    </rPh>
    <phoneticPr fontId="1"/>
  </si>
  <si>
    <t>非課税合計</t>
    <rPh sb="0" eb="3">
      <t>ヒカゼイ</t>
    </rPh>
    <rPh sb="3" eb="5">
      <t>ゴウケイ</t>
    </rPh>
    <phoneticPr fontId="1"/>
  </si>
  <si>
    <t>総支給額</t>
    <rPh sb="0" eb="1">
      <t>ソウ</t>
    </rPh>
    <rPh sb="1" eb="4">
      <t>シキュウガク</t>
    </rPh>
    <phoneticPr fontId="1"/>
  </si>
  <si>
    <t>リーダー</t>
    <phoneticPr fontId="1"/>
  </si>
  <si>
    <t>賞与7月</t>
    <rPh sb="0" eb="2">
      <t>ショウヨ</t>
    </rPh>
    <rPh sb="3" eb="4">
      <t>ガツ</t>
    </rPh>
    <phoneticPr fontId="1"/>
  </si>
  <si>
    <t>賞与１２月</t>
    <rPh sb="0" eb="2">
      <t>ショウヨ</t>
    </rPh>
    <rPh sb="4" eb="5">
      <t>ガツ</t>
    </rPh>
    <phoneticPr fontId="1"/>
  </si>
  <si>
    <t>-</t>
    <phoneticPr fontId="1"/>
  </si>
  <si>
    <t>介護保険</t>
    <rPh sb="0" eb="2">
      <t>カイゴ</t>
    </rPh>
    <rPh sb="2" eb="4">
      <t>ホケン</t>
    </rPh>
    <phoneticPr fontId="1"/>
  </si>
  <si>
    <t>現場担当</t>
    <rPh sb="0" eb="4">
      <t>ゲンバタントウ</t>
    </rPh>
    <phoneticPr fontId="1"/>
  </si>
  <si>
    <t>アルバイト</t>
    <phoneticPr fontId="1"/>
  </si>
  <si>
    <t>令和５年度　賃金台帳</t>
    <rPh sb="0" eb="2">
      <t>レイワ</t>
    </rPh>
    <rPh sb="3" eb="5">
      <t>ネンド</t>
    </rPh>
    <rPh sb="6" eb="10">
      <t>チンギンダイチョウ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</si>
</sst>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2" borderId="19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3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21" xfId="0" applyNumberFormat="1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176" fontId="5" fillId="0" borderId="8" xfId="0" applyNumberFormat="1" applyFont="1" applyBorder="1">
      <alignment vertical="center"/>
    </xf>
    <xf numFmtId="176" fontId="5" fillId="0" borderId="16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176" fontId="5" fillId="0" borderId="28" xfId="0" applyNumberFormat="1" applyFont="1" applyBorder="1">
      <alignment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29" xfId="0" applyNumberFormat="1" applyFont="1" applyBorder="1">
      <alignment vertical="center"/>
    </xf>
    <xf numFmtId="176" fontId="5" fillId="0" borderId="24" xfId="0" applyNumberFormat="1" applyFont="1" applyBorder="1">
      <alignment vertical="center"/>
    </xf>
    <xf numFmtId="176" fontId="5" fillId="0" borderId="30" xfId="0" applyNumberFormat="1" applyFont="1" applyBorder="1">
      <alignment vertical="center"/>
    </xf>
    <xf numFmtId="176" fontId="5" fillId="0" borderId="31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23" xfId="0" applyNumberFormat="1" applyFont="1" applyBorder="1">
      <alignment vertical="center"/>
    </xf>
    <xf numFmtId="176" fontId="5" fillId="0" borderId="20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176" fontId="5" fillId="0" borderId="25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0" fontId="2" fillId="2" borderId="19" xfId="0" applyFont="1" applyFill="1" applyBorder="1">
      <alignment vertical="center"/>
    </xf>
    <xf numFmtId="176" fontId="5" fillId="0" borderId="32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0" fontId="4" fillId="2" borderId="15" xfId="0" applyFont="1" applyFill="1" applyBorder="1">
      <alignment vertical="center"/>
    </xf>
    <xf numFmtId="176" fontId="5" fillId="0" borderId="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1A20A-344B-4F02-B8DF-75F6ABD82781}">
  <dimension ref="A1:P77"/>
  <sheetViews>
    <sheetView tabSelected="1" workbookViewId="0">
      <selection activeCell="G54" sqref="G54"/>
    </sheetView>
  </sheetViews>
  <sheetFormatPr defaultRowHeight="18.75" x14ac:dyDescent="0.4"/>
  <cols>
    <col min="1" max="1" width="11.125" customWidth="1"/>
    <col min="2" max="15" width="7.625" customWidth="1"/>
    <col min="16" max="16" width="9.625" customWidth="1"/>
  </cols>
  <sheetData>
    <row r="1" spans="1:16" x14ac:dyDescent="0.4">
      <c r="A1" s="1" t="s">
        <v>0</v>
      </c>
      <c r="B1" s="1" t="s">
        <v>1</v>
      </c>
      <c r="D1" s="2" t="s">
        <v>47</v>
      </c>
      <c r="E1" s="2"/>
      <c r="G1" s="1" t="s">
        <v>2</v>
      </c>
      <c r="H1" s="3" t="s">
        <v>40</v>
      </c>
      <c r="I1" s="4"/>
    </row>
    <row r="2" spans="1:16" ht="19.5" thickBot="1" x14ac:dyDescent="0.45"/>
    <row r="3" spans="1:16" ht="19.5" thickBot="1" x14ac:dyDescent="0.45">
      <c r="A3" s="45" t="s">
        <v>3</v>
      </c>
      <c r="B3" s="13" t="s">
        <v>21</v>
      </c>
      <c r="C3" s="13" t="s">
        <v>22</v>
      </c>
      <c r="D3" s="13" t="s">
        <v>23</v>
      </c>
      <c r="E3" s="13" t="s">
        <v>24</v>
      </c>
      <c r="F3" s="13" t="s">
        <v>25</v>
      </c>
      <c r="G3" s="13" t="s">
        <v>26</v>
      </c>
      <c r="H3" s="13" t="s">
        <v>27</v>
      </c>
      <c r="I3" s="13" t="s">
        <v>28</v>
      </c>
      <c r="J3" s="13" t="s">
        <v>29</v>
      </c>
      <c r="K3" s="13" t="s">
        <v>30</v>
      </c>
      <c r="L3" s="13" t="s">
        <v>31</v>
      </c>
      <c r="M3" s="13" t="s">
        <v>32</v>
      </c>
      <c r="N3" s="13" t="s">
        <v>41</v>
      </c>
      <c r="O3" s="48" t="s">
        <v>42</v>
      </c>
      <c r="P3" s="12" t="s">
        <v>33</v>
      </c>
    </row>
    <row r="4" spans="1:16" x14ac:dyDescent="0.4">
      <c r="A4" s="5" t="s">
        <v>4</v>
      </c>
      <c r="B4" s="19">
        <v>20</v>
      </c>
      <c r="C4" s="19">
        <v>19</v>
      </c>
      <c r="D4" s="19">
        <v>20</v>
      </c>
      <c r="E4" s="19">
        <v>20</v>
      </c>
      <c r="F4" s="19">
        <v>21</v>
      </c>
      <c r="G4" s="19">
        <v>20</v>
      </c>
      <c r="H4" s="19">
        <v>21</v>
      </c>
      <c r="I4" s="19">
        <v>21</v>
      </c>
      <c r="J4" s="19">
        <v>17</v>
      </c>
      <c r="K4" s="19">
        <v>17</v>
      </c>
      <c r="L4" s="19">
        <v>20</v>
      </c>
      <c r="M4" s="19">
        <v>20</v>
      </c>
      <c r="N4" s="20" t="s">
        <v>43</v>
      </c>
      <c r="O4" s="20" t="s">
        <v>43</v>
      </c>
      <c r="P4" s="21">
        <f t="shared" ref="P4:P11" si="0">SUM(B4:O4)</f>
        <v>236</v>
      </c>
    </row>
    <row r="5" spans="1:16" x14ac:dyDescent="0.4">
      <c r="A5" s="6" t="s">
        <v>5</v>
      </c>
      <c r="B5" s="22">
        <v>170</v>
      </c>
      <c r="C5" s="22">
        <v>161</v>
      </c>
      <c r="D5" s="22">
        <v>165</v>
      </c>
      <c r="E5" s="22">
        <v>170</v>
      </c>
      <c r="F5" s="22">
        <v>170</v>
      </c>
      <c r="G5" s="22">
        <v>165</v>
      </c>
      <c r="H5" s="22">
        <v>173</v>
      </c>
      <c r="I5" s="22">
        <v>171</v>
      </c>
      <c r="J5" s="22">
        <v>142</v>
      </c>
      <c r="K5" s="22">
        <v>140</v>
      </c>
      <c r="L5" s="22">
        <v>166</v>
      </c>
      <c r="M5" s="22">
        <v>172</v>
      </c>
      <c r="N5" s="23" t="s">
        <v>43</v>
      </c>
      <c r="O5" s="23" t="s">
        <v>43</v>
      </c>
      <c r="P5" s="24">
        <f t="shared" si="0"/>
        <v>1965</v>
      </c>
    </row>
    <row r="6" spans="1:16" x14ac:dyDescent="0.4">
      <c r="A6" s="17" t="s">
        <v>36</v>
      </c>
      <c r="B6" s="22">
        <v>10</v>
      </c>
      <c r="C6" s="22">
        <v>9</v>
      </c>
      <c r="D6" s="22">
        <v>5</v>
      </c>
      <c r="E6" s="22">
        <v>10</v>
      </c>
      <c r="F6" s="22">
        <v>10</v>
      </c>
      <c r="G6" s="22">
        <v>5</v>
      </c>
      <c r="H6" s="22">
        <v>5</v>
      </c>
      <c r="I6" s="22">
        <v>3</v>
      </c>
      <c r="J6" s="22">
        <v>6</v>
      </c>
      <c r="K6" s="22">
        <v>4</v>
      </c>
      <c r="L6" s="22">
        <v>6</v>
      </c>
      <c r="M6" s="22">
        <v>12</v>
      </c>
      <c r="N6" s="23" t="s">
        <v>43</v>
      </c>
      <c r="O6" s="23" t="s">
        <v>43</v>
      </c>
      <c r="P6" s="24">
        <f t="shared" si="0"/>
        <v>85</v>
      </c>
    </row>
    <row r="7" spans="1:16" x14ac:dyDescent="0.4">
      <c r="A7" s="16" t="s">
        <v>6</v>
      </c>
      <c r="B7" s="22">
        <v>3</v>
      </c>
      <c r="C7" s="22">
        <v>4</v>
      </c>
      <c r="D7" s="22">
        <v>1</v>
      </c>
      <c r="E7" s="22">
        <v>3</v>
      </c>
      <c r="F7" s="22">
        <v>2</v>
      </c>
      <c r="G7" s="22">
        <v>2</v>
      </c>
      <c r="H7" s="22">
        <v>2</v>
      </c>
      <c r="I7" s="22">
        <v>1</v>
      </c>
      <c r="J7" s="22">
        <v>2</v>
      </c>
      <c r="K7" s="22">
        <v>4</v>
      </c>
      <c r="L7" s="22">
        <v>2</v>
      </c>
      <c r="M7" s="22">
        <v>2</v>
      </c>
      <c r="N7" s="23" t="s">
        <v>43</v>
      </c>
      <c r="O7" s="23" t="s">
        <v>43</v>
      </c>
      <c r="P7" s="24">
        <f t="shared" si="0"/>
        <v>28</v>
      </c>
    </row>
    <row r="8" spans="1:16" ht="19.5" thickBot="1" x14ac:dyDescent="0.45">
      <c r="A8" s="18" t="s">
        <v>7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6" t="s">
        <v>43</v>
      </c>
      <c r="O8" s="26" t="s">
        <v>43</v>
      </c>
      <c r="P8" s="27">
        <f t="shared" si="0"/>
        <v>0</v>
      </c>
    </row>
    <row r="9" spans="1:16" x14ac:dyDescent="0.4">
      <c r="A9" s="8" t="s">
        <v>8</v>
      </c>
      <c r="B9" s="28">
        <v>350000</v>
      </c>
      <c r="C9" s="28">
        <v>350000</v>
      </c>
      <c r="D9" s="28">
        <v>350000</v>
      </c>
      <c r="E9" s="28">
        <v>350000</v>
      </c>
      <c r="F9" s="28">
        <v>350000</v>
      </c>
      <c r="G9" s="28">
        <v>350000</v>
      </c>
      <c r="H9" s="28">
        <v>350000</v>
      </c>
      <c r="I9" s="28">
        <v>350000</v>
      </c>
      <c r="J9" s="28">
        <v>350000</v>
      </c>
      <c r="K9" s="28">
        <v>350000</v>
      </c>
      <c r="L9" s="28">
        <v>350000</v>
      </c>
      <c r="M9" s="28">
        <v>350000</v>
      </c>
      <c r="N9" s="28">
        <v>250000</v>
      </c>
      <c r="O9" s="28">
        <v>250000</v>
      </c>
      <c r="P9" s="29">
        <f t="shared" si="0"/>
        <v>4700000</v>
      </c>
    </row>
    <row r="10" spans="1:16" x14ac:dyDescent="0.4">
      <c r="A10" s="16" t="s">
        <v>9</v>
      </c>
      <c r="B10" s="30">
        <v>35000</v>
      </c>
      <c r="C10" s="30">
        <v>38000</v>
      </c>
      <c r="D10" s="30">
        <v>15000</v>
      </c>
      <c r="E10" s="30">
        <v>35000</v>
      </c>
      <c r="F10" s="30">
        <v>30000</v>
      </c>
      <c r="G10" s="30">
        <v>20000</v>
      </c>
      <c r="H10" s="30">
        <v>20000</v>
      </c>
      <c r="I10" s="30">
        <v>11000</v>
      </c>
      <c r="J10" s="30">
        <v>22000</v>
      </c>
      <c r="K10" s="30">
        <v>28000</v>
      </c>
      <c r="L10" s="30">
        <v>22000</v>
      </c>
      <c r="M10" s="30">
        <v>34000</v>
      </c>
      <c r="N10" s="30">
        <v>0</v>
      </c>
      <c r="O10" s="30">
        <v>0</v>
      </c>
      <c r="P10" s="24">
        <f t="shared" si="0"/>
        <v>310000</v>
      </c>
    </row>
    <row r="11" spans="1:16" x14ac:dyDescent="0.4">
      <c r="A11" s="6" t="s">
        <v>11</v>
      </c>
      <c r="B11" s="30">
        <v>10000</v>
      </c>
      <c r="C11" s="30">
        <v>10000</v>
      </c>
      <c r="D11" s="30">
        <v>10000</v>
      </c>
      <c r="E11" s="30">
        <v>10000</v>
      </c>
      <c r="F11" s="30">
        <v>10000</v>
      </c>
      <c r="G11" s="30">
        <v>10000</v>
      </c>
      <c r="H11" s="30">
        <v>10000</v>
      </c>
      <c r="I11" s="30">
        <v>10000</v>
      </c>
      <c r="J11" s="30">
        <v>10000</v>
      </c>
      <c r="K11" s="30">
        <v>10000</v>
      </c>
      <c r="L11" s="30">
        <v>10000</v>
      </c>
      <c r="M11" s="30">
        <v>10000</v>
      </c>
      <c r="N11" s="30">
        <v>0</v>
      </c>
      <c r="O11" s="30">
        <v>0</v>
      </c>
      <c r="P11" s="24">
        <f t="shared" si="0"/>
        <v>120000</v>
      </c>
    </row>
    <row r="12" spans="1:16" x14ac:dyDescent="0.4">
      <c r="A12" s="6" t="s">
        <v>12</v>
      </c>
      <c r="B12" s="30">
        <v>6500</v>
      </c>
      <c r="C12" s="30">
        <v>6500</v>
      </c>
      <c r="D12" s="30">
        <v>6500</v>
      </c>
      <c r="E12" s="30">
        <v>6500</v>
      </c>
      <c r="F12" s="30">
        <v>6500</v>
      </c>
      <c r="G12" s="30">
        <v>6500</v>
      </c>
      <c r="H12" s="30">
        <v>6500</v>
      </c>
      <c r="I12" s="30">
        <v>6500</v>
      </c>
      <c r="J12" s="30">
        <v>6500</v>
      </c>
      <c r="K12" s="30">
        <v>6500</v>
      </c>
      <c r="L12" s="30">
        <v>6500</v>
      </c>
      <c r="M12" s="30">
        <v>6500</v>
      </c>
      <c r="N12" s="30">
        <v>0</v>
      </c>
      <c r="O12" s="30">
        <v>0</v>
      </c>
      <c r="P12" s="24">
        <f t="shared" ref="P12" si="1">SUM(B12:O12)</f>
        <v>78000</v>
      </c>
    </row>
    <row r="13" spans="1:16" x14ac:dyDescent="0.4">
      <c r="A13" s="15" t="s">
        <v>13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21">
        <f>SUM(B13:O13)</f>
        <v>0</v>
      </c>
    </row>
    <row r="14" spans="1:16" ht="19.5" thickBot="1" x14ac:dyDescent="0.45">
      <c r="A14" s="7" t="s">
        <v>10</v>
      </c>
      <c r="B14" s="32">
        <v>55000</v>
      </c>
      <c r="C14" s="33">
        <v>0</v>
      </c>
      <c r="D14" s="32">
        <v>0</v>
      </c>
      <c r="E14" s="33">
        <v>0</v>
      </c>
      <c r="F14" s="32">
        <v>0</v>
      </c>
      <c r="G14" s="33">
        <v>0</v>
      </c>
      <c r="H14" s="32">
        <v>55000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4">
        <f>SUM(B14:O14)</f>
        <v>110000</v>
      </c>
    </row>
    <row r="15" spans="1:16" x14ac:dyDescent="0.4">
      <c r="A15" s="14" t="s">
        <v>37</v>
      </c>
      <c r="B15" s="31">
        <f>B9+B10+B11+B12+B13</f>
        <v>401500</v>
      </c>
      <c r="C15" s="31">
        <f t="shared" ref="C15:P15" si="2">C9+C10+C11+C12+C13</f>
        <v>404500</v>
      </c>
      <c r="D15" s="31">
        <f t="shared" si="2"/>
        <v>381500</v>
      </c>
      <c r="E15" s="31">
        <f t="shared" si="2"/>
        <v>401500</v>
      </c>
      <c r="F15" s="31">
        <f t="shared" si="2"/>
        <v>396500</v>
      </c>
      <c r="G15" s="31">
        <f t="shared" si="2"/>
        <v>386500</v>
      </c>
      <c r="H15" s="31">
        <f t="shared" si="2"/>
        <v>386500</v>
      </c>
      <c r="I15" s="31">
        <f t="shared" si="2"/>
        <v>377500</v>
      </c>
      <c r="J15" s="31">
        <f t="shared" si="2"/>
        <v>388500</v>
      </c>
      <c r="K15" s="31">
        <f t="shared" si="2"/>
        <v>394500</v>
      </c>
      <c r="L15" s="31">
        <f t="shared" si="2"/>
        <v>388500</v>
      </c>
      <c r="M15" s="31">
        <f t="shared" si="2"/>
        <v>400500</v>
      </c>
      <c r="N15" s="31">
        <f t="shared" si="2"/>
        <v>250000</v>
      </c>
      <c r="O15" s="31">
        <f t="shared" si="2"/>
        <v>250000</v>
      </c>
      <c r="P15" s="35">
        <f t="shared" si="2"/>
        <v>5208000</v>
      </c>
    </row>
    <row r="16" spans="1:16" ht="19.5" thickBot="1" x14ac:dyDescent="0.45">
      <c r="A16" s="15" t="s">
        <v>38</v>
      </c>
      <c r="B16" s="36">
        <f>B14</f>
        <v>55000</v>
      </c>
      <c r="C16" s="36">
        <f t="shared" ref="C16:P16" si="3">C14</f>
        <v>0</v>
      </c>
      <c r="D16" s="36">
        <f t="shared" si="3"/>
        <v>0</v>
      </c>
      <c r="E16" s="36">
        <f t="shared" si="3"/>
        <v>0</v>
      </c>
      <c r="F16" s="36">
        <f t="shared" si="3"/>
        <v>0</v>
      </c>
      <c r="G16" s="36">
        <f t="shared" si="3"/>
        <v>0</v>
      </c>
      <c r="H16" s="36">
        <f t="shared" si="3"/>
        <v>55000</v>
      </c>
      <c r="I16" s="36">
        <f t="shared" si="3"/>
        <v>0</v>
      </c>
      <c r="J16" s="36">
        <f t="shared" si="3"/>
        <v>0</v>
      </c>
      <c r="K16" s="36">
        <f t="shared" si="3"/>
        <v>0</v>
      </c>
      <c r="L16" s="36">
        <f t="shared" si="3"/>
        <v>0</v>
      </c>
      <c r="M16" s="36">
        <f t="shared" si="3"/>
        <v>0</v>
      </c>
      <c r="N16" s="36">
        <f t="shared" si="3"/>
        <v>0</v>
      </c>
      <c r="O16" s="36">
        <f t="shared" si="3"/>
        <v>0</v>
      </c>
      <c r="P16" s="37">
        <f t="shared" si="3"/>
        <v>110000</v>
      </c>
    </row>
    <row r="17" spans="1:16" ht="19.5" thickBot="1" x14ac:dyDescent="0.45">
      <c r="A17" s="9" t="s">
        <v>39</v>
      </c>
      <c r="B17" s="38">
        <f>B15+B16</f>
        <v>456500</v>
      </c>
      <c r="C17" s="38">
        <f t="shared" ref="C17:O17" si="4">C15+C16</f>
        <v>404500</v>
      </c>
      <c r="D17" s="38">
        <f t="shared" si="4"/>
        <v>381500</v>
      </c>
      <c r="E17" s="38">
        <f t="shared" si="4"/>
        <v>401500</v>
      </c>
      <c r="F17" s="38">
        <f t="shared" si="4"/>
        <v>396500</v>
      </c>
      <c r="G17" s="38">
        <f t="shared" si="4"/>
        <v>386500</v>
      </c>
      <c r="H17" s="38">
        <f t="shared" si="4"/>
        <v>441500</v>
      </c>
      <c r="I17" s="38">
        <f t="shared" si="4"/>
        <v>377500</v>
      </c>
      <c r="J17" s="38">
        <f t="shared" si="4"/>
        <v>388500</v>
      </c>
      <c r="K17" s="38">
        <f t="shared" si="4"/>
        <v>394500</v>
      </c>
      <c r="L17" s="38">
        <f t="shared" si="4"/>
        <v>388500</v>
      </c>
      <c r="M17" s="38">
        <f t="shared" si="4"/>
        <v>400500</v>
      </c>
      <c r="N17" s="38">
        <f t="shared" si="4"/>
        <v>250000</v>
      </c>
      <c r="O17" s="38">
        <f t="shared" si="4"/>
        <v>250000</v>
      </c>
      <c r="P17" s="39">
        <f t="shared" ref="P17" si="5">SUM(P9:P14)</f>
        <v>5318000</v>
      </c>
    </row>
    <row r="18" spans="1:16" ht="19.5" thickTop="1" x14ac:dyDescent="0.4">
      <c r="A18" s="5" t="s">
        <v>14</v>
      </c>
      <c r="B18" s="31">
        <v>23997</v>
      </c>
      <c r="C18" s="31">
        <v>21450</v>
      </c>
      <c r="D18" s="31">
        <v>22576</v>
      </c>
      <c r="E18" s="31">
        <v>23997</v>
      </c>
      <c r="F18" s="31">
        <v>23997</v>
      </c>
      <c r="G18" s="31">
        <v>22576</v>
      </c>
      <c r="H18" s="31">
        <v>24321</v>
      </c>
      <c r="I18" s="31">
        <v>24050</v>
      </c>
      <c r="J18" s="31">
        <v>21598</v>
      </c>
      <c r="K18" s="31">
        <v>21598</v>
      </c>
      <c r="L18" s="31">
        <v>22576</v>
      </c>
      <c r="M18" s="31">
        <v>22576</v>
      </c>
      <c r="N18" s="31">
        <v>20688</v>
      </c>
      <c r="O18" s="31">
        <v>20688</v>
      </c>
      <c r="P18" s="35">
        <f>SUM(B18:O18)</f>
        <v>316688</v>
      </c>
    </row>
    <row r="19" spans="1:16" x14ac:dyDescent="0.4">
      <c r="A19" s="6" t="s">
        <v>15</v>
      </c>
      <c r="B19" s="30">
        <v>41795</v>
      </c>
      <c r="C19" s="30">
        <v>37998</v>
      </c>
      <c r="D19" s="30">
        <v>38652</v>
      </c>
      <c r="E19" s="30">
        <v>41795</v>
      </c>
      <c r="F19" s="30">
        <v>41795</v>
      </c>
      <c r="G19" s="30">
        <v>38652</v>
      </c>
      <c r="H19" s="30">
        <v>43337</v>
      </c>
      <c r="I19" s="30">
        <v>42011</v>
      </c>
      <c r="J19" s="30">
        <v>35674</v>
      </c>
      <c r="K19" s="30">
        <v>34128</v>
      </c>
      <c r="L19" s="30">
        <v>39061</v>
      </c>
      <c r="M19" s="30">
        <v>42145</v>
      </c>
      <c r="N19" s="30">
        <v>21397</v>
      </c>
      <c r="O19" s="30">
        <v>21397</v>
      </c>
      <c r="P19" s="40">
        <f t="shared" ref="P19" si="6">SUM(B19:O19)</f>
        <v>519837</v>
      </c>
    </row>
    <row r="20" spans="1:16" x14ac:dyDescent="0.4">
      <c r="A20" s="6" t="s">
        <v>44</v>
      </c>
      <c r="B20" s="30">
        <v>4062</v>
      </c>
      <c r="C20" s="30">
        <v>3600</v>
      </c>
      <c r="D20" s="30">
        <v>3395</v>
      </c>
      <c r="E20" s="30">
        <v>3573</v>
      </c>
      <c r="F20" s="30">
        <v>3528</v>
      </c>
      <c r="G20" s="30">
        <v>3439</v>
      </c>
      <c r="H20" s="30">
        <v>3929</v>
      </c>
      <c r="I20" s="30">
        <v>3359</v>
      </c>
      <c r="J20" s="30">
        <v>3457</v>
      </c>
      <c r="K20" s="30">
        <v>3511</v>
      </c>
      <c r="L20" s="30">
        <v>3457</v>
      </c>
      <c r="M20" s="30">
        <v>3564</v>
      </c>
      <c r="N20" s="30">
        <v>2225</v>
      </c>
      <c r="O20" s="30">
        <v>2225</v>
      </c>
      <c r="P20" s="40">
        <f>SUM(B20:O20)</f>
        <v>47324</v>
      </c>
    </row>
    <row r="21" spans="1:16" x14ac:dyDescent="0.4">
      <c r="A21" s="6" t="s">
        <v>16</v>
      </c>
      <c r="B21" s="30">
        <v>1369</v>
      </c>
      <c r="C21" s="30">
        <v>1213</v>
      </c>
      <c r="D21" s="30">
        <v>1144</v>
      </c>
      <c r="E21" s="30">
        <v>1204</v>
      </c>
      <c r="F21" s="30">
        <v>1189</v>
      </c>
      <c r="G21" s="30">
        <v>1159</v>
      </c>
      <c r="H21" s="30">
        <v>1324</v>
      </c>
      <c r="I21" s="30">
        <v>1132</v>
      </c>
      <c r="J21" s="30">
        <v>1165</v>
      </c>
      <c r="K21" s="30">
        <v>1183</v>
      </c>
      <c r="L21" s="30">
        <v>1165</v>
      </c>
      <c r="M21" s="30">
        <v>1201</v>
      </c>
      <c r="N21" s="30">
        <v>750</v>
      </c>
      <c r="O21" s="30">
        <v>750</v>
      </c>
      <c r="P21" s="40">
        <f t="shared" ref="P21:P22" si="7">SUM(B21:O21)</f>
        <v>15948</v>
      </c>
    </row>
    <row r="22" spans="1:16" x14ac:dyDescent="0.4">
      <c r="A22" s="6" t="s">
        <v>17</v>
      </c>
      <c r="B22" s="30">
        <v>28997</v>
      </c>
      <c r="C22" s="30">
        <v>25479</v>
      </c>
      <c r="D22" s="30">
        <v>26587</v>
      </c>
      <c r="E22" s="30">
        <v>28997</v>
      </c>
      <c r="F22" s="30">
        <v>28997</v>
      </c>
      <c r="G22" s="30">
        <v>26587</v>
      </c>
      <c r="H22" s="30">
        <v>30673</v>
      </c>
      <c r="I22" s="30">
        <v>29311</v>
      </c>
      <c r="J22" s="30">
        <v>23114</v>
      </c>
      <c r="K22" s="30">
        <v>23007</v>
      </c>
      <c r="L22" s="30">
        <v>27785</v>
      </c>
      <c r="M22" s="30">
        <v>29987</v>
      </c>
      <c r="N22" s="30">
        <v>15738</v>
      </c>
      <c r="O22" s="30">
        <v>15738</v>
      </c>
      <c r="P22" s="40">
        <f t="shared" si="7"/>
        <v>360997</v>
      </c>
    </row>
    <row r="23" spans="1:16" ht="19.5" thickBot="1" x14ac:dyDescent="0.45">
      <c r="A23" s="7" t="s">
        <v>18</v>
      </c>
      <c r="B23" s="41">
        <v>42675</v>
      </c>
      <c r="C23" s="41">
        <v>40572</v>
      </c>
      <c r="D23" s="41">
        <v>41562</v>
      </c>
      <c r="E23" s="41">
        <v>42675</v>
      </c>
      <c r="F23" s="41">
        <v>42675</v>
      </c>
      <c r="G23" s="41">
        <v>41562</v>
      </c>
      <c r="H23" s="41">
        <v>44167</v>
      </c>
      <c r="I23" s="41">
        <v>43112</v>
      </c>
      <c r="J23" s="41">
        <v>39012</v>
      </c>
      <c r="K23" s="41">
        <v>38573</v>
      </c>
      <c r="L23" s="41">
        <v>42031</v>
      </c>
      <c r="M23" s="41">
        <v>43589</v>
      </c>
      <c r="N23" s="41">
        <v>22871</v>
      </c>
      <c r="O23" s="41">
        <v>22871</v>
      </c>
      <c r="P23" s="42">
        <f>SUM(B23:O23)</f>
        <v>547947</v>
      </c>
    </row>
    <row r="24" spans="1:16" ht="19.5" thickBot="1" x14ac:dyDescent="0.45">
      <c r="A24" s="10" t="s">
        <v>19</v>
      </c>
      <c r="B24" s="43">
        <f>SUM(B18:B23)</f>
        <v>142895</v>
      </c>
      <c r="C24" s="43">
        <f t="shared" ref="C24:P24" si="8">SUM(C18:C23)</f>
        <v>130312</v>
      </c>
      <c r="D24" s="43">
        <f t="shared" si="8"/>
        <v>133916</v>
      </c>
      <c r="E24" s="43">
        <f t="shared" si="8"/>
        <v>142241</v>
      </c>
      <c r="F24" s="43">
        <f t="shared" si="8"/>
        <v>142181</v>
      </c>
      <c r="G24" s="43">
        <f t="shared" si="8"/>
        <v>133975</v>
      </c>
      <c r="H24" s="43">
        <f t="shared" si="8"/>
        <v>147751</v>
      </c>
      <c r="I24" s="43">
        <f t="shared" si="8"/>
        <v>142975</v>
      </c>
      <c r="J24" s="43">
        <f t="shared" si="8"/>
        <v>124020</v>
      </c>
      <c r="K24" s="43">
        <f t="shared" si="8"/>
        <v>122000</v>
      </c>
      <c r="L24" s="43">
        <f t="shared" si="8"/>
        <v>136075</v>
      </c>
      <c r="M24" s="43">
        <f t="shared" si="8"/>
        <v>143062</v>
      </c>
      <c r="N24" s="43">
        <f t="shared" si="8"/>
        <v>83669</v>
      </c>
      <c r="O24" s="43">
        <f t="shared" si="8"/>
        <v>83669</v>
      </c>
      <c r="P24" s="44">
        <f t="shared" si="8"/>
        <v>1808741</v>
      </c>
    </row>
    <row r="25" spans="1:16" ht="19.5" thickBot="1" x14ac:dyDescent="0.45">
      <c r="A25" s="10" t="s">
        <v>20</v>
      </c>
      <c r="B25" s="43">
        <f>B17-B24</f>
        <v>313605</v>
      </c>
      <c r="C25" s="43">
        <f t="shared" ref="C25:P25" si="9">C17-C24</f>
        <v>274188</v>
      </c>
      <c r="D25" s="43">
        <f t="shared" si="9"/>
        <v>247584</v>
      </c>
      <c r="E25" s="43">
        <f t="shared" si="9"/>
        <v>259259</v>
      </c>
      <c r="F25" s="43">
        <f t="shared" si="9"/>
        <v>254319</v>
      </c>
      <c r="G25" s="43">
        <f t="shared" si="9"/>
        <v>252525</v>
      </c>
      <c r="H25" s="43">
        <f t="shared" si="9"/>
        <v>293749</v>
      </c>
      <c r="I25" s="43">
        <f t="shared" si="9"/>
        <v>234525</v>
      </c>
      <c r="J25" s="43">
        <f t="shared" si="9"/>
        <v>264480</v>
      </c>
      <c r="K25" s="43">
        <f t="shared" si="9"/>
        <v>272500</v>
      </c>
      <c r="L25" s="43">
        <f t="shared" si="9"/>
        <v>252425</v>
      </c>
      <c r="M25" s="43">
        <f t="shared" si="9"/>
        <v>257438</v>
      </c>
      <c r="N25" s="43">
        <f t="shared" si="9"/>
        <v>166331</v>
      </c>
      <c r="O25" s="43">
        <f t="shared" si="9"/>
        <v>166331</v>
      </c>
      <c r="P25" s="44">
        <f t="shared" si="9"/>
        <v>3509259</v>
      </c>
    </row>
    <row r="26" spans="1:16" s="2" customFormat="1" ht="7.5" customHeight="1" x14ac:dyDescent="0.4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4">
      <c r="A27" s="1" t="s">
        <v>0</v>
      </c>
      <c r="B27" s="1" t="s">
        <v>34</v>
      </c>
      <c r="D27" s="2" t="s">
        <v>47</v>
      </c>
      <c r="E27" s="2"/>
      <c r="G27" s="1" t="s">
        <v>2</v>
      </c>
      <c r="H27" s="3" t="s">
        <v>45</v>
      </c>
      <c r="I27" s="4"/>
    </row>
    <row r="28" spans="1:16" ht="19.5" thickBot="1" x14ac:dyDescent="0.45"/>
    <row r="29" spans="1:16" ht="19.5" thickBot="1" x14ac:dyDescent="0.45">
      <c r="A29" s="11" t="s">
        <v>3</v>
      </c>
      <c r="B29" s="13" t="s">
        <v>21</v>
      </c>
      <c r="C29" s="13" t="s">
        <v>22</v>
      </c>
      <c r="D29" s="13" t="s">
        <v>23</v>
      </c>
      <c r="E29" s="13" t="s">
        <v>24</v>
      </c>
      <c r="F29" s="13" t="s">
        <v>25</v>
      </c>
      <c r="G29" s="13" t="s">
        <v>26</v>
      </c>
      <c r="H29" s="13" t="s">
        <v>27</v>
      </c>
      <c r="I29" s="13" t="s">
        <v>28</v>
      </c>
      <c r="J29" s="13" t="s">
        <v>29</v>
      </c>
      <c r="K29" s="13" t="s">
        <v>30</v>
      </c>
      <c r="L29" s="13" t="s">
        <v>31</v>
      </c>
      <c r="M29" s="13" t="s">
        <v>32</v>
      </c>
      <c r="N29" s="13" t="s">
        <v>41</v>
      </c>
      <c r="O29" s="48" t="s">
        <v>42</v>
      </c>
      <c r="P29" s="12" t="s">
        <v>33</v>
      </c>
    </row>
    <row r="30" spans="1:16" x14ac:dyDescent="0.4">
      <c r="A30" s="5" t="s">
        <v>4</v>
      </c>
      <c r="B30" s="19">
        <v>20</v>
      </c>
      <c r="C30" s="19">
        <v>19</v>
      </c>
      <c r="D30" s="19">
        <v>20</v>
      </c>
      <c r="E30" s="19">
        <v>20</v>
      </c>
      <c r="F30" s="19">
        <v>21</v>
      </c>
      <c r="G30" s="19">
        <v>20</v>
      </c>
      <c r="H30" s="19">
        <v>21</v>
      </c>
      <c r="I30" s="19">
        <v>21</v>
      </c>
      <c r="J30" s="19">
        <v>17</v>
      </c>
      <c r="K30" s="19">
        <v>17</v>
      </c>
      <c r="L30" s="19">
        <v>20</v>
      </c>
      <c r="M30" s="19">
        <v>20</v>
      </c>
      <c r="N30" s="20" t="s">
        <v>43</v>
      </c>
      <c r="O30" s="20" t="s">
        <v>43</v>
      </c>
      <c r="P30" s="21">
        <f t="shared" ref="P30:P37" si="10">SUM(B30:O30)</f>
        <v>236</v>
      </c>
    </row>
    <row r="31" spans="1:16" x14ac:dyDescent="0.4">
      <c r="A31" s="6" t="s">
        <v>5</v>
      </c>
      <c r="B31" s="22">
        <v>167</v>
      </c>
      <c r="C31" s="22">
        <v>158</v>
      </c>
      <c r="D31" s="22">
        <v>162</v>
      </c>
      <c r="E31" s="22">
        <v>167</v>
      </c>
      <c r="F31" s="22">
        <v>167</v>
      </c>
      <c r="G31" s="22">
        <v>162</v>
      </c>
      <c r="H31" s="22">
        <v>170</v>
      </c>
      <c r="I31" s="22">
        <v>168</v>
      </c>
      <c r="J31" s="22">
        <v>139</v>
      </c>
      <c r="K31" s="22">
        <v>137</v>
      </c>
      <c r="L31" s="22">
        <v>163</v>
      </c>
      <c r="M31" s="22">
        <v>169</v>
      </c>
      <c r="N31" s="23" t="s">
        <v>43</v>
      </c>
      <c r="O31" s="23" t="s">
        <v>43</v>
      </c>
      <c r="P31" s="24">
        <f t="shared" si="10"/>
        <v>1929</v>
      </c>
    </row>
    <row r="32" spans="1:16" x14ac:dyDescent="0.4">
      <c r="A32" s="17" t="s">
        <v>36</v>
      </c>
      <c r="B32" s="22">
        <v>7</v>
      </c>
      <c r="C32" s="22">
        <v>6</v>
      </c>
      <c r="D32" s="22">
        <v>2</v>
      </c>
      <c r="E32" s="22">
        <v>7</v>
      </c>
      <c r="F32" s="22">
        <v>7</v>
      </c>
      <c r="G32" s="22">
        <v>2</v>
      </c>
      <c r="H32" s="22">
        <v>2</v>
      </c>
      <c r="I32" s="22">
        <v>0</v>
      </c>
      <c r="J32" s="22">
        <v>3</v>
      </c>
      <c r="K32" s="22">
        <v>1</v>
      </c>
      <c r="L32" s="22">
        <v>3</v>
      </c>
      <c r="M32" s="22">
        <v>9</v>
      </c>
      <c r="N32" s="23" t="s">
        <v>43</v>
      </c>
      <c r="O32" s="23" t="s">
        <v>43</v>
      </c>
      <c r="P32" s="24">
        <f t="shared" si="10"/>
        <v>49</v>
      </c>
    </row>
    <row r="33" spans="1:16" x14ac:dyDescent="0.4">
      <c r="A33" s="16" t="s">
        <v>6</v>
      </c>
      <c r="B33" s="22">
        <v>3</v>
      </c>
      <c r="C33" s="22">
        <v>4</v>
      </c>
      <c r="D33" s="22">
        <v>1</v>
      </c>
      <c r="E33" s="22">
        <v>3</v>
      </c>
      <c r="F33" s="22">
        <v>2</v>
      </c>
      <c r="G33" s="22">
        <v>2</v>
      </c>
      <c r="H33" s="22">
        <v>2</v>
      </c>
      <c r="I33" s="22">
        <v>1</v>
      </c>
      <c r="J33" s="22">
        <v>2</v>
      </c>
      <c r="K33" s="22">
        <v>4</v>
      </c>
      <c r="L33" s="22">
        <v>2</v>
      </c>
      <c r="M33" s="22">
        <v>2</v>
      </c>
      <c r="N33" s="23" t="s">
        <v>43</v>
      </c>
      <c r="O33" s="23" t="s">
        <v>43</v>
      </c>
      <c r="P33" s="24">
        <f t="shared" si="10"/>
        <v>28</v>
      </c>
    </row>
    <row r="34" spans="1:16" ht="19.5" thickBot="1" x14ac:dyDescent="0.45">
      <c r="A34" s="7" t="s">
        <v>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6" t="s">
        <v>43</v>
      </c>
      <c r="O34" s="26" t="s">
        <v>43</v>
      </c>
      <c r="P34" s="27">
        <f t="shared" si="10"/>
        <v>0</v>
      </c>
    </row>
    <row r="35" spans="1:16" x14ac:dyDescent="0.4">
      <c r="A35" s="8" t="s">
        <v>8</v>
      </c>
      <c r="B35" s="28">
        <v>300000</v>
      </c>
      <c r="C35" s="28">
        <v>300000</v>
      </c>
      <c r="D35" s="28">
        <v>300000</v>
      </c>
      <c r="E35" s="28">
        <v>300000</v>
      </c>
      <c r="F35" s="28">
        <v>300000</v>
      </c>
      <c r="G35" s="28">
        <v>300000</v>
      </c>
      <c r="H35" s="28">
        <v>300000</v>
      </c>
      <c r="I35" s="28">
        <v>300000</v>
      </c>
      <c r="J35" s="28">
        <v>300000</v>
      </c>
      <c r="K35" s="28">
        <v>300000</v>
      </c>
      <c r="L35" s="28">
        <v>300000</v>
      </c>
      <c r="M35" s="28">
        <v>300000</v>
      </c>
      <c r="N35" s="28">
        <v>225000</v>
      </c>
      <c r="O35" s="28">
        <v>225000</v>
      </c>
      <c r="P35" s="29">
        <f t="shared" si="10"/>
        <v>4050000</v>
      </c>
    </row>
    <row r="36" spans="1:16" x14ac:dyDescent="0.4">
      <c r="A36" s="16" t="s">
        <v>9</v>
      </c>
      <c r="B36" s="30">
        <v>29000</v>
      </c>
      <c r="C36" s="30">
        <v>32000</v>
      </c>
      <c r="D36" s="30">
        <v>9000</v>
      </c>
      <c r="E36" s="30">
        <v>29000</v>
      </c>
      <c r="F36" s="30">
        <v>24000</v>
      </c>
      <c r="G36" s="30">
        <v>14000</v>
      </c>
      <c r="H36" s="30">
        <v>14000</v>
      </c>
      <c r="I36" s="30">
        <v>5000</v>
      </c>
      <c r="J36" s="30">
        <v>16000</v>
      </c>
      <c r="K36" s="30">
        <v>22000</v>
      </c>
      <c r="L36" s="30">
        <v>16000</v>
      </c>
      <c r="M36" s="30">
        <v>28000</v>
      </c>
      <c r="N36" s="30">
        <v>0</v>
      </c>
      <c r="O36" s="30">
        <v>0</v>
      </c>
      <c r="P36" s="24">
        <f t="shared" si="10"/>
        <v>238000</v>
      </c>
    </row>
    <row r="37" spans="1:16" x14ac:dyDescent="0.4">
      <c r="A37" s="6" t="s">
        <v>11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24">
        <f t="shared" si="10"/>
        <v>0</v>
      </c>
    </row>
    <row r="38" spans="1:16" x14ac:dyDescent="0.4">
      <c r="A38" s="6" t="s">
        <v>12</v>
      </c>
      <c r="B38" s="30">
        <v>6500</v>
      </c>
      <c r="C38" s="30">
        <v>6500</v>
      </c>
      <c r="D38" s="30">
        <v>6500</v>
      </c>
      <c r="E38" s="30">
        <v>6500</v>
      </c>
      <c r="F38" s="30">
        <v>6500</v>
      </c>
      <c r="G38" s="30">
        <v>6500</v>
      </c>
      <c r="H38" s="30">
        <v>6500</v>
      </c>
      <c r="I38" s="30">
        <v>6500</v>
      </c>
      <c r="J38" s="30">
        <v>6500</v>
      </c>
      <c r="K38" s="30">
        <v>6500</v>
      </c>
      <c r="L38" s="30">
        <v>6500</v>
      </c>
      <c r="M38" s="30">
        <v>6500</v>
      </c>
      <c r="N38" s="30">
        <v>0</v>
      </c>
      <c r="O38" s="30">
        <v>0</v>
      </c>
      <c r="P38" s="24">
        <f t="shared" ref="P38" si="11">SUM(B38:O38)</f>
        <v>78000</v>
      </c>
    </row>
    <row r="39" spans="1:16" x14ac:dyDescent="0.4">
      <c r="A39" s="15" t="s">
        <v>13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21">
        <f>SUM(B39:O39)</f>
        <v>0</v>
      </c>
    </row>
    <row r="40" spans="1:16" ht="19.5" thickBot="1" x14ac:dyDescent="0.45">
      <c r="A40" s="7" t="s">
        <v>10</v>
      </c>
      <c r="B40" s="32">
        <v>20000</v>
      </c>
      <c r="C40" s="33">
        <v>0</v>
      </c>
      <c r="D40" s="32">
        <v>0</v>
      </c>
      <c r="E40" s="33">
        <v>0</v>
      </c>
      <c r="F40" s="32">
        <v>0</v>
      </c>
      <c r="G40" s="33">
        <v>0</v>
      </c>
      <c r="H40" s="32">
        <v>20000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4">
        <f>SUM(B40:O40)</f>
        <v>40000</v>
      </c>
    </row>
    <row r="41" spans="1:16" x14ac:dyDescent="0.4">
      <c r="A41" s="8" t="s">
        <v>37</v>
      </c>
      <c r="B41" s="46">
        <f>B35+B36+B37+B38+B39</f>
        <v>335500</v>
      </c>
      <c r="C41" s="46">
        <f t="shared" ref="C41:P41" si="12">C35+C36+C37+C38+C39</f>
        <v>338500</v>
      </c>
      <c r="D41" s="46">
        <f t="shared" si="12"/>
        <v>315500</v>
      </c>
      <c r="E41" s="46">
        <f t="shared" si="12"/>
        <v>335500</v>
      </c>
      <c r="F41" s="46">
        <f t="shared" si="12"/>
        <v>330500</v>
      </c>
      <c r="G41" s="46">
        <f t="shared" si="12"/>
        <v>320500</v>
      </c>
      <c r="H41" s="46">
        <f t="shared" si="12"/>
        <v>320500</v>
      </c>
      <c r="I41" s="46">
        <f t="shared" si="12"/>
        <v>311500</v>
      </c>
      <c r="J41" s="46">
        <f t="shared" si="12"/>
        <v>322500</v>
      </c>
      <c r="K41" s="46">
        <f t="shared" si="12"/>
        <v>328500</v>
      </c>
      <c r="L41" s="46">
        <f t="shared" si="12"/>
        <v>322500</v>
      </c>
      <c r="M41" s="46">
        <f t="shared" si="12"/>
        <v>334500</v>
      </c>
      <c r="N41" s="46">
        <f t="shared" si="12"/>
        <v>225000</v>
      </c>
      <c r="O41" s="46">
        <f t="shared" si="12"/>
        <v>225000</v>
      </c>
      <c r="P41" s="47">
        <f t="shared" si="12"/>
        <v>4366000</v>
      </c>
    </row>
    <row r="42" spans="1:16" ht="19.5" thickBot="1" x14ac:dyDescent="0.45">
      <c r="A42" s="14" t="s">
        <v>38</v>
      </c>
      <c r="B42" s="31">
        <f>B40</f>
        <v>20000</v>
      </c>
      <c r="C42" s="31">
        <f t="shared" ref="C42:P42" si="13">C40</f>
        <v>0</v>
      </c>
      <c r="D42" s="31">
        <f t="shared" si="13"/>
        <v>0</v>
      </c>
      <c r="E42" s="31">
        <f t="shared" si="13"/>
        <v>0</v>
      </c>
      <c r="F42" s="31">
        <f t="shared" si="13"/>
        <v>0</v>
      </c>
      <c r="G42" s="31">
        <f t="shared" si="13"/>
        <v>0</v>
      </c>
      <c r="H42" s="31">
        <f t="shared" si="13"/>
        <v>20000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si="13"/>
        <v>0</v>
      </c>
      <c r="O42" s="31">
        <f t="shared" si="13"/>
        <v>0</v>
      </c>
      <c r="P42" s="35">
        <f t="shared" si="13"/>
        <v>40000</v>
      </c>
    </row>
    <row r="43" spans="1:16" ht="19.5" thickBot="1" x14ac:dyDescent="0.45">
      <c r="A43" s="9" t="s">
        <v>39</v>
      </c>
      <c r="B43" s="38">
        <f>B41+B42</f>
        <v>355500</v>
      </c>
      <c r="C43" s="38">
        <f t="shared" ref="C43:O43" si="14">C41+C42</f>
        <v>338500</v>
      </c>
      <c r="D43" s="38">
        <f t="shared" si="14"/>
        <v>315500</v>
      </c>
      <c r="E43" s="38">
        <f t="shared" si="14"/>
        <v>335500</v>
      </c>
      <c r="F43" s="38">
        <f t="shared" si="14"/>
        <v>330500</v>
      </c>
      <c r="G43" s="38">
        <f t="shared" si="14"/>
        <v>320500</v>
      </c>
      <c r="H43" s="38">
        <f t="shared" si="14"/>
        <v>340500</v>
      </c>
      <c r="I43" s="38">
        <f t="shared" si="14"/>
        <v>311500</v>
      </c>
      <c r="J43" s="38">
        <f t="shared" si="14"/>
        <v>322500</v>
      </c>
      <c r="K43" s="38">
        <f t="shared" si="14"/>
        <v>328500</v>
      </c>
      <c r="L43" s="38">
        <f t="shared" si="14"/>
        <v>322500</v>
      </c>
      <c r="M43" s="38">
        <f t="shared" si="14"/>
        <v>334500</v>
      </c>
      <c r="N43" s="38">
        <f t="shared" si="14"/>
        <v>225000</v>
      </c>
      <c r="O43" s="38">
        <f t="shared" si="14"/>
        <v>225000</v>
      </c>
      <c r="P43" s="39">
        <f t="shared" ref="P43" si="15">SUM(P35:P40)</f>
        <v>4406000</v>
      </c>
    </row>
    <row r="44" spans="1:16" ht="19.5" thickTop="1" x14ac:dyDescent="0.4">
      <c r="A44" s="5" t="s">
        <v>14</v>
      </c>
      <c r="B44" s="31">
        <v>20397</v>
      </c>
      <c r="C44" s="31">
        <v>18233</v>
      </c>
      <c r="D44" s="31">
        <v>19190</v>
      </c>
      <c r="E44" s="31">
        <v>20397</v>
      </c>
      <c r="F44" s="31">
        <v>20397</v>
      </c>
      <c r="G44" s="31">
        <v>19190</v>
      </c>
      <c r="H44" s="31">
        <v>20673</v>
      </c>
      <c r="I44" s="31">
        <v>20443</v>
      </c>
      <c r="J44" s="31">
        <v>18358</v>
      </c>
      <c r="K44" s="31">
        <v>18358</v>
      </c>
      <c r="L44" s="31">
        <v>19190</v>
      </c>
      <c r="M44" s="31">
        <v>19190</v>
      </c>
      <c r="N44" s="31">
        <v>17585</v>
      </c>
      <c r="O44" s="31">
        <v>17585</v>
      </c>
      <c r="P44" s="35">
        <f>SUM(B44:O44)</f>
        <v>269186</v>
      </c>
    </row>
    <row r="45" spans="1:16" x14ac:dyDescent="0.4">
      <c r="A45" s="6" t="s">
        <v>15</v>
      </c>
      <c r="B45" s="30">
        <v>35526</v>
      </c>
      <c r="C45" s="30">
        <v>32298</v>
      </c>
      <c r="D45" s="30">
        <v>32854</v>
      </c>
      <c r="E45" s="30">
        <v>35526</v>
      </c>
      <c r="F45" s="30">
        <v>35526</v>
      </c>
      <c r="G45" s="30">
        <v>32854</v>
      </c>
      <c r="H45" s="30">
        <v>38836</v>
      </c>
      <c r="I45" s="30">
        <v>35709</v>
      </c>
      <c r="J45" s="30">
        <v>30328</v>
      </c>
      <c r="K45" s="30">
        <v>29009</v>
      </c>
      <c r="L45" s="30">
        <v>33202</v>
      </c>
      <c r="M45" s="30">
        <v>35823</v>
      </c>
      <c r="N45" s="30">
        <v>18188</v>
      </c>
      <c r="O45" s="30">
        <v>18188</v>
      </c>
      <c r="P45" s="40">
        <f t="shared" ref="P45" si="16">SUM(B45:O45)</f>
        <v>443867</v>
      </c>
    </row>
    <row r="46" spans="1:16" x14ac:dyDescent="0.4">
      <c r="A46" s="6" t="s">
        <v>44</v>
      </c>
      <c r="B46" s="30">
        <v>3163</v>
      </c>
      <c r="C46" s="30">
        <v>3012</v>
      </c>
      <c r="D46" s="30">
        <v>2809</v>
      </c>
      <c r="E46" s="30">
        <v>2989</v>
      </c>
      <c r="F46" s="30">
        <v>2943</v>
      </c>
      <c r="G46" s="30">
        <v>2854</v>
      </c>
      <c r="H46" s="30">
        <v>3032</v>
      </c>
      <c r="I46" s="30">
        <v>2774</v>
      </c>
      <c r="J46" s="30">
        <v>2871</v>
      </c>
      <c r="K46" s="30">
        <v>2925</v>
      </c>
      <c r="L46" s="30">
        <v>2871</v>
      </c>
      <c r="M46" s="30">
        <v>2978</v>
      </c>
      <c r="N46" s="30">
        <v>2002</v>
      </c>
      <c r="O46" s="30">
        <v>2002</v>
      </c>
      <c r="P46" s="40">
        <f>SUM(B46:O46)</f>
        <v>39225</v>
      </c>
    </row>
    <row r="47" spans="1:16" x14ac:dyDescent="0.4">
      <c r="A47" s="6" t="s">
        <v>16</v>
      </c>
      <c r="B47" s="30">
        <v>1066</v>
      </c>
      <c r="C47" s="30">
        <v>1015</v>
      </c>
      <c r="D47" s="30">
        <v>946</v>
      </c>
      <c r="E47" s="30">
        <v>1006</v>
      </c>
      <c r="F47" s="30">
        <v>991</v>
      </c>
      <c r="G47" s="30">
        <v>961</v>
      </c>
      <c r="H47" s="30">
        <v>1021</v>
      </c>
      <c r="I47" s="30">
        <v>934</v>
      </c>
      <c r="J47" s="30">
        <v>967</v>
      </c>
      <c r="K47" s="30">
        <v>985</v>
      </c>
      <c r="L47" s="30">
        <v>967</v>
      </c>
      <c r="M47" s="30">
        <v>1003</v>
      </c>
      <c r="N47" s="30">
        <v>675</v>
      </c>
      <c r="O47" s="30">
        <v>675</v>
      </c>
      <c r="P47" s="40">
        <f t="shared" ref="P47:P48" si="17">SUM(B47:O47)</f>
        <v>13212</v>
      </c>
    </row>
    <row r="48" spans="1:16" x14ac:dyDescent="0.4">
      <c r="A48" s="6" t="s">
        <v>17</v>
      </c>
      <c r="B48" s="30">
        <v>24647</v>
      </c>
      <c r="C48" s="30">
        <v>21657</v>
      </c>
      <c r="D48" s="30">
        <v>22599</v>
      </c>
      <c r="E48" s="30">
        <v>24647</v>
      </c>
      <c r="F48" s="30">
        <v>24647</v>
      </c>
      <c r="G48" s="30">
        <v>22599</v>
      </c>
      <c r="H48" s="30">
        <v>26072</v>
      </c>
      <c r="I48" s="30">
        <v>24914</v>
      </c>
      <c r="J48" s="30">
        <v>19647</v>
      </c>
      <c r="K48" s="30">
        <v>19556</v>
      </c>
      <c r="L48" s="30">
        <v>23617</v>
      </c>
      <c r="M48" s="30">
        <v>25489</v>
      </c>
      <c r="N48" s="30">
        <v>13378</v>
      </c>
      <c r="O48" s="30">
        <v>13378</v>
      </c>
      <c r="P48" s="40">
        <f t="shared" si="17"/>
        <v>306847</v>
      </c>
    </row>
    <row r="49" spans="1:16" ht="19.5" thickBot="1" x14ac:dyDescent="0.45">
      <c r="A49" s="7" t="s">
        <v>18</v>
      </c>
      <c r="B49" s="41">
        <v>36274</v>
      </c>
      <c r="C49" s="41">
        <v>34486</v>
      </c>
      <c r="D49" s="41">
        <v>35328</v>
      </c>
      <c r="E49" s="41">
        <v>36274</v>
      </c>
      <c r="F49" s="41">
        <v>36274</v>
      </c>
      <c r="G49" s="41">
        <v>35328</v>
      </c>
      <c r="H49" s="41">
        <v>37542</v>
      </c>
      <c r="I49" s="41">
        <v>36645</v>
      </c>
      <c r="J49" s="41">
        <v>33160</v>
      </c>
      <c r="K49" s="41">
        <v>32787</v>
      </c>
      <c r="L49" s="41">
        <v>35726</v>
      </c>
      <c r="M49" s="41">
        <v>37051</v>
      </c>
      <c r="N49" s="41">
        <v>19441</v>
      </c>
      <c r="O49" s="41">
        <v>19441</v>
      </c>
      <c r="P49" s="42">
        <f>SUM(B49:O49)</f>
        <v>465757</v>
      </c>
    </row>
    <row r="50" spans="1:16" ht="19.5" thickBot="1" x14ac:dyDescent="0.45">
      <c r="A50" s="10" t="s">
        <v>19</v>
      </c>
      <c r="B50" s="43">
        <f>SUM(B44:B49)</f>
        <v>121073</v>
      </c>
      <c r="C50" s="43">
        <f t="shared" ref="C50:P50" si="18">SUM(C44:C49)</f>
        <v>110701</v>
      </c>
      <c r="D50" s="43">
        <f t="shared" si="18"/>
        <v>113726</v>
      </c>
      <c r="E50" s="43">
        <f t="shared" si="18"/>
        <v>120839</v>
      </c>
      <c r="F50" s="43">
        <f t="shared" si="18"/>
        <v>120778</v>
      </c>
      <c r="G50" s="43">
        <f t="shared" si="18"/>
        <v>113786</v>
      </c>
      <c r="H50" s="43">
        <f t="shared" si="18"/>
        <v>127176</v>
      </c>
      <c r="I50" s="43">
        <f t="shared" si="18"/>
        <v>121419</v>
      </c>
      <c r="J50" s="43">
        <f t="shared" si="18"/>
        <v>105331</v>
      </c>
      <c r="K50" s="43">
        <f t="shared" si="18"/>
        <v>103620</v>
      </c>
      <c r="L50" s="43">
        <f t="shared" si="18"/>
        <v>115573</v>
      </c>
      <c r="M50" s="43">
        <f t="shared" si="18"/>
        <v>121534</v>
      </c>
      <c r="N50" s="43">
        <f t="shared" si="18"/>
        <v>71269</v>
      </c>
      <c r="O50" s="43">
        <f t="shared" si="18"/>
        <v>71269</v>
      </c>
      <c r="P50" s="44">
        <f t="shared" si="18"/>
        <v>1538094</v>
      </c>
    </row>
    <row r="51" spans="1:16" ht="19.5" thickBot="1" x14ac:dyDescent="0.45">
      <c r="A51" s="10" t="s">
        <v>20</v>
      </c>
      <c r="B51" s="43">
        <f>B43-B50</f>
        <v>234427</v>
      </c>
      <c r="C51" s="43">
        <f t="shared" ref="C51:P51" si="19">C43-C50</f>
        <v>227799</v>
      </c>
      <c r="D51" s="43">
        <f t="shared" si="19"/>
        <v>201774</v>
      </c>
      <c r="E51" s="43">
        <f t="shared" si="19"/>
        <v>214661</v>
      </c>
      <c r="F51" s="43">
        <f t="shared" si="19"/>
        <v>209722</v>
      </c>
      <c r="G51" s="43">
        <f t="shared" si="19"/>
        <v>206714</v>
      </c>
      <c r="H51" s="43">
        <f t="shared" si="19"/>
        <v>213324</v>
      </c>
      <c r="I51" s="43">
        <f t="shared" si="19"/>
        <v>190081</v>
      </c>
      <c r="J51" s="43">
        <f t="shared" si="19"/>
        <v>217169</v>
      </c>
      <c r="K51" s="43">
        <f t="shared" si="19"/>
        <v>224880</v>
      </c>
      <c r="L51" s="43">
        <f t="shared" si="19"/>
        <v>206927</v>
      </c>
      <c r="M51" s="43">
        <f t="shared" si="19"/>
        <v>212966</v>
      </c>
      <c r="N51" s="43">
        <f t="shared" si="19"/>
        <v>153731</v>
      </c>
      <c r="O51" s="43">
        <f t="shared" si="19"/>
        <v>153731</v>
      </c>
      <c r="P51" s="44">
        <f t="shared" si="19"/>
        <v>2867906</v>
      </c>
    </row>
    <row r="52" spans="1:16" ht="15.75" customHeight="1" x14ac:dyDescent="0.4"/>
    <row r="53" spans="1:16" x14ac:dyDescent="0.4">
      <c r="A53" s="1" t="s">
        <v>0</v>
      </c>
      <c r="B53" s="1" t="s">
        <v>35</v>
      </c>
      <c r="D53" s="2" t="s">
        <v>47</v>
      </c>
      <c r="E53" s="2"/>
      <c r="G53" s="1" t="s">
        <v>2</v>
      </c>
      <c r="H53" s="3" t="s">
        <v>46</v>
      </c>
      <c r="I53" s="4"/>
    </row>
    <row r="54" spans="1:16" ht="19.5" thickBot="1" x14ac:dyDescent="0.45"/>
    <row r="55" spans="1:16" ht="19.5" thickBot="1" x14ac:dyDescent="0.45">
      <c r="A55" s="11" t="s">
        <v>3</v>
      </c>
      <c r="B55" s="13" t="s">
        <v>21</v>
      </c>
      <c r="C55" s="13" t="s">
        <v>22</v>
      </c>
      <c r="D55" s="13" t="s">
        <v>23</v>
      </c>
      <c r="E55" s="13" t="s">
        <v>24</v>
      </c>
      <c r="F55" s="13" t="s">
        <v>25</v>
      </c>
      <c r="G55" s="13" t="s">
        <v>26</v>
      </c>
      <c r="H55" s="13" t="s">
        <v>27</v>
      </c>
      <c r="I55" s="13" t="s">
        <v>28</v>
      </c>
      <c r="J55" s="13" t="s">
        <v>29</v>
      </c>
      <c r="K55" s="13" t="s">
        <v>30</v>
      </c>
      <c r="L55" s="13" t="s">
        <v>31</v>
      </c>
      <c r="M55" s="13" t="s">
        <v>32</v>
      </c>
      <c r="N55" s="13" t="s">
        <v>41</v>
      </c>
      <c r="O55" s="48" t="s">
        <v>42</v>
      </c>
      <c r="P55" s="12" t="s">
        <v>33</v>
      </c>
    </row>
    <row r="56" spans="1:16" x14ac:dyDescent="0.4">
      <c r="A56" s="5" t="s">
        <v>4</v>
      </c>
      <c r="B56" s="19">
        <v>8</v>
      </c>
      <c r="C56" s="19">
        <v>7</v>
      </c>
      <c r="D56" s="19">
        <v>8</v>
      </c>
      <c r="E56" s="19">
        <v>8</v>
      </c>
      <c r="F56" s="19">
        <v>9</v>
      </c>
      <c r="G56" s="19">
        <v>8</v>
      </c>
      <c r="H56" s="19">
        <v>9</v>
      </c>
      <c r="I56" s="19">
        <v>9</v>
      </c>
      <c r="J56" s="19">
        <v>10</v>
      </c>
      <c r="K56" s="19">
        <v>11</v>
      </c>
      <c r="L56" s="19">
        <v>8</v>
      </c>
      <c r="M56" s="19">
        <v>8</v>
      </c>
      <c r="N56" s="20" t="s">
        <v>43</v>
      </c>
      <c r="O56" s="20" t="s">
        <v>43</v>
      </c>
      <c r="P56" s="21">
        <f t="shared" ref="P56:P63" si="20">SUM(B56:O56)</f>
        <v>103</v>
      </c>
    </row>
    <row r="57" spans="1:16" x14ac:dyDescent="0.4">
      <c r="A57" s="6" t="s">
        <v>5</v>
      </c>
      <c r="B57" s="22">
        <v>40</v>
      </c>
      <c r="C57" s="22">
        <v>35</v>
      </c>
      <c r="D57" s="22">
        <v>40</v>
      </c>
      <c r="E57" s="22">
        <v>40</v>
      </c>
      <c r="F57" s="22">
        <v>45</v>
      </c>
      <c r="G57" s="22">
        <v>40</v>
      </c>
      <c r="H57" s="22">
        <v>45</v>
      </c>
      <c r="I57" s="22">
        <v>45</v>
      </c>
      <c r="J57" s="22">
        <v>50</v>
      </c>
      <c r="K57" s="22">
        <v>55</v>
      </c>
      <c r="L57" s="22">
        <v>40</v>
      </c>
      <c r="M57" s="22">
        <v>40</v>
      </c>
      <c r="N57" s="23" t="s">
        <v>43</v>
      </c>
      <c r="O57" s="23" t="s">
        <v>43</v>
      </c>
      <c r="P57" s="24">
        <f t="shared" si="20"/>
        <v>515</v>
      </c>
    </row>
    <row r="58" spans="1:16" x14ac:dyDescent="0.4">
      <c r="A58" s="17" t="s">
        <v>36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 t="s">
        <v>43</v>
      </c>
      <c r="O58" s="23" t="s">
        <v>43</v>
      </c>
      <c r="P58" s="24">
        <f t="shared" si="20"/>
        <v>0</v>
      </c>
    </row>
    <row r="59" spans="1:16" x14ac:dyDescent="0.4">
      <c r="A59" s="16" t="s">
        <v>6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 t="s">
        <v>43</v>
      </c>
      <c r="O59" s="23" t="s">
        <v>43</v>
      </c>
      <c r="P59" s="24">
        <f t="shared" si="20"/>
        <v>0</v>
      </c>
    </row>
    <row r="60" spans="1:16" ht="19.5" thickBot="1" x14ac:dyDescent="0.45">
      <c r="A60" s="7" t="s">
        <v>7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6" t="s">
        <v>43</v>
      </c>
      <c r="O60" s="26" t="s">
        <v>43</v>
      </c>
      <c r="P60" s="27">
        <f t="shared" si="20"/>
        <v>0</v>
      </c>
    </row>
    <row r="61" spans="1:16" x14ac:dyDescent="0.4">
      <c r="A61" s="8" t="s">
        <v>8</v>
      </c>
      <c r="B61" s="28">
        <v>40000</v>
      </c>
      <c r="C61" s="28">
        <v>35000</v>
      </c>
      <c r="D61" s="28">
        <v>40000</v>
      </c>
      <c r="E61" s="28">
        <v>40000</v>
      </c>
      <c r="F61" s="28">
        <v>45000</v>
      </c>
      <c r="G61" s="28">
        <v>40000</v>
      </c>
      <c r="H61" s="28">
        <v>45000</v>
      </c>
      <c r="I61" s="28">
        <v>45000</v>
      </c>
      <c r="J61" s="28">
        <v>50000</v>
      </c>
      <c r="K61" s="28">
        <v>55000</v>
      </c>
      <c r="L61" s="28">
        <v>40000</v>
      </c>
      <c r="M61" s="28">
        <v>40000</v>
      </c>
      <c r="N61" s="28">
        <v>0</v>
      </c>
      <c r="O61" s="28">
        <v>0</v>
      </c>
      <c r="P61" s="29">
        <f t="shared" si="20"/>
        <v>515000</v>
      </c>
    </row>
    <row r="62" spans="1:16" x14ac:dyDescent="0.4">
      <c r="A62" s="16" t="s">
        <v>9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24">
        <f t="shared" si="20"/>
        <v>0</v>
      </c>
    </row>
    <row r="63" spans="1:16" x14ac:dyDescent="0.4">
      <c r="A63" s="6" t="s">
        <v>11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24">
        <f t="shared" si="20"/>
        <v>0</v>
      </c>
    </row>
    <row r="64" spans="1:16" x14ac:dyDescent="0.4">
      <c r="A64" s="6" t="s">
        <v>12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24">
        <f t="shared" ref="P64" si="21">SUM(B64:O64)</f>
        <v>0</v>
      </c>
    </row>
    <row r="65" spans="1:16" x14ac:dyDescent="0.4">
      <c r="A65" s="15" t="s">
        <v>13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21">
        <f>SUM(B65:O65)</f>
        <v>0</v>
      </c>
    </row>
    <row r="66" spans="1:16" ht="19.5" thickBot="1" x14ac:dyDescent="0.45">
      <c r="A66" s="7" t="s">
        <v>10</v>
      </c>
      <c r="B66" s="32">
        <v>5000</v>
      </c>
      <c r="C66" s="33">
        <v>0</v>
      </c>
      <c r="D66" s="32">
        <v>0</v>
      </c>
      <c r="E66" s="33">
        <v>0</v>
      </c>
      <c r="F66" s="32">
        <v>0</v>
      </c>
      <c r="G66" s="33">
        <v>0</v>
      </c>
      <c r="H66" s="32">
        <v>5000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4">
        <f>SUM(B66:O66)</f>
        <v>10000</v>
      </c>
    </row>
    <row r="67" spans="1:16" x14ac:dyDescent="0.4">
      <c r="A67" s="14" t="s">
        <v>37</v>
      </c>
      <c r="B67" s="31">
        <f>B61+B62+B63+B64+B65</f>
        <v>40000</v>
      </c>
      <c r="C67" s="31">
        <f t="shared" ref="C67:P67" si="22">C61+C62+C63+C64+C65</f>
        <v>35000</v>
      </c>
      <c r="D67" s="31">
        <f t="shared" si="22"/>
        <v>40000</v>
      </c>
      <c r="E67" s="31">
        <f t="shared" si="22"/>
        <v>40000</v>
      </c>
      <c r="F67" s="31">
        <f t="shared" si="22"/>
        <v>45000</v>
      </c>
      <c r="G67" s="31">
        <f t="shared" si="22"/>
        <v>40000</v>
      </c>
      <c r="H67" s="31">
        <f t="shared" si="22"/>
        <v>45000</v>
      </c>
      <c r="I67" s="31">
        <f t="shared" si="22"/>
        <v>45000</v>
      </c>
      <c r="J67" s="31">
        <f t="shared" si="22"/>
        <v>50000</v>
      </c>
      <c r="K67" s="31">
        <f t="shared" si="22"/>
        <v>55000</v>
      </c>
      <c r="L67" s="31">
        <f t="shared" si="22"/>
        <v>40000</v>
      </c>
      <c r="M67" s="31">
        <f t="shared" si="22"/>
        <v>40000</v>
      </c>
      <c r="N67" s="31">
        <f t="shared" si="22"/>
        <v>0</v>
      </c>
      <c r="O67" s="31">
        <f t="shared" si="22"/>
        <v>0</v>
      </c>
      <c r="P67" s="35">
        <f t="shared" si="22"/>
        <v>515000</v>
      </c>
    </row>
    <row r="68" spans="1:16" ht="19.5" thickBot="1" x14ac:dyDescent="0.45">
      <c r="A68" s="7" t="s">
        <v>38</v>
      </c>
      <c r="B68" s="32">
        <f>B66</f>
        <v>5000</v>
      </c>
      <c r="C68" s="32">
        <f t="shared" ref="C68:P68" si="23">C66</f>
        <v>0</v>
      </c>
      <c r="D68" s="32">
        <f t="shared" si="23"/>
        <v>0</v>
      </c>
      <c r="E68" s="32">
        <f t="shared" si="23"/>
        <v>0</v>
      </c>
      <c r="F68" s="32">
        <f t="shared" si="23"/>
        <v>0</v>
      </c>
      <c r="G68" s="32">
        <f t="shared" si="23"/>
        <v>0</v>
      </c>
      <c r="H68" s="32">
        <f t="shared" si="23"/>
        <v>5000</v>
      </c>
      <c r="I68" s="32">
        <f t="shared" si="23"/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4">
        <f t="shared" si="23"/>
        <v>10000</v>
      </c>
    </row>
    <row r="69" spans="1:16" ht="19.5" thickBot="1" x14ac:dyDescent="0.45">
      <c r="A69" s="9" t="s">
        <v>39</v>
      </c>
      <c r="B69" s="38">
        <f>SUM(B61:B66)</f>
        <v>45000</v>
      </c>
      <c r="C69" s="38">
        <f t="shared" ref="C69:M69" si="24">SUM(C61:C66)</f>
        <v>35000</v>
      </c>
      <c r="D69" s="38">
        <f t="shared" si="24"/>
        <v>40000</v>
      </c>
      <c r="E69" s="38">
        <f t="shared" si="24"/>
        <v>40000</v>
      </c>
      <c r="F69" s="38">
        <f t="shared" si="24"/>
        <v>45000</v>
      </c>
      <c r="G69" s="38">
        <f t="shared" si="24"/>
        <v>40000</v>
      </c>
      <c r="H69" s="38">
        <f t="shared" si="24"/>
        <v>50000</v>
      </c>
      <c r="I69" s="38">
        <f t="shared" si="24"/>
        <v>45000</v>
      </c>
      <c r="J69" s="38">
        <f t="shared" si="24"/>
        <v>50000</v>
      </c>
      <c r="K69" s="38">
        <f t="shared" si="24"/>
        <v>55000</v>
      </c>
      <c r="L69" s="38">
        <f t="shared" si="24"/>
        <v>40000</v>
      </c>
      <c r="M69" s="38">
        <f t="shared" si="24"/>
        <v>40000</v>
      </c>
      <c r="N69" s="38">
        <f t="shared" ref="N69:O69" si="25">SUM(N56:N66)</f>
        <v>0</v>
      </c>
      <c r="O69" s="38">
        <f t="shared" si="25"/>
        <v>0</v>
      </c>
      <c r="P69" s="39">
        <f t="shared" ref="P69" si="26">SUM(P61:P66)</f>
        <v>525000</v>
      </c>
    </row>
    <row r="70" spans="1:16" ht="19.5" thickTop="1" x14ac:dyDescent="0.4">
      <c r="A70" s="5" t="s">
        <v>14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5">
        <f>SUM(B70:O70)</f>
        <v>0</v>
      </c>
    </row>
    <row r="71" spans="1:16" x14ac:dyDescent="0.4">
      <c r="A71" s="6" t="s">
        <v>15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40">
        <f t="shared" ref="P71" si="27">SUM(B71:O71)</f>
        <v>0</v>
      </c>
    </row>
    <row r="72" spans="1:16" x14ac:dyDescent="0.4">
      <c r="A72" s="6" t="s">
        <v>44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40">
        <f>SUM(B72:O72)</f>
        <v>0</v>
      </c>
    </row>
    <row r="73" spans="1:16" x14ac:dyDescent="0.4">
      <c r="A73" s="6" t="s">
        <v>16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40">
        <f t="shared" ref="P73:P74" si="28">SUM(B73:O73)</f>
        <v>0</v>
      </c>
    </row>
    <row r="74" spans="1:16" x14ac:dyDescent="0.4">
      <c r="A74" s="6" t="s">
        <v>17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40">
        <f t="shared" si="28"/>
        <v>0</v>
      </c>
    </row>
    <row r="75" spans="1:16" ht="19.5" thickBot="1" x14ac:dyDescent="0.45">
      <c r="A75" s="7" t="s">
        <v>18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2">
        <f>SUM(B75:O75)</f>
        <v>0</v>
      </c>
    </row>
    <row r="76" spans="1:16" ht="19.5" thickBot="1" x14ac:dyDescent="0.45">
      <c r="A76" s="10" t="s">
        <v>19</v>
      </c>
      <c r="B76" s="43">
        <f>SUM(B70:B75)</f>
        <v>0</v>
      </c>
      <c r="C76" s="43">
        <f t="shared" ref="C76:P76" si="29">SUM(C70:C75)</f>
        <v>0</v>
      </c>
      <c r="D76" s="43">
        <f t="shared" si="29"/>
        <v>0</v>
      </c>
      <c r="E76" s="43">
        <f t="shared" si="29"/>
        <v>0</v>
      </c>
      <c r="F76" s="43">
        <f t="shared" si="29"/>
        <v>0</v>
      </c>
      <c r="G76" s="43">
        <f t="shared" si="29"/>
        <v>0</v>
      </c>
      <c r="H76" s="43">
        <f t="shared" si="29"/>
        <v>0</v>
      </c>
      <c r="I76" s="43">
        <f t="shared" si="29"/>
        <v>0</v>
      </c>
      <c r="J76" s="43">
        <f t="shared" si="29"/>
        <v>0</v>
      </c>
      <c r="K76" s="43">
        <f t="shared" si="29"/>
        <v>0</v>
      </c>
      <c r="L76" s="43">
        <f t="shared" si="29"/>
        <v>0</v>
      </c>
      <c r="M76" s="43">
        <f t="shared" si="29"/>
        <v>0</v>
      </c>
      <c r="N76" s="43">
        <f t="shared" si="29"/>
        <v>0</v>
      </c>
      <c r="O76" s="43">
        <f t="shared" si="29"/>
        <v>0</v>
      </c>
      <c r="P76" s="44">
        <f t="shared" si="29"/>
        <v>0</v>
      </c>
    </row>
    <row r="77" spans="1:16" ht="19.5" thickBot="1" x14ac:dyDescent="0.45">
      <c r="A77" s="10" t="s">
        <v>20</v>
      </c>
      <c r="B77" s="43">
        <f>B69-B76</f>
        <v>45000</v>
      </c>
      <c r="C77" s="43">
        <f t="shared" ref="C77:P77" si="30">C69-C76</f>
        <v>35000</v>
      </c>
      <c r="D77" s="43">
        <f t="shared" si="30"/>
        <v>40000</v>
      </c>
      <c r="E77" s="43">
        <f t="shared" si="30"/>
        <v>40000</v>
      </c>
      <c r="F77" s="43">
        <f t="shared" si="30"/>
        <v>45000</v>
      </c>
      <c r="G77" s="43">
        <f t="shared" si="30"/>
        <v>40000</v>
      </c>
      <c r="H77" s="43">
        <f t="shared" si="30"/>
        <v>50000</v>
      </c>
      <c r="I77" s="43">
        <f t="shared" si="30"/>
        <v>45000</v>
      </c>
      <c r="J77" s="43">
        <f t="shared" si="30"/>
        <v>50000</v>
      </c>
      <c r="K77" s="43">
        <f t="shared" si="30"/>
        <v>55000</v>
      </c>
      <c r="L77" s="43">
        <f t="shared" si="30"/>
        <v>40000</v>
      </c>
      <c r="M77" s="43">
        <f t="shared" si="30"/>
        <v>40000</v>
      </c>
      <c r="N77" s="43">
        <f t="shared" si="30"/>
        <v>0</v>
      </c>
      <c r="O77" s="43">
        <f t="shared" si="30"/>
        <v>0</v>
      </c>
      <c r="P77" s="44">
        <f t="shared" si="30"/>
        <v>525000</v>
      </c>
    </row>
  </sheetData>
  <phoneticPr fontI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上畑 日向子(takahashi-hinako)</cp:lastModifiedBy>
  <cp:lastPrinted>2022-01-24T06:27:54Z</cp:lastPrinted>
  <dcterms:created xsi:type="dcterms:W3CDTF">2022-01-18T23:42:02Z</dcterms:created>
  <dcterms:modified xsi:type="dcterms:W3CDTF">2023-12-13T05:05:13Z</dcterms:modified>
</cp:coreProperties>
</file>