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6"/>
  <workbookPr codeName="ThisWorkbook"/>
  <mc:AlternateContent xmlns:mc="http://schemas.openxmlformats.org/markup-compatibility/2006">
    <mc:Choice Requires="x15">
      <x15ac:absPath xmlns:x15ac="http://schemas.microsoft.com/office/spreadsheetml/2010/11/ac" url="\\NetApp-549b.kikan-ad.esb.mhlw.go.jp\NAS\HSUXSS\Desktop\"/>
    </mc:Choice>
  </mc:AlternateContent>
  <xr:revisionPtr revIDLastSave="2" documentId="11_3A4768DB168B2CA007BA7DA236F2B850AF9E3E68" xr6:coauthVersionLast="47" xr6:coauthVersionMax="47" xr10:uidLastSave="{5C6EF3EB-AC76-49B5-99AE-736EA96CB83A}"/>
  <bookViews>
    <workbookView xWindow="0" yWindow="0" windowWidth="19200" windowHeight="11370" xr2:uid="{00000000-000D-0000-FFFF-FFFF00000000}"/>
  </bookViews>
  <sheets>
    <sheet name="離職証明書" sheetId="1" r:id="rId1"/>
  </sheets>
  <definedNames>
    <definedName name="_xlnm.Print_Area" localSheetId="0">離職証明書!$A$5:$AH$28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B14" i="1" s="1"/>
  <c r="F15" i="1" s="1"/>
  <c r="AH6" i="1" l="1"/>
  <c r="AG6" i="1"/>
  <c r="AE6" i="1"/>
  <c r="AD6" i="1"/>
  <c r="AK15" i="1" l="1"/>
  <c r="AM15" i="1" s="1"/>
  <c r="AK13" i="1" l="1"/>
  <c r="AN15" i="1" l="1"/>
  <c r="AP15" i="1" s="1"/>
  <c r="B15" i="1" l="1"/>
  <c r="F16" i="1" s="1"/>
  <c r="B16" i="1" s="1"/>
  <c r="F17" i="1" s="1"/>
  <c r="B17" i="1" s="1"/>
  <c r="F18" i="1" s="1"/>
  <c r="B18" i="1" s="1"/>
  <c r="F19" i="1" s="1"/>
  <c r="B19" i="1" s="1"/>
  <c r="AQ15" i="1"/>
  <c r="N14" i="1" s="1"/>
  <c r="R15" i="1" s="1"/>
  <c r="F20" i="1" l="1"/>
  <c r="B20" i="1" s="1"/>
  <c r="AK16" i="1"/>
  <c r="AM16" i="1" s="1"/>
  <c r="N15" i="1" l="1"/>
  <c r="R16" i="1" s="1"/>
  <c r="F21" i="1"/>
  <c r="B21" i="1" s="1"/>
  <c r="AK17" i="1"/>
  <c r="AM17" i="1" s="1"/>
  <c r="N16" i="1" l="1"/>
  <c r="R17" i="1" s="1"/>
  <c r="F22" i="1"/>
  <c r="AK18" i="1"/>
  <c r="AM18" i="1" s="1"/>
  <c r="N17" i="1" l="1"/>
  <c r="R18" i="1" s="1"/>
  <c r="B22" i="1"/>
  <c r="F23" i="1" s="1"/>
  <c r="AK19" i="1"/>
  <c r="AM19" i="1" l="1"/>
  <c r="N18" i="1" s="1"/>
  <c r="R19" i="1" s="1"/>
  <c r="B23" i="1"/>
  <c r="F24" i="1" s="1"/>
  <c r="AK20" i="1" l="1"/>
  <c r="AM20" i="1" s="1"/>
  <c r="N19" i="1" s="1"/>
  <c r="R20" i="1" s="1"/>
  <c r="B24" i="1"/>
  <c r="F25" i="1" s="1"/>
  <c r="B25" i="1" s="1"/>
  <c r="AK21" i="1" l="1"/>
  <c r="AM21" i="1" s="1"/>
  <c r="N20" i="1" s="1"/>
</calcChain>
</file>

<file path=xl/sharedStrings.xml><?xml version="1.0" encoding="utf-8"?>
<sst xmlns="http://schemas.openxmlformats.org/spreadsheetml/2006/main" count="52" uniqueCount="15">
  <si>
    <t>取得年月日
（≒入社）</t>
    <rPh sb="0" eb="2">
      <t>シュトク</t>
    </rPh>
    <rPh sb="2" eb="5">
      <t>ネンガッピ</t>
    </rPh>
    <rPh sb="8" eb="10">
      <t>ニュウシャ</t>
    </rPh>
    <phoneticPr fontId="1"/>
  </si>
  <si>
    <t>※離職年月日までの期間が1年未満の場合は必ず入力してください。（1年以上の場合は空欄可）</t>
    <phoneticPr fontId="1"/>
  </si>
  <si>
    <t>離職年月日</t>
    <rPh sb="0" eb="2">
      <t>リショク</t>
    </rPh>
    <rPh sb="2" eb="5">
      <t>ネンガッピ</t>
    </rPh>
    <phoneticPr fontId="1"/>
  </si>
  <si>
    <t>賃金締切日</t>
    <rPh sb="0" eb="2">
      <t>チンギン</t>
    </rPh>
    <rPh sb="2" eb="5">
      <t>シメキリビ</t>
    </rPh>
    <phoneticPr fontId="1"/>
  </si>
  <si>
    <t>※毎月末日締めの場合は「31」を入力してください。</t>
    <rPh sb="1" eb="3">
      <t>マイツキ</t>
    </rPh>
    <rPh sb="5" eb="6">
      <t>シ</t>
    </rPh>
    <rPh sb="8" eb="10">
      <t>バアイ</t>
    </rPh>
    <phoneticPr fontId="1"/>
  </si>
  <si>
    <t>雇用保険被保険者離職証明書</t>
    <rPh sb="0" eb="2">
      <t>コヨウ</t>
    </rPh>
    <rPh sb="2" eb="4">
      <t>ホケン</t>
    </rPh>
    <rPh sb="4" eb="8">
      <t>ヒホケンシャ</t>
    </rPh>
    <rPh sb="8" eb="10">
      <t>リショク</t>
    </rPh>
    <rPh sb="10" eb="13">
      <t>ショウメイショ</t>
    </rPh>
    <phoneticPr fontId="1"/>
  </si>
  <si>
    <t>離職の日以前（被保険者区分変更の日前）の賃金支払状況等</t>
    <rPh sb="0" eb="2">
      <t>リショク</t>
    </rPh>
    <rPh sb="3" eb="4">
      <t>ヒ</t>
    </rPh>
    <rPh sb="4" eb="6">
      <t>イゼン</t>
    </rPh>
    <rPh sb="7" eb="11">
      <t>ヒホケンシャ</t>
    </rPh>
    <rPh sb="11" eb="13">
      <t>クブン</t>
    </rPh>
    <rPh sb="13" eb="15">
      <t>ヘンコウ</t>
    </rPh>
    <rPh sb="16" eb="17">
      <t>ヒ</t>
    </rPh>
    <rPh sb="17" eb="18">
      <t>マエ</t>
    </rPh>
    <rPh sb="20" eb="22">
      <t>チンギン</t>
    </rPh>
    <rPh sb="22" eb="24">
      <t>シハラ</t>
    </rPh>
    <rPh sb="24" eb="26">
      <t>ジョウキョウ</t>
    </rPh>
    <rPh sb="26" eb="27">
      <t>トウ</t>
    </rPh>
    <phoneticPr fontId="1"/>
  </si>
  <si>
    <r>
      <t>⑧</t>
    </r>
    <r>
      <rPr>
        <sz val="8"/>
        <color indexed="17"/>
        <rFont val="ＭＳ Ｐゴシック"/>
        <family val="3"/>
        <charset val="128"/>
      </rPr>
      <t>　被保険者期間算定対象期間</t>
    </r>
    <rPh sb="2" eb="6">
      <t>ヒホケンシャ</t>
    </rPh>
    <rPh sb="6" eb="8">
      <t>キカン</t>
    </rPh>
    <rPh sb="8" eb="10">
      <t>サンテイ</t>
    </rPh>
    <rPh sb="10" eb="12">
      <t>タイショウ</t>
    </rPh>
    <rPh sb="12" eb="14">
      <t>キカン</t>
    </rPh>
    <phoneticPr fontId="1"/>
  </si>
  <si>
    <t>賃 金 支 払 対 象 期</t>
    <phoneticPr fontId="1"/>
  </si>
  <si>
    <t>備　　考</t>
    <rPh sb="0" eb="1">
      <t>ソナエ</t>
    </rPh>
    <rPh sb="3" eb="4">
      <t>コウ</t>
    </rPh>
    <phoneticPr fontId="1"/>
  </si>
  <si>
    <t>計</t>
    <rPh sb="0" eb="1">
      <t>ケイ</t>
    </rPh>
    <phoneticPr fontId="1"/>
  </si>
  <si>
    <t>～</t>
    <phoneticPr fontId="1"/>
  </si>
  <si>
    <t>計算式</t>
    <rPh sb="0" eb="2">
      <t>ケイサン</t>
    </rPh>
    <rPh sb="2" eb="3">
      <t>シキ</t>
    </rPh>
    <phoneticPr fontId="1"/>
  </si>
  <si>
    <t xml:space="preserve">  月　　日</t>
    <phoneticPr fontId="1"/>
  </si>
  <si>
    <t xml:space="preserve">  月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</si>
</sst>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color rgb="FF0066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17"/>
      </top>
      <bottom style="hair">
        <color indexed="64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thin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 diagonalDown="1"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 style="hair">
        <color indexed="17"/>
      </diagonal>
    </border>
    <border diagonalDown="1"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 style="hair">
        <color indexed="17"/>
      </diagonal>
    </border>
    <border>
      <left style="thin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/>
      <top style="thin">
        <color indexed="17"/>
      </top>
      <bottom style="hair">
        <color indexed="17"/>
      </bottom>
      <diagonal/>
    </border>
    <border>
      <left/>
      <right/>
      <top style="thin">
        <color indexed="17"/>
      </top>
      <bottom style="hair">
        <color indexed="17"/>
      </bottom>
      <diagonal/>
    </border>
    <border>
      <left/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64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hair">
        <color indexed="64"/>
      </right>
      <top style="hair">
        <color indexed="17"/>
      </top>
      <bottom style="thin">
        <color indexed="17"/>
      </bottom>
      <diagonal/>
    </border>
    <border>
      <left style="hair">
        <color indexed="64"/>
      </left>
      <right/>
      <top style="hair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64"/>
      </right>
      <top style="hair">
        <color indexed="17"/>
      </top>
      <bottom style="thin">
        <color indexed="17"/>
      </bottom>
      <diagonal/>
    </border>
    <border>
      <left style="hair">
        <color indexed="64"/>
      </left>
      <right style="hair">
        <color indexed="64"/>
      </right>
      <top style="hair">
        <color indexed="17"/>
      </top>
      <bottom style="thin">
        <color indexed="17"/>
      </bottom>
      <diagonal/>
    </border>
    <border>
      <left style="hair">
        <color indexed="64"/>
      </left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/>
      <top style="thin">
        <color indexed="17"/>
      </top>
      <bottom style="hair">
        <color indexed="1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7"/>
      </left>
      <right style="hair">
        <color indexed="17"/>
      </right>
      <top style="thin">
        <color rgb="FF006600"/>
      </top>
      <bottom style="hair">
        <color indexed="17"/>
      </bottom>
      <diagonal/>
    </border>
    <border>
      <left style="hair">
        <color indexed="17"/>
      </left>
      <right style="thin">
        <color rgb="FF006600"/>
      </right>
      <top style="thin">
        <color rgb="FF006600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thin">
        <color rgb="FF006600"/>
      </bottom>
      <diagonal/>
    </border>
    <border>
      <left style="hair">
        <color indexed="17"/>
      </left>
      <right style="thin">
        <color rgb="FF006600"/>
      </right>
      <top style="hair">
        <color indexed="17"/>
      </top>
      <bottom style="thin">
        <color rgb="FF006600"/>
      </bottom>
      <diagonal/>
    </border>
    <border>
      <left style="hair">
        <color rgb="FF006600"/>
      </left>
      <right style="hair">
        <color indexed="17"/>
      </right>
      <top style="thin">
        <color rgb="FF006600"/>
      </top>
      <bottom style="hair">
        <color indexed="17"/>
      </bottom>
      <diagonal/>
    </border>
    <border>
      <left style="hair">
        <color rgb="FF006600"/>
      </left>
      <right style="hair">
        <color indexed="17"/>
      </right>
      <top style="hair">
        <color indexed="17"/>
      </top>
      <bottom style="thin">
        <color rgb="FF006600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14" fontId="4" fillId="0" borderId="5" xfId="0" applyNumberFormat="1" applyFont="1" applyBorder="1">
      <alignment vertical="center"/>
    </xf>
    <xf numFmtId="56" fontId="3" fillId="0" borderId="0" xfId="0" applyNumberFormat="1" applyFont="1">
      <alignment vertical="center"/>
    </xf>
    <xf numFmtId="58" fontId="3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56" fontId="13" fillId="0" borderId="30" xfId="0" applyNumberFormat="1" applyFont="1" applyBorder="1">
      <alignment vertical="center"/>
    </xf>
    <xf numFmtId="176" fontId="13" fillId="0" borderId="30" xfId="0" applyNumberFormat="1" applyFont="1" applyBorder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47" xfId="0" applyFont="1" applyBorder="1">
      <alignment vertical="center"/>
    </xf>
    <xf numFmtId="56" fontId="13" fillId="0" borderId="3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6" fontId="9" fillId="0" borderId="4" xfId="0" applyNumberFormat="1" applyFont="1" applyBorder="1" applyAlignment="1">
      <alignment horizontal="center" vertical="center" shrinkToFit="1"/>
    </xf>
    <xf numFmtId="56" fontId="9" fillId="0" borderId="5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56" fontId="13" fillId="0" borderId="37" xfId="0" applyNumberFormat="1" applyFont="1" applyBorder="1" applyAlignment="1">
      <alignment horizontal="center" vertical="center"/>
    </xf>
    <xf numFmtId="56" fontId="13" fillId="0" borderId="38" xfId="0" applyNumberFormat="1" applyFont="1" applyBorder="1" applyAlignment="1">
      <alignment horizontal="center" vertical="center"/>
    </xf>
    <xf numFmtId="56" fontId="13" fillId="0" borderId="39" xfId="0" applyNumberFormat="1" applyFont="1" applyBorder="1" applyAlignment="1">
      <alignment horizontal="center" vertical="center"/>
    </xf>
    <xf numFmtId="56" fontId="13" fillId="0" borderId="40" xfId="0" applyNumberFormat="1" applyFont="1" applyBorder="1" applyAlignment="1">
      <alignment horizontal="center" vertical="center"/>
    </xf>
    <xf numFmtId="56" fontId="13" fillId="0" borderId="41" xfId="0" applyNumberFormat="1" applyFont="1" applyBorder="1" applyAlignment="1">
      <alignment horizontal="center" vertical="center"/>
    </xf>
    <xf numFmtId="56" fontId="13" fillId="0" borderId="42" xfId="0" applyNumberFormat="1" applyFont="1" applyBorder="1" applyAlignment="1">
      <alignment horizontal="center" vertical="center"/>
    </xf>
    <xf numFmtId="56" fontId="13" fillId="0" borderId="43" xfId="0" applyNumberFormat="1" applyFont="1" applyBorder="1" applyAlignment="1">
      <alignment horizontal="center" vertical="center"/>
    </xf>
    <xf numFmtId="56" fontId="13" fillId="0" borderId="44" xfId="0" applyNumberFormat="1" applyFont="1" applyBorder="1" applyAlignment="1">
      <alignment horizontal="center" vertical="center"/>
    </xf>
    <xf numFmtId="56" fontId="13" fillId="0" borderId="45" xfId="0" applyNumberFormat="1" applyFont="1" applyBorder="1" applyAlignment="1">
      <alignment horizontal="center" vertical="center"/>
    </xf>
    <xf numFmtId="56" fontId="10" fillId="0" borderId="5" xfId="0" applyNumberFormat="1" applyFont="1" applyBorder="1" applyAlignment="1">
      <alignment horizontal="center" vertical="center" shrinkToFit="1"/>
    </xf>
    <xf numFmtId="56" fontId="10" fillId="0" borderId="6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56" fontId="4" fillId="0" borderId="4" xfId="0" applyNumberFormat="1" applyFont="1" applyBorder="1" applyAlignment="1">
      <alignment horizontal="center" vertical="center" shrinkToFit="1"/>
    </xf>
    <xf numFmtId="56" fontId="4" fillId="0" borderId="5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56" fontId="4" fillId="0" borderId="6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56" fontId="11" fillId="0" borderId="5" xfId="0" applyNumberFormat="1" applyFont="1" applyBorder="1" applyAlignment="1">
      <alignment horizontal="center" vertical="center" shrinkToFit="1"/>
    </xf>
    <xf numFmtId="56" fontId="11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56" fontId="12" fillId="0" borderId="5" xfId="0" applyNumberFormat="1" applyFont="1" applyBorder="1" applyAlignment="1">
      <alignment horizontal="center" vertical="center" shrinkToFit="1"/>
    </xf>
    <xf numFmtId="56" fontId="12" fillId="0" borderId="6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7" fillId="3" borderId="27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28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center" wrapText="1"/>
    </xf>
    <xf numFmtId="0" fontId="14" fillId="0" borderId="46" xfId="0" applyFont="1" applyBorder="1" applyAlignment="1">
      <alignment horizontal="right" vertical="center" wrapText="1"/>
    </xf>
    <xf numFmtId="14" fontId="7" fillId="2" borderId="27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8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9"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</dxfs>
  <tableStyles count="0" defaultTableStyle="TableStyleMedium2" defaultPivotStyle="PivotStyleLight16"/>
  <colors>
    <mruColors>
      <color rgb="FF006600"/>
      <color rgb="FFCCFFFF"/>
      <color rgb="FF339933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</xdr:row>
      <xdr:rowOff>106680</xdr:rowOff>
    </xdr:from>
    <xdr:ext cx="160020" cy="152400"/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69164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twoCellAnchor editAs="oneCell">
    <xdr:from>
      <xdr:col>4</xdr:col>
      <xdr:colOff>106680</xdr:colOff>
      <xdr:row>13</xdr:row>
      <xdr:rowOff>30480</xdr:rowOff>
    </xdr:from>
    <xdr:to>
      <xdr:col>9</xdr:col>
      <xdr:colOff>15240</xdr:colOff>
      <xdr:row>13</xdr:row>
      <xdr:rowOff>304800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76300" y="4511040"/>
          <a:ext cx="6324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離職日（被保険者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区分変更の前日）</a:t>
          </a:r>
        </a:p>
      </xdr:txBody>
    </xdr:sp>
    <xdr:clientData/>
  </xdr:twoCellAnchor>
  <xdr:twoCellAnchor editAs="oneCell">
    <xdr:from>
      <xdr:col>9</xdr:col>
      <xdr:colOff>7620</xdr:colOff>
      <xdr:row>13</xdr:row>
      <xdr:rowOff>83820</xdr:rowOff>
    </xdr:from>
    <xdr:to>
      <xdr:col>11</xdr:col>
      <xdr:colOff>83820</xdr:colOff>
      <xdr:row>13</xdr:row>
      <xdr:rowOff>297180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1501140" y="3695700"/>
          <a:ext cx="3962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離職月</a:t>
          </a:r>
        </a:p>
      </xdr:txBody>
    </xdr:sp>
    <xdr:clientData/>
  </xdr:twoCellAnchor>
  <xdr:oneCellAnchor>
    <xdr:from>
      <xdr:col>12</xdr:col>
      <xdr:colOff>0</xdr:colOff>
      <xdr:row>14</xdr:row>
      <xdr:rowOff>106680</xdr:rowOff>
    </xdr:from>
    <xdr:ext cx="160020" cy="152400"/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201168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13</xdr:row>
      <xdr:rowOff>106680</xdr:rowOff>
    </xdr:from>
    <xdr:ext cx="160020" cy="152400"/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201168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 editAs="oneCell">
    <xdr:from>
      <xdr:col>16</xdr:col>
      <xdr:colOff>106680</xdr:colOff>
      <xdr:row>13</xdr:row>
      <xdr:rowOff>30480</xdr:rowOff>
    </xdr:from>
    <xdr:to>
      <xdr:col>21</xdr:col>
      <xdr:colOff>68580</xdr:colOff>
      <xdr:row>13</xdr:row>
      <xdr:rowOff>304800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2743200" y="4511040"/>
          <a:ext cx="6858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離職日（被保険者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区分変更の前日）</a:t>
          </a:r>
        </a:p>
      </xdr:txBody>
    </xdr:sp>
    <xdr:clientData/>
  </xdr:twoCellAnchor>
  <xdr:oneCellAnchor>
    <xdr:from>
      <xdr:col>22</xdr:col>
      <xdr:colOff>0</xdr:colOff>
      <xdr:row>14</xdr:row>
      <xdr:rowOff>106680</xdr:rowOff>
    </xdr:from>
    <xdr:ext cx="160020" cy="152400"/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355854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13</xdr:row>
      <xdr:rowOff>106680</xdr:rowOff>
    </xdr:from>
    <xdr:ext cx="160020" cy="152400"/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355854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15</xdr:row>
      <xdr:rowOff>106680</xdr:rowOff>
    </xdr:from>
    <xdr:ext cx="160020" cy="152400"/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169164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038" name="Rectangl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201168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15</xdr:row>
      <xdr:rowOff>106680</xdr:rowOff>
    </xdr:from>
    <xdr:ext cx="160020" cy="152400"/>
    <xdr:sp macro="" textlink="">
      <xdr:nvSpPr>
        <xdr:cNvPr id="1039" name="Rectangl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355854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169164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041" name="Rectangl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201168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16</xdr:row>
      <xdr:rowOff>106680</xdr:rowOff>
    </xdr:from>
    <xdr:ext cx="160020" cy="152400"/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355854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043" name="Rectangl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169164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201168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17</xdr:row>
      <xdr:rowOff>106680</xdr:rowOff>
    </xdr:from>
    <xdr:ext cx="160020" cy="152400"/>
    <xdr:sp macro="" textlink="">
      <xdr:nvSpPr>
        <xdr:cNvPr id="1045" name="Rectangl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355854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046" name="Rectangl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169164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047" name="Rectangl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201168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18</xdr:row>
      <xdr:rowOff>106680</xdr:rowOff>
    </xdr:from>
    <xdr:ext cx="160020" cy="152400"/>
    <xdr:sp macro="" textlink="">
      <xdr:nvSpPr>
        <xdr:cNvPr id="1048" name="Rectangl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355854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049" name="Rectangl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169164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050" name="Rectangl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201168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19</xdr:row>
      <xdr:rowOff>106680</xdr:rowOff>
    </xdr:from>
    <xdr:ext cx="160020" cy="152400"/>
    <xdr:sp macro="" textlink="">
      <xdr:nvSpPr>
        <xdr:cNvPr id="1051" name="Rectangl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355854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052" name="Rectangl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169164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053" name="Rectangl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20</xdr:row>
      <xdr:rowOff>106680</xdr:rowOff>
    </xdr:from>
    <xdr:ext cx="160020" cy="152400"/>
    <xdr:sp macro="" textlink="">
      <xdr:nvSpPr>
        <xdr:cNvPr id="1054" name="Rectangl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355854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1055" name="Rectangle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169164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21</xdr:row>
      <xdr:rowOff>106680</xdr:rowOff>
    </xdr:from>
    <xdr:ext cx="160020" cy="152400"/>
    <xdr:sp macro="" textlink="">
      <xdr:nvSpPr>
        <xdr:cNvPr id="1056" name="Rectangl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201168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21</xdr:row>
      <xdr:rowOff>106680</xdr:rowOff>
    </xdr:from>
    <xdr:ext cx="160020" cy="152400"/>
    <xdr:sp macro="" textlink="">
      <xdr:nvSpPr>
        <xdr:cNvPr id="1057" name="Rectangl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355854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169164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22</xdr:row>
      <xdr:rowOff>106680</xdr:rowOff>
    </xdr:from>
    <xdr:ext cx="160020" cy="152400"/>
    <xdr:sp macro="" textlink="">
      <xdr:nvSpPr>
        <xdr:cNvPr id="1059" name="Rectangle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201168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22</xdr:row>
      <xdr:rowOff>106680</xdr:rowOff>
    </xdr:from>
    <xdr:ext cx="160020" cy="152400"/>
    <xdr:sp macro="" textlink="">
      <xdr:nvSpPr>
        <xdr:cNvPr id="1060" name="Rectangl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55854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1061" name="Rectangl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169164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23</xdr:row>
      <xdr:rowOff>106680</xdr:rowOff>
    </xdr:from>
    <xdr:ext cx="160020" cy="152400"/>
    <xdr:sp macro="" textlink="">
      <xdr:nvSpPr>
        <xdr:cNvPr id="1062" name="Rectangle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201168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23</xdr:row>
      <xdr:rowOff>106680</xdr:rowOff>
    </xdr:from>
    <xdr:ext cx="160020" cy="152400"/>
    <xdr:sp macro="" textlink="">
      <xdr:nvSpPr>
        <xdr:cNvPr id="1063" name="Rectangl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355854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24</xdr:row>
      <xdr:rowOff>106680</xdr:rowOff>
    </xdr:from>
    <xdr:ext cx="160020" cy="152400"/>
    <xdr:sp macro="" textlink="">
      <xdr:nvSpPr>
        <xdr:cNvPr id="1064" name="Rectangl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169164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24</xdr:row>
      <xdr:rowOff>106680</xdr:rowOff>
    </xdr:from>
    <xdr:ext cx="160020" cy="152400"/>
    <xdr:sp macro="" textlink="">
      <xdr:nvSpPr>
        <xdr:cNvPr id="1065" name="Rectangl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201168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24</xdr:row>
      <xdr:rowOff>106680</xdr:rowOff>
    </xdr:from>
    <xdr:ext cx="160020" cy="152400"/>
    <xdr:sp macro="" textlink="">
      <xdr:nvSpPr>
        <xdr:cNvPr id="1066" name="Rectangl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55854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1067" name="Rectangl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169164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25</xdr:row>
      <xdr:rowOff>106680</xdr:rowOff>
    </xdr:from>
    <xdr:ext cx="160020" cy="152400"/>
    <xdr:sp macro="" textlink="">
      <xdr:nvSpPr>
        <xdr:cNvPr id="1068" name="Rectangle 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201168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25</xdr:row>
      <xdr:rowOff>106680</xdr:rowOff>
    </xdr:from>
    <xdr:ext cx="160020" cy="152400"/>
    <xdr:sp macro="" textlink="">
      <xdr:nvSpPr>
        <xdr:cNvPr id="1069" name="Rectangle 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355854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>
    <xdr:from>
      <xdr:col>0</xdr:col>
      <xdr:colOff>190500</xdr:colOff>
      <xdr:row>18</xdr:row>
      <xdr:rowOff>266700</xdr:rowOff>
    </xdr:from>
    <xdr:to>
      <xdr:col>0</xdr:col>
      <xdr:colOff>259080</xdr:colOff>
      <xdr:row>19</xdr:row>
      <xdr:rowOff>53340</xdr:rowOff>
    </xdr:to>
    <xdr:sp macro="" textlink="">
      <xdr:nvSpPr>
        <xdr:cNvPr id="1070" name="AutoShape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 rot="5400000">
          <a:off x="171450" y="5497830"/>
          <a:ext cx="106680" cy="6858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3300" mc:Ignorable="a14" a14:legacySpreadsheetColorIndex="58"/>
        </a:solidFill>
        <a:ln w="9525">
          <a:solidFill>
            <a:srgbClr xmlns:mc="http://schemas.openxmlformats.org/markup-compatibility/2006" xmlns:a14="http://schemas.microsoft.com/office/drawing/2010/main" val="003300" mc:Ignorable="a14" a14:legacySpreadsheetColorIndex="5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24</xdr:row>
      <xdr:rowOff>266700</xdr:rowOff>
    </xdr:from>
    <xdr:to>
      <xdr:col>0</xdr:col>
      <xdr:colOff>259080</xdr:colOff>
      <xdr:row>25</xdr:row>
      <xdr:rowOff>53340</xdr:rowOff>
    </xdr:to>
    <xdr:sp macro="" textlink="">
      <xdr:nvSpPr>
        <xdr:cNvPr id="1071" name="AutoShape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 rot="5400000">
          <a:off x="171450" y="7418070"/>
          <a:ext cx="106680" cy="6858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3300" mc:Ignorable="a14" a14:legacySpreadsheetColorIndex="58"/>
        </a:solidFill>
        <a:ln w="9525">
          <a:solidFill>
            <a:srgbClr xmlns:mc="http://schemas.openxmlformats.org/markup-compatibility/2006" xmlns:a14="http://schemas.microsoft.com/office/drawing/2010/main" val="003300" mc:Ignorable="a14" a14:legacySpreadsheetColorIndex="58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22860</xdr:rowOff>
    </xdr:from>
    <xdr:to>
      <xdr:col>5</xdr:col>
      <xdr:colOff>0</xdr:colOff>
      <xdr:row>13</xdr:row>
      <xdr:rowOff>6349</xdr:rowOff>
    </xdr:to>
    <xdr:sp macro="" textlink="">
      <xdr:nvSpPr>
        <xdr:cNvPr id="1072" name="Rectangle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266700" y="3356610"/>
          <a:ext cx="66675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離 職 日 の 翌 日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被保険者区分変更日</a:t>
          </a:r>
        </a:p>
      </xdr:txBody>
    </xdr:sp>
    <xdr:clientData/>
  </xdr:twoCellAnchor>
  <xdr:twoCellAnchor editAs="oneCell">
    <xdr:from>
      <xdr:col>1</xdr:col>
      <xdr:colOff>190500</xdr:colOff>
      <xdr:row>11</xdr:row>
      <xdr:rowOff>76200</xdr:rowOff>
    </xdr:from>
    <xdr:to>
      <xdr:col>9</xdr:col>
      <xdr:colOff>22860</xdr:colOff>
      <xdr:row>11</xdr:row>
      <xdr:rowOff>228600</xdr:rowOff>
    </xdr:to>
    <xdr:sp macro="" textlink="">
      <xdr:nvSpPr>
        <xdr:cNvPr id="1074" name="Rectangle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457200" y="3124200"/>
          <a:ext cx="10591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一 般 被 保 険 者 等</a:t>
          </a:r>
        </a:p>
      </xdr:txBody>
    </xdr:sp>
    <xdr:clientData/>
  </xdr:twoCellAnchor>
  <xdr:twoCellAnchor>
    <xdr:from>
      <xdr:col>10</xdr:col>
      <xdr:colOff>114300</xdr:colOff>
      <xdr:row>10</xdr:row>
      <xdr:rowOff>0</xdr:rowOff>
    </xdr:from>
    <xdr:to>
      <xdr:col>11</xdr:col>
      <xdr:colOff>160020</xdr:colOff>
      <xdr:row>11</xdr:row>
      <xdr:rowOff>22860</xdr:rowOff>
    </xdr:to>
    <xdr:sp macro="" textlink="">
      <xdr:nvSpPr>
        <xdr:cNvPr id="1075" name="Rectangle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1805940" y="2880360"/>
          <a:ext cx="1676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13</xdr:col>
      <xdr:colOff>0</xdr:colOff>
      <xdr:row>10</xdr:row>
      <xdr:rowOff>7620</xdr:rowOff>
    </xdr:from>
    <xdr:to>
      <xdr:col>14</xdr:col>
      <xdr:colOff>83820</xdr:colOff>
      <xdr:row>11</xdr:row>
      <xdr:rowOff>60960</xdr:rowOff>
    </xdr:to>
    <xdr:sp macro="" textlink="">
      <xdr:nvSpPr>
        <xdr:cNvPr id="1076" name="Rectangl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2133600" y="2887980"/>
          <a:ext cx="2819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21</xdr:col>
      <xdr:colOff>7620</xdr:colOff>
      <xdr:row>10</xdr:row>
      <xdr:rowOff>7620</xdr:rowOff>
    </xdr:from>
    <xdr:to>
      <xdr:col>22</xdr:col>
      <xdr:colOff>53340</xdr:colOff>
      <xdr:row>11</xdr:row>
      <xdr:rowOff>38100</xdr:rowOff>
    </xdr:to>
    <xdr:sp macro="" textlink="">
      <xdr:nvSpPr>
        <xdr:cNvPr id="1077" name="Rectangle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3368040" y="2887980"/>
          <a:ext cx="2438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9</xdr:col>
      <xdr:colOff>15240</xdr:colOff>
      <xdr:row>11</xdr:row>
      <xdr:rowOff>0</xdr:rowOff>
    </xdr:from>
    <xdr:to>
      <xdr:col>9</xdr:col>
      <xdr:colOff>167640</xdr:colOff>
      <xdr:row>11</xdr:row>
      <xdr:rowOff>175260</xdr:rowOff>
    </xdr:to>
    <xdr:sp macro="" textlink="">
      <xdr:nvSpPr>
        <xdr:cNvPr id="1078" name="Rectangle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1508760" y="3048000"/>
          <a:ext cx="1524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9</xdr:col>
      <xdr:colOff>15240</xdr:colOff>
      <xdr:row>11</xdr:row>
      <xdr:rowOff>22860</xdr:rowOff>
    </xdr:from>
    <xdr:to>
      <xdr:col>9</xdr:col>
      <xdr:colOff>137160</xdr:colOff>
      <xdr:row>11</xdr:row>
      <xdr:rowOff>160020</xdr:rowOff>
    </xdr:to>
    <xdr:sp macro="" textlink="">
      <xdr:nvSpPr>
        <xdr:cNvPr id="1079" name="Oval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1508760" y="3070860"/>
          <a:ext cx="121920" cy="1371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184150</xdr:rowOff>
    </xdr:from>
    <xdr:to>
      <xdr:col>11</xdr:col>
      <xdr:colOff>0</xdr:colOff>
      <xdr:row>13</xdr:row>
      <xdr:rowOff>25399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1492250" y="3225800"/>
          <a:ext cx="3175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　　　短期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雇用特例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 editAs="oneCell">
    <xdr:from>
      <xdr:col>10</xdr:col>
      <xdr:colOff>114300</xdr:colOff>
      <xdr:row>10</xdr:row>
      <xdr:rowOff>160020</xdr:rowOff>
    </xdr:from>
    <xdr:to>
      <xdr:col>13</xdr:col>
      <xdr:colOff>38100</xdr:colOff>
      <xdr:row>12</xdr:row>
      <xdr:rowOff>228600</xdr:rowOff>
    </xdr:to>
    <xdr:sp macro="" textlink="">
      <xdr:nvSpPr>
        <xdr:cNvPr id="1081" name="Rectangl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1805940" y="3040380"/>
          <a:ext cx="365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⑧の期間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における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賃金支払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基礎日数</a:t>
          </a:r>
        </a:p>
      </xdr:txBody>
    </xdr:sp>
    <xdr:clientData/>
  </xdr:twoCellAnchor>
  <xdr:twoCellAnchor editAs="oneCell">
    <xdr:from>
      <xdr:col>21</xdr:col>
      <xdr:colOff>22860</xdr:colOff>
      <xdr:row>11</xdr:row>
      <xdr:rowOff>68580</xdr:rowOff>
    </xdr:from>
    <xdr:to>
      <xdr:col>24</xdr:col>
      <xdr:colOff>7620</xdr:colOff>
      <xdr:row>12</xdr:row>
      <xdr:rowOff>236220</xdr:rowOff>
    </xdr:to>
    <xdr:sp macro="" textlink="">
      <xdr:nvSpPr>
        <xdr:cNvPr id="1082" name="Rectangle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3383280" y="3116580"/>
          <a:ext cx="4038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⑩　の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基　礎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　数</a:t>
          </a:r>
        </a:p>
      </xdr:txBody>
    </xdr:sp>
    <xdr:clientData/>
  </xdr:twoCellAnchor>
  <xdr:twoCellAnchor>
    <xdr:from>
      <xdr:col>23</xdr:col>
      <xdr:colOff>7620</xdr:colOff>
      <xdr:row>10</xdr:row>
      <xdr:rowOff>7620</xdr:rowOff>
    </xdr:from>
    <xdr:to>
      <xdr:col>24</xdr:col>
      <xdr:colOff>144780</xdr:colOff>
      <xdr:row>11</xdr:row>
      <xdr:rowOff>30480</xdr:rowOff>
    </xdr:to>
    <xdr:sp macro="" textlink="">
      <xdr:nvSpPr>
        <xdr:cNvPr id="1083" name="Rectangl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3688080" y="2887980"/>
          <a:ext cx="2362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31</xdr:col>
      <xdr:colOff>15240</xdr:colOff>
      <xdr:row>10</xdr:row>
      <xdr:rowOff>15240</xdr:rowOff>
    </xdr:from>
    <xdr:to>
      <xdr:col>33</xdr:col>
      <xdr:colOff>114300</xdr:colOff>
      <xdr:row>11</xdr:row>
      <xdr:rowOff>60960</xdr:rowOff>
    </xdr:to>
    <xdr:sp macro="" textlink="">
      <xdr:nvSpPr>
        <xdr:cNvPr id="1084" name="Rectangl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5882640" y="2895600"/>
          <a:ext cx="5791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 editAs="oneCell">
    <xdr:from>
      <xdr:col>24</xdr:col>
      <xdr:colOff>487680</xdr:colOff>
      <xdr:row>11</xdr:row>
      <xdr:rowOff>0</xdr:rowOff>
    </xdr:from>
    <xdr:to>
      <xdr:col>28</xdr:col>
      <xdr:colOff>137160</xdr:colOff>
      <xdr:row>11</xdr:row>
      <xdr:rowOff>190500</xdr:rowOff>
    </xdr:to>
    <xdr:sp macro="" textlink="">
      <xdr:nvSpPr>
        <xdr:cNvPr id="1085" name="Rectangle 6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4267200" y="3048000"/>
          <a:ext cx="10972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賃　　　　金　　　　額</a:t>
          </a:r>
        </a:p>
      </xdr:txBody>
    </xdr:sp>
    <xdr:clientData/>
  </xdr:twoCellAnchor>
  <xdr:twoCellAnchor>
    <xdr:from>
      <xdr:col>24</xdr:col>
      <xdr:colOff>198120</xdr:colOff>
      <xdr:row>12</xdr:row>
      <xdr:rowOff>60960</xdr:rowOff>
    </xdr:from>
    <xdr:to>
      <xdr:col>24</xdr:col>
      <xdr:colOff>396240</xdr:colOff>
      <xdr:row>12</xdr:row>
      <xdr:rowOff>266700</xdr:rowOff>
    </xdr:to>
    <xdr:sp macro="" textlink="">
      <xdr:nvSpPr>
        <xdr:cNvPr id="1086" name="Rectangle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3977640" y="3398520"/>
          <a:ext cx="19812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24</xdr:col>
      <xdr:colOff>198120</xdr:colOff>
      <xdr:row>12</xdr:row>
      <xdr:rowOff>76200</xdr:rowOff>
    </xdr:from>
    <xdr:to>
      <xdr:col>24</xdr:col>
      <xdr:colOff>320040</xdr:colOff>
      <xdr:row>12</xdr:row>
      <xdr:rowOff>213360</xdr:rowOff>
    </xdr:to>
    <xdr:sp macro="" textlink="">
      <xdr:nvSpPr>
        <xdr:cNvPr id="1087" name="Oval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3977640" y="3413760"/>
          <a:ext cx="121920" cy="1371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297180</xdr:colOff>
      <xdr:row>12</xdr:row>
      <xdr:rowOff>68580</xdr:rowOff>
    </xdr:from>
    <xdr:to>
      <xdr:col>25</xdr:col>
      <xdr:colOff>441960</xdr:colOff>
      <xdr:row>12</xdr:row>
      <xdr:rowOff>243840</xdr:rowOff>
    </xdr:to>
    <xdr:sp macro="" textlink="">
      <xdr:nvSpPr>
        <xdr:cNvPr id="1088" name="Rectangle 6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4709160" y="3406140"/>
          <a:ext cx="144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8000" mc:Ignorable="a14" a14:legacySpreadsheetColorIndex="1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25</xdr:col>
      <xdr:colOff>297180</xdr:colOff>
      <xdr:row>12</xdr:row>
      <xdr:rowOff>76200</xdr:rowOff>
    </xdr:from>
    <xdr:to>
      <xdr:col>25</xdr:col>
      <xdr:colOff>411480</xdr:colOff>
      <xdr:row>12</xdr:row>
      <xdr:rowOff>213360</xdr:rowOff>
    </xdr:to>
    <xdr:sp macro="" textlink="">
      <xdr:nvSpPr>
        <xdr:cNvPr id="1089" name="Oval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4709160" y="3413760"/>
          <a:ext cx="114300" cy="1371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7620</xdr:colOff>
      <xdr:row>26</xdr:row>
      <xdr:rowOff>30480</xdr:rowOff>
    </xdr:from>
    <xdr:to>
      <xdr:col>1</xdr:col>
      <xdr:colOff>182880</xdr:colOff>
      <xdr:row>26</xdr:row>
      <xdr:rowOff>220980</xdr:rowOff>
    </xdr:to>
    <xdr:sp macro="" textlink="">
      <xdr:nvSpPr>
        <xdr:cNvPr id="1090" name="Rectangle 6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274320" y="7802880"/>
          <a:ext cx="1752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⑭  </a:t>
          </a:r>
        </a:p>
      </xdr:txBody>
    </xdr:sp>
    <xdr:clientData/>
  </xdr:twoCellAnchor>
  <xdr:twoCellAnchor editAs="oneCell">
    <xdr:from>
      <xdr:col>1</xdr:col>
      <xdr:colOff>45720</xdr:colOff>
      <xdr:row>26</xdr:row>
      <xdr:rowOff>182880</xdr:rowOff>
    </xdr:from>
    <xdr:to>
      <xdr:col>5</xdr:col>
      <xdr:colOff>0</xdr:colOff>
      <xdr:row>26</xdr:row>
      <xdr:rowOff>647700</xdr:rowOff>
    </xdr:to>
    <xdr:sp macro="" textlink="">
      <xdr:nvSpPr>
        <xdr:cNvPr id="1091" name="Rectangle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312420" y="7955280"/>
          <a:ext cx="6248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賃  金  に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関  す  る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特記事項</a:t>
          </a:r>
        </a:p>
      </xdr:txBody>
    </xdr:sp>
    <xdr:clientData/>
  </xdr:twoCellAnchor>
  <xdr:twoCellAnchor editAs="oneCell">
    <xdr:from>
      <xdr:col>21</xdr:col>
      <xdr:colOff>45720</xdr:colOff>
      <xdr:row>8</xdr:row>
      <xdr:rowOff>76200</xdr:rowOff>
    </xdr:from>
    <xdr:to>
      <xdr:col>28</xdr:col>
      <xdr:colOff>182880</xdr:colOff>
      <xdr:row>8</xdr:row>
      <xdr:rowOff>312420</xdr:rowOff>
    </xdr:to>
    <xdr:sp macro="" textlink="">
      <xdr:nvSpPr>
        <xdr:cNvPr id="1092" name="Rectangle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3406140" y="1897380"/>
          <a:ext cx="20040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※離職票交付　　令和　　　年　　　月　　　日</a:t>
          </a:r>
        </a:p>
      </xdr:txBody>
    </xdr:sp>
    <xdr:clientData/>
  </xdr:twoCellAnchor>
  <xdr:twoCellAnchor editAs="oneCell">
    <xdr:from>
      <xdr:col>23</xdr:col>
      <xdr:colOff>358140</xdr:colOff>
      <xdr:row>8</xdr:row>
      <xdr:rowOff>228600</xdr:rowOff>
    </xdr:from>
    <xdr:to>
      <xdr:col>28</xdr:col>
      <xdr:colOff>228600</xdr:colOff>
      <xdr:row>8</xdr:row>
      <xdr:rowOff>464820</xdr:rowOff>
    </xdr:to>
    <xdr:sp macro="" textlink="">
      <xdr:nvSpPr>
        <xdr:cNvPr id="1093" name="Rectangle 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3779520" y="2049780"/>
          <a:ext cx="16764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（交付番号　　　　　　　　　　番）</a:t>
          </a:r>
        </a:p>
      </xdr:txBody>
    </xdr:sp>
    <xdr:clientData/>
  </xdr:twoCellAnchor>
  <xdr:twoCellAnchor editAs="oneCell">
    <xdr:from>
      <xdr:col>1</xdr:col>
      <xdr:colOff>76200</xdr:colOff>
      <xdr:row>8</xdr:row>
      <xdr:rowOff>236220</xdr:rowOff>
    </xdr:from>
    <xdr:to>
      <xdr:col>4</xdr:col>
      <xdr:colOff>22860</xdr:colOff>
      <xdr:row>8</xdr:row>
      <xdr:rowOff>411480</xdr:rowOff>
    </xdr:to>
    <xdr:sp macro="" textlink="">
      <xdr:nvSpPr>
        <xdr:cNvPr id="1094" name="Rectangle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342900" y="2057400"/>
          <a:ext cx="4495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事業主</a:t>
          </a:r>
        </a:p>
      </xdr:txBody>
    </xdr:sp>
    <xdr:clientData/>
  </xdr:twoCellAnchor>
  <xdr:twoCellAnchor editAs="oneCell">
    <xdr:from>
      <xdr:col>3</xdr:col>
      <xdr:colOff>83820</xdr:colOff>
      <xdr:row>8</xdr:row>
      <xdr:rowOff>381000</xdr:rowOff>
    </xdr:from>
    <xdr:to>
      <xdr:col>6</xdr:col>
      <xdr:colOff>0</xdr:colOff>
      <xdr:row>8</xdr:row>
      <xdr:rowOff>541020</xdr:rowOff>
    </xdr:to>
    <xdr:sp macro="" textlink="">
      <xdr:nvSpPr>
        <xdr:cNvPr id="1095" name="Rectangl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670560" y="2202180"/>
          <a:ext cx="449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氏名</a:t>
          </a:r>
        </a:p>
      </xdr:txBody>
    </xdr:sp>
    <xdr:clientData/>
  </xdr:twoCellAnchor>
  <xdr:twoCellAnchor editAs="oneCell">
    <xdr:from>
      <xdr:col>3</xdr:col>
      <xdr:colOff>83820</xdr:colOff>
      <xdr:row>8</xdr:row>
      <xdr:rowOff>91440</xdr:rowOff>
    </xdr:from>
    <xdr:to>
      <xdr:col>6</xdr:col>
      <xdr:colOff>0</xdr:colOff>
      <xdr:row>8</xdr:row>
      <xdr:rowOff>259080</xdr:rowOff>
    </xdr:to>
    <xdr:sp macro="" textlink="">
      <xdr:nvSpPr>
        <xdr:cNvPr id="1096" name="Rectangle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670560" y="1912620"/>
          <a:ext cx="449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住所</a:t>
          </a:r>
        </a:p>
      </xdr:txBody>
    </xdr:sp>
    <xdr:clientData/>
  </xdr:twoCellAnchor>
  <xdr:oneCellAnchor>
    <xdr:from>
      <xdr:col>22</xdr:col>
      <xdr:colOff>0</xdr:colOff>
      <xdr:row>14</xdr:row>
      <xdr:rowOff>106680</xdr:rowOff>
    </xdr:from>
    <xdr:ext cx="160020" cy="152400"/>
    <xdr:sp macro="" textlink="">
      <xdr:nvSpPr>
        <xdr:cNvPr id="1097" name="Rectangle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355854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15</xdr:row>
      <xdr:rowOff>106680</xdr:rowOff>
    </xdr:from>
    <xdr:ext cx="160020" cy="152400"/>
    <xdr:sp macro="" textlink="">
      <xdr:nvSpPr>
        <xdr:cNvPr id="1098" name="Rectangle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355854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16</xdr:row>
      <xdr:rowOff>106680</xdr:rowOff>
    </xdr:from>
    <xdr:ext cx="160020" cy="152400"/>
    <xdr:sp macro="" textlink="">
      <xdr:nvSpPr>
        <xdr:cNvPr id="1099" name="Rectangl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355854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17</xdr:row>
      <xdr:rowOff>106680</xdr:rowOff>
    </xdr:from>
    <xdr:ext cx="160020" cy="152400"/>
    <xdr:sp macro="" textlink="">
      <xdr:nvSpPr>
        <xdr:cNvPr id="1100" name="Rectangle 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355854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18</xdr:row>
      <xdr:rowOff>106680</xdr:rowOff>
    </xdr:from>
    <xdr:ext cx="160020" cy="152400"/>
    <xdr:sp macro="" textlink="">
      <xdr:nvSpPr>
        <xdr:cNvPr id="1101" name="Rectangle 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355854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19</xdr:row>
      <xdr:rowOff>106680</xdr:rowOff>
    </xdr:from>
    <xdr:ext cx="160020" cy="152400"/>
    <xdr:sp macro="" textlink="">
      <xdr:nvSpPr>
        <xdr:cNvPr id="1102" name="Rectangle 78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355854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20</xdr:row>
      <xdr:rowOff>106680</xdr:rowOff>
    </xdr:from>
    <xdr:ext cx="160020" cy="152400"/>
    <xdr:sp macro="" textlink="">
      <xdr:nvSpPr>
        <xdr:cNvPr id="1103" name="Rectangle 7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355854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21</xdr:row>
      <xdr:rowOff>106680</xdr:rowOff>
    </xdr:from>
    <xdr:ext cx="160020" cy="152400"/>
    <xdr:sp macro="" textlink="">
      <xdr:nvSpPr>
        <xdr:cNvPr id="1104" name="Rectangl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355854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22</xdr:row>
      <xdr:rowOff>106680</xdr:rowOff>
    </xdr:from>
    <xdr:ext cx="160020" cy="152400"/>
    <xdr:sp macro="" textlink="">
      <xdr:nvSpPr>
        <xdr:cNvPr id="1105" name="Rectangl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355854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23</xdr:row>
      <xdr:rowOff>106680</xdr:rowOff>
    </xdr:from>
    <xdr:ext cx="160020" cy="152400"/>
    <xdr:sp macro="" textlink="">
      <xdr:nvSpPr>
        <xdr:cNvPr id="1106" name="Rectangl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355854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24</xdr:row>
      <xdr:rowOff>106680</xdr:rowOff>
    </xdr:from>
    <xdr:ext cx="160020" cy="152400"/>
    <xdr:sp macro="" textlink="">
      <xdr:nvSpPr>
        <xdr:cNvPr id="1107" name="Rectangle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355854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13</xdr:row>
      <xdr:rowOff>106680</xdr:rowOff>
    </xdr:from>
    <xdr:ext cx="160020" cy="152400"/>
    <xdr:sp macro="" textlink="">
      <xdr:nvSpPr>
        <xdr:cNvPr id="1108" name="Rectangle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355854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13</xdr:row>
      <xdr:rowOff>106680</xdr:rowOff>
    </xdr:from>
    <xdr:ext cx="160020" cy="152400"/>
    <xdr:sp macro="" textlink="">
      <xdr:nvSpPr>
        <xdr:cNvPr id="1109" name="Rectangle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355854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 editAs="oneCell">
    <xdr:from>
      <xdr:col>2</xdr:col>
      <xdr:colOff>22860</xdr:colOff>
      <xdr:row>7</xdr:row>
      <xdr:rowOff>99060</xdr:rowOff>
    </xdr:from>
    <xdr:to>
      <xdr:col>5</xdr:col>
      <xdr:colOff>0</xdr:colOff>
      <xdr:row>7</xdr:row>
      <xdr:rowOff>259080</xdr:rowOff>
    </xdr:to>
    <xdr:sp macro="" textlink="">
      <xdr:nvSpPr>
        <xdr:cNvPr id="1110" name="Rectangle 86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487680" y="1036320"/>
          <a:ext cx="449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名称</a:t>
          </a:r>
        </a:p>
      </xdr:txBody>
    </xdr:sp>
    <xdr:clientData/>
  </xdr:twoCellAnchor>
  <xdr:twoCellAnchor editAs="oneCell">
    <xdr:from>
      <xdr:col>1</xdr:col>
      <xdr:colOff>22860</xdr:colOff>
      <xdr:row>7</xdr:row>
      <xdr:rowOff>327660</xdr:rowOff>
    </xdr:from>
    <xdr:to>
      <xdr:col>5</xdr:col>
      <xdr:colOff>99060</xdr:colOff>
      <xdr:row>7</xdr:row>
      <xdr:rowOff>502920</xdr:rowOff>
    </xdr:to>
    <xdr:sp macro="" textlink="">
      <xdr:nvSpPr>
        <xdr:cNvPr id="1111" name="Rectangle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289560" y="1264920"/>
          <a:ext cx="74676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事業所所在地</a:t>
          </a:r>
        </a:p>
      </xdr:txBody>
    </xdr:sp>
    <xdr:clientData/>
  </xdr:twoCellAnchor>
  <xdr:twoCellAnchor editAs="oneCell">
    <xdr:from>
      <xdr:col>1</xdr:col>
      <xdr:colOff>182880</xdr:colOff>
      <xdr:row>7</xdr:row>
      <xdr:rowOff>518160</xdr:rowOff>
    </xdr:from>
    <xdr:to>
      <xdr:col>5</xdr:col>
      <xdr:colOff>0</xdr:colOff>
      <xdr:row>7</xdr:row>
      <xdr:rowOff>678180</xdr:rowOff>
    </xdr:to>
    <xdr:sp macro="" textlink="">
      <xdr:nvSpPr>
        <xdr:cNvPr id="1112" name="Rectangle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449580" y="1455420"/>
          <a:ext cx="4876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電話番号</a:t>
          </a:r>
        </a:p>
      </xdr:txBody>
    </xdr:sp>
    <xdr:clientData/>
  </xdr:twoCellAnchor>
  <xdr:twoCellAnchor>
    <xdr:from>
      <xdr:col>24</xdr:col>
      <xdr:colOff>7620</xdr:colOff>
      <xdr:row>7</xdr:row>
      <xdr:rowOff>7620</xdr:rowOff>
    </xdr:from>
    <xdr:to>
      <xdr:col>24</xdr:col>
      <xdr:colOff>243840</xdr:colOff>
      <xdr:row>7</xdr:row>
      <xdr:rowOff>198120</xdr:rowOff>
    </xdr:to>
    <xdr:sp macro="" textlink="">
      <xdr:nvSpPr>
        <xdr:cNvPr id="1113" name="Rectangle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3787140" y="944880"/>
          <a:ext cx="2362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 editAs="oneCell">
    <xdr:from>
      <xdr:col>24</xdr:col>
      <xdr:colOff>7620</xdr:colOff>
      <xdr:row>7</xdr:row>
      <xdr:rowOff>190500</xdr:rowOff>
    </xdr:from>
    <xdr:to>
      <xdr:col>25</xdr:col>
      <xdr:colOff>99060</xdr:colOff>
      <xdr:row>7</xdr:row>
      <xdr:rowOff>655320</xdr:rowOff>
    </xdr:to>
    <xdr:sp macro="" textlink="">
      <xdr:nvSpPr>
        <xdr:cNvPr id="1114" name="Rectangle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3787140" y="1127760"/>
          <a:ext cx="7239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離職者の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住所又所在地</a:t>
          </a:r>
        </a:p>
      </xdr:txBody>
    </xdr:sp>
    <xdr:clientData/>
  </xdr:twoCellAnchor>
  <xdr:twoCellAnchor editAs="oneCell">
    <xdr:from>
      <xdr:col>18</xdr:col>
      <xdr:colOff>0</xdr:colOff>
      <xdr:row>5</xdr:row>
      <xdr:rowOff>68580</xdr:rowOff>
    </xdr:from>
    <xdr:to>
      <xdr:col>21</xdr:col>
      <xdr:colOff>60960</xdr:colOff>
      <xdr:row>5</xdr:row>
      <xdr:rowOff>259080</xdr:rowOff>
    </xdr:to>
    <xdr:sp macro="" textlink="">
      <xdr:nvSpPr>
        <xdr:cNvPr id="1115" name="Rectangle 9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2987040" y="426720"/>
          <a:ext cx="4343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フリガナ</a:t>
          </a:r>
        </a:p>
      </xdr:txBody>
    </xdr:sp>
    <xdr:clientData/>
  </xdr:twoCellAnchor>
  <xdr:twoCellAnchor editAs="oneCell">
    <xdr:from>
      <xdr:col>17</xdr:col>
      <xdr:colOff>15240</xdr:colOff>
      <xdr:row>6</xdr:row>
      <xdr:rowOff>83820</xdr:rowOff>
    </xdr:from>
    <xdr:to>
      <xdr:col>21</xdr:col>
      <xdr:colOff>22860</xdr:colOff>
      <xdr:row>6</xdr:row>
      <xdr:rowOff>259080</xdr:rowOff>
    </xdr:to>
    <xdr:sp macro="" textlink="">
      <xdr:nvSpPr>
        <xdr:cNvPr id="1116" name="Rectangle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2819400" y="731520"/>
          <a:ext cx="5638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離職者氏名</a:t>
          </a:r>
        </a:p>
      </xdr:txBody>
    </xdr:sp>
    <xdr:clientData/>
  </xdr:twoCellAnchor>
  <xdr:twoCellAnchor editAs="oneCell">
    <xdr:from>
      <xdr:col>1</xdr:col>
      <xdr:colOff>45720</xdr:colOff>
      <xdr:row>5</xdr:row>
      <xdr:rowOff>137160</xdr:rowOff>
    </xdr:from>
    <xdr:to>
      <xdr:col>5</xdr:col>
      <xdr:colOff>68580</xdr:colOff>
      <xdr:row>6</xdr:row>
      <xdr:rowOff>30479</xdr:rowOff>
    </xdr:to>
    <xdr:sp macro="" textlink="">
      <xdr:nvSpPr>
        <xdr:cNvPr id="1117" name="Rectangle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312420" y="495300"/>
          <a:ext cx="6934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被保険者番号</a:t>
          </a:r>
        </a:p>
      </xdr:txBody>
    </xdr:sp>
    <xdr:clientData/>
  </xdr:twoCellAnchor>
  <xdr:twoCellAnchor editAs="oneCell">
    <xdr:from>
      <xdr:col>1</xdr:col>
      <xdr:colOff>15240</xdr:colOff>
      <xdr:row>6</xdr:row>
      <xdr:rowOff>144780</xdr:rowOff>
    </xdr:from>
    <xdr:to>
      <xdr:col>5</xdr:col>
      <xdr:colOff>45720</xdr:colOff>
      <xdr:row>7</xdr:row>
      <xdr:rowOff>38100</xdr:rowOff>
    </xdr:to>
    <xdr:sp macro="" textlink="">
      <xdr:nvSpPr>
        <xdr:cNvPr id="1118" name="Rectangle 9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281940" y="792480"/>
          <a:ext cx="7010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事 業 所 番 号</a:t>
          </a:r>
        </a:p>
      </xdr:txBody>
    </xdr:sp>
    <xdr:clientData/>
  </xdr:twoCellAnchor>
  <xdr:twoCellAnchor>
    <xdr:from>
      <xdr:col>1</xdr:col>
      <xdr:colOff>15240</xdr:colOff>
      <xdr:row>4</xdr:row>
      <xdr:rowOff>350520</xdr:rowOff>
    </xdr:from>
    <xdr:to>
      <xdr:col>2</xdr:col>
      <xdr:colOff>53340</xdr:colOff>
      <xdr:row>5</xdr:row>
      <xdr:rowOff>190500</xdr:rowOff>
    </xdr:to>
    <xdr:sp macro="" textlink="">
      <xdr:nvSpPr>
        <xdr:cNvPr id="1119" name="Rectangle 9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281940" y="350520"/>
          <a:ext cx="236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1</xdr:col>
      <xdr:colOff>15240</xdr:colOff>
      <xdr:row>5</xdr:row>
      <xdr:rowOff>289560</xdr:rowOff>
    </xdr:from>
    <xdr:to>
      <xdr:col>2</xdr:col>
      <xdr:colOff>99060</xdr:colOff>
      <xdr:row>6</xdr:row>
      <xdr:rowOff>289560</xdr:rowOff>
    </xdr:to>
    <xdr:sp macro="" textlink="">
      <xdr:nvSpPr>
        <xdr:cNvPr id="1120" name="Rectangle 9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281940" y="647700"/>
          <a:ext cx="2819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17</xdr:col>
      <xdr:colOff>15240</xdr:colOff>
      <xdr:row>5</xdr:row>
      <xdr:rowOff>0</xdr:rowOff>
    </xdr:from>
    <xdr:to>
      <xdr:col>18</xdr:col>
      <xdr:colOff>68580</xdr:colOff>
      <xdr:row>5</xdr:row>
      <xdr:rowOff>251460</xdr:rowOff>
    </xdr:to>
    <xdr:sp macro="" textlink="">
      <xdr:nvSpPr>
        <xdr:cNvPr id="1121" name="Rectangle 9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2819400" y="358140"/>
          <a:ext cx="236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28</xdr:col>
      <xdr:colOff>15240</xdr:colOff>
      <xdr:row>5</xdr:row>
      <xdr:rowOff>0</xdr:rowOff>
    </xdr:from>
    <xdr:to>
      <xdr:col>28</xdr:col>
      <xdr:colOff>243840</xdr:colOff>
      <xdr:row>5</xdr:row>
      <xdr:rowOff>251460</xdr:rowOff>
    </xdr:to>
    <xdr:sp macro="" textlink="">
      <xdr:nvSpPr>
        <xdr:cNvPr id="1122" name="Rectangle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5242560" y="358140"/>
          <a:ext cx="2286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 editAs="oneCell">
    <xdr:from>
      <xdr:col>28</xdr:col>
      <xdr:colOff>15240</xdr:colOff>
      <xdr:row>5</xdr:row>
      <xdr:rowOff>137160</xdr:rowOff>
    </xdr:from>
    <xdr:to>
      <xdr:col>29</xdr:col>
      <xdr:colOff>45720</xdr:colOff>
      <xdr:row>7</xdr:row>
      <xdr:rowOff>76199</xdr:rowOff>
    </xdr:to>
    <xdr:sp macro="" textlink="">
      <xdr:nvSpPr>
        <xdr:cNvPr id="1123" name="Rectangle 9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5242560" y="495300"/>
          <a:ext cx="3657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離職年月日（変更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年月日の前日）</a:t>
          </a:r>
        </a:p>
      </xdr:txBody>
    </xdr:sp>
    <xdr:clientData/>
  </xdr:twoCellAnchor>
  <xdr:twoCellAnchor editAs="oneCell">
    <xdr:from>
      <xdr:col>31</xdr:col>
      <xdr:colOff>53340</xdr:colOff>
      <xdr:row>5</xdr:row>
      <xdr:rowOff>22860</xdr:rowOff>
    </xdr:from>
    <xdr:to>
      <xdr:col>32</xdr:col>
      <xdr:colOff>22860</xdr:colOff>
      <xdr:row>5</xdr:row>
      <xdr:rowOff>198120</xdr:rowOff>
    </xdr:to>
    <xdr:sp macro="" textlink="">
      <xdr:nvSpPr>
        <xdr:cNvPr id="1125" name="Rectangle 10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5920740" y="381000"/>
          <a:ext cx="1676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 editAs="oneCell">
    <xdr:from>
      <xdr:col>32</xdr:col>
      <xdr:colOff>152400</xdr:colOff>
      <xdr:row>5</xdr:row>
      <xdr:rowOff>22860</xdr:rowOff>
    </xdr:from>
    <xdr:to>
      <xdr:col>33</xdr:col>
      <xdr:colOff>30480</xdr:colOff>
      <xdr:row>5</xdr:row>
      <xdr:rowOff>198120</xdr:rowOff>
    </xdr:to>
    <xdr:sp macro="" textlink="">
      <xdr:nvSpPr>
        <xdr:cNvPr id="1126" name="Rectangle 10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6217920" y="381000"/>
          <a:ext cx="1600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 editAs="oneCell">
    <xdr:from>
      <xdr:col>33</xdr:col>
      <xdr:colOff>152400</xdr:colOff>
      <xdr:row>5</xdr:row>
      <xdr:rowOff>7620</xdr:rowOff>
    </xdr:from>
    <xdr:to>
      <xdr:col>34</xdr:col>
      <xdr:colOff>30480</xdr:colOff>
      <xdr:row>5</xdr:row>
      <xdr:rowOff>190500</xdr:rowOff>
    </xdr:to>
    <xdr:sp macro="" textlink="">
      <xdr:nvSpPr>
        <xdr:cNvPr id="1127" name="Rectangle 10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6499860" y="365760"/>
          <a:ext cx="1600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3808</xdr:colOff>
          <xdr:row>5</xdr:row>
          <xdr:rowOff>3174</xdr:rowOff>
        </xdr:from>
        <xdr:to>
          <xdr:col>17</xdr:col>
          <xdr:colOff>30312</xdr:colOff>
          <xdr:row>7</xdr:row>
          <xdr:rowOff>3174</xdr:rowOff>
        </xdr:to>
        <xdr:pic>
          <xdr:nvPicPr>
            <xdr:cNvPr id="1128" name="Picture 104">
              <a:extLs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5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38086" y="659157"/>
              <a:ext cx="1895061" cy="58309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7620</xdr:colOff>
      <xdr:row>7</xdr:row>
      <xdr:rowOff>7620</xdr:rowOff>
    </xdr:from>
    <xdr:to>
      <xdr:col>2</xdr:col>
      <xdr:colOff>53340</xdr:colOff>
      <xdr:row>7</xdr:row>
      <xdr:rowOff>198120</xdr:rowOff>
    </xdr:to>
    <xdr:sp macro="" textlink="">
      <xdr:nvSpPr>
        <xdr:cNvPr id="1129" name="Rectangle 10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274320" y="944880"/>
          <a:ext cx="24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twoCellAnchor>
  <xdr:twoCellAnchor editAs="oneCell">
    <xdr:from>
      <xdr:col>25</xdr:col>
      <xdr:colOff>45720</xdr:colOff>
      <xdr:row>7</xdr:row>
      <xdr:rowOff>76200</xdr:rowOff>
    </xdr:from>
    <xdr:to>
      <xdr:col>25</xdr:col>
      <xdr:colOff>251460</xdr:colOff>
      <xdr:row>7</xdr:row>
      <xdr:rowOff>259080</xdr:rowOff>
    </xdr:to>
    <xdr:sp macro="" textlink="">
      <xdr:nvSpPr>
        <xdr:cNvPr id="1130" name="Rectangle 10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4457700" y="1013460"/>
          <a:ext cx="2057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〒</a:t>
          </a:r>
        </a:p>
      </xdr:txBody>
    </xdr:sp>
    <xdr:clientData/>
  </xdr:twoCellAnchor>
  <xdr:twoCellAnchor editAs="oneCell">
    <xdr:from>
      <xdr:col>25</xdr:col>
      <xdr:colOff>129540</xdr:colOff>
      <xdr:row>7</xdr:row>
      <xdr:rowOff>716280</xdr:rowOff>
    </xdr:from>
    <xdr:to>
      <xdr:col>33</xdr:col>
      <xdr:colOff>152400</xdr:colOff>
      <xdr:row>8</xdr:row>
      <xdr:rowOff>1</xdr:rowOff>
    </xdr:to>
    <xdr:sp macro="" textlink="">
      <xdr:nvSpPr>
        <xdr:cNvPr id="1131" name="Rectangle 10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4541520" y="1653540"/>
          <a:ext cx="19583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電話番号（　　　　　　　）　　　　　　　　－</a:t>
          </a:r>
        </a:p>
      </xdr:txBody>
    </xdr:sp>
    <xdr:clientData/>
  </xdr:twoCellAnchor>
  <xdr:twoCellAnchor>
    <xdr:from>
      <xdr:col>1</xdr:col>
      <xdr:colOff>15240</xdr:colOff>
      <xdr:row>11</xdr:row>
      <xdr:rowOff>60960</xdr:rowOff>
    </xdr:from>
    <xdr:to>
      <xdr:col>2</xdr:col>
      <xdr:colOff>15240</xdr:colOff>
      <xdr:row>11</xdr:row>
      <xdr:rowOff>266700</xdr:rowOff>
    </xdr:to>
    <xdr:sp macro="" textlink="">
      <xdr:nvSpPr>
        <xdr:cNvPr id="1132" name="Rectangle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281940" y="3108960"/>
          <a:ext cx="19812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1</xdr:col>
      <xdr:colOff>15240</xdr:colOff>
      <xdr:row>11</xdr:row>
      <xdr:rowOff>76200</xdr:rowOff>
    </xdr:from>
    <xdr:to>
      <xdr:col>1</xdr:col>
      <xdr:colOff>137160</xdr:colOff>
      <xdr:row>11</xdr:row>
      <xdr:rowOff>213360</xdr:rowOff>
    </xdr:to>
    <xdr:sp macro="" textlink="">
      <xdr:nvSpPr>
        <xdr:cNvPr id="1133" name="Oval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281940" y="3124200"/>
          <a:ext cx="121920" cy="1371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14</xdr:row>
      <xdr:rowOff>106680</xdr:rowOff>
    </xdr:from>
    <xdr:ext cx="160020" cy="152400"/>
    <xdr:sp macro="" textlink="">
      <xdr:nvSpPr>
        <xdr:cNvPr id="1291" name="Rectangle 267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201168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292" name="Rectangle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201168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293" name="Rectangle 26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201168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294" name="Rectangle 27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201168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295" name="Rectangle 27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201168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296" name="Rectangle 27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201168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297" name="Rectangle 27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21</xdr:row>
      <xdr:rowOff>106680</xdr:rowOff>
    </xdr:from>
    <xdr:ext cx="160020" cy="152400"/>
    <xdr:sp macro="" textlink="">
      <xdr:nvSpPr>
        <xdr:cNvPr id="1298" name="Rectangle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201168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22</xdr:row>
      <xdr:rowOff>106680</xdr:rowOff>
    </xdr:from>
    <xdr:ext cx="160020" cy="152400"/>
    <xdr:sp macro="" textlink="">
      <xdr:nvSpPr>
        <xdr:cNvPr id="1299" name="Rectangle 27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201168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23</xdr:row>
      <xdr:rowOff>106680</xdr:rowOff>
    </xdr:from>
    <xdr:ext cx="160020" cy="152400"/>
    <xdr:sp macro="" textlink="">
      <xdr:nvSpPr>
        <xdr:cNvPr id="1300" name="Rectangl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201168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24</xdr:row>
      <xdr:rowOff>106680</xdr:rowOff>
    </xdr:from>
    <xdr:ext cx="160020" cy="152400"/>
    <xdr:sp macro="" textlink="">
      <xdr:nvSpPr>
        <xdr:cNvPr id="1301" name="Rectangle 27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201168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25</xdr:row>
      <xdr:rowOff>106680</xdr:rowOff>
    </xdr:from>
    <xdr:ext cx="160020" cy="152400"/>
    <xdr:sp macro="" textlink="">
      <xdr:nvSpPr>
        <xdr:cNvPr id="1302" name="Rectangle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201168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14</xdr:row>
      <xdr:rowOff>106680</xdr:rowOff>
    </xdr:from>
    <xdr:ext cx="160020" cy="152400"/>
    <xdr:sp macro="" textlink="">
      <xdr:nvSpPr>
        <xdr:cNvPr id="1305" name="Rectangle 28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201168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306" name="Rectangle 28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201168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307" name="Rectangle 28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201168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308" name="Rectangle 28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201168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309" name="Rectangle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201168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310" name="Rectangle 28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201168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311" name="Rectangle 28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21</xdr:row>
      <xdr:rowOff>106680</xdr:rowOff>
    </xdr:from>
    <xdr:ext cx="160020" cy="152400"/>
    <xdr:sp macro="" textlink="">
      <xdr:nvSpPr>
        <xdr:cNvPr id="1312" name="Rectangle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201168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22</xdr:row>
      <xdr:rowOff>106680</xdr:rowOff>
    </xdr:from>
    <xdr:ext cx="160020" cy="152400"/>
    <xdr:sp macro="" textlink="">
      <xdr:nvSpPr>
        <xdr:cNvPr id="1313" name="Rectangle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201168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23</xdr:row>
      <xdr:rowOff>106680</xdr:rowOff>
    </xdr:from>
    <xdr:ext cx="160020" cy="152400"/>
    <xdr:sp macro="" textlink="">
      <xdr:nvSpPr>
        <xdr:cNvPr id="1314" name="Rectangle 290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201168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24</xdr:row>
      <xdr:rowOff>106680</xdr:rowOff>
    </xdr:from>
    <xdr:ext cx="160020" cy="152400"/>
    <xdr:sp macro="" textlink="">
      <xdr:nvSpPr>
        <xdr:cNvPr id="1315" name="Rectangle 29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201168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25</xdr:row>
      <xdr:rowOff>106680</xdr:rowOff>
    </xdr:from>
    <xdr:ext cx="160020" cy="152400"/>
    <xdr:sp macro="" textlink="">
      <xdr:nvSpPr>
        <xdr:cNvPr id="1316" name="Rectangle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201168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317" name="Rectangle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318" name="Rectangle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319" name="Rectangle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54" name="Rectangle 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55" name="Rectangle 267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56" name="Rectangle 28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7" name="Rectangle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8" name="Rectangle 26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9" name="Rectangle 2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60" name="Rectangle 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61" name="Rectangle 26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62" name="Rectangle 28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63" name="Rectangle 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64" name="Rectangle 26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65" name="Rectangle 28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66" name="Rectangle 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67" name="Rectangle 26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68" name="Rectangle 28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47" name="Rectangle 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48" name="Rectangle 26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49" name="Rectangle 28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0" name="Rectangle 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1" name="Rectangle 267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2" name="Rectangle 28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53" name="Rectangle 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69" name="Rectangle 26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70" name="Rectangle 2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71" name="Rectangle 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72" name="Rectangle 26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73" name="Rectangle 28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14</xdr:row>
      <xdr:rowOff>106680</xdr:rowOff>
    </xdr:from>
    <xdr:ext cx="160020" cy="152400"/>
    <xdr:sp macro="" textlink="">
      <xdr:nvSpPr>
        <xdr:cNvPr id="174" name="Rectangle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3558540" y="52273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14</xdr:row>
      <xdr:rowOff>106680</xdr:rowOff>
    </xdr:from>
    <xdr:ext cx="160020" cy="152400"/>
    <xdr:sp macro="" textlink="">
      <xdr:nvSpPr>
        <xdr:cNvPr id="175" name="Rectangle 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3558540" y="52273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76" name="Rectangle 2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77" name="Rectangle 27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78" name="Rectangle 28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79" name="Rectangle 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0" name="Rectangle 26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1" name="Rectangle 28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2" name="Rectangle 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3" name="Rectangle 267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4" name="Rectangle 28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85" name="Rectangle 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86" name="Rectangle 267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87" name="Rectangle 28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88" name="Rectangle 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89" name="Rectangle 26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90" name="Rectangle 28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91" name="Rectangle 6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92" name="Rectangle 267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93" name="Rectangle 28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94" name="Rectangle 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95" name="Rectangle 26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96" name="Rectangle 28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09" name="Rectangle 2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0" name="Rectangle 27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1" name="Rectangle 28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2" name="Rectangle 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3" name="Rectangle 26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4" name="Rectangle 28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5" name="Rectangle 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6" name="Rectangle 26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7" name="Rectangle 28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8" name="Rectangle 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9" name="Rectangle 26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20" name="Rectangle 28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97" name="Rectangle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98" name="Rectangle 26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99" name="Rectangle 28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0" name="Rectangle 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1" name="Rectangle 26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2" name="Rectangle 28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3" name="Rectangle 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4" name="Rectangle 26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5" name="Rectangle 28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6" name="Rectangle 6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7" name="Rectangle 26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8" name="Rectangle 28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1" name="Rectangle 1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2" name="Rectangle 26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3" name="Rectangle 28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4" name="Rectangle 6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5" name="Rectangle 267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6" name="Rectangle 28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7" name="Rectangle 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8" name="Rectangle 26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9" name="Rectangle 28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30" name="Rectangle 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31" name="Rectangle 26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32" name="Rectangle 28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3" name="Rectangle 1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4" name="Rectangle 26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5" name="Rectangle 28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6" name="Rectangle 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7" name="Rectangle 267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8" name="Rectangle 28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9" name="Rectangle 6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0" name="Rectangle 26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1" name="Rectangle 28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2" name="Rectangle 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3" name="Rectangle 26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4" name="Rectangle 28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5" name="Rectangle 1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6" name="Rectangle 26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7" name="Rectangle 28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8" name="Rectangle 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9" name="Rectangle 26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0" name="Rectangle 28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1" name="Rectangle 6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2" name="Rectangle 26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3" name="Rectangle 28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4" name="Rectangle 6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5" name="Rectangle 267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6" name="Rectangle 28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>
    <xdr:from>
      <xdr:col>0</xdr:col>
      <xdr:colOff>161926</xdr:colOff>
      <xdr:row>3</xdr:row>
      <xdr:rowOff>257175</xdr:rowOff>
    </xdr:from>
    <xdr:to>
      <xdr:col>7</xdr:col>
      <xdr:colOff>142876</xdr:colOff>
      <xdr:row>4</xdr:row>
      <xdr:rowOff>314325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61926" y="923925"/>
          <a:ext cx="13335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K28"/>
  <sheetViews>
    <sheetView showGridLines="0" tabSelected="1" zoomScaleNormal="100" workbookViewId="0">
      <pane ySplit="7" topLeftCell="A8" activePane="bottomLeft" state="frozen"/>
      <selection pane="bottomLeft" activeCell="AR8" sqref="AR8"/>
    </sheetView>
  </sheetViews>
  <sheetFormatPr defaultColWidth="3" defaultRowHeight="10.5"/>
  <cols>
    <col min="1" max="1" width="3.85546875" style="1" customWidth="1"/>
    <col min="2" max="2" width="2.85546875" style="1" customWidth="1"/>
    <col min="3" max="3" width="1.7109375" style="1" customWidth="1"/>
    <col min="4" max="4" width="2.5703125" style="1" customWidth="1"/>
    <col min="5" max="5" width="2.42578125" style="1" customWidth="1"/>
    <col min="6" max="6" width="2.5703125" style="1" customWidth="1"/>
    <col min="7" max="7" width="1.42578125" style="1" customWidth="1"/>
    <col min="8" max="8" width="2.5703125" style="1" customWidth="1"/>
    <col min="9" max="9" width="1.42578125" style="1" customWidth="1"/>
    <col min="10" max="10" width="2.85546875" style="1" customWidth="1"/>
    <col min="11" max="11" width="1.7109375" style="1" customWidth="1"/>
    <col min="12" max="12" width="2.85546875" style="1" customWidth="1"/>
    <col min="13" max="13" width="1.7109375" style="1" customWidth="1"/>
    <col min="14" max="14" width="2.85546875" style="1" customWidth="1"/>
    <col min="15" max="15" width="1.7109375" style="1" customWidth="1"/>
    <col min="16" max="16" width="2.5703125" style="1" customWidth="1"/>
    <col min="17" max="17" width="2.42578125" style="1" customWidth="1"/>
    <col min="18" max="18" width="2.5703125" style="1" customWidth="1"/>
    <col min="19" max="19" width="1.42578125" style="1" customWidth="1"/>
    <col min="20" max="20" width="2.5703125" style="1" customWidth="1"/>
    <col min="21" max="21" width="1.42578125" style="1" customWidth="1"/>
    <col min="22" max="22" width="2.85546875" style="1" customWidth="1"/>
    <col min="23" max="23" width="1.7109375" style="1" customWidth="1"/>
    <col min="24" max="24" width="1.42578125" style="1" customWidth="1"/>
    <col min="25" max="25" width="9.28515625" style="1" customWidth="1"/>
    <col min="26" max="26" width="8.140625" style="1" customWidth="1"/>
    <col min="27" max="27" width="2.42578125" style="1" customWidth="1"/>
    <col min="28" max="28" width="1.42578125" style="1" customWidth="1"/>
    <col min="29" max="29" width="4.85546875" style="1" customWidth="1"/>
    <col min="30" max="30" width="3.42578125" style="1" customWidth="1"/>
    <col min="31" max="31" width="1.140625" style="1" customWidth="1"/>
    <col min="32" max="32" width="2.85546875" style="1" customWidth="1"/>
    <col min="33" max="34" width="4.140625" style="1" customWidth="1"/>
    <col min="35" max="36" width="3.7109375" style="1" customWidth="1"/>
    <col min="37" max="37" width="7.42578125" style="11" hidden="1" customWidth="1"/>
    <col min="38" max="38" width="2.42578125" style="1" hidden="1" customWidth="1"/>
    <col min="39" max="40" width="7.42578125" style="11" hidden="1" customWidth="1"/>
    <col min="41" max="41" width="2.42578125" style="1" hidden="1" customWidth="1"/>
    <col min="42" max="43" width="7.42578125" style="11" hidden="1" customWidth="1"/>
    <col min="44" max="44" width="3" style="12" customWidth="1"/>
    <col min="45" max="45" width="7.28515625" style="12" customWidth="1"/>
    <col min="46" max="46" width="11" style="12" customWidth="1"/>
    <col min="47" max="55" width="3" style="1" customWidth="1"/>
    <col min="56" max="16384" width="3" style="1"/>
  </cols>
  <sheetData>
    <row r="1" spans="1:63" ht="7.5" customHeight="1" thickBot="1">
      <c r="A1" s="13"/>
      <c r="B1" s="13"/>
      <c r="C1" s="13"/>
      <c r="D1" s="13"/>
      <c r="E1" s="13"/>
      <c r="F1" s="13"/>
      <c r="G1" s="13"/>
      <c r="H1" s="13"/>
      <c r="I1" s="13"/>
    </row>
    <row r="2" spans="1:63" ht="22.9" customHeight="1" thickBot="1">
      <c r="Z2" s="87" t="s">
        <v>0</v>
      </c>
      <c r="AA2" s="87"/>
      <c r="AB2" s="87"/>
      <c r="AC2" s="88"/>
      <c r="AD2" s="84"/>
      <c r="AE2" s="85"/>
      <c r="AF2" s="85"/>
      <c r="AG2" s="85"/>
      <c r="AH2" s="86"/>
      <c r="AI2" s="22" t="s">
        <v>1</v>
      </c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</row>
    <row r="3" spans="1:63" ht="22.9" customHeight="1" thickBot="1">
      <c r="Z3" s="16"/>
      <c r="AA3" s="17"/>
      <c r="AB3" s="17"/>
      <c r="AC3" s="18" t="s">
        <v>2</v>
      </c>
      <c r="AD3" s="89"/>
      <c r="AE3" s="90"/>
      <c r="AF3" s="90"/>
      <c r="AG3" s="90"/>
      <c r="AH3" s="91"/>
      <c r="AI3" s="20"/>
      <c r="AK3" s="1"/>
    </row>
    <row r="4" spans="1:63" ht="22.9" customHeight="1" thickBot="1">
      <c r="Z4" s="16"/>
      <c r="AA4" s="17"/>
      <c r="AB4" s="17"/>
      <c r="AC4" s="18" t="s">
        <v>3</v>
      </c>
      <c r="AD4" s="92"/>
      <c r="AE4" s="93"/>
      <c r="AF4" s="93"/>
      <c r="AG4" s="93"/>
      <c r="AH4" s="94"/>
      <c r="AI4" s="21" t="s">
        <v>4</v>
      </c>
    </row>
    <row r="5" spans="1:63" ht="40.5" customHeight="1">
      <c r="B5" s="75" t="s">
        <v>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</row>
    <row r="6" spans="1:63" ht="23.25" customHeight="1">
      <c r="B6" s="56"/>
      <c r="C6" s="57"/>
      <c r="D6" s="57"/>
      <c r="E6" s="5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68"/>
      <c r="T6" s="68"/>
      <c r="U6" s="68"/>
      <c r="V6" s="68"/>
      <c r="W6" s="68"/>
      <c r="X6" s="68"/>
      <c r="Y6" s="68"/>
      <c r="Z6" s="68"/>
      <c r="AA6" s="68"/>
      <c r="AB6" s="68"/>
      <c r="AC6" s="72"/>
      <c r="AD6" s="49" t="str">
        <f>IF(OR(AD3="",AD4=""),"令和",TEXT(AD3,"ggg"))</f>
        <v>令和</v>
      </c>
      <c r="AE6" s="76" t="str">
        <f>IF(OR(AD3="",AD4=""),"",TEXT(AD3,"e"))</f>
        <v/>
      </c>
      <c r="AF6" s="76"/>
      <c r="AG6" s="76" t="str">
        <f>IF(OR(AD3="",AD4=""),"",MONTH(AD3))</f>
        <v/>
      </c>
      <c r="AH6" s="47" t="str">
        <f>IF(OR(AD3="",AD4=""),"",DAY(AD3))</f>
        <v/>
      </c>
    </row>
    <row r="7" spans="1:63" ht="23.25" customHeight="1">
      <c r="B7" s="54"/>
      <c r="C7" s="28"/>
      <c r="D7" s="28"/>
      <c r="E7" s="55"/>
      <c r="R7" s="52"/>
      <c r="S7" s="24"/>
      <c r="T7" s="24"/>
      <c r="U7" s="24"/>
      <c r="V7" s="24"/>
      <c r="W7" s="24"/>
      <c r="X7" s="24"/>
      <c r="Y7" s="24"/>
      <c r="Z7" s="24"/>
      <c r="AA7" s="24"/>
      <c r="AB7" s="24"/>
      <c r="AC7" s="64"/>
      <c r="AD7" s="50"/>
      <c r="AE7" s="77"/>
      <c r="AF7" s="77"/>
      <c r="AG7" s="77"/>
      <c r="AH7" s="48"/>
      <c r="AL7" s="11"/>
      <c r="AO7" s="11"/>
      <c r="AU7" s="11"/>
    </row>
    <row r="8" spans="1:63" ht="69.75" customHeight="1">
      <c r="B8" s="51"/>
      <c r="C8" s="52"/>
      <c r="D8" s="52"/>
      <c r="E8" s="52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52"/>
      <c r="S8" s="52"/>
      <c r="T8" s="52"/>
      <c r="U8" s="52"/>
      <c r="V8" s="52"/>
      <c r="W8" s="52"/>
      <c r="X8" s="52"/>
      <c r="Y8" s="4"/>
      <c r="Z8" s="52"/>
      <c r="AA8" s="52"/>
      <c r="AB8" s="52"/>
      <c r="AC8" s="52"/>
      <c r="AD8" s="52"/>
      <c r="AE8" s="52"/>
      <c r="AF8" s="52"/>
      <c r="AG8" s="52"/>
      <c r="AH8" s="70"/>
    </row>
    <row r="9" spans="1:63" ht="61.5" customHeight="1">
      <c r="B9" s="4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45"/>
      <c r="AG9" s="45"/>
      <c r="AH9" s="46"/>
    </row>
    <row r="10" spans="1:63" ht="22.5" customHeight="1">
      <c r="B10" s="80" t="s">
        <v>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2"/>
    </row>
    <row r="11" spans="1:63" ht="13.5" customHeight="1">
      <c r="B11" s="30" t="s">
        <v>7</v>
      </c>
      <c r="C11" s="31"/>
      <c r="D11" s="31"/>
      <c r="E11" s="31"/>
      <c r="F11" s="31"/>
      <c r="G11" s="31"/>
      <c r="H11" s="31"/>
      <c r="I11" s="31"/>
      <c r="J11" s="31"/>
      <c r="K11" s="31"/>
      <c r="L11" s="24"/>
      <c r="M11" s="24"/>
      <c r="N11" s="24" t="s">
        <v>8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 t="s">
        <v>9</v>
      </c>
      <c r="AG11" s="27"/>
      <c r="AH11" s="32"/>
    </row>
    <row r="12" spans="1:63" ht="23.25" customHeight="1">
      <c r="B12" s="5"/>
      <c r="C12" s="6"/>
      <c r="D12" s="6"/>
      <c r="E12" s="6"/>
      <c r="F12" s="6"/>
      <c r="G12" s="6"/>
      <c r="H12" s="6"/>
      <c r="I12" s="7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7"/>
      <c r="AG12" s="27"/>
      <c r="AH12" s="32"/>
    </row>
    <row r="13" spans="1:63" ht="21.75" customHeight="1">
      <c r="B13" s="5"/>
      <c r="C13" s="6"/>
      <c r="D13" s="6"/>
      <c r="E13" s="6"/>
      <c r="F13" s="78" t="str">
        <f>IF(OR(AD3="",AD4=""),"  月　　日",AD3+1)</f>
        <v xml:space="preserve">  月　　日</v>
      </c>
      <c r="G13" s="78"/>
      <c r="H13" s="78"/>
      <c r="I13" s="79"/>
      <c r="J13" s="24"/>
      <c r="K13" s="24"/>
      <c r="L13" s="24"/>
      <c r="M13" s="24"/>
      <c r="N13" s="24"/>
      <c r="O13" s="24"/>
      <c r="P13" s="24"/>
      <c r="Q13" s="24"/>
      <c r="R13" s="83"/>
      <c r="S13" s="24"/>
      <c r="T13" s="24"/>
      <c r="U13" s="24"/>
      <c r="V13" s="24"/>
      <c r="W13" s="24"/>
      <c r="X13" s="24"/>
      <c r="Y13" s="24"/>
      <c r="Z13" s="24"/>
      <c r="AA13" s="24"/>
      <c r="AB13" s="27" t="s">
        <v>10</v>
      </c>
      <c r="AC13" s="27"/>
      <c r="AD13" s="27"/>
      <c r="AE13" s="27"/>
      <c r="AF13" s="27"/>
      <c r="AG13" s="27"/>
      <c r="AH13" s="32"/>
      <c r="AK13" s="1">
        <f>IF(AD3=EOMONTH(AD3,0),31,0)</f>
        <v>0</v>
      </c>
      <c r="AL13" s="11"/>
      <c r="AO13" s="11"/>
      <c r="AV13" s="11"/>
      <c r="AZ13" s="11"/>
    </row>
    <row r="14" spans="1:63" ht="25.5" customHeight="1">
      <c r="B14" s="25" t="str">
        <f>IF(OR(AD3="",AD4=""),"  月　　日",IF(EDATE($F$13,-1)&lt;$AD$2,$AD$2,EDATE($F$13,-1)))</f>
        <v xml:space="preserve">  月　　日</v>
      </c>
      <c r="C14" s="42"/>
      <c r="D14" s="42"/>
      <c r="E14" s="6" t="s">
        <v>11</v>
      </c>
      <c r="F14" s="10"/>
      <c r="G14" s="6"/>
      <c r="H14" s="8"/>
      <c r="I14" s="6"/>
      <c r="J14" s="9"/>
      <c r="K14" s="7"/>
      <c r="L14" s="8"/>
      <c r="M14" s="6"/>
      <c r="N14" s="25" t="str">
        <f>IF(OR(AD3="",AD4=""),"  月　　日",IF(AQ15+1&lt;$AD$2,$AD$2,AQ15+1))</f>
        <v xml:space="preserve">  月　　日</v>
      </c>
      <c r="O14" s="42"/>
      <c r="P14" s="42"/>
      <c r="Q14" s="6" t="s">
        <v>11</v>
      </c>
      <c r="R14" s="10"/>
      <c r="S14" s="6"/>
      <c r="T14" s="8"/>
      <c r="U14" s="6"/>
      <c r="V14" s="9"/>
      <c r="W14" s="6"/>
      <c r="X14" s="24"/>
      <c r="Y14" s="24"/>
      <c r="Z14" s="24"/>
      <c r="AA14" s="24"/>
      <c r="AB14" s="27"/>
      <c r="AC14" s="27"/>
      <c r="AD14" s="27"/>
      <c r="AE14" s="27"/>
      <c r="AF14" s="28"/>
      <c r="AG14" s="28"/>
      <c r="AH14" s="29"/>
      <c r="AK14" s="23" t="s">
        <v>12</v>
      </c>
      <c r="AL14" s="23"/>
      <c r="AM14" s="23"/>
      <c r="AN14" s="23"/>
      <c r="AO14" s="23"/>
      <c r="AP14" s="23"/>
      <c r="AQ14" s="23"/>
      <c r="AV14" s="11"/>
      <c r="AW14" s="11"/>
      <c r="AX14" s="11"/>
      <c r="AY14" s="11"/>
      <c r="AZ14" s="11"/>
      <c r="BA14" s="11"/>
      <c r="BB14" s="11"/>
      <c r="BC14" s="11"/>
    </row>
    <row r="15" spans="1:63" ht="25.5" customHeight="1">
      <c r="B15" s="25" t="str">
        <f>IF(F15="  月　　日","  月　　日",IF(EDATE($F$13,-2)&lt;$AD$2,$AD$2,EDATE($F$13,-2)))</f>
        <v xml:space="preserve">  月　　日</v>
      </c>
      <c r="C15" s="26"/>
      <c r="D15" s="26"/>
      <c r="E15" s="6" t="s">
        <v>11</v>
      </c>
      <c r="F15" s="73" t="str">
        <f t="shared" ref="F15" si="0">IF(OR(AD3="",AD4=""),"  月　　日",IF(B14=$AD$2,"  月　　日",B14-1))</f>
        <v xml:space="preserve">  月　　日</v>
      </c>
      <c r="G15" s="73"/>
      <c r="H15" s="73"/>
      <c r="I15" s="74"/>
      <c r="J15" s="9"/>
      <c r="K15" s="7"/>
      <c r="L15" s="8"/>
      <c r="M15" s="6"/>
      <c r="N15" s="25" t="str">
        <f>IF(R15="  月　　日","  月　　日",IF(AM16+1&lt;$AD$2,$AD$2,AM16+1))</f>
        <v xml:space="preserve">  月　　日</v>
      </c>
      <c r="O15" s="42"/>
      <c r="P15" s="42"/>
      <c r="Q15" s="6" t="s">
        <v>11</v>
      </c>
      <c r="R15" s="26" t="str">
        <f>IF(OR(AD3="",AD4=""),"  月　　日",IF(N14=$AD$2, "  月　　日",AQ15))</f>
        <v xml:space="preserve">  月　　日</v>
      </c>
      <c r="S15" s="42"/>
      <c r="T15" s="42"/>
      <c r="U15" s="43"/>
      <c r="V15" s="9"/>
      <c r="W15" s="6"/>
      <c r="X15" s="24"/>
      <c r="Y15" s="24"/>
      <c r="Z15" s="24"/>
      <c r="AA15" s="24"/>
      <c r="AB15" s="27"/>
      <c r="AC15" s="27"/>
      <c r="AD15" s="27"/>
      <c r="AE15" s="27"/>
      <c r="AF15" s="28"/>
      <c r="AG15" s="28"/>
      <c r="AH15" s="29"/>
      <c r="AK15" s="14">
        <f>DATE(YEAR(AD3),MONTH(AD3),$AD$4)</f>
        <v>0</v>
      </c>
      <c r="AL15" s="15"/>
      <c r="AM15" s="14">
        <f>IF(AK15&gt;=EOMONTH($AD$3,0),EOMONTH($AD$3,0),AK15)</f>
        <v>0</v>
      </c>
      <c r="AN15" s="14" t="e">
        <f>DATE(YEAR(AD3),MONTH(AD3)-1,$AD$4)</f>
        <v>#NUM!</v>
      </c>
      <c r="AO15" s="15"/>
      <c r="AP15" s="14" t="e">
        <f>IF(AN15&gt;=EOMONTH(AD3,-1),EOMONTH(AD3,-1),AN15)</f>
        <v>#NUM!</v>
      </c>
      <c r="AQ15" s="14" t="e">
        <f>IF(OR(AD4=AK13,AD4&gt;=AH6),AP15,AM15)</f>
        <v>#NUM!</v>
      </c>
      <c r="AS15" s="11"/>
      <c r="AV15" s="11"/>
      <c r="AW15" s="11"/>
      <c r="AX15" s="11"/>
      <c r="AY15" s="11"/>
      <c r="AZ15" s="11"/>
      <c r="BA15" s="11"/>
      <c r="BB15" s="11"/>
      <c r="BC15" s="11"/>
    </row>
    <row r="16" spans="1:63" ht="25.5" customHeight="1">
      <c r="B16" s="25" t="str">
        <f>IF(F16="  月　　日","  月　　日",IF(EDATE($F$13,-3)&lt;$AD$2,$AD$2,EDATE($F$13,-3)))</f>
        <v xml:space="preserve">  月　　日</v>
      </c>
      <c r="C16" s="26"/>
      <c r="D16" s="26"/>
      <c r="E16" s="6" t="s">
        <v>11</v>
      </c>
      <c r="F16" s="73" t="str">
        <f>IF(OR(B15=$AD$2,B15="  月　　日"),"  月　　日",B15-1)</f>
        <v xml:space="preserve">  月　　日</v>
      </c>
      <c r="G16" s="73"/>
      <c r="H16" s="73"/>
      <c r="I16" s="74"/>
      <c r="J16" s="9"/>
      <c r="K16" s="7"/>
      <c r="L16" s="8"/>
      <c r="M16" s="6"/>
      <c r="N16" s="25" t="str">
        <f>IF(R16="  月　　日","  月　　日",IF(AM17+1&lt;$AD$2,$AD$2,AM17+1))</f>
        <v xml:space="preserve">  月　　日</v>
      </c>
      <c r="O16" s="42"/>
      <c r="P16" s="42"/>
      <c r="Q16" s="6" t="s">
        <v>11</v>
      </c>
      <c r="R16" s="26" t="str">
        <f>IF(OR(N15=$AD$2,N15= "  月　　日"),"  月　　日",AM16)</f>
        <v xml:space="preserve">  月　　日</v>
      </c>
      <c r="S16" s="42"/>
      <c r="T16" s="42"/>
      <c r="U16" s="43"/>
      <c r="V16" s="9"/>
      <c r="W16" s="6"/>
      <c r="X16" s="24"/>
      <c r="Y16" s="24"/>
      <c r="Z16" s="24"/>
      <c r="AA16" s="24"/>
      <c r="AB16" s="27"/>
      <c r="AC16" s="27"/>
      <c r="AD16" s="27"/>
      <c r="AE16" s="27"/>
      <c r="AF16" s="28"/>
      <c r="AG16" s="28"/>
      <c r="AH16" s="29"/>
      <c r="AK16" s="14" t="e">
        <f>DATE(YEAR(AQ15),MONTH(AQ15)-1,$AD$4)</f>
        <v>#NUM!</v>
      </c>
      <c r="AL16" s="15"/>
      <c r="AM16" s="14" t="e">
        <f>IF(AK16&gt;=EOMONTH($AQ$15,-1),EOMONTH($AQ$15,-1),AK16)</f>
        <v>#NUM!</v>
      </c>
      <c r="AN16" s="33"/>
      <c r="AO16" s="34"/>
      <c r="AP16" s="34"/>
      <c r="AQ16" s="35"/>
      <c r="AV16" s="11"/>
      <c r="AW16" s="11"/>
      <c r="AX16" s="11"/>
      <c r="AY16" s="11"/>
      <c r="AZ16" s="11"/>
      <c r="BA16" s="11"/>
      <c r="BB16" s="11"/>
      <c r="BC16" s="11"/>
    </row>
    <row r="17" spans="2:55" ht="25.5" customHeight="1">
      <c r="B17" s="25" t="str">
        <f>IF(F17="  月　　日","  月　　日",IF(EDATE($F$13,-4)&lt;$AD$2,$AD$2,EDATE($F$13,-4)))</f>
        <v xml:space="preserve">  月　　日</v>
      </c>
      <c r="C17" s="26"/>
      <c r="D17" s="26"/>
      <c r="E17" s="6" t="s">
        <v>11</v>
      </c>
      <c r="F17" s="73" t="str">
        <f t="shared" ref="F17:F25" si="1">IF(OR(B16=$AD$2,B16="  月　　日"),"  月　　日",B16-1)</f>
        <v xml:space="preserve">  月　　日</v>
      </c>
      <c r="G17" s="73"/>
      <c r="H17" s="73"/>
      <c r="I17" s="74"/>
      <c r="J17" s="9"/>
      <c r="K17" s="7"/>
      <c r="L17" s="8"/>
      <c r="M17" s="6"/>
      <c r="N17" s="25" t="str">
        <f t="shared" ref="N17:N20" si="2">IF(R17="  月　　日","  月　　日",IF(AM18+1&lt;$AD$2,$AD$2,AM18+1))</f>
        <v xml:space="preserve">  月　　日</v>
      </c>
      <c r="O17" s="42"/>
      <c r="P17" s="42"/>
      <c r="Q17" s="6" t="s">
        <v>11</v>
      </c>
      <c r="R17" s="26" t="str">
        <f t="shared" ref="R17:R19" si="3">IF(OR(N16=$AD$2,N16= "  月　　日"),"  月　　日",AM17)</f>
        <v xml:space="preserve">  月　　日</v>
      </c>
      <c r="S17" s="42"/>
      <c r="T17" s="42"/>
      <c r="U17" s="43"/>
      <c r="V17" s="9"/>
      <c r="W17" s="6"/>
      <c r="X17" s="53"/>
      <c r="Y17" s="53"/>
      <c r="Z17" s="24"/>
      <c r="AA17" s="24"/>
      <c r="AB17" s="27"/>
      <c r="AC17" s="27"/>
      <c r="AD17" s="27"/>
      <c r="AE17" s="27"/>
      <c r="AF17" s="28"/>
      <c r="AG17" s="28"/>
      <c r="AH17" s="29"/>
      <c r="AK17" s="14" t="e">
        <f>DATE(YEAR(AM16),MONTH(AM16)-1,$AD$4)</f>
        <v>#NUM!</v>
      </c>
      <c r="AL17" s="15"/>
      <c r="AM17" s="14" t="e">
        <f>IF(AK17&gt;=EOMONTH($AQ$15,-2),EOMONTH($AQ$15,-2),AK17)</f>
        <v>#NUM!</v>
      </c>
      <c r="AN17" s="36"/>
      <c r="AO17" s="37"/>
      <c r="AP17" s="37"/>
      <c r="AQ17" s="38"/>
      <c r="AV17" s="11"/>
      <c r="AW17" s="11"/>
      <c r="AX17" s="11"/>
      <c r="AY17" s="11"/>
      <c r="AZ17" s="11"/>
      <c r="BA17" s="11"/>
      <c r="BB17" s="11"/>
      <c r="BC17" s="11"/>
    </row>
    <row r="18" spans="2:55" ht="25.5" customHeight="1">
      <c r="B18" s="25" t="str">
        <f>IF(F18="  月　　日","  月　　日",IF(EDATE($F$13,-5)&lt;$AD$2,$AD$2,EDATE($F$13,-5)))</f>
        <v xml:space="preserve">  月　　日</v>
      </c>
      <c r="C18" s="26"/>
      <c r="D18" s="26"/>
      <c r="E18" s="6" t="s">
        <v>11</v>
      </c>
      <c r="F18" s="73" t="str">
        <f t="shared" si="1"/>
        <v xml:space="preserve">  月　　日</v>
      </c>
      <c r="G18" s="73"/>
      <c r="H18" s="73"/>
      <c r="I18" s="74"/>
      <c r="J18" s="9"/>
      <c r="K18" s="7"/>
      <c r="L18" s="8"/>
      <c r="M18" s="6"/>
      <c r="N18" s="25" t="str">
        <f t="shared" si="2"/>
        <v xml:space="preserve">  月　　日</v>
      </c>
      <c r="O18" s="42"/>
      <c r="P18" s="42"/>
      <c r="Q18" s="6" t="s">
        <v>11</v>
      </c>
      <c r="R18" s="26" t="str">
        <f t="shared" si="3"/>
        <v xml:space="preserve">  月　　日</v>
      </c>
      <c r="S18" s="42"/>
      <c r="T18" s="42"/>
      <c r="U18" s="43"/>
      <c r="V18" s="9"/>
      <c r="W18" s="6"/>
      <c r="X18" s="24"/>
      <c r="Y18" s="24"/>
      <c r="Z18" s="24"/>
      <c r="AA18" s="24"/>
      <c r="AB18" s="27"/>
      <c r="AC18" s="27"/>
      <c r="AD18" s="27"/>
      <c r="AE18" s="27"/>
      <c r="AF18" s="28"/>
      <c r="AG18" s="28"/>
      <c r="AH18" s="29"/>
      <c r="AK18" s="14" t="e">
        <f t="shared" ref="AK18:AK21" si="4">DATE(YEAR(AM17),MONTH(AM17)-1,$AD$4)</f>
        <v>#NUM!</v>
      </c>
      <c r="AL18" s="15"/>
      <c r="AM18" s="14" t="e">
        <f>IF(AK18&gt;=EOMONTH($AQ$15,-3),EOMONTH($AQ$15,-3),AK18)</f>
        <v>#NUM!</v>
      </c>
      <c r="AN18" s="36"/>
      <c r="AO18" s="37"/>
      <c r="AP18" s="37"/>
      <c r="AQ18" s="38"/>
      <c r="AV18" s="11"/>
      <c r="AW18" s="11"/>
      <c r="AX18" s="11"/>
      <c r="AY18" s="11"/>
      <c r="AZ18" s="11"/>
      <c r="BA18" s="11"/>
      <c r="BB18" s="11"/>
      <c r="BC18" s="11"/>
    </row>
    <row r="19" spans="2:55" ht="25.5" customHeight="1">
      <c r="B19" s="25" t="str">
        <f>IF(F19="  月　　日","  月　　日",IF(EDATE($F$13,-6)&lt;$AD$2,$AD$2,EDATE($F$13,-6)))</f>
        <v xml:space="preserve">  月　　日</v>
      </c>
      <c r="C19" s="26"/>
      <c r="D19" s="26"/>
      <c r="E19" s="6" t="s">
        <v>11</v>
      </c>
      <c r="F19" s="73" t="str">
        <f t="shared" si="1"/>
        <v xml:space="preserve">  月　　日</v>
      </c>
      <c r="G19" s="73"/>
      <c r="H19" s="73"/>
      <c r="I19" s="74"/>
      <c r="J19" s="9"/>
      <c r="K19" s="7"/>
      <c r="L19" s="8"/>
      <c r="M19" s="6"/>
      <c r="N19" s="25" t="str">
        <f t="shared" si="2"/>
        <v xml:space="preserve">  月　　日</v>
      </c>
      <c r="O19" s="42"/>
      <c r="P19" s="42"/>
      <c r="Q19" s="6" t="s">
        <v>11</v>
      </c>
      <c r="R19" s="26" t="str">
        <f t="shared" si="3"/>
        <v xml:space="preserve">  月　　日</v>
      </c>
      <c r="S19" s="42"/>
      <c r="T19" s="42"/>
      <c r="U19" s="43"/>
      <c r="V19" s="9"/>
      <c r="W19" s="6"/>
      <c r="X19" s="24"/>
      <c r="Y19" s="24"/>
      <c r="Z19" s="24"/>
      <c r="AA19" s="24"/>
      <c r="AB19" s="27"/>
      <c r="AC19" s="27"/>
      <c r="AD19" s="27"/>
      <c r="AE19" s="27"/>
      <c r="AF19" s="28"/>
      <c r="AG19" s="28"/>
      <c r="AH19" s="29"/>
      <c r="AK19" s="14" t="e">
        <f t="shared" si="4"/>
        <v>#NUM!</v>
      </c>
      <c r="AL19" s="15"/>
      <c r="AM19" s="14" t="e">
        <f>IF(AK19&gt;=EOMONTH($AQ$15,-4),EOMONTH($AQ$15,-4),AK19)</f>
        <v>#NUM!</v>
      </c>
      <c r="AN19" s="36"/>
      <c r="AO19" s="37"/>
      <c r="AP19" s="37"/>
      <c r="AQ19" s="38"/>
      <c r="AV19" s="11"/>
      <c r="AW19" s="11"/>
      <c r="AX19" s="11"/>
      <c r="AY19" s="11"/>
      <c r="AZ19" s="11"/>
      <c r="BA19" s="11"/>
      <c r="BB19" s="11"/>
      <c r="BC19" s="11"/>
    </row>
    <row r="20" spans="2:55" ht="25.5" customHeight="1">
      <c r="B20" s="25" t="str">
        <f>IF(F20="  月　　日","  月　　日",IF(EDATE($F$13,-7)&lt;$AD$2,$AD$2,EDATE($F$13,-7)))</f>
        <v xml:space="preserve">  月　　日</v>
      </c>
      <c r="C20" s="26"/>
      <c r="D20" s="26"/>
      <c r="E20" s="6" t="s">
        <v>11</v>
      </c>
      <c r="F20" s="73" t="str">
        <f t="shared" si="1"/>
        <v xml:space="preserve">  月　　日</v>
      </c>
      <c r="G20" s="73"/>
      <c r="H20" s="73"/>
      <c r="I20" s="74"/>
      <c r="J20" s="9"/>
      <c r="K20" s="7"/>
      <c r="L20" s="8"/>
      <c r="M20" s="6"/>
      <c r="N20" s="25" t="str">
        <f t="shared" si="2"/>
        <v xml:space="preserve">  月　　日</v>
      </c>
      <c r="O20" s="42"/>
      <c r="P20" s="42"/>
      <c r="Q20" s="6" t="s">
        <v>11</v>
      </c>
      <c r="R20" s="26" t="str">
        <f>IF(OR(N19=$AD$2,N19= "  月　　日",AD4=AK13,AD4=AH6),"  月　　日",AM20)</f>
        <v xml:space="preserve">  月　　日</v>
      </c>
      <c r="S20" s="42"/>
      <c r="T20" s="42"/>
      <c r="U20" s="43"/>
      <c r="V20" s="9"/>
      <c r="W20" s="6"/>
      <c r="X20" s="24"/>
      <c r="Y20" s="24"/>
      <c r="Z20" s="24"/>
      <c r="AA20" s="24"/>
      <c r="AB20" s="27"/>
      <c r="AC20" s="27"/>
      <c r="AD20" s="27"/>
      <c r="AE20" s="27"/>
      <c r="AF20" s="28"/>
      <c r="AG20" s="28"/>
      <c r="AH20" s="29"/>
      <c r="AK20" s="14" t="e">
        <f t="shared" si="4"/>
        <v>#NUM!</v>
      </c>
      <c r="AL20" s="15"/>
      <c r="AM20" s="14" t="e">
        <f>IF(AK20&gt;=EOMONTH($AQ$15,-5),EOMONTH($AQ$15,-5),AK20)</f>
        <v>#NUM!</v>
      </c>
      <c r="AN20" s="36"/>
      <c r="AO20" s="37"/>
      <c r="AP20" s="37"/>
      <c r="AQ20" s="38"/>
      <c r="AV20" s="11"/>
      <c r="AW20" s="11"/>
      <c r="AX20" s="11"/>
      <c r="AY20" s="11"/>
      <c r="AZ20" s="11"/>
      <c r="BA20" s="11"/>
      <c r="BB20" s="11"/>
      <c r="BC20" s="11"/>
    </row>
    <row r="21" spans="2:55" ht="25.5" customHeight="1">
      <c r="B21" s="25" t="str">
        <f>IF(F21="  月　　日","  月　　日",IF(EDATE($F$13,-8)&lt;$AD$2,$AD$2,EDATE($F$13,-8)))</f>
        <v xml:space="preserve">  月　　日</v>
      </c>
      <c r="C21" s="26"/>
      <c r="D21" s="26"/>
      <c r="E21" s="6" t="s">
        <v>11</v>
      </c>
      <c r="F21" s="73" t="str">
        <f t="shared" si="1"/>
        <v xml:space="preserve">  月　　日</v>
      </c>
      <c r="G21" s="73"/>
      <c r="H21" s="73"/>
      <c r="I21" s="74"/>
      <c r="J21" s="9"/>
      <c r="K21" s="7"/>
      <c r="L21" s="8"/>
      <c r="M21" s="6"/>
      <c r="N21" s="66" t="s">
        <v>13</v>
      </c>
      <c r="O21" s="67"/>
      <c r="P21" s="67"/>
      <c r="Q21" s="6" t="s">
        <v>11</v>
      </c>
      <c r="R21" s="67" t="s">
        <v>14</v>
      </c>
      <c r="S21" s="67"/>
      <c r="T21" s="67"/>
      <c r="U21" s="71"/>
      <c r="V21" s="9"/>
      <c r="W21" s="6"/>
      <c r="X21" s="24"/>
      <c r="Y21" s="24"/>
      <c r="Z21" s="24"/>
      <c r="AA21" s="24"/>
      <c r="AB21" s="27"/>
      <c r="AC21" s="27"/>
      <c r="AD21" s="27"/>
      <c r="AE21" s="27"/>
      <c r="AF21" s="28"/>
      <c r="AG21" s="28"/>
      <c r="AH21" s="29"/>
      <c r="AK21" s="14" t="e">
        <f t="shared" si="4"/>
        <v>#NUM!</v>
      </c>
      <c r="AL21" s="15"/>
      <c r="AM21" s="14" t="e">
        <f>IF(AK21&gt;=EOMONTH($AQ$15,-6),EOMONTH($AQ$15,-6),AK21)</f>
        <v>#NUM!</v>
      </c>
      <c r="AN21" s="39"/>
      <c r="AO21" s="40"/>
      <c r="AP21" s="40"/>
      <c r="AQ21" s="41"/>
      <c r="AV21" s="11"/>
      <c r="AW21" s="11"/>
      <c r="AX21" s="11"/>
      <c r="AY21" s="11"/>
      <c r="AZ21" s="11"/>
      <c r="BA21" s="11"/>
      <c r="BB21" s="11"/>
      <c r="BC21" s="11"/>
    </row>
    <row r="22" spans="2:55" ht="25.5" customHeight="1">
      <c r="B22" s="25" t="str">
        <f>IF(F22="  月　　日","  月　　日",IF(EDATE($F$13,-9)&lt;$AD$2,$AD$2,EDATE($F$13,-9)))</f>
        <v xml:space="preserve">  月　　日</v>
      </c>
      <c r="C22" s="26"/>
      <c r="D22" s="26"/>
      <c r="E22" s="6" t="s">
        <v>11</v>
      </c>
      <c r="F22" s="73" t="str">
        <f t="shared" si="1"/>
        <v xml:space="preserve">  月　　日</v>
      </c>
      <c r="G22" s="73"/>
      <c r="H22" s="73"/>
      <c r="I22" s="74"/>
      <c r="J22" s="9"/>
      <c r="K22" s="7"/>
      <c r="L22" s="8"/>
      <c r="M22" s="6"/>
      <c r="N22" s="66" t="s">
        <v>13</v>
      </c>
      <c r="O22" s="67"/>
      <c r="P22" s="67"/>
      <c r="Q22" s="6" t="s">
        <v>11</v>
      </c>
      <c r="R22" s="67" t="s">
        <v>13</v>
      </c>
      <c r="S22" s="67"/>
      <c r="T22" s="67"/>
      <c r="U22" s="71"/>
      <c r="V22" s="9"/>
      <c r="W22" s="6"/>
      <c r="X22" s="24"/>
      <c r="Y22" s="24"/>
      <c r="Z22" s="24"/>
      <c r="AA22" s="24"/>
      <c r="AB22" s="27"/>
      <c r="AC22" s="27"/>
      <c r="AD22" s="27"/>
      <c r="AE22" s="27"/>
      <c r="AF22" s="28"/>
      <c r="AG22" s="28"/>
      <c r="AH22" s="29"/>
      <c r="AL22" s="11"/>
      <c r="AO22" s="11"/>
      <c r="AV22" s="11"/>
      <c r="AW22" s="11"/>
      <c r="AX22" s="11"/>
      <c r="AY22" s="11"/>
      <c r="AZ22" s="11"/>
      <c r="BA22" s="11"/>
      <c r="BB22" s="11"/>
      <c r="BC22" s="11"/>
    </row>
    <row r="23" spans="2:55" ht="25.5" customHeight="1">
      <c r="B23" s="25" t="str">
        <f>IF(F23="  月　　日","  月　　日",IF(EDATE($F$13,-10)&lt;$AD$2,$AD$2,EDATE($F$13,-10)))</f>
        <v xml:space="preserve">  月　　日</v>
      </c>
      <c r="C23" s="26"/>
      <c r="D23" s="26"/>
      <c r="E23" s="6" t="s">
        <v>11</v>
      </c>
      <c r="F23" s="73" t="str">
        <f t="shared" si="1"/>
        <v xml:space="preserve">  月　　日</v>
      </c>
      <c r="G23" s="73"/>
      <c r="H23" s="73"/>
      <c r="I23" s="74"/>
      <c r="J23" s="9"/>
      <c r="K23" s="7"/>
      <c r="L23" s="8"/>
      <c r="M23" s="6"/>
      <c r="N23" s="66" t="s">
        <v>13</v>
      </c>
      <c r="O23" s="67"/>
      <c r="P23" s="67"/>
      <c r="Q23" s="6" t="s">
        <v>11</v>
      </c>
      <c r="R23" s="67" t="s">
        <v>13</v>
      </c>
      <c r="S23" s="67"/>
      <c r="T23" s="67"/>
      <c r="U23" s="71"/>
      <c r="V23" s="9"/>
      <c r="W23" s="6"/>
      <c r="X23" s="24"/>
      <c r="Y23" s="24"/>
      <c r="Z23" s="24"/>
      <c r="AA23" s="24"/>
      <c r="AB23" s="27"/>
      <c r="AC23" s="27"/>
      <c r="AD23" s="27"/>
      <c r="AE23" s="27"/>
      <c r="AF23" s="28"/>
      <c r="AG23" s="28"/>
      <c r="AH23" s="29"/>
      <c r="AL23" s="11"/>
      <c r="AO23" s="11"/>
      <c r="AV23" s="11"/>
      <c r="AW23" s="11"/>
      <c r="AX23" s="11"/>
      <c r="AY23" s="11"/>
      <c r="AZ23" s="11"/>
      <c r="BA23" s="11"/>
      <c r="BB23" s="11"/>
      <c r="BC23" s="11"/>
    </row>
    <row r="24" spans="2:55" ht="25.5" customHeight="1">
      <c r="B24" s="25" t="str">
        <f>IF(F24="  月　　日","  月　　日",IF(EDATE($F$13,-11)&lt;$AD$2,$AD$2,EDATE($F$13,-11)))</f>
        <v xml:space="preserve">  月　　日</v>
      </c>
      <c r="C24" s="26"/>
      <c r="D24" s="26"/>
      <c r="E24" s="6" t="s">
        <v>11</v>
      </c>
      <c r="F24" s="73" t="str">
        <f t="shared" si="1"/>
        <v xml:space="preserve">  月　　日</v>
      </c>
      <c r="G24" s="73"/>
      <c r="H24" s="73"/>
      <c r="I24" s="74"/>
      <c r="J24" s="9"/>
      <c r="K24" s="7"/>
      <c r="L24" s="8"/>
      <c r="M24" s="6"/>
      <c r="N24" s="66" t="s">
        <v>13</v>
      </c>
      <c r="O24" s="67"/>
      <c r="P24" s="67"/>
      <c r="Q24" s="6" t="s">
        <v>11</v>
      </c>
      <c r="R24" s="67" t="s">
        <v>13</v>
      </c>
      <c r="S24" s="67"/>
      <c r="T24" s="67"/>
      <c r="U24" s="71"/>
      <c r="V24" s="9"/>
      <c r="W24" s="6"/>
      <c r="X24" s="24"/>
      <c r="Y24" s="24"/>
      <c r="Z24" s="24"/>
      <c r="AA24" s="24"/>
      <c r="AB24" s="27"/>
      <c r="AC24" s="27"/>
      <c r="AD24" s="27"/>
      <c r="AE24" s="27"/>
      <c r="AF24" s="28"/>
      <c r="AG24" s="28"/>
      <c r="AH24" s="29"/>
      <c r="AL24" s="11"/>
      <c r="AO24" s="11"/>
      <c r="AV24" s="11"/>
      <c r="AW24" s="11"/>
      <c r="AX24" s="11"/>
      <c r="AY24" s="11"/>
      <c r="AZ24" s="11"/>
      <c r="BA24" s="11"/>
      <c r="BB24" s="11"/>
      <c r="BC24" s="11"/>
    </row>
    <row r="25" spans="2:55" ht="25.5" customHeight="1">
      <c r="B25" s="25" t="str">
        <f>IF(F25="  月　　日","  月　　日",IF(EDATE($F$13,-12)&lt;$AD$2,$AD$2,EDATE($F$13,-12)))</f>
        <v xml:space="preserve">  月　　日</v>
      </c>
      <c r="C25" s="26"/>
      <c r="D25" s="26"/>
      <c r="E25" s="6" t="s">
        <v>11</v>
      </c>
      <c r="F25" s="73" t="str">
        <f t="shared" si="1"/>
        <v xml:space="preserve">  月　　日</v>
      </c>
      <c r="G25" s="73"/>
      <c r="H25" s="73"/>
      <c r="I25" s="74"/>
      <c r="J25" s="9"/>
      <c r="K25" s="7"/>
      <c r="L25" s="8"/>
      <c r="M25" s="6"/>
      <c r="N25" s="66" t="s">
        <v>13</v>
      </c>
      <c r="O25" s="67"/>
      <c r="P25" s="67"/>
      <c r="Q25" s="6" t="s">
        <v>11</v>
      </c>
      <c r="R25" s="67" t="s">
        <v>13</v>
      </c>
      <c r="S25" s="67"/>
      <c r="T25" s="67"/>
      <c r="U25" s="71"/>
      <c r="V25" s="9"/>
      <c r="W25" s="6"/>
      <c r="X25" s="24"/>
      <c r="Y25" s="24"/>
      <c r="Z25" s="24"/>
      <c r="AA25" s="24"/>
      <c r="AB25" s="27"/>
      <c r="AC25" s="27"/>
      <c r="AD25" s="27"/>
      <c r="AE25" s="27"/>
      <c r="AF25" s="28"/>
      <c r="AG25" s="28"/>
      <c r="AH25" s="29"/>
      <c r="AL25" s="11"/>
      <c r="AO25" s="11"/>
      <c r="AV25" s="11"/>
      <c r="AW25" s="11"/>
      <c r="AX25" s="11"/>
      <c r="AY25" s="11"/>
      <c r="AZ25" s="11"/>
      <c r="BA25" s="11"/>
      <c r="BB25" s="11"/>
      <c r="BC25" s="11"/>
    </row>
    <row r="26" spans="2:55" ht="25.5" customHeight="1">
      <c r="B26" s="66" t="s">
        <v>13</v>
      </c>
      <c r="C26" s="67"/>
      <c r="D26" s="67"/>
      <c r="E26" s="6" t="s">
        <v>11</v>
      </c>
      <c r="F26" s="67" t="s">
        <v>13</v>
      </c>
      <c r="G26" s="67"/>
      <c r="H26" s="67"/>
      <c r="I26" s="71"/>
      <c r="J26" s="9"/>
      <c r="K26" s="7"/>
      <c r="L26" s="8"/>
      <c r="M26" s="6"/>
      <c r="N26" s="66" t="s">
        <v>13</v>
      </c>
      <c r="O26" s="67"/>
      <c r="P26" s="67"/>
      <c r="Q26" s="6" t="s">
        <v>11</v>
      </c>
      <c r="R26" s="67" t="s">
        <v>13</v>
      </c>
      <c r="S26" s="67"/>
      <c r="T26" s="67"/>
      <c r="U26" s="71"/>
      <c r="V26" s="9"/>
      <c r="W26" s="6"/>
      <c r="X26" s="24"/>
      <c r="Y26" s="24"/>
      <c r="Z26" s="24"/>
      <c r="AA26" s="24"/>
      <c r="AB26" s="27"/>
      <c r="AC26" s="27"/>
      <c r="AD26" s="27"/>
      <c r="AE26" s="27"/>
      <c r="AF26" s="28"/>
      <c r="AG26" s="28"/>
      <c r="AH26" s="29"/>
      <c r="AL26" s="11"/>
      <c r="AO26" s="11"/>
      <c r="AV26" s="11"/>
      <c r="AW26" s="11"/>
      <c r="AX26" s="11"/>
      <c r="AY26" s="11"/>
      <c r="AZ26" s="11"/>
      <c r="BA26" s="11"/>
      <c r="BB26" s="11"/>
      <c r="BC26" s="11"/>
    </row>
    <row r="27" spans="2:55" ht="53.25" customHeight="1">
      <c r="B27" s="54"/>
      <c r="C27" s="28"/>
      <c r="D27" s="28"/>
      <c r="E27" s="64"/>
      <c r="F27" s="65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55"/>
      <c r="AA27" s="28"/>
      <c r="AB27" s="28"/>
      <c r="AC27" s="28"/>
      <c r="AD27" s="28"/>
      <c r="AE27" s="28"/>
      <c r="AF27" s="28"/>
      <c r="AG27" s="28"/>
      <c r="AH27" s="29"/>
    </row>
    <row r="28" spans="2:55" ht="119.25" customHeight="1">
      <c r="B28" s="59"/>
      <c r="C28" s="60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3"/>
    </row>
  </sheetData>
  <sheetProtection selectLockedCells="1"/>
  <mergeCells count="143">
    <mergeCell ref="AD2:AH2"/>
    <mergeCell ref="Z2:AC2"/>
    <mergeCell ref="AF24:AH24"/>
    <mergeCell ref="AB23:AE23"/>
    <mergeCell ref="F21:I21"/>
    <mergeCell ref="F22:I22"/>
    <mergeCell ref="F23:I23"/>
    <mergeCell ref="AF26:AH26"/>
    <mergeCell ref="AF19:AH19"/>
    <mergeCell ref="AF22:AH22"/>
    <mergeCell ref="AB24:AE24"/>
    <mergeCell ref="Z24:AA24"/>
    <mergeCell ref="Z21:AA21"/>
    <mergeCell ref="X23:Y23"/>
    <mergeCell ref="AF21:AH21"/>
    <mergeCell ref="X24:Y24"/>
    <mergeCell ref="X20:Y20"/>
    <mergeCell ref="F19:I19"/>
    <mergeCell ref="R19:U19"/>
    <mergeCell ref="R20:U20"/>
    <mergeCell ref="F20:I20"/>
    <mergeCell ref="Z23:AA23"/>
    <mergeCell ref="AD3:AH3"/>
    <mergeCell ref="AD4:AH4"/>
    <mergeCell ref="B22:D22"/>
    <mergeCell ref="Z22:AA22"/>
    <mergeCell ref="B24:D24"/>
    <mergeCell ref="R25:U25"/>
    <mergeCell ref="R26:U26"/>
    <mergeCell ref="N25:P25"/>
    <mergeCell ref="N26:P26"/>
    <mergeCell ref="N23:P23"/>
    <mergeCell ref="N24:P24"/>
    <mergeCell ref="F24:I24"/>
    <mergeCell ref="F25:I25"/>
    <mergeCell ref="F26:I26"/>
    <mergeCell ref="R23:U23"/>
    <mergeCell ref="R24:U24"/>
    <mergeCell ref="B23:D23"/>
    <mergeCell ref="B25:D25"/>
    <mergeCell ref="N22:P22"/>
    <mergeCell ref="B5:AH5"/>
    <mergeCell ref="F17:I17"/>
    <mergeCell ref="F18:I18"/>
    <mergeCell ref="R15:U15"/>
    <mergeCell ref="N18:P18"/>
    <mergeCell ref="F16:I16"/>
    <mergeCell ref="X19:Y19"/>
    <mergeCell ref="AE6:AF7"/>
    <mergeCell ref="AG6:AG7"/>
    <mergeCell ref="L11:M13"/>
    <mergeCell ref="F13:I13"/>
    <mergeCell ref="V7:AB7"/>
    <mergeCell ref="V6:AB6"/>
    <mergeCell ref="AB14:AE14"/>
    <mergeCell ref="AB15:AE15"/>
    <mergeCell ref="AB16:AE16"/>
    <mergeCell ref="N16:P16"/>
    <mergeCell ref="N17:P17"/>
    <mergeCell ref="AF15:AH15"/>
    <mergeCell ref="AF16:AH16"/>
    <mergeCell ref="AF18:AH18"/>
    <mergeCell ref="B10:AH10"/>
    <mergeCell ref="N11:U13"/>
    <mergeCell ref="V11:W13"/>
    <mergeCell ref="S6:U6"/>
    <mergeCell ref="AB17:AE17"/>
    <mergeCell ref="AB18:AE18"/>
    <mergeCell ref="AB19:AE19"/>
    <mergeCell ref="F8:X8"/>
    <mergeCell ref="Z8:AH8"/>
    <mergeCell ref="R22:U22"/>
    <mergeCell ref="V9:AE9"/>
    <mergeCell ref="R7:U7"/>
    <mergeCell ref="AF14:AH14"/>
    <mergeCell ref="N21:P21"/>
    <mergeCell ref="X21:Y21"/>
    <mergeCell ref="X22:Y22"/>
    <mergeCell ref="AF20:AH20"/>
    <mergeCell ref="AB13:AE13"/>
    <mergeCell ref="AC6:AC7"/>
    <mergeCell ref="Z18:AA18"/>
    <mergeCell ref="F15:I15"/>
    <mergeCell ref="R21:U21"/>
    <mergeCell ref="B28:C28"/>
    <mergeCell ref="D28:AH28"/>
    <mergeCell ref="X25:Y25"/>
    <mergeCell ref="Z25:AA25"/>
    <mergeCell ref="Z26:AA26"/>
    <mergeCell ref="E27:Z27"/>
    <mergeCell ref="AA27:AH27"/>
    <mergeCell ref="B27:D27"/>
    <mergeCell ref="AB26:AE26"/>
    <mergeCell ref="AB25:AE25"/>
    <mergeCell ref="X26:Y26"/>
    <mergeCell ref="B26:D26"/>
    <mergeCell ref="AF25:AH25"/>
    <mergeCell ref="AF23:AH23"/>
    <mergeCell ref="B19:D19"/>
    <mergeCell ref="B20:D20"/>
    <mergeCell ref="Z19:AA19"/>
    <mergeCell ref="N19:P19"/>
    <mergeCell ref="B9:U9"/>
    <mergeCell ref="AF9:AH9"/>
    <mergeCell ref="AB20:AE20"/>
    <mergeCell ref="AH6:AH7"/>
    <mergeCell ref="AB22:AE22"/>
    <mergeCell ref="AD6:AD7"/>
    <mergeCell ref="B8:E8"/>
    <mergeCell ref="X15:Y15"/>
    <mergeCell ref="X16:Y16"/>
    <mergeCell ref="X17:Y17"/>
    <mergeCell ref="X18:Y18"/>
    <mergeCell ref="X14:Y14"/>
    <mergeCell ref="X13:Y13"/>
    <mergeCell ref="B7:E7"/>
    <mergeCell ref="B6:E6"/>
    <mergeCell ref="B18:D18"/>
    <mergeCell ref="B15:D15"/>
    <mergeCell ref="R16:U16"/>
    <mergeCell ref="R17:U17"/>
    <mergeCell ref="AK14:AQ14"/>
    <mergeCell ref="Z20:AA20"/>
    <mergeCell ref="Z14:AA14"/>
    <mergeCell ref="Z15:AA15"/>
    <mergeCell ref="Z16:AA16"/>
    <mergeCell ref="B21:D21"/>
    <mergeCell ref="AB21:AE21"/>
    <mergeCell ref="AF17:AH17"/>
    <mergeCell ref="B11:K11"/>
    <mergeCell ref="J12:K13"/>
    <mergeCell ref="AF11:AH13"/>
    <mergeCell ref="Z13:AA13"/>
    <mergeCell ref="X11:AE12"/>
    <mergeCell ref="AN16:AQ21"/>
    <mergeCell ref="B14:D14"/>
    <mergeCell ref="B16:D16"/>
    <mergeCell ref="B17:D17"/>
    <mergeCell ref="Z17:AA17"/>
    <mergeCell ref="R18:U18"/>
    <mergeCell ref="N14:P14"/>
    <mergeCell ref="N15:P15"/>
    <mergeCell ref="N20:P20"/>
  </mergeCells>
  <phoneticPr fontId="1"/>
  <conditionalFormatting sqref="B15:D25">
    <cfRule type="cellIs" dxfId="8" priority="10" operator="equal">
      <formula>"  月　　日"</formula>
    </cfRule>
  </conditionalFormatting>
  <conditionalFormatting sqref="F15:I25">
    <cfRule type="cellIs" dxfId="7" priority="8" operator="equal">
      <formula>"  月　　日"</formula>
    </cfRule>
  </conditionalFormatting>
  <conditionalFormatting sqref="N20:P20">
    <cfRule type="cellIs" dxfId="6" priority="7" operator="equal">
      <formula>"  月　　日"</formula>
    </cfRule>
  </conditionalFormatting>
  <conditionalFormatting sqref="N15:P19">
    <cfRule type="cellIs" dxfId="5" priority="6" operator="equal">
      <formula>"  月　　日"</formula>
    </cfRule>
  </conditionalFormatting>
  <conditionalFormatting sqref="R20:U20">
    <cfRule type="cellIs" dxfId="4" priority="5" operator="equal">
      <formula>"  月　　日"</formula>
    </cfRule>
  </conditionalFormatting>
  <conditionalFormatting sqref="R15:U19">
    <cfRule type="cellIs" dxfId="3" priority="4" operator="equal">
      <formula>"  月　　日"</formula>
    </cfRule>
  </conditionalFormatting>
  <conditionalFormatting sqref="F13:I13">
    <cfRule type="cellIs" dxfId="2" priority="3" operator="equal">
      <formula>"  月　　日"</formula>
    </cfRule>
  </conditionalFormatting>
  <conditionalFormatting sqref="B14:D14">
    <cfRule type="cellIs" dxfId="1" priority="2" operator="equal">
      <formula>"  月　　日"</formula>
    </cfRule>
  </conditionalFormatting>
  <conditionalFormatting sqref="N14:P14">
    <cfRule type="cellIs" dxfId="0" priority="1" operator="equal">
      <formula>"  月　　日"</formula>
    </cfRule>
  </conditionalFormatting>
  <dataValidations count="3">
    <dataValidation type="list" allowBlank="1" showInputMessage="1" showErrorMessage="1" sqref="AD4" xr:uid="{00000000-0002-0000-0000-000000000000}">
      <formula1>"1,2,3,4,5,6,7,8,9,10,11,12,13,14,15,16,17,18,19,20,21,22,23,24,25,26,27,28,29,30,31"</formula1>
    </dataValidation>
    <dataValidation type="date" operator="greaterThanOrEqual" allowBlank="1" showInputMessage="1" showErrorMessage="1" errorTitle="日付不整合" error="取得年月日以降の日付を入力してください" prompt="「西暦/月/日」の形式で入力してください。" sqref="AD3:AH3" xr:uid="{00000000-0002-0000-0000-000001000000}">
      <formula1>AD2</formula1>
    </dataValidation>
    <dataValidation type="date" operator="lessThanOrEqual" allowBlank="1" showInputMessage="1" showErrorMessage="1" errorTitle="日付不整合" error="離職年月日以前の日付を入力してください" prompt="「西暦/月/日」の形式で入力してください。" sqref="AD2:AH2" xr:uid="{00000000-0002-0000-0000-000002000000}">
      <formula1>AD3</formula1>
    </dataValidation>
  </dataValidations>
  <pageMargins left="0.39370078740157483" right="0" top="0.78740157480314965" bottom="0.19685039370078741" header="0.51181102362204722" footer="0.51181102362204722"/>
  <pageSetup paperSize="9" orientation="portrait" horizontalDpi="4294967294" r:id="rId1"/>
  <headerFooter alignWithMargins="0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13D5FA7011DD499CA7E19CC2618559" ma:contentTypeVersion="15" ma:contentTypeDescription="新しいドキュメントを作成します。" ma:contentTypeScope="" ma:versionID="8060fb225c4dd6ac7ba38231e1df728f">
  <xsd:schema xmlns:xsd="http://www.w3.org/2001/XMLSchema" xmlns:xs="http://www.w3.org/2001/XMLSchema" xmlns:p="http://schemas.microsoft.com/office/2006/metadata/properties" xmlns:ns2="aae39448-783f-4b7e-806e-8f6f4bc69162" xmlns:ns3="44856c1c-163a-4db4-9f2d-e69ab44d016d" targetNamespace="http://schemas.microsoft.com/office/2006/metadata/properties" ma:root="true" ma:fieldsID="7ecd54335ba42997d6b16b326803a1a8" ns2:_="" ns3:_="">
    <xsd:import namespace="aae39448-783f-4b7e-806e-8f6f4bc69162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39448-783f-4b7e-806e-8f6f4bc6916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ba26771-b1a8-497a-a30f-9694bf764c4c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e39448-783f-4b7e-806e-8f6f4bc69162">
      <Terms xmlns="http://schemas.microsoft.com/office/infopath/2007/PartnerControls"/>
    </lcf76f155ced4ddcb4097134ff3c332f>
    <TaxCatchAll xmlns="44856c1c-163a-4db4-9f2d-e69ab44d016d" xsi:nil="true"/>
    <Owner xmlns="aae39448-783f-4b7e-806e-8f6f4bc69162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EF195F-45D6-478B-961A-2580B9297576}"/>
</file>

<file path=customXml/itemProps2.xml><?xml version="1.0" encoding="utf-8"?>
<ds:datastoreItem xmlns:ds="http://schemas.openxmlformats.org/officeDocument/2006/customXml" ds:itemID="{6C62C953-394C-4DFF-A42E-ED7473582A63}"/>
</file>

<file path=customXml/itemProps3.xml><?xml version="1.0" encoding="utf-8"?>
<ds:datastoreItem xmlns:ds="http://schemas.openxmlformats.org/officeDocument/2006/customXml" ds:itemID="{6D7E45F9-A625-444C-AD17-45FCDDA5F077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0x0101006C13D5FA7011DD499CA7E19CC2618559</vt:lpwstr>
  </property>
  <property fmtid="{D5CDD505-2E9C-101B-9397-08002B2CF9AE}" pid="3" name="MediaServiceImageTags">
    <vt:lpwstr/>
  </property>
</Properties>
</file>