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AC" lockStructure="1" lockWindows="1"/>
  <bookViews>
    <workbookView xWindow="480" yWindow="105" windowWidth="18180" windowHeight="10125"/>
  </bookViews>
  <sheets>
    <sheet name="診断シート" sheetId="1" r:id="rId1"/>
  </sheets>
  <definedNames>
    <definedName name="_xlnm.Print_Area" localSheetId="0">診断シート!$A:$Q</definedName>
  </definedNames>
  <calcPr calcId="145621"/>
</workbook>
</file>

<file path=xl/calcChain.xml><?xml version="1.0" encoding="utf-8"?>
<calcChain xmlns="http://schemas.openxmlformats.org/spreadsheetml/2006/main">
  <c r="AE6" i="1" l="1"/>
  <c r="AF10" i="1" l="1"/>
  <c r="AF8" i="1"/>
  <c r="AF9" i="1"/>
  <c r="AF7" i="1"/>
  <c r="AF6" i="1"/>
  <c r="AE10" i="1"/>
  <c r="AE9" i="1"/>
  <c r="AE8" i="1"/>
  <c r="AE7" i="1"/>
  <c r="AF12" i="1" l="1"/>
  <c r="AE12" i="1"/>
  <c r="AE14" i="1" s="1"/>
  <c r="K22" i="1" s="1"/>
  <c r="AF5" i="1"/>
  <c r="AE5" i="1"/>
  <c r="AF14" i="1" l="1"/>
  <c r="K52" i="1" s="1"/>
</calcChain>
</file>

<file path=xl/sharedStrings.xml><?xml version="1.0" encoding="utf-8"?>
<sst xmlns="http://schemas.openxmlformats.org/spreadsheetml/2006/main" count="63" uniqueCount="30">
  <si>
    <t>日常通行する</t>
    <rPh sb="0" eb="2">
      <t>ニチジョウ</t>
    </rPh>
    <rPh sb="2" eb="4">
      <t>ツウコウ</t>
    </rPh>
    <phoneticPr fontId="1"/>
  </si>
  <si>
    <t>箇所</t>
    <rPh sb="0" eb="2">
      <t>カショ</t>
    </rPh>
    <phoneticPr fontId="1"/>
  </si>
  <si>
    <t>日常通行しない</t>
    <rPh sb="0" eb="2">
      <t>ニチジョウ</t>
    </rPh>
    <rPh sb="2" eb="4">
      <t>ツウコウ</t>
    </rPh>
    <phoneticPr fontId="1"/>
  </si>
  <si>
    <t>床の凹凸や段差がある</t>
    <rPh sb="0" eb="1">
      <t>ユカ</t>
    </rPh>
    <rPh sb="2" eb="4">
      <t>オウトツ</t>
    </rPh>
    <rPh sb="5" eb="7">
      <t>ダンサ</t>
    </rPh>
    <phoneticPr fontId="1"/>
  </si>
  <si>
    <t>気づきにくい</t>
    <rPh sb="0" eb="2">
      <t>キズ</t>
    </rPh>
    <phoneticPr fontId="1"/>
  </si>
  <si>
    <t>暗くて足下が見えずらい</t>
    <rPh sb="0" eb="1">
      <t>クラ</t>
    </rPh>
    <rPh sb="3" eb="5">
      <t>アシモト</t>
    </rPh>
    <rPh sb="6" eb="7">
      <t>ミ</t>
    </rPh>
    <phoneticPr fontId="1"/>
  </si>
  <si>
    <t>荷物や台車が無造作に置かれている。コードが通路を横断している。</t>
    <rPh sb="0" eb="2">
      <t>ニモツ</t>
    </rPh>
    <rPh sb="3" eb="5">
      <t>ダイシャ</t>
    </rPh>
    <rPh sb="6" eb="9">
      <t>ムゾウサ</t>
    </rPh>
    <rPh sb="10" eb="11">
      <t>オ</t>
    </rPh>
    <rPh sb="21" eb="23">
      <t>ツウロ</t>
    </rPh>
    <rPh sb="24" eb="26">
      <t>オウダン</t>
    </rPh>
    <phoneticPr fontId="1"/>
  </si>
  <si>
    <t>床が滑りやすい。よく濡れていることがある</t>
    <rPh sb="0" eb="1">
      <t>ユカ</t>
    </rPh>
    <rPh sb="2" eb="3">
      <t>スベ</t>
    </rPh>
    <rPh sb="10" eb="11">
      <t>ヌ</t>
    </rPh>
    <phoneticPr fontId="1"/>
  </si>
  <si>
    <t>出入口付近・通路角</t>
    <rPh sb="0" eb="2">
      <t>デイ</t>
    </rPh>
    <rPh sb="2" eb="3">
      <t>グチ</t>
    </rPh>
    <rPh sb="3" eb="5">
      <t>フキン</t>
    </rPh>
    <rPh sb="6" eb="8">
      <t>ツウロ</t>
    </rPh>
    <rPh sb="8" eb="9">
      <t>カド</t>
    </rPh>
    <phoneticPr fontId="1"/>
  </si>
  <si>
    <t>それ以外</t>
    <rPh sb="2" eb="4">
      <t>イガイ</t>
    </rPh>
    <phoneticPr fontId="1"/>
  </si>
  <si>
    <t>気づきやすい</t>
    <rPh sb="0" eb="1">
      <t>キ</t>
    </rPh>
    <phoneticPr fontId="1"/>
  </si>
  <si>
    <t>作業数</t>
    <rPh sb="0" eb="2">
      <t>サギョウ</t>
    </rPh>
    <rPh sb="2" eb="3">
      <t>スウ</t>
    </rPh>
    <phoneticPr fontId="1"/>
  </si>
  <si>
    <t>台車などを使わないで荷物の運搬を行う</t>
    <rPh sb="0" eb="2">
      <t>ダイシャ</t>
    </rPh>
    <rPh sb="1" eb="2">
      <t>ニダイ</t>
    </rPh>
    <rPh sb="5" eb="6">
      <t>ツカ</t>
    </rPh>
    <rPh sb="10" eb="12">
      <t>ニモツ</t>
    </rPh>
    <rPh sb="13" eb="15">
      <t>ウンパン</t>
    </rPh>
    <rPh sb="16" eb="17">
      <t>オコナ</t>
    </rPh>
    <phoneticPr fontId="1"/>
  </si>
  <si>
    <t>階段</t>
    <rPh sb="0" eb="2">
      <t>カイダン</t>
    </rPh>
    <phoneticPr fontId="1"/>
  </si>
  <si>
    <t>転倒事故のリスク（対策の必要度）</t>
    <rPh sb="0" eb="2">
      <t>テントウ</t>
    </rPh>
    <rPh sb="2" eb="4">
      <t>ジコ</t>
    </rPh>
    <rPh sb="9" eb="11">
      <t>タイサク</t>
    </rPh>
    <rPh sb="12" eb="15">
      <t>ヒツヨウド</t>
    </rPh>
    <phoneticPr fontId="1"/>
  </si>
  <si>
    <t>1.清掃</t>
    <rPh sb="2" eb="4">
      <t>セイソウ</t>
    </rPh>
    <phoneticPr fontId="1"/>
  </si>
  <si>
    <t>5.照明</t>
    <rPh sb="2" eb="4">
      <t>ショウメイ</t>
    </rPh>
    <phoneticPr fontId="1"/>
  </si>
  <si>
    <t>2.整理・整頓</t>
    <rPh sb="2" eb="4">
      <t>セイリ</t>
    </rPh>
    <rPh sb="5" eb="7">
      <t>セイトン</t>
    </rPh>
    <phoneticPr fontId="1"/>
  </si>
  <si>
    <t>4.作業改善</t>
    <rPh sb="2" eb="4">
      <t>サギョウ</t>
    </rPh>
    <rPh sb="4" eb="6">
      <t>カイゼン</t>
    </rPh>
    <phoneticPr fontId="1"/>
  </si>
  <si>
    <t>最高値</t>
    <rPh sb="0" eb="3">
      <t>サイコウチ</t>
    </rPh>
    <phoneticPr fontId="1"/>
  </si>
  <si>
    <t>調査項目</t>
    <rPh sb="0" eb="2">
      <t>チョウサ</t>
    </rPh>
    <rPh sb="2" eb="4">
      <t>コウモク</t>
    </rPh>
    <phoneticPr fontId="1"/>
  </si>
  <si>
    <t>対策を講じましょう。</t>
    <rPh sb="0" eb="2">
      <t>タイサク</t>
    </rPh>
    <rPh sb="3" eb="4">
      <t>コウ</t>
    </rPh>
    <phoneticPr fontId="1"/>
  </si>
  <si>
    <t>箇所</t>
    <rPh sb="0" eb="2">
      <t>カショ</t>
    </rPh>
    <phoneticPr fontId="1"/>
  </si>
  <si>
    <t>【第２回調査】</t>
    <rPh sb="1" eb="2">
      <t>ダイ</t>
    </rPh>
    <rPh sb="3" eb="4">
      <t>カイ</t>
    </rPh>
    <rPh sb="4" eb="6">
      <t>チョウサ</t>
    </rPh>
    <phoneticPr fontId="1"/>
  </si>
  <si>
    <t>← *箇所数等を入力して下さい。</t>
    <rPh sb="3" eb="5">
      <t>カショ</t>
    </rPh>
    <rPh sb="5" eb="6">
      <t>スウ</t>
    </rPh>
    <rPh sb="6" eb="7">
      <t>トウ</t>
    </rPh>
    <rPh sb="8" eb="10">
      <t>ニュウリョク</t>
    </rPh>
    <rPh sb="12" eb="13">
      <t>クダ</t>
    </rPh>
    <phoneticPr fontId="1"/>
  </si>
  <si>
    <t>*調査実施日を入力して下さい。→</t>
    <rPh sb="1" eb="3">
      <t>チョウサ</t>
    </rPh>
    <rPh sb="3" eb="6">
      <t>ジッシビ</t>
    </rPh>
    <rPh sb="7" eb="9">
      <t>ニュウリョク</t>
    </rPh>
    <rPh sb="11" eb="12">
      <t>クダ</t>
    </rPh>
    <phoneticPr fontId="1"/>
  </si>
  <si>
    <t>3.段差の解消・表示</t>
    <rPh sb="2" eb="4">
      <t>ダンサ</t>
    </rPh>
    <rPh sb="5" eb="7">
      <t>カイショウ</t>
    </rPh>
    <rPh sb="8" eb="10">
      <t>ヒョウジ</t>
    </rPh>
    <phoneticPr fontId="1"/>
  </si>
  <si>
    <t>*調査実施日を入力して下さい。→</t>
    <phoneticPr fontId="1"/>
  </si>
  <si>
    <t>【第１回調査】</t>
    <phoneticPr fontId="1"/>
  </si>
  <si>
    <t>転倒ﾘｽｸ簡易診断シート</t>
    <rPh sb="0" eb="2">
      <t>テントウ</t>
    </rPh>
    <rPh sb="5" eb="7">
      <t>カンイ</t>
    </rPh>
    <rPh sb="7" eb="9">
      <t>シンダン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</si>
</sst>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"/>
      <color rgb="FFB2B2B2"/>
      <name val="ＭＳ Ｐゴシック"/>
      <family val="3"/>
      <charset val="128"/>
      <scheme val="minor"/>
    </font>
    <font>
      <sz val="1"/>
      <color rgb="FFC0C0C0"/>
      <name val="ＭＳ Ｐゴシック"/>
      <family val="2"/>
      <charset val="128"/>
      <scheme val="minor"/>
    </font>
    <font>
      <sz val="1"/>
      <color rgb="FFC0C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0" xfId="0" applyBorder="1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0" applyFont="1" applyBorder="1" applyProtection="1">
      <alignment vertical="center"/>
    </xf>
    <xf numFmtId="177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176" fontId="14" fillId="0" borderId="0" xfId="0" applyNumberFormat="1" applyFont="1" applyFill="1" applyProtection="1">
      <alignment vertical="center"/>
    </xf>
    <xf numFmtId="0" fontId="14" fillId="0" borderId="0" xfId="0" applyFont="1" applyFill="1" applyProtection="1">
      <alignment vertical="center"/>
    </xf>
    <xf numFmtId="0" fontId="15" fillId="0" borderId="0" xfId="0" applyFont="1" applyFill="1" applyProtection="1">
      <alignment vertical="center"/>
    </xf>
    <xf numFmtId="176" fontId="15" fillId="0" borderId="0" xfId="0" applyNumberFormat="1" applyFont="1" applyFill="1" applyProtection="1">
      <alignment vertical="center"/>
    </xf>
    <xf numFmtId="0" fontId="16" fillId="0" borderId="0" xfId="0" applyFont="1" applyFill="1" applyProtection="1">
      <alignment vertical="center"/>
    </xf>
    <xf numFmtId="58" fontId="16" fillId="0" borderId="0" xfId="0" applyNumberFormat="1" applyFont="1" applyFill="1" applyAlignment="1" applyProtection="1">
      <alignment horizontal="center" vertical="center"/>
    </xf>
    <xf numFmtId="176" fontId="17" fillId="0" borderId="0" xfId="0" applyNumberFormat="1" applyFont="1" applyFill="1" applyAlignment="1" applyProtection="1">
      <alignment horizontal="right" vertical="center"/>
    </xf>
    <xf numFmtId="0" fontId="17" fillId="0" borderId="0" xfId="0" applyFont="1" applyFill="1" applyProtection="1">
      <alignment vertical="center"/>
    </xf>
    <xf numFmtId="176" fontId="17" fillId="0" borderId="0" xfId="0" applyNumberFormat="1" applyFont="1" applyFill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58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8" fillId="0" borderId="9" xfId="0" applyFont="1" applyBorder="1" applyAlignment="1" applyProtection="1">
      <alignment horizontal="right" vertical="center"/>
    </xf>
    <xf numFmtId="0" fontId="0" fillId="0" borderId="11" xfId="0" applyBorder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17" xfId="0" applyBorder="1" applyProtection="1">
      <alignment vertical="center"/>
    </xf>
    <xf numFmtId="0" fontId="8" fillId="0" borderId="12" xfId="0" applyFont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176" fontId="0" fillId="0" borderId="0" xfId="0" applyNumberForma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176" fontId="5" fillId="0" borderId="0" xfId="0" applyNumberFormat="1" applyFont="1" applyBorder="1" applyAlignment="1" applyProtection="1">
      <alignment horizontal="left" vertical="center" wrapText="1"/>
    </xf>
    <xf numFmtId="176" fontId="5" fillId="0" borderId="0" xfId="0" applyNumberFormat="1" applyFont="1" applyBorder="1" applyAlignment="1" applyProtection="1">
      <alignment horizontal="left" vertical="center" wrapText="1"/>
    </xf>
    <xf numFmtId="0" fontId="4" fillId="0" borderId="12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53913171317052"/>
          <c:y val="0.11059971868690306"/>
          <c:w val="0.55723934375856754"/>
          <c:h val="0.79541041841542082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診断シート!$AD$6:$AD$10</c:f>
              <c:strCache>
                <c:ptCount val="5"/>
                <c:pt idx="0">
                  <c:v>1.清掃</c:v>
                </c:pt>
                <c:pt idx="1">
                  <c:v>2.整理・整頓</c:v>
                </c:pt>
                <c:pt idx="2">
                  <c:v>3.段差の解消・表示</c:v>
                </c:pt>
                <c:pt idx="3">
                  <c:v>4.作業改善</c:v>
                </c:pt>
                <c:pt idx="4">
                  <c:v>5.照明</c:v>
                </c:pt>
              </c:strCache>
            </c:strRef>
          </c:cat>
          <c:val>
            <c:numRef>
              <c:f>診断シート!$AE$6:$AE$10</c:f>
              <c:numCache>
                <c:formatCode>General</c:formatCode>
                <c:ptCount val="5"/>
                <c:pt idx="0" formatCode="0_ ">
                  <c:v>8</c:v>
                </c:pt>
                <c:pt idx="1">
                  <c:v>10</c:v>
                </c:pt>
                <c:pt idx="2">
                  <c:v>8.3999999999999986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1968"/>
        <c:axId val="136533504"/>
      </c:radarChart>
      <c:catAx>
        <c:axId val="1365319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6533504"/>
        <c:crosses val="autoZero"/>
        <c:auto val="1"/>
        <c:lblAlgn val="ctr"/>
        <c:lblOffset val="100"/>
        <c:noMultiLvlLbl val="0"/>
      </c:catAx>
      <c:valAx>
        <c:axId val="136533504"/>
        <c:scaling>
          <c:orientation val="minMax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13653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7534699336211"/>
          <c:y val="0.15716171271997681"/>
          <c:w val="0.4829417562234784"/>
          <c:h val="0.6746920354031013"/>
        </c:manualLayout>
      </c:layout>
      <c:radarChart>
        <c:radarStyle val="marker"/>
        <c:varyColors val="0"/>
        <c:ser>
          <c:idx val="0"/>
          <c:order val="0"/>
          <c:tx>
            <c:strRef>
              <c:f>診断シート!$AE$5</c:f>
              <c:strCache>
                <c:ptCount val="1"/>
                <c:pt idx="0">
                  <c:v>平成27年2月16日</c:v>
                </c:pt>
              </c:strCache>
            </c:strRef>
          </c:tx>
          <c:marker>
            <c:symbol val="none"/>
          </c:marker>
          <c:cat>
            <c:strRef>
              <c:f>診断シート!$AD$6:$AD$10</c:f>
              <c:strCache>
                <c:ptCount val="5"/>
                <c:pt idx="0">
                  <c:v>1.清掃</c:v>
                </c:pt>
                <c:pt idx="1">
                  <c:v>2.整理・整頓</c:v>
                </c:pt>
                <c:pt idx="2">
                  <c:v>3.段差の解消・表示</c:v>
                </c:pt>
                <c:pt idx="3">
                  <c:v>4.作業改善</c:v>
                </c:pt>
                <c:pt idx="4">
                  <c:v>5.照明</c:v>
                </c:pt>
              </c:strCache>
            </c:strRef>
          </c:cat>
          <c:val>
            <c:numRef>
              <c:f>診断シート!$AE$6:$AE$10</c:f>
              <c:numCache>
                <c:formatCode>General</c:formatCode>
                <c:ptCount val="5"/>
                <c:pt idx="0" formatCode="0_ ">
                  <c:v>8</c:v>
                </c:pt>
                <c:pt idx="1">
                  <c:v>10</c:v>
                </c:pt>
                <c:pt idx="2">
                  <c:v>8.3999999999999986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診断シート!$AF$5</c:f>
              <c:strCache>
                <c:ptCount val="1"/>
                <c:pt idx="0">
                  <c:v>平成27年3月30日</c:v>
                </c:pt>
              </c:strCache>
            </c:strRef>
          </c:tx>
          <c:marker>
            <c:symbol val="none"/>
          </c:marker>
          <c:cat>
            <c:strRef>
              <c:f>診断シート!$AD$6:$AD$10</c:f>
              <c:strCache>
                <c:ptCount val="5"/>
                <c:pt idx="0">
                  <c:v>1.清掃</c:v>
                </c:pt>
                <c:pt idx="1">
                  <c:v>2.整理・整頓</c:v>
                </c:pt>
                <c:pt idx="2">
                  <c:v>3.段差の解消・表示</c:v>
                </c:pt>
                <c:pt idx="3">
                  <c:v>4.作業改善</c:v>
                </c:pt>
                <c:pt idx="4">
                  <c:v>5.照明</c:v>
                </c:pt>
              </c:strCache>
            </c:strRef>
          </c:cat>
          <c:val>
            <c:numRef>
              <c:f>診断シート!$AF$6:$AF$10</c:f>
              <c:numCache>
                <c:formatCode>General</c:formatCode>
                <c:ptCount val="5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58464"/>
        <c:axId val="136560000"/>
      </c:radarChart>
      <c:catAx>
        <c:axId val="1365584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6560000"/>
        <c:crosses val="autoZero"/>
        <c:auto val="1"/>
        <c:lblAlgn val="ctr"/>
        <c:lblOffset val="100"/>
        <c:noMultiLvlLbl val="0"/>
      </c:catAx>
      <c:valAx>
        <c:axId val="136560000"/>
        <c:scaling>
          <c:orientation val="minMax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13655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824443507583783"/>
          <c:y val="2.2764289880431617E-2"/>
          <c:w val="0.36890773992623066"/>
          <c:h val="0.13244551667791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18</xdr:row>
      <xdr:rowOff>123825</xdr:rowOff>
    </xdr:from>
    <xdr:to>
      <xdr:col>9</xdr:col>
      <xdr:colOff>198782</xdr:colOff>
      <xdr:row>30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33130</xdr:colOff>
      <xdr:row>48</xdr:row>
      <xdr:rowOff>7650</xdr:rowOff>
    </xdr:from>
    <xdr:to>
      <xdr:col>9</xdr:col>
      <xdr:colOff>298172</xdr:colOff>
      <xdr:row>62</xdr:row>
      <xdr:rowOff>107674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windowProtection="1" tabSelected="1" view="pageBreakPreview" zoomScaleNormal="100" zoomScaleSheetLayoutView="100" zoomScalePageLayoutView="130" workbookViewId="0">
      <selection activeCell="L4" sqref="L4:O4"/>
    </sheetView>
  </sheetViews>
  <sheetFormatPr defaultColWidth="9" defaultRowHeight="13.5"/>
  <cols>
    <col min="1" max="1" width="6.25" style="30" customWidth="1"/>
    <col min="2" max="16" width="5" style="30" customWidth="1"/>
    <col min="17" max="17" width="8.125" style="30" customWidth="1"/>
    <col min="18" max="21" width="10.625" style="30" customWidth="1"/>
    <col min="22" max="28" width="57" style="30" customWidth="1"/>
    <col min="29" max="29" width="73.625" style="30" customWidth="1"/>
    <col min="30" max="30" width="8.125" style="31" customWidth="1"/>
    <col min="31" max="31" width="8.875" style="30" customWidth="1"/>
    <col min="32" max="32" width="8.125" style="30" customWidth="1"/>
    <col min="33" max="34" width="8" style="30" customWidth="1"/>
    <col min="35" max="35" width="8.375" style="30" customWidth="1"/>
    <col min="36" max="36" width="10.75" style="30" customWidth="1"/>
    <col min="37" max="93" width="5" style="30" customWidth="1"/>
    <col min="94" max="16384" width="9" style="30"/>
  </cols>
  <sheetData>
    <row r="1" spans="1:34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34" ht="14.25" thickBo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7"/>
      <c r="AE2" s="7"/>
      <c r="AF2" s="7"/>
      <c r="AG2" s="7"/>
    </row>
    <row r="3" spans="1:34" ht="14.25" thickBot="1">
      <c r="A3" s="32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7"/>
      <c r="AE3" s="7"/>
      <c r="AF3" s="7"/>
      <c r="AG3" s="7"/>
    </row>
    <row r="4" spans="1:34" ht="14.25" thickBot="1">
      <c r="A4" s="33"/>
      <c r="B4" s="34"/>
      <c r="C4" s="34"/>
      <c r="D4" s="34"/>
      <c r="E4" s="34"/>
      <c r="F4" s="34"/>
      <c r="G4" s="34"/>
      <c r="H4" s="34"/>
      <c r="I4" s="34"/>
      <c r="J4" s="34"/>
      <c r="K4" s="35" t="s">
        <v>25</v>
      </c>
      <c r="L4" s="26">
        <v>42051</v>
      </c>
      <c r="M4" s="27"/>
      <c r="N4" s="27"/>
      <c r="O4" s="28"/>
      <c r="AD4" s="9"/>
      <c r="AE4" s="9"/>
      <c r="AF4" s="9"/>
      <c r="AG4" s="7"/>
    </row>
    <row r="5" spans="1:34" ht="14.25" thickBot="1">
      <c r="A5" s="2">
        <v>1</v>
      </c>
      <c r="B5" s="3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6"/>
      <c r="AD5" s="15"/>
      <c r="AE5" s="16">
        <f>L4</f>
        <v>42051</v>
      </c>
      <c r="AF5" s="16">
        <f>L33</f>
        <v>42093</v>
      </c>
      <c r="AG5" s="8"/>
      <c r="AH5" s="37"/>
    </row>
    <row r="6" spans="1:34" ht="15" thickBot="1">
      <c r="A6" s="2"/>
      <c r="B6" s="3"/>
      <c r="C6" s="3"/>
      <c r="D6" s="3"/>
      <c r="E6" s="3"/>
      <c r="F6" s="1">
        <v>1</v>
      </c>
      <c r="G6" s="3" t="s">
        <v>22</v>
      </c>
      <c r="H6" s="4" t="s">
        <v>24</v>
      </c>
      <c r="I6" s="38"/>
      <c r="J6" s="3"/>
      <c r="K6" s="3"/>
      <c r="L6" s="3"/>
      <c r="M6" s="3"/>
      <c r="N6" s="3"/>
      <c r="O6" s="36"/>
      <c r="AD6" s="15" t="s">
        <v>15</v>
      </c>
      <c r="AE6" s="17">
        <f>IFERROR((F6*2)*4,"0")</f>
        <v>8</v>
      </c>
      <c r="AF6" s="17">
        <f>IFERROR((F35*2)*4,"0")</f>
        <v>0</v>
      </c>
      <c r="AG6" s="8"/>
      <c r="AH6" s="37"/>
    </row>
    <row r="7" spans="1:34">
      <c r="A7" s="2">
        <v>2</v>
      </c>
      <c r="B7" s="3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6"/>
      <c r="AD7" s="18" t="s">
        <v>17</v>
      </c>
      <c r="AE7" s="18">
        <f>IFERROR((F9*2)*2,"0")+IFERROR((L9*1)*2,"0")</f>
        <v>10</v>
      </c>
      <c r="AF7" s="18">
        <f>IFERROR((F38*2)*2,"0")+IFERROR((L38*1)*2,"0")</f>
        <v>0</v>
      </c>
      <c r="AG7" s="8"/>
      <c r="AH7" s="37"/>
    </row>
    <row r="8" spans="1:34" ht="14.25" thickBot="1">
      <c r="A8" s="2"/>
      <c r="B8" s="3"/>
      <c r="C8" s="3" t="s">
        <v>8</v>
      </c>
      <c r="D8" s="3"/>
      <c r="E8" s="3"/>
      <c r="F8" s="3"/>
      <c r="G8" s="3"/>
      <c r="H8" s="3"/>
      <c r="I8" s="3" t="s">
        <v>9</v>
      </c>
      <c r="J8" s="3"/>
      <c r="K8" s="3"/>
      <c r="L8" s="3"/>
      <c r="M8" s="3"/>
      <c r="N8" s="3"/>
      <c r="O8" s="36"/>
      <c r="AD8" s="18" t="s">
        <v>26</v>
      </c>
      <c r="AE8" s="18">
        <f>IFERROR((F11*1)*1.2,"0")+IFERROR((L11*2)*1.2,"0")</f>
        <v>8.3999999999999986</v>
      </c>
      <c r="AF8" s="18">
        <f>IFERROR((F40*1)*1.2,"0")+IFERROR((L40*2)*1.2,"0")</f>
        <v>0</v>
      </c>
      <c r="AG8" s="8"/>
      <c r="AH8" s="37"/>
    </row>
    <row r="9" spans="1:34" ht="14.25" thickBot="1">
      <c r="A9" s="2"/>
      <c r="B9" s="3"/>
      <c r="C9" s="3"/>
      <c r="D9" s="3"/>
      <c r="E9" s="3"/>
      <c r="F9" s="1">
        <v>2</v>
      </c>
      <c r="G9" s="3" t="s">
        <v>1</v>
      </c>
      <c r="H9" s="3"/>
      <c r="I9" s="3"/>
      <c r="J9" s="3"/>
      <c r="K9" s="3"/>
      <c r="L9" s="1">
        <v>1</v>
      </c>
      <c r="M9" s="3" t="s">
        <v>1</v>
      </c>
      <c r="N9" s="3"/>
      <c r="O9" s="36"/>
      <c r="AD9" s="18" t="s">
        <v>18</v>
      </c>
      <c r="AE9" s="18">
        <f>IFERROR(F13*2,"0")+IFERROR(L13*1,"0")</f>
        <v>3</v>
      </c>
      <c r="AF9" s="18">
        <f>IFERROR(F42*2,"0")+IFERROR(L42*1,"0")</f>
        <v>4</v>
      </c>
      <c r="AG9" s="8"/>
      <c r="AH9" s="37"/>
    </row>
    <row r="10" spans="1:34" ht="14.25" thickBot="1">
      <c r="A10" s="2">
        <v>3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6"/>
      <c r="AD10" s="18" t="s">
        <v>16</v>
      </c>
      <c r="AE10" s="18">
        <f>IFERROR(F15*2,"0")+IFERROR(L15*1,"0")</f>
        <v>4</v>
      </c>
      <c r="AF10" s="18">
        <f>IFERROR(F44*2,"0")+IFERROR(L44*1,"0")</f>
        <v>6</v>
      </c>
      <c r="AG10" s="8"/>
      <c r="AH10" s="37"/>
    </row>
    <row r="11" spans="1:34" ht="14.25" thickBot="1">
      <c r="A11" s="2"/>
      <c r="B11" s="3"/>
      <c r="C11" s="3" t="s">
        <v>10</v>
      </c>
      <c r="D11" s="3"/>
      <c r="E11" s="3"/>
      <c r="F11" s="1">
        <v>1</v>
      </c>
      <c r="G11" s="3" t="s">
        <v>1</v>
      </c>
      <c r="H11" s="3"/>
      <c r="I11" s="3" t="s">
        <v>4</v>
      </c>
      <c r="J11" s="3"/>
      <c r="K11" s="3"/>
      <c r="L11" s="1">
        <v>3</v>
      </c>
      <c r="M11" s="3" t="s">
        <v>1</v>
      </c>
      <c r="N11" s="3"/>
      <c r="O11" s="36"/>
      <c r="AD11" s="18"/>
      <c r="AE11" s="18"/>
      <c r="AF11" s="18"/>
      <c r="AG11" s="8"/>
      <c r="AH11" s="37"/>
    </row>
    <row r="12" spans="1:34" ht="14.25" thickBot="1">
      <c r="A12" s="2">
        <v>4</v>
      </c>
      <c r="B12" s="3" t="s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6"/>
      <c r="AD12" s="18" t="s">
        <v>19</v>
      </c>
      <c r="AE12" s="18">
        <f>MAXA(AE6:AE10)</f>
        <v>10</v>
      </c>
      <c r="AF12" s="18">
        <f>MAXA(AF6:AF10)</f>
        <v>6</v>
      </c>
      <c r="AG12" s="8"/>
      <c r="AH12" s="37"/>
    </row>
    <row r="13" spans="1:34" ht="14.25" thickBot="1">
      <c r="A13" s="2"/>
      <c r="B13" s="3"/>
      <c r="C13" s="3" t="s">
        <v>13</v>
      </c>
      <c r="D13" s="3"/>
      <c r="E13" s="3"/>
      <c r="F13" s="1">
        <v>1</v>
      </c>
      <c r="G13" s="3" t="s">
        <v>11</v>
      </c>
      <c r="H13" s="3"/>
      <c r="I13" s="3" t="s">
        <v>9</v>
      </c>
      <c r="J13" s="3"/>
      <c r="K13" s="3"/>
      <c r="L13" s="1">
        <v>1</v>
      </c>
      <c r="M13" s="3" t="s">
        <v>11</v>
      </c>
      <c r="N13" s="3"/>
      <c r="O13" s="36"/>
      <c r="AD13" s="18"/>
      <c r="AE13" s="19"/>
      <c r="AF13" s="18"/>
      <c r="AG13" s="8"/>
      <c r="AH13" s="37"/>
    </row>
    <row r="14" spans="1:34" ht="14.25" thickBot="1">
      <c r="A14" s="2">
        <v>5</v>
      </c>
      <c r="B14" s="3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6"/>
      <c r="AD14" s="13"/>
      <c r="AE14" s="14" t="str">
        <f>IF(AE12=0,"継続的に",IF(AE12=AE6,AD6,IF(AE12=AE7,AD7,IF(AE12=AE8,AD8,IF(AE12=AE9,AD9,IF(AE12=AE10,AD10," "))))))</f>
        <v>2.整理・整頓</v>
      </c>
      <c r="AF14" s="14" t="str">
        <f>IF(AF12=0,"継続的に",IF(AF12=AF6,AD6,IF(AF12=AF7,AD7,IF(AF12=AF8,AD8,IF(AF12=AF9,AD9,IF(AF12=AF10,AD10," "))))))</f>
        <v>5.照明</v>
      </c>
      <c r="AG14" s="8"/>
      <c r="AH14" s="37"/>
    </row>
    <row r="15" spans="1:34" ht="14.25" thickBot="1">
      <c r="A15" s="2"/>
      <c r="B15" s="3"/>
      <c r="C15" s="3" t="s">
        <v>0</v>
      </c>
      <c r="D15" s="3"/>
      <c r="E15" s="3"/>
      <c r="F15" s="5">
        <v>1</v>
      </c>
      <c r="G15" s="3" t="s">
        <v>1</v>
      </c>
      <c r="H15" s="3"/>
      <c r="I15" s="3" t="s">
        <v>2</v>
      </c>
      <c r="J15" s="3"/>
      <c r="K15" s="3"/>
      <c r="L15" s="1">
        <v>2</v>
      </c>
      <c r="M15" s="3" t="s">
        <v>1</v>
      </c>
      <c r="N15" s="3"/>
      <c r="O15" s="36"/>
      <c r="AD15" s="10"/>
      <c r="AE15" s="11"/>
      <c r="AF15" s="12"/>
      <c r="AG15" s="8"/>
      <c r="AH15" s="37"/>
    </row>
    <row r="16" spans="1:34">
      <c r="A16" s="39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AD16" s="9"/>
      <c r="AE16" s="9"/>
      <c r="AF16" s="9"/>
      <c r="AG16" s="7"/>
    </row>
    <row r="17" spans="2:32">
      <c r="AE17" s="43"/>
    </row>
    <row r="18" spans="2:32" ht="14.25">
      <c r="B18" s="44" t="s">
        <v>14</v>
      </c>
      <c r="E18" s="44"/>
      <c r="F18" s="44"/>
      <c r="G18" s="44"/>
      <c r="H18" s="44"/>
      <c r="I18" s="44"/>
      <c r="J18" s="44"/>
    </row>
    <row r="19" spans="2:32">
      <c r="AF19" s="43"/>
    </row>
    <row r="20" spans="2:32">
      <c r="K20" s="30" t="s">
        <v>20</v>
      </c>
    </row>
    <row r="22" spans="2:32" ht="12.75" customHeight="1">
      <c r="C22" s="45"/>
      <c r="K22" s="46" t="str">
        <f>AE14</f>
        <v>2.整理・整頓</v>
      </c>
      <c r="L22" s="46"/>
      <c r="M22" s="46"/>
      <c r="N22" s="46"/>
      <c r="O22" s="46"/>
      <c r="P22" s="46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2:32" ht="14.25" customHeight="1">
      <c r="K23" s="46"/>
      <c r="L23" s="46"/>
      <c r="M23" s="46"/>
      <c r="N23" s="46"/>
      <c r="O23" s="46"/>
      <c r="P23" s="46"/>
      <c r="Q23" s="46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2:32" ht="13.5" customHeight="1">
      <c r="K24" s="46"/>
      <c r="L24" s="46"/>
      <c r="M24" s="46"/>
      <c r="N24" s="46"/>
      <c r="O24" s="46"/>
      <c r="P24" s="46"/>
      <c r="Q24" s="4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2:32">
      <c r="K25" s="30" t="s">
        <v>21</v>
      </c>
    </row>
    <row r="32" spans="2:32" ht="14.25" thickBot="1">
      <c r="L32" s="3"/>
      <c r="M32" s="3"/>
      <c r="N32" s="3"/>
      <c r="O32" s="3"/>
      <c r="P32" s="3"/>
    </row>
    <row r="33" spans="1:31" ht="14.25" thickBot="1">
      <c r="A33" s="33" t="s">
        <v>23</v>
      </c>
      <c r="B33" s="34"/>
      <c r="C33" s="34"/>
      <c r="D33" s="34"/>
      <c r="E33" s="34"/>
      <c r="F33" s="34"/>
      <c r="G33" s="34"/>
      <c r="H33" s="34"/>
      <c r="I33" s="34"/>
      <c r="J33" s="34"/>
      <c r="K33" s="35" t="s">
        <v>27</v>
      </c>
      <c r="L33" s="26">
        <v>42093</v>
      </c>
      <c r="M33" s="27"/>
      <c r="N33" s="27"/>
      <c r="O33" s="28"/>
      <c r="P33" s="3"/>
      <c r="AE33" s="43"/>
    </row>
    <row r="34" spans="1:31" ht="14.25" thickBot="1">
      <c r="A34" s="2">
        <v>1</v>
      </c>
      <c r="B34" s="3" t="s">
        <v>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6"/>
      <c r="P34" s="3"/>
    </row>
    <row r="35" spans="1:31" ht="14.25" thickBot="1">
      <c r="A35" s="2"/>
      <c r="B35" s="3"/>
      <c r="C35" s="3"/>
      <c r="D35" s="3"/>
      <c r="E35" s="3"/>
      <c r="F35" s="1">
        <v>0</v>
      </c>
      <c r="G35" s="3" t="s">
        <v>22</v>
      </c>
      <c r="H35" s="4" t="s">
        <v>24</v>
      </c>
      <c r="I35" s="3"/>
      <c r="J35" s="3"/>
      <c r="K35" s="3"/>
      <c r="L35" s="3"/>
      <c r="M35" s="3"/>
      <c r="N35" s="3"/>
      <c r="O35" s="36"/>
      <c r="P35" s="3"/>
      <c r="AE35" s="43"/>
    </row>
    <row r="36" spans="1:31">
      <c r="A36" s="2">
        <v>2</v>
      </c>
      <c r="B36" s="3" t="s">
        <v>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6"/>
      <c r="P36" s="3"/>
    </row>
    <row r="37" spans="1:31" ht="14.25" thickBot="1">
      <c r="A37" s="2"/>
      <c r="B37" s="3"/>
      <c r="C37" s="3" t="s">
        <v>8</v>
      </c>
      <c r="D37" s="3"/>
      <c r="E37" s="3"/>
      <c r="F37" s="3"/>
      <c r="G37" s="3"/>
      <c r="H37" s="3"/>
      <c r="I37" s="3" t="s">
        <v>9</v>
      </c>
      <c r="J37" s="3"/>
      <c r="K37" s="3"/>
      <c r="L37" s="3"/>
      <c r="M37" s="3"/>
      <c r="N37" s="3"/>
      <c r="O37" s="36"/>
      <c r="P37" s="3"/>
    </row>
    <row r="38" spans="1:31" ht="14.25" thickBot="1">
      <c r="A38" s="2"/>
      <c r="B38" s="3"/>
      <c r="C38" s="3"/>
      <c r="D38" s="3"/>
      <c r="E38" s="3"/>
      <c r="F38" s="1">
        <v>0</v>
      </c>
      <c r="G38" s="3" t="s">
        <v>1</v>
      </c>
      <c r="H38" s="3"/>
      <c r="I38" s="3"/>
      <c r="J38" s="3"/>
      <c r="K38" s="3"/>
      <c r="L38" s="1">
        <v>0</v>
      </c>
      <c r="M38" s="3" t="s">
        <v>1</v>
      </c>
      <c r="N38" s="3"/>
      <c r="O38" s="36"/>
      <c r="P38" s="3"/>
    </row>
    <row r="39" spans="1:31" ht="14.25" thickBot="1">
      <c r="A39" s="2">
        <v>3</v>
      </c>
      <c r="B39" s="3" t="s">
        <v>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6"/>
      <c r="P39" s="3"/>
    </row>
    <row r="40" spans="1:31" ht="14.25" thickBot="1">
      <c r="A40" s="2"/>
      <c r="B40" s="3"/>
      <c r="C40" s="3" t="s">
        <v>10</v>
      </c>
      <c r="D40" s="3"/>
      <c r="E40" s="3"/>
      <c r="F40" s="1">
        <v>0</v>
      </c>
      <c r="G40" s="3" t="s">
        <v>1</v>
      </c>
      <c r="H40" s="3"/>
      <c r="I40" s="3" t="s">
        <v>4</v>
      </c>
      <c r="J40" s="3"/>
      <c r="K40" s="3"/>
      <c r="L40" s="1">
        <v>0</v>
      </c>
      <c r="M40" s="3" t="s">
        <v>1</v>
      </c>
      <c r="N40" s="3"/>
      <c r="O40" s="36"/>
      <c r="P40" s="3"/>
    </row>
    <row r="41" spans="1:31" ht="14.25" thickBot="1">
      <c r="A41" s="2">
        <v>4</v>
      </c>
      <c r="B41" s="3" t="s">
        <v>12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6"/>
      <c r="P41" s="3"/>
    </row>
    <row r="42" spans="1:31" ht="14.25" thickBot="1">
      <c r="A42" s="2"/>
      <c r="B42" s="3"/>
      <c r="C42" s="3" t="s">
        <v>13</v>
      </c>
      <c r="D42" s="3"/>
      <c r="E42" s="3"/>
      <c r="F42" s="1">
        <v>2</v>
      </c>
      <c r="G42" s="3" t="s">
        <v>11</v>
      </c>
      <c r="H42" s="3"/>
      <c r="I42" s="3" t="s">
        <v>9</v>
      </c>
      <c r="J42" s="3"/>
      <c r="K42" s="3"/>
      <c r="L42" s="1">
        <v>0</v>
      </c>
      <c r="M42" s="3" t="s">
        <v>11</v>
      </c>
      <c r="N42" s="3"/>
      <c r="O42" s="36"/>
      <c r="P42" s="3"/>
      <c r="AE42" s="43"/>
    </row>
    <row r="43" spans="1:31" ht="14.25" thickBot="1">
      <c r="A43" s="2">
        <v>5</v>
      </c>
      <c r="B43" s="3" t="s">
        <v>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6"/>
      <c r="P43" s="3"/>
      <c r="AE43" s="43"/>
    </row>
    <row r="44" spans="1:31" ht="14.25" thickBot="1">
      <c r="A44" s="2"/>
      <c r="B44" s="3"/>
      <c r="C44" s="3" t="s">
        <v>0</v>
      </c>
      <c r="D44" s="3"/>
      <c r="E44" s="3"/>
      <c r="F44" s="6">
        <v>3</v>
      </c>
      <c r="G44" s="3" t="s">
        <v>1</v>
      </c>
      <c r="H44" s="3"/>
      <c r="I44" s="3" t="s">
        <v>2</v>
      </c>
      <c r="J44" s="3"/>
      <c r="K44" s="3"/>
      <c r="L44" s="1">
        <v>0</v>
      </c>
      <c r="M44" s="3" t="s">
        <v>1</v>
      </c>
      <c r="N44" s="3"/>
      <c r="O44" s="36"/>
      <c r="P44" s="3"/>
    </row>
    <row r="45" spans="1:31">
      <c r="A45" s="39"/>
      <c r="B45" s="48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3"/>
    </row>
    <row r="46" spans="1:3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31" ht="14.25">
      <c r="A47" s="3"/>
      <c r="B47" s="44" t="s">
        <v>14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50" spans="11:29">
      <c r="K50" s="30" t="s">
        <v>20</v>
      </c>
    </row>
    <row r="52" spans="11:29" ht="13.5" customHeight="1">
      <c r="K52" s="46" t="str">
        <f>AF14</f>
        <v>5.照明</v>
      </c>
      <c r="L52" s="46"/>
      <c r="M52" s="46"/>
      <c r="N52" s="46"/>
      <c r="O52" s="46"/>
      <c r="P52" s="46"/>
      <c r="Q52" s="46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1:29" ht="14.25" customHeight="1">
      <c r="K53" s="46"/>
      <c r="L53" s="46"/>
      <c r="M53" s="46"/>
      <c r="N53" s="46"/>
      <c r="O53" s="46"/>
      <c r="P53" s="46"/>
      <c r="Q53" s="46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1:29" ht="13.5" customHeight="1">
      <c r="K54" s="46"/>
      <c r="L54" s="46"/>
      <c r="M54" s="46"/>
      <c r="N54" s="46"/>
      <c r="O54" s="46"/>
      <c r="P54" s="46"/>
      <c r="Q54" s="46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1:29">
      <c r="K55" s="30" t="s">
        <v>21</v>
      </c>
    </row>
  </sheetData>
  <sheetProtection password="F4EC" sheet="1" objects="1" scenarios="1" selectLockedCells="1"/>
  <mergeCells count="5">
    <mergeCell ref="A1:Q2"/>
    <mergeCell ref="L4:O4"/>
    <mergeCell ref="L33:O33"/>
    <mergeCell ref="K22:Q24"/>
    <mergeCell ref="K52:Q54"/>
  </mergeCells>
  <phoneticPr fontId="1"/>
  <pageMargins left="0.70866141732283472" right="0.70866141732283472" top="0.35433070866141736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診断シート</vt:lpstr>
      <vt:lpstr>診断シート!Print_Area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2015-02-09T04:21:23Z</cp:lastPrinted>
  <dcterms:created xsi:type="dcterms:W3CDTF">2015-01-31T03:04:16Z</dcterms:created>
  <dcterms:modified xsi:type="dcterms:W3CDTF">2015-02-16T01:20:18Z</dcterms:modified>
</cp:coreProperties>
</file>