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ja7000000cb016.mja.esb.mhlw.go.jp\vol9\KMIKDA\Desktop\令和4年3月分労働市場の動き\"/>
    </mc:Choice>
  </mc:AlternateContent>
  <bookViews>
    <workbookView xWindow="0" yWindow="0" windowWidth="28800" windowHeight="12210" activeTab="7"/>
  </bookViews>
  <sheets>
    <sheet name="資料1" sheetId="10" r:id="rId1"/>
    <sheet name="資料2" sheetId="11" r:id="rId2"/>
    <sheet name="資料3" sheetId="12" r:id="rId3"/>
    <sheet name="資料4" sheetId="13" r:id="rId4"/>
    <sheet name="資料5" sheetId="14" r:id="rId5"/>
    <sheet name="資料6" sheetId="15" r:id="rId6"/>
    <sheet name="資料7" sheetId="7" r:id="rId7"/>
    <sheet name="資料8" sheetId="8" r:id="rId8"/>
    <sheet name="資料9" sheetId="9" r:id="rId9"/>
  </sheets>
  <definedNames>
    <definedName name="_xlnm.Print_Area" localSheetId="0">資料1!$A$1:$M$22</definedName>
    <definedName name="_xlnm.Print_Area" localSheetId="1">資料2!$A$1:$V$38</definedName>
    <definedName name="_xlnm.Print_Area" localSheetId="2">資料3!$A$1:$O$47</definedName>
    <definedName name="_xlnm.Print_Area" localSheetId="3">資料4!$A$1:$M$22</definedName>
    <definedName name="_xlnm.Print_Area" localSheetId="4">資料5!$A$1:$J$61</definedName>
    <definedName name="_xlnm.Print_Area" localSheetId="5">資料6!$A$1:$T$55</definedName>
    <definedName name="_xlnm.Print_Area" localSheetId="6">資料7!$A$1:$EU$53</definedName>
    <definedName name="_xlnm.Print_Area" localSheetId="7">資料8!$A$1:$L$25</definedName>
    <definedName name="_xlnm.Print_Area" localSheetId="8">資料9!$A$1:$J$39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1" l="1"/>
  <c r="G27" i="11"/>
  <c r="U25" i="11"/>
  <c r="U11" i="11" s="1"/>
  <c r="S25" i="11"/>
  <c r="S12" i="11" s="1"/>
  <c r="R25" i="11"/>
  <c r="R29" i="11" s="1"/>
  <c r="Q25" i="11"/>
  <c r="Q12" i="11" s="1"/>
  <c r="P25" i="11"/>
  <c r="P29" i="11" s="1"/>
  <c r="O25" i="11"/>
  <c r="O12" i="11" s="1"/>
  <c r="N25" i="11"/>
  <c r="N29" i="11" s="1"/>
  <c r="K25" i="11"/>
  <c r="K29" i="11" s="1"/>
  <c r="J25" i="11"/>
  <c r="J29" i="11" s="1"/>
  <c r="I25" i="11"/>
  <c r="I29" i="11" s="1"/>
  <c r="H25" i="11"/>
  <c r="H27" i="11" s="1"/>
  <c r="F25" i="11"/>
  <c r="F29" i="11" s="1"/>
  <c r="E25" i="11"/>
  <c r="E11" i="11" s="1"/>
  <c r="D25" i="11"/>
  <c r="D11" i="11" s="1"/>
  <c r="C25" i="11"/>
  <c r="C29" i="11" s="1"/>
  <c r="N12" i="11"/>
  <c r="I12" i="11"/>
  <c r="H12" i="11"/>
  <c r="D12" i="11"/>
  <c r="C12" i="11"/>
  <c r="N11" i="11"/>
  <c r="K11" i="11"/>
  <c r="J11" i="11"/>
  <c r="I11" i="11"/>
  <c r="H11" i="11"/>
  <c r="G11" i="11"/>
  <c r="F11" i="11"/>
  <c r="M11" i="11" l="1"/>
  <c r="T25" i="11"/>
  <c r="T29" i="11" s="1"/>
  <c r="C27" i="11"/>
  <c r="D27" i="11"/>
  <c r="E27" i="11"/>
  <c r="F27" i="11"/>
  <c r="J27" i="11"/>
  <c r="K27" i="11"/>
  <c r="D29" i="11"/>
  <c r="C11" i="11"/>
  <c r="L11" i="11" s="1"/>
  <c r="L25" i="11"/>
  <c r="L27" i="11" s="1"/>
  <c r="I27" i="11"/>
  <c r="N27" i="11"/>
  <c r="E29" i="11"/>
  <c r="H29" i="11"/>
  <c r="M25" i="11"/>
  <c r="M27" i="11" s="1"/>
  <c r="V11" i="11"/>
  <c r="M29" i="11"/>
  <c r="V25" i="11"/>
  <c r="P27" i="11"/>
  <c r="P11" i="11"/>
  <c r="S27" i="11"/>
  <c r="P12" i="11"/>
  <c r="S11" i="11"/>
  <c r="T27" i="11"/>
  <c r="R11" i="11"/>
  <c r="R12" i="11"/>
  <c r="R27" i="11"/>
  <c r="Q29" i="11"/>
  <c r="O11" i="11"/>
  <c r="U12" i="11"/>
  <c r="O27" i="11"/>
  <c r="S29" i="11"/>
  <c r="Q11" i="11"/>
  <c r="O29" i="11"/>
  <c r="Q27" i="11"/>
  <c r="U27" i="11"/>
  <c r="U29" i="11"/>
  <c r="L29" i="11" l="1"/>
  <c r="T11" i="11"/>
  <c r="V29" i="11"/>
  <c r="V27" i="11"/>
  <c r="EH52" i="7" l="1"/>
  <c r="EG52" i="7"/>
  <c r="EF52" i="7"/>
  <c r="EE52" i="7"/>
  <c r="ED52" i="7"/>
  <c r="EC52" i="7"/>
  <c r="EB52" i="7"/>
  <c r="EA52" i="7"/>
  <c r="DZ52" i="7"/>
  <c r="DY52" i="7"/>
  <c r="DX52" i="7"/>
  <c r="DW52" i="7"/>
  <c r="DV52" i="7"/>
  <c r="DU52" i="7"/>
  <c r="DT52" i="7"/>
  <c r="CL52" i="7"/>
  <c r="CK52" i="7"/>
  <c r="CJ52" i="7"/>
  <c r="CI52" i="7"/>
  <c r="CH52" i="7"/>
  <c r="CG52" i="7"/>
  <c r="CF52" i="7"/>
  <c r="AZ52" i="7"/>
  <c r="AY52" i="7"/>
  <c r="AX52" i="7"/>
  <c r="AW52" i="7"/>
  <c r="AV52" i="7"/>
  <c r="AU52" i="7"/>
  <c r="AT52" i="7"/>
  <c r="AS52" i="7"/>
  <c r="AR52" i="7"/>
  <c r="EH51" i="7"/>
  <c r="EG51" i="7"/>
  <c r="EF51" i="7"/>
  <c r="EE51" i="7"/>
  <c r="ED51" i="7"/>
  <c r="EC51" i="7"/>
  <c r="EB51" i="7"/>
  <c r="EA51" i="7"/>
  <c r="DZ51" i="7"/>
  <c r="DY51" i="7"/>
  <c r="DX51" i="7"/>
  <c r="DW51" i="7"/>
  <c r="DV51" i="7"/>
  <c r="DU51" i="7"/>
  <c r="DT51" i="7"/>
  <c r="CL51" i="7"/>
  <c r="CK51" i="7"/>
  <c r="CJ51" i="7"/>
  <c r="CI51" i="7"/>
  <c r="CH51" i="7"/>
  <c r="CG51" i="7"/>
  <c r="CF51" i="7"/>
  <c r="AZ51" i="7"/>
  <c r="AY51" i="7"/>
  <c r="AX51" i="7"/>
  <c r="AW51" i="7"/>
  <c r="AV51" i="7"/>
  <c r="AU51" i="7"/>
  <c r="AT51" i="7"/>
  <c r="AS51" i="7"/>
  <c r="AR51" i="7"/>
  <c r="EH50" i="7"/>
  <c r="EG50" i="7"/>
  <c r="EF50" i="7"/>
  <c r="EE50" i="7"/>
  <c r="ED50" i="7"/>
  <c r="EC50" i="7"/>
  <c r="EB50" i="7"/>
  <c r="EA50" i="7"/>
  <c r="DZ50" i="7"/>
  <c r="DY50" i="7"/>
  <c r="DX50" i="7"/>
  <c r="DW50" i="7"/>
  <c r="DV50" i="7"/>
  <c r="DU50" i="7"/>
  <c r="DT50" i="7"/>
  <c r="CL50" i="7"/>
  <c r="CK50" i="7"/>
  <c r="CJ50" i="7"/>
  <c r="CI50" i="7"/>
  <c r="CH50" i="7"/>
  <c r="CG50" i="7"/>
  <c r="CF50" i="7"/>
  <c r="AZ50" i="7"/>
  <c r="AY50" i="7"/>
  <c r="AX50" i="7"/>
  <c r="AW50" i="7"/>
  <c r="AV50" i="7"/>
  <c r="AU50" i="7"/>
  <c r="AT50" i="7"/>
  <c r="AS50" i="7"/>
  <c r="AR50" i="7"/>
  <c r="EH49" i="7"/>
  <c r="EG49" i="7"/>
  <c r="EF49" i="7"/>
  <c r="EE49" i="7"/>
  <c r="ED49" i="7"/>
  <c r="EC49" i="7"/>
  <c r="EB49" i="7"/>
  <c r="EA49" i="7"/>
  <c r="DZ49" i="7"/>
  <c r="DY49" i="7"/>
  <c r="DX49" i="7"/>
  <c r="DW49" i="7"/>
  <c r="DV49" i="7"/>
  <c r="DU49" i="7"/>
  <c r="DT49" i="7"/>
  <c r="CL49" i="7"/>
  <c r="CK49" i="7"/>
  <c r="CJ49" i="7"/>
  <c r="CI49" i="7"/>
  <c r="CH49" i="7"/>
  <c r="CG49" i="7"/>
  <c r="CF49" i="7"/>
  <c r="AZ49" i="7"/>
  <c r="AY49" i="7"/>
  <c r="AX49" i="7"/>
  <c r="AW49" i="7"/>
  <c r="AV49" i="7"/>
  <c r="AU49" i="7"/>
  <c r="AT49" i="7"/>
  <c r="AS49" i="7"/>
  <c r="AR49" i="7"/>
  <c r="EH48" i="7"/>
  <c r="EG48" i="7"/>
  <c r="EF48" i="7"/>
  <c r="EE48" i="7"/>
  <c r="ED48" i="7"/>
  <c r="EC48" i="7"/>
  <c r="EB48" i="7"/>
  <c r="EA48" i="7"/>
  <c r="DZ48" i="7"/>
  <c r="DY48" i="7"/>
  <c r="DX48" i="7"/>
  <c r="DW48" i="7"/>
  <c r="DV48" i="7"/>
  <c r="DU48" i="7"/>
  <c r="DT48" i="7"/>
  <c r="CL48" i="7"/>
  <c r="CK48" i="7"/>
  <c r="CJ48" i="7"/>
  <c r="CI48" i="7"/>
  <c r="CH48" i="7"/>
  <c r="CG48" i="7"/>
  <c r="CF48" i="7"/>
  <c r="AZ48" i="7"/>
  <c r="AY48" i="7"/>
  <c r="AX48" i="7"/>
  <c r="AW48" i="7"/>
  <c r="AV48" i="7"/>
  <c r="AU48" i="7"/>
  <c r="AT48" i="7"/>
  <c r="AS48" i="7"/>
  <c r="AR48" i="7"/>
  <c r="EH47" i="7"/>
  <c r="EG47" i="7"/>
  <c r="EF47" i="7"/>
  <c r="EE47" i="7"/>
  <c r="ED47" i="7"/>
  <c r="EC47" i="7"/>
  <c r="EB47" i="7"/>
  <c r="EA47" i="7"/>
  <c r="DZ47" i="7"/>
  <c r="DY47" i="7"/>
  <c r="DX47" i="7"/>
  <c r="DW47" i="7"/>
  <c r="DV47" i="7"/>
  <c r="DU47" i="7"/>
  <c r="DT47" i="7"/>
  <c r="CL47" i="7"/>
  <c r="CK47" i="7"/>
  <c r="CJ47" i="7"/>
  <c r="CI47" i="7"/>
  <c r="CH47" i="7"/>
  <c r="CG47" i="7"/>
  <c r="CF47" i="7"/>
  <c r="AZ47" i="7"/>
  <c r="AY47" i="7"/>
  <c r="AX47" i="7"/>
  <c r="AW47" i="7"/>
  <c r="AV47" i="7"/>
  <c r="AU47" i="7"/>
  <c r="AT47" i="7"/>
  <c r="AS47" i="7"/>
  <c r="AR47" i="7"/>
  <c r="EH46" i="7"/>
  <c r="EG46" i="7"/>
  <c r="EF46" i="7"/>
  <c r="EE46" i="7"/>
  <c r="ED46" i="7"/>
  <c r="EC46" i="7"/>
  <c r="EB46" i="7"/>
  <c r="EA46" i="7"/>
  <c r="DZ46" i="7"/>
  <c r="DY46" i="7"/>
  <c r="DX46" i="7"/>
  <c r="DW46" i="7"/>
  <c r="DV46" i="7"/>
  <c r="DU46" i="7"/>
  <c r="DT46" i="7"/>
  <c r="CL46" i="7"/>
  <c r="CK46" i="7"/>
  <c r="CJ46" i="7"/>
  <c r="CI46" i="7"/>
  <c r="CH46" i="7"/>
  <c r="CG46" i="7"/>
  <c r="CF46" i="7"/>
  <c r="AZ46" i="7"/>
  <c r="AY46" i="7"/>
  <c r="AX46" i="7"/>
  <c r="AW46" i="7"/>
  <c r="AV46" i="7"/>
  <c r="AU46" i="7"/>
  <c r="AT46" i="7"/>
  <c r="AS46" i="7"/>
  <c r="AR46" i="7"/>
  <c r="EH45" i="7"/>
  <c r="EG45" i="7"/>
  <c r="EF45" i="7"/>
  <c r="EE45" i="7"/>
  <c r="ED45" i="7"/>
  <c r="EC45" i="7"/>
  <c r="EB45" i="7"/>
  <c r="EA45" i="7"/>
  <c r="DZ45" i="7"/>
  <c r="DY45" i="7"/>
  <c r="DX45" i="7"/>
  <c r="DW45" i="7"/>
  <c r="DV45" i="7"/>
  <c r="DU45" i="7"/>
  <c r="DT45" i="7"/>
  <c r="CL45" i="7"/>
  <c r="CK45" i="7"/>
  <c r="CJ45" i="7"/>
  <c r="CI45" i="7"/>
  <c r="CH45" i="7"/>
  <c r="CG45" i="7"/>
  <c r="CF45" i="7"/>
  <c r="AZ45" i="7"/>
  <c r="AY45" i="7"/>
  <c r="AX45" i="7"/>
  <c r="AW45" i="7"/>
  <c r="AV45" i="7"/>
  <c r="AU45" i="7"/>
  <c r="AT45" i="7"/>
  <c r="AS45" i="7"/>
  <c r="AR45" i="7"/>
  <c r="EH44" i="7"/>
  <c r="EG44" i="7"/>
  <c r="EF44" i="7"/>
  <c r="EE44" i="7"/>
  <c r="ED44" i="7"/>
  <c r="EC44" i="7"/>
  <c r="EB44" i="7"/>
  <c r="EA44" i="7"/>
  <c r="DZ44" i="7"/>
  <c r="DY44" i="7"/>
  <c r="DX44" i="7"/>
  <c r="DW44" i="7"/>
  <c r="DV44" i="7"/>
  <c r="DU44" i="7"/>
  <c r="DT44" i="7"/>
  <c r="CL44" i="7"/>
  <c r="CK44" i="7"/>
  <c r="CJ44" i="7"/>
  <c r="CI44" i="7"/>
  <c r="CH44" i="7"/>
  <c r="CG44" i="7"/>
  <c r="CF44" i="7"/>
  <c r="AZ44" i="7"/>
  <c r="AY44" i="7"/>
  <c r="AX44" i="7"/>
  <c r="AW44" i="7"/>
  <c r="AV44" i="7"/>
  <c r="AU44" i="7"/>
  <c r="AT44" i="7"/>
  <c r="AS44" i="7"/>
  <c r="AR44" i="7"/>
  <c r="EH43" i="7"/>
  <c r="EG43" i="7"/>
  <c r="EF43" i="7"/>
  <c r="EE43" i="7"/>
  <c r="ED43" i="7"/>
  <c r="EC43" i="7"/>
  <c r="EB43" i="7"/>
  <c r="EA43" i="7"/>
  <c r="DZ43" i="7"/>
  <c r="DY43" i="7"/>
  <c r="DX43" i="7"/>
  <c r="DW43" i="7"/>
  <c r="DV43" i="7"/>
  <c r="DU43" i="7"/>
  <c r="DT43" i="7"/>
  <c r="CL43" i="7"/>
  <c r="CK43" i="7"/>
  <c r="CJ43" i="7"/>
  <c r="CI43" i="7"/>
  <c r="CH43" i="7"/>
  <c r="CG43" i="7"/>
  <c r="CF43" i="7"/>
  <c r="AZ43" i="7"/>
  <c r="AY43" i="7"/>
  <c r="AX43" i="7"/>
  <c r="AW43" i="7"/>
  <c r="AV43" i="7"/>
  <c r="AU43" i="7"/>
  <c r="AT43" i="7"/>
  <c r="AS43" i="7"/>
  <c r="AR43" i="7"/>
  <c r="EH42" i="7"/>
  <c r="EG42" i="7"/>
  <c r="EF42" i="7"/>
  <c r="EE42" i="7"/>
  <c r="ED42" i="7"/>
  <c r="EC42" i="7"/>
  <c r="EB42" i="7"/>
  <c r="EA42" i="7"/>
  <c r="DZ42" i="7"/>
  <c r="DY42" i="7"/>
  <c r="DX42" i="7"/>
  <c r="DW42" i="7"/>
  <c r="DV42" i="7"/>
  <c r="DU42" i="7"/>
  <c r="DT42" i="7"/>
  <c r="CL42" i="7"/>
  <c r="CK42" i="7"/>
  <c r="CJ42" i="7"/>
  <c r="CI42" i="7"/>
  <c r="CH42" i="7"/>
  <c r="CG42" i="7"/>
  <c r="CF42" i="7"/>
  <c r="AZ42" i="7"/>
  <c r="AY42" i="7"/>
  <c r="AX42" i="7"/>
  <c r="AW42" i="7"/>
  <c r="AV42" i="7"/>
  <c r="AU42" i="7"/>
  <c r="AT42" i="7"/>
  <c r="AS42" i="7"/>
  <c r="AR42" i="7"/>
  <c r="EH41" i="7"/>
  <c r="EG41" i="7"/>
  <c r="EF41" i="7"/>
  <c r="EE41" i="7"/>
  <c r="ED41" i="7"/>
  <c r="EC41" i="7"/>
  <c r="EB41" i="7"/>
  <c r="EA41" i="7"/>
  <c r="DZ41" i="7"/>
  <c r="DY41" i="7"/>
  <c r="DX41" i="7"/>
  <c r="DW41" i="7"/>
  <c r="DV41" i="7"/>
  <c r="DU41" i="7"/>
  <c r="DT41" i="7"/>
  <c r="CL41" i="7"/>
  <c r="CK41" i="7"/>
  <c r="CJ41" i="7"/>
  <c r="CI41" i="7"/>
  <c r="CH41" i="7"/>
  <c r="CG41" i="7"/>
  <c r="CF41" i="7"/>
  <c r="AZ41" i="7"/>
  <c r="AY41" i="7"/>
  <c r="AX41" i="7"/>
  <c r="AW41" i="7"/>
  <c r="AV41" i="7"/>
  <c r="AU41" i="7"/>
  <c r="AT41" i="7"/>
  <c r="AS41" i="7"/>
  <c r="AR41" i="7"/>
  <c r="EH40" i="7"/>
  <c r="EG40" i="7"/>
  <c r="EF40" i="7"/>
  <c r="EE40" i="7"/>
  <c r="ED40" i="7"/>
  <c r="EC40" i="7"/>
  <c r="EB40" i="7"/>
  <c r="EA40" i="7"/>
  <c r="DZ40" i="7"/>
  <c r="DY40" i="7"/>
  <c r="DX40" i="7"/>
  <c r="DW40" i="7"/>
  <c r="DV40" i="7"/>
  <c r="DU40" i="7"/>
  <c r="DT40" i="7"/>
  <c r="CL40" i="7"/>
  <c r="CK40" i="7"/>
  <c r="CJ40" i="7"/>
  <c r="CI40" i="7"/>
  <c r="CH40" i="7"/>
  <c r="CG40" i="7"/>
  <c r="CF40" i="7"/>
  <c r="AZ40" i="7"/>
  <c r="AY40" i="7"/>
  <c r="AX40" i="7"/>
  <c r="AW40" i="7"/>
  <c r="AV40" i="7"/>
  <c r="AU40" i="7"/>
  <c r="AT40" i="7"/>
  <c r="AS40" i="7"/>
  <c r="AR40" i="7"/>
  <c r="EH39" i="7"/>
  <c r="EG39" i="7"/>
  <c r="EF39" i="7"/>
  <c r="EE39" i="7"/>
  <c r="ED39" i="7"/>
  <c r="EC39" i="7"/>
  <c r="EB39" i="7"/>
  <c r="EA39" i="7"/>
  <c r="DZ39" i="7"/>
  <c r="DY39" i="7"/>
  <c r="DX39" i="7"/>
  <c r="DW39" i="7"/>
  <c r="DV39" i="7"/>
  <c r="DU39" i="7"/>
  <c r="DT39" i="7"/>
  <c r="CL39" i="7"/>
  <c r="CK39" i="7"/>
  <c r="CJ39" i="7"/>
  <c r="CI39" i="7"/>
  <c r="CH39" i="7"/>
  <c r="CG39" i="7"/>
  <c r="CF39" i="7"/>
  <c r="AZ39" i="7"/>
  <c r="AY39" i="7"/>
  <c r="AX39" i="7"/>
  <c r="AW39" i="7"/>
  <c r="AV39" i="7"/>
  <c r="AU39" i="7"/>
  <c r="AT39" i="7"/>
  <c r="AS39" i="7"/>
  <c r="AR39" i="7"/>
  <c r="EH38" i="7"/>
  <c r="EG38" i="7"/>
  <c r="EF38" i="7"/>
  <c r="EE38" i="7"/>
  <c r="ED38" i="7"/>
  <c r="EC38" i="7"/>
  <c r="EB38" i="7"/>
  <c r="EA38" i="7"/>
  <c r="DZ38" i="7"/>
  <c r="DY38" i="7"/>
  <c r="DX38" i="7"/>
  <c r="DW38" i="7"/>
  <c r="DV38" i="7"/>
  <c r="DU38" i="7"/>
  <c r="DT38" i="7"/>
  <c r="CL38" i="7"/>
  <c r="CK38" i="7"/>
  <c r="CJ38" i="7"/>
  <c r="CI38" i="7"/>
  <c r="CH38" i="7"/>
  <c r="CG38" i="7"/>
  <c r="CF38" i="7"/>
  <c r="AZ38" i="7"/>
  <c r="AY38" i="7"/>
  <c r="AX38" i="7"/>
  <c r="AW38" i="7"/>
  <c r="AV38" i="7"/>
  <c r="AU38" i="7"/>
  <c r="AT38" i="7"/>
  <c r="AS38" i="7"/>
  <c r="AR38" i="7"/>
  <c r="EH37" i="7"/>
  <c r="EG37" i="7"/>
  <c r="EF37" i="7"/>
  <c r="EE37" i="7"/>
  <c r="ED37" i="7"/>
  <c r="EC37" i="7"/>
  <c r="EB37" i="7"/>
  <c r="EA37" i="7"/>
  <c r="DZ37" i="7"/>
  <c r="DY37" i="7"/>
  <c r="DX37" i="7"/>
  <c r="DW37" i="7"/>
  <c r="DV37" i="7"/>
  <c r="DU37" i="7"/>
  <c r="DT37" i="7"/>
  <c r="CL37" i="7"/>
  <c r="CK37" i="7"/>
  <c r="CJ37" i="7"/>
  <c r="CI37" i="7"/>
  <c r="CH37" i="7"/>
  <c r="CG37" i="7"/>
  <c r="CF37" i="7"/>
  <c r="AZ37" i="7"/>
  <c r="AY37" i="7"/>
  <c r="AX37" i="7"/>
  <c r="AW37" i="7"/>
  <c r="AV37" i="7"/>
  <c r="AU37" i="7"/>
  <c r="AT37" i="7"/>
  <c r="AS37" i="7"/>
  <c r="AR37" i="7"/>
  <c r="EH36" i="7"/>
  <c r="EG36" i="7"/>
  <c r="EF36" i="7"/>
  <c r="EE36" i="7"/>
  <c r="ED36" i="7"/>
  <c r="EC36" i="7"/>
  <c r="EB36" i="7"/>
  <c r="EA36" i="7"/>
  <c r="DZ36" i="7"/>
  <c r="DY36" i="7"/>
  <c r="DX36" i="7"/>
  <c r="DW36" i="7"/>
  <c r="DV36" i="7"/>
  <c r="DU36" i="7"/>
  <c r="DT36" i="7"/>
  <c r="CL36" i="7"/>
  <c r="CK36" i="7"/>
  <c r="CJ36" i="7"/>
  <c r="CI36" i="7"/>
  <c r="CH36" i="7"/>
  <c r="CG36" i="7"/>
  <c r="CF36" i="7"/>
  <c r="AZ36" i="7"/>
  <c r="AY36" i="7"/>
  <c r="AX36" i="7"/>
  <c r="AW36" i="7"/>
  <c r="AV36" i="7"/>
  <c r="AU36" i="7"/>
  <c r="AT36" i="7"/>
  <c r="AS36" i="7"/>
  <c r="AR36" i="7"/>
  <c r="EH35" i="7"/>
  <c r="EG35" i="7"/>
  <c r="EF35" i="7"/>
  <c r="EE35" i="7"/>
  <c r="ED35" i="7"/>
  <c r="EC35" i="7"/>
  <c r="EB35" i="7"/>
  <c r="EA35" i="7"/>
  <c r="DZ35" i="7"/>
  <c r="DY35" i="7"/>
  <c r="DX35" i="7"/>
  <c r="DW35" i="7"/>
  <c r="DV35" i="7"/>
  <c r="DU35" i="7"/>
  <c r="DT35" i="7"/>
  <c r="CL35" i="7"/>
  <c r="CK35" i="7"/>
  <c r="CJ35" i="7"/>
  <c r="CI35" i="7"/>
  <c r="CH35" i="7"/>
  <c r="CG35" i="7"/>
  <c r="CF35" i="7"/>
  <c r="AZ35" i="7"/>
  <c r="AY35" i="7"/>
  <c r="AX35" i="7"/>
  <c r="AW35" i="7"/>
  <c r="AV35" i="7"/>
  <c r="AU35" i="7"/>
  <c r="AT35" i="7"/>
  <c r="AS35" i="7"/>
  <c r="AR35" i="7"/>
  <c r="EH34" i="7"/>
  <c r="EG34" i="7"/>
  <c r="EF34" i="7"/>
  <c r="EE34" i="7"/>
  <c r="ED34" i="7"/>
  <c r="EC34" i="7"/>
  <c r="EB34" i="7"/>
  <c r="EA34" i="7"/>
  <c r="DZ34" i="7"/>
  <c r="DY34" i="7"/>
  <c r="DX34" i="7"/>
  <c r="DW34" i="7"/>
  <c r="DV34" i="7"/>
  <c r="DU34" i="7"/>
  <c r="DT34" i="7"/>
  <c r="CL34" i="7"/>
  <c r="CK34" i="7"/>
  <c r="CJ34" i="7"/>
  <c r="CI34" i="7"/>
  <c r="CH34" i="7"/>
  <c r="CG34" i="7"/>
  <c r="CF34" i="7"/>
  <c r="AZ34" i="7"/>
  <c r="AY34" i="7"/>
  <c r="AX34" i="7"/>
  <c r="AW34" i="7"/>
  <c r="AV34" i="7"/>
  <c r="AU34" i="7"/>
  <c r="AT34" i="7"/>
  <c r="AS34" i="7"/>
  <c r="AR34" i="7"/>
  <c r="EH33" i="7"/>
  <c r="EG33" i="7"/>
  <c r="EF33" i="7"/>
  <c r="EE33" i="7"/>
  <c r="ED33" i="7"/>
  <c r="EC33" i="7"/>
  <c r="EB33" i="7"/>
  <c r="EA33" i="7"/>
  <c r="DZ33" i="7"/>
  <c r="DY33" i="7"/>
  <c r="DX33" i="7"/>
  <c r="DW33" i="7"/>
  <c r="DV33" i="7"/>
  <c r="DU33" i="7"/>
  <c r="DT33" i="7"/>
  <c r="CL33" i="7"/>
  <c r="CK33" i="7"/>
  <c r="CJ33" i="7"/>
  <c r="CI33" i="7"/>
  <c r="CH33" i="7"/>
  <c r="CG33" i="7"/>
  <c r="CF33" i="7"/>
  <c r="AZ33" i="7"/>
  <c r="AY33" i="7"/>
  <c r="AX33" i="7"/>
  <c r="AW33" i="7"/>
  <c r="AV33" i="7"/>
  <c r="AU33" i="7"/>
  <c r="AT33" i="7"/>
  <c r="AS33" i="7"/>
  <c r="AR33" i="7"/>
  <c r="EH32" i="7"/>
  <c r="EG32" i="7"/>
  <c r="EF32" i="7"/>
  <c r="EE32" i="7"/>
  <c r="ED32" i="7"/>
  <c r="EC32" i="7"/>
  <c r="EB32" i="7"/>
  <c r="EA32" i="7"/>
  <c r="DZ32" i="7"/>
  <c r="DY32" i="7"/>
  <c r="DX32" i="7"/>
  <c r="DW32" i="7"/>
  <c r="DV32" i="7"/>
  <c r="DU32" i="7"/>
  <c r="DT32" i="7"/>
  <c r="CL32" i="7"/>
  <c r="CK32" i="7"/>
  <c r="CJ32" i="7"/>
  <c r="CI32" i="7"/>
  <c r="CH32" i="7"/>
  <c r="CG32" i="7"/>
  <c r="CF32" i="7"/>
  <c r="AZ32" i="7"/>
  <c r="AY32" i="7"/>
  <c r="AX32" i="7"/>
  <c r="AW32" i="7"/>
  <c r="AV32" i="7"/>
  <c r="AU32" i="7"/>
  <c r="AT32" i="7"/>
  <c r="AS32" i="7"/>
  <c r="AR32" i="7"/>
  <c r="EH31" i="7"/>
  <c r="EG31" i="7"/>
  <c r="EF31" i="7"/>
  <c r="EE31" i="7"/>
  <c r="ED31" i="7"/>
  <c r="EC31" i="7"/>
  <c r="EB31" i="7"/>
  <c r="EA31" i="7"/>
  <c r="DZ31" i="7"/>
  <c r="DY31" i="7"/>
  <c r="DX31" i="7"/>
  <c r="DW31" i="7"/>
  <c r="DV31" i="7"/>
  <c r="DU31" i="7"/>
  <c r="DT31" i="7"/>
  <c r="CL31" i="7"/>
  <c r="CK31" i="7"/>
  <c r="CJ31" i="7"/>
  <c r="CI31" i="7"/>
  <c r="CH31" i="7"/>
  <c r="CG31" i="7"/>
  <c r="CF31" i="7"/>
  <c r="AZ31" i="7"/>
  <c r="AY31" i="7"/>
  <c r="AX31" i="7"/>
  <c r="AW31" i="7"/>
  <c r="AV31" i="7"/>
  <c r="AU31" i="7"/>
  <c r="AT31" i="7"/>
  <c r="AS31" i="7"/>
  <c r="AR31" i="7"/>
  <c r="EH30" i="7"/>
  <c r="EG30" i="7"/>
  <c r="EF30" i="7"/>
  <c r="EE30" i="7"/>
  <c r="ED30" i="7"/>
  <c r="EC30" i="7"/>
  <c r="EB30" i="7"/>
  <c r="EA30" i="7"/>
  <c r="DZ30" i="7"/>
  <c r="DY30" i="7"/>
  <c r="DX30" i="7"/>
  <c r="DW30" i="7"/>
  <c r="DV30" i="7"/>
  <c r="DU30" i="7"/>
  <c r="DT30" i="7"/>
  <c r="CL30" i="7"/>
  <c r="CK30" i="7"/>
  <c r="CJ30" i="7"/>
  <c r="CI30" i="7"/>
  <c r="CH30" i="7"/>
  <c r="CG30" i="7"/>
  <c r="CF30" i="7"/>
  <c r="AZ30" i="7"/>
  <c r="AY30" i="7"/>
  <c r="AX30" i="7"/>
  <c r="AW30" i="7"/>
  <c r="AV30" i="7"/>
  <c r="AU30" i="7"/>
  <c r="AT30" i="7"/>
  <c r="AS30" i="7"/>
  <c r="AR30" i="7"/>
  <c r="EH29" i="7"/>
  <c r="EG29" i="7"/>
  <c r="EF29" i="7"/>
  <c r="EE29" i="7"/>
  <c r="ED29" i="7"/>
  <c r="EC29" i="7"/>
  <c r="EB29" i="7"/>
  <c r="EA29" i="7"/>
  <c r="DZ29" i="7"/>
  <c r="DY29" i="7"/>
  <c r="DX29" i="7"/>
  <c r="DW29" i="7"/>
  <c r="DV29" i="7"/>
  <c r="DU29" i="7"/>
  <c r="DT29" i="7"/>
  <c r="CL29" i="7"/>
  <c r="CK29" i="7"/>
  <c r="CJ29" i="7"/>
  <c r="CI29" i="7"/>
  <c r="CH29" i="7"/>
  <c r="CG29" i="7"/>
  <c r="CF29" i="7"/>
  <c r="AZ29" i="7"/>
  <c r="AY29" i="7"/>
  <c r="AX29" i="7"/>
  <c r="AW29" i="7"/>
  <c r="AV29" i="7"/>
  <c r="AU29" i="7"/>
  <c r="AT29" i="7"/>
  <c r="AS29" i="7"/>
  <c r="AR29" i="7"/>
  <c r="EH28" i="7"/>
  <c r="EG28" i="7"/>
  <c r="EF28" i="7"/>
  <c r="EE28" i="7"/>
  <c r="ED28" i="7"/>
  <c r="EC28" i="7"/>
  <c r="EB28" i="7"/>
  <c r="EA28" i="7"/>
  <c r="DZ28" i="7"/>
  <c r="DY28" i="7"/>
  <c r="DX28" i="7"/>
  <c r="DW28" i="7"/>
  <c r="DV28" i="7"/>
  <c r="DU28" i="7"/>
  <c r="DT28" i="7"/>
  <c r="CL28" i="7"/>
  <c r="CK28" i="7"/>
  <c r="CJ28" i="7"/>
  <c r="CI28" i="7"/>
  <c r="CH28" i="7"/>
  <c r="CG28" i="7"/>
  <c r="CF28" i="7"/>
  <c r="AZ28" i="7"/>
  <c r="AY28" i="7"/>
  <c r="AX28" i="7"/>
  <c r="AW28" i="7"/>
  <c r="AV28" i="7"/>
  <c r="AU28" i="7"/>
  <c r="AT28" i="7"/>
  <c r="AS28" i="7"/>
  <c r="AR28" i="7"/>
  <c r="EH27" i="7"/>
  <c r="EG27" i="7"/>
  <c r="EF27" i="7"/>
  <c r="EE27" i="7"/>
  <c r="ED27" i="7"/>
  <c r="EC27" i="7"/>
  <c r="EB27" i="7"/>
  <c r="EA27" i="7"/>
  <c r="DZ27" i="7"/>
  <c r="DY27" i="7"/>
  <c r="DX27" i="7"/>
  <c r="DW27" i="7"/>
  <c r="DV27" i="7"/>
  <c r="DU27" i="7"/>
  <c r="DT27" i="7"/>
  <c r="CL27" i="7"/>
  <c r="CK27" i="7"/>
  <c r="CJ27" i="7"/>
  <c r="CI27" i="7"/>
  <c r="CH27" i="7"/>
  <c r="CG27" i="7"/>
  <c r="CF27" i="7"/>
  <c r="EH26" i="7"/>
  <c r="EG26" i="7"/>
  <c r="EF26" i="7"/>
  <c r="EE26" i="7"/>
  <c r="ED26" i="7"/>
  <c r="EC26" i="7"/>
  <c r="EB26" i="7"/>
  <c r="EA26" i="7"/>
  <c r="DZ26" i="7"/>
  <c r="DY26" i="7"/>
  <c r="DX26" i="7"/>
  <c r="DW26" i="7"/>
  <c r="DV26" i="7"/>
  <c r="DU26" i="7"/>
  <c r="DT26" i="7"/>
  <c r="CL26" i="7"/>
  <c r="CK26" i="7"/>
  <c r="CJ26" i="7"/>
  <c r="CI26" i="7"/>
  <c r="CH26" i="7"/>
  <c r="CG26" i="7"/>
  <c r="CF26" i="7"/>
  <c r="AZ26" i="7"/>
  <c r="AY26" i="7"/>
  <c r="AX26" i="7"/>
  <c r="AW26" i="7"/>
  <c r="AV26" i="7"/>
  <c r="AU26" i="7"/>
  <c r="AT26" i="7"/>
  <c r="AS26" i="7"/>
  <c r="AR26" i="7"/>
  <c r="EH25" i="7"/>
  <c r="EG25" i="7"/>
  <c r="EF25" i="7"/>
  <c r="EE25" i="7"/>
  <c r="ED25" i="7"/>
  <c r="EC25" i="7"/>
  <c r="EB25" i="7"/>
  <c r="EA25" i="7"/>
  <c r="DZ25" i="7"/>
  <c r="CL25" i="7"/>
  <c r="CK25" i="7"/>
  <c r="CJ25" i="7"/>
  <c r="CI25" i="7"/>
  <c r="CH25" i="7"/>
  <c r="CG25" i="7"/>
  <c r="CF25" i="7"/>
  <c r="AY25" i="7"/>
  <c r="AW25" i="7"/>
  <c r="AV25" i="7"/>
  <c r="AU25" i="7"/>
  <c r="AS25" i="7"/>
  <c r="AR25" i="7"/>
  <c r="EH24" i="7"/>
  <c r="EG24" i="7"/>
  <c r="EF24" i="7"/>
  <c r="CL24" i="7"/>
  <c r="CK24" i="7"/>
  <c r="CJ24" i="7"/>
  <c r="CI24" i="7"/>
  <c r="CH24" i="7"/>
  <c r="CG24" i="7"/>
  <c r="CF24" i="7"/>
  <c r="AZ24" i="7"/>
  <c r="AY24" i="7"/>
  <c r="AX24" i="7"/>
  <c r="AW24" i="7"/>
  <c r="AU24" i="7"/>
  <c r="AT24" i="7"/>
  <c r="AS24" i="7"/>
  <c r="AR24" i="7"/>
  <c r="EH23" i="7"/>
  <c r="EG23" i="7"/>
  <c r="EF23" i="7"/>
  <c r="CL23" i="7"/>
  <c r="CK23" i="7"/>
  <c r="CJ23" i="7"/>
  <c r="CI23" i="7"/>
  <c r="CH23" i="7"/>
  <c r="CG23" i="7"/>
  <c r="CF23" i="7"/>
  <c r="AZ23" i="7"/>
  <c r="AY23" i="7"/>
  <c r="AX23" i="7"/>
  <c r="AW23" i="7"/>
  <c r="AV23" i="7"/>
  <c r="AU23" i="7"/>
  <c r="AT23" i="7"/>
  <c r="AS23" i="7"/>
  <c r="AR23" i="7"/>
  <c r="EH22" i="7"/>
  <c r="EG22" i="7"/>
  <c r="EF22" i="7"/>
  <c r="EE22" i="7"/>
  <c r="ED22" i="7"/>
  <c r="EC22" i="7"/>
  <c r="EB22" i="7"/>
  <c r="EA22" i="7"/>
  <c r="DZ22" i="7"/>
  <c r="DY22" i="7"/>
  <c r="DX22" i="7"/>
  <c r="DW22" i="7"/>
  <c r="DV22" i="7"/>
  <c r="DU22" i="7"/>
  <c r="DT22" i="7"/>
  <c r="CL22" i="7"/>
  <c r="CK22" i="7"/>
  <c r="CJ22" i="7"/>
  <c r="CI22" i="7"/>
  <c r="CH22" i="7"/>
  <c r="CG22" i="7"/>
  <c r="CF22" i="7"/>
  <c r="AZ22" i="7"/>
  <c r="AY22" i="7"/>
  <c r="AX22" i="7"/>
  <c r="AW22" i="7"/>
  <c r="AV22" i="7"/>
  <c r="AU22" i="7"/>
  <c r="AT22" i="7"/>
  <c r="AS22" i="7"/>
  <c r="AR22" i="7"/>
  <c r="EH21" i="7"/>
  <c r="EG21" i="7"/>
  <c r="EF21" i="7"/>
  <c r="EE21" i="7"/>
  <c r="ED21" i="7"/>
  <c r="EC21" i="7"/>
  <c r="EB21" i="7"/>
  <c r="EA21" i="7"/>
  <c r="DZ21" i="7"/>
  <c r="DY21" i="7"/>
  <c r="DX21" i="7"/>
  <c r="DW21" i="7"/>
  <c r="DV21" i="7"/>
  <c r="DU21" i="7"/>
  <c r="DT21" i="7"/>
  <c r="CL21" i="7"/>
  <c r="CK21" i="7"/>
  <c r="CJ21" i="7"/>
  <c r="CI21" i="7"/>
  <c r="CH21" i="7"/>
  <c r="CG21" i="7"/>
  <c r="CF21" i="7"/>
  <c r="AZ21" i="7"/>
  <c r="AY21" i="7"/>
  <c r="AX21" i="7"/>
  <c r="AW21" i="7"/>
  <c r="AV21" i="7"/>
  <c r="AU21" i="7"/>
  <c r="AT21" i="7"/>
  <c r="AS21" i="7"/>
  <c r="AR21" i="7"/>
  <c r="EH20" i="7"/>
  <c r="EG20" i="7"/>
  <c r="EF20" i="7"/>
  <c r="CL20" i="7"/>
  <c r="CK20" i="7"/>
  <c r="CJ20" i="7"/>
  <c r="CI20" i="7"/>
  <c r="CH20" i="7"/>
  <c r="CG20" i="7"/>
  <c r="CF20" i="7"/>
  <c r="AZ20" i="7"/>
  <c r="AY20" i="7"/>
  <c r="AX20" i="7"/>
  <c r="AW20" i="7"/>
  <c r="AV20" i="7"/>
  <c r="AT20" i="7"/>
  <c r="AS20" i="7"/>
  <c r="AR20" i="7"/>
  <c r="EH19" i="7"/>
  <c r="EG19" i="7"/>
  <c r="EF19" i="7"/>
  <c r="EE19" i="7"/>
  <c r="ED19" i="7"/>
  <c r="EC19" i="7"/>
  <c r="EB19" i="7"/>
  <c r="EA19" i="7"/>
  <c r="DZ19" i="7"/>
  <c r="DY19" i="7"/>
  <c r="DX19" i="7"/>
  <c r="DW19" i="7"/>
  <c r="DV19" i="7"/>
  <c r="DU19" i="7"/>
  <c r="DT19" i="7"/>
  <c r="CL19" i="7"/>
  <c r="CK19" i="7"/>
  <c r="CJ19" i="7"/>
  <c r="CI19" i="7"/>
  <c r="CH19" i="7"/>
  <c r="CG19" i="7"/>
  <c r="CF19" i="7"/>
  <c r="AZ19" i="7"/>
  <c r="AY19" i="7"/>
  <c r="AX19" i="7"/>
  <c r="AW19" i="7"/>
  <c r="AV19" i="7"/>
  <c r="AU19" i="7"/>
  <c r="AT19" i="7"/>
  <c r="AS19" i="7"/>
  <c r="AR19" i="7"/>
  <c r="EH18" i="7"/>
  <c r="EG18" i="7"/>
  <c r="EF18" i="7"/>
  <c r="DY18" i="7"/>
  <c r="DX18" i="7"/>
  <c r="DW18" i="7"/>
  <c r="DV18" i="7"/>
  <c r="DU18" i="7"/>
  <c r="DT18" i="7"/>
  <c r="CL18" i="7"/>
  <c r="CK18" i="7"/>
  <c r="CJ18" i="7"/>
  <c r="CI18" i="7"/>
  <c r="CH18" i="7"/>
  <c r="CG18" i="7"/>
  <c r="CF18" i="7"/>
  <c r="AZ18" i="7"/>
  <c r="AV18" i="7"/>
  <c r="AU18" i="7"/>
  <c r="AT18" i="7"/>
  <c r="AS18" i="7"/>
  <c r="AR18" i="7"/>
  <c r="EH17" i="7"/>
  <c r="EG17" i="7"/>
  <c r="EF17" i="7"/>
  <c r="CL17" i="7"/>
  <c r="CK17" i="7"/>
  <c r="CJ17" i="7"/>
  <c r="CI17" i="7"/>
  <c r="CH17" i="7"/>
  <c r="CG17" i="7"/>
  <c r="CF17" i="7"/>
  <c r="AY17" i="7"/>
  <c r="AX17" i="7"/>
  <c r="AW17" i="7"/>
  <c r="AV17" i="7"/>
  <c r="AU17" i="7"/>
  <c r="AT17" i="7"/>
  <c r="AS17" i="7"/>
  <c r="AR17" i="7"/>
  <c r="EH16" i="7"/>
  <c r="EG16" i="7"/>
  <c r="EF16" i="7"/>
  <c r="EE16" i="7"/>
  <c r="ED16" i="7"/>
  <c r="EC16" i="7"/>
  <c r="EB16" i="7"/>
  <c r="EA16" i="7"/>
  <c r="DZ16" i="7"/>
  <c r="DY16" i="7"/>
  <c r="DX16" i="7"/>
  <c r="DW16" i="7"/>
  <c r="DV16" i="7"/>
  <c r="DU16" i="7"/>
  <c r="DT16" i="7"/>
  <c r="CL16" i="7"/>
  <c r="CK16" i="7"/>
  <c r="CJ16" i="7"/>
  <c r="CI16" i="7"/>
  <c r="CH16" i="7"/>
  <c r="CG16" i="7"/>
  <c r="CF16" i="7"/>
  <c r="AZ16" i="7"/>
  <c r="AY16" i="7"/>
  <c r="AX16" i="7"/>
  <c r="AW16" i="7"/>
  <c r="AV16" i="7"/>
  <c r="AU16" i="7"/>
  <c r="AT16" i="7"/>
  <c r="AS16" i="7"/>
  <c r="AR16" i="7"/>
  <c r="EH15" i="7"/>
  <c r="EG15" i="7"/>
  <c r="EF15" i="7"/>
  <c r="EE15" i="7"/>
  <c r="ED15" i="7"/>
  <c r="EC15" i="7"/>
  <c r="EB15" i="7"/>
  <c r="EA15" i="7"/>
  <c r="DZ15" i="7"/>
  <c r="DY15" i="7"/>
  <c r="DX15" i="7"/>
  <c r="DW15" i="7"/>
  <c r="DV15" i="7"/>
  <c r="DU15" i="7"/>
  <c r="DT15" i="7"/>
  <c r="CL15" i="7"/>
  <c r="CK15" i="7"/>
  <c r="CJ15" i="7"/>
  <c r="CI15" i="7"/>
  <c r="CH15" i="7"/>
  <c r="CG15" i="7"/>
  <c r="CF15" i="7"/>
  <c r="AZ15" i="7"/>
  <c r="AY15" i="7"/>
  <c r="AX15" i="7"/>
  <c r="AW15" i="7"/>
  <c r="AV15" i="7"/>
  <c r="AU15" i="7"/>
  <c r="AT15" i="7"/>
  <c r="AS15" i="7"/>
  <c r="AR15" i="7"/>
  <c r="EH14" i="7"/>
  <c r="EG14" i="7"/>
  <c r="EF14" i="7"/>
  <c r="EE14" i="7"/>
  <c r="ED14" i="7"/>
  <c r="EC14" i="7"/>
  <c r="EB14" i="7"/>
  <c r="EA14" i="7"/>
  <c r="DZ14" i="7"/>
  <c r="CL14" i="7"/>
  <c r="CK14" i="7"/>
  <c r="CJ14" i="7"/>
  <c r="CI14" i="7"/>
  <c r="CH14" i="7"/>
  <c r="CG14" i="7"/>
  <c r="CF14" i="7"/>
  <c r="AZ14" i="7"/>
  <c r="AY14" i="7"/>
  <c r="AX14" i="7"/>
  <c r="AW14" i="7"/>
  <c r="AV14" i="7"/>
  <c r="AU14" i="7"/>
  <c r="AT14" i="7"/>
  <c r="AS14" i="7"/>
  <c r="AR14" i="7"/>
  <c r="EH13" i="7"/>
  <c r="EG13" i="7"/>
  <c r="EF13" i="7"/>
  <c r="EE13" i="7"/>
  <c r="ED13" i="7"/>
  <c r="EC13" i="7"/>
  <c r="EB13" i="7"/>
  <c r="EA13" i="7"/>
  <c r="DZ13" i="7"/>
  <c r="DV13" i="7"/>
  <c r="DU13" i="7"/>
  <c r="DT13" i="7"/>
  <c r="CL13" i="7"/>
  <c r="CK13" i="7"/>
  <c r="CJ13" i="7"/>
  <c r="CI13" i="7"/>
  <c r="CH13" i="7"/>
  <c r="CG13" i="7"/>
  <c r="CF13" i="7"/>
  <c r="AZ13" i="7"/>
  <c r="AY13" i="7"/>
  <c r="AX13" i="7"/>
  <c r="AW13" i="7"/>
  <c r="AV13" i="7"/>
  <c r="AS13" i="7"/>
  <c r="AR13" i="7"/>
  <c r="EH12" i="7"/>
  <c r="EG12" i="7"/>
  <c r="EF12" i="7"/>
  <c r="EE12" i="7"/>
  <c r="ED12" i="7"/>
  <c r="EC12" i="7"/>
  <c r="EB12" i="7"/>
  <c r="EA12" i="7"/>
  <c r="DZ12" i="7"/>
  <c r="DY12" i="7"/>
  <c r="DX12" i="7"/>
  <c r="DW12" i="7"/>
  <c r="DV12" i="7"/>
  <c r="DU12" i="7"/>
  <c r="DT12" i="7"/>
  <c r="CL12" i="7"/>
  <c r="CK12" i="7"/>
  <c r="CJ12" i="7"/>
  <c r="CI12" i="7"/>
  <c r="CH12" i="7"/>
  <c r="CG12" i="7"/>
  <c r="CF12" i="7"/>
  <c r="AZ12" i="7"/>
  <c r="AY12" i="7"/>
  <c r="AX12" i="7"/>
  <c r="AW12" i="7"/>
  <c r="AV12" i="7"/>
  <c r="AT12" i="7"/>
  <c r="AS12" i="7"/>
  <c r="AR12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CL11" i="7"/>
  <c r="CK11" i="7"/>
  <c r="CJ11" i="7"/>
  <c r="CI11" i="7"/>
  <c r="CH11" i="7"/>
  <c r="CG11" i="7"/>
  <c r="CF11" i="7"/>
  <c r="AZ11" i="7"/>
  <c r="AY11" i="7"/>
  <c r="AX11" i="7"/>
  <c r="AW11" i="7"/>
  <c r="AV11" i="7"/>
  <c r="AU11" i="7"/>
  <c r="AT11" i="7"/>
  <c r="AS11" i="7"/>
  <c r="AR11" i="7"/>
  <c r="EH10" i="7"/>
  <c r="EG10" i="7"/>
  <c r="EF10" i="7"/>
  <c r="EE10" i="7"/>
  <c r="ED10" i="7"/>
  <c r="EC10" i="7"/>
  <c r="EB10" i="7"/>
  <c r="EA10" i="7"/>
  <c r="DZ10" i="7"/>
  <c r="DY10" i="7"/>
  <c r="DX10" i="7"/>
  <c r="DW10" i="7"/>
  <c r="DV10" i="7"/>
  <c r="DU10" i="7"/>
  <c r="DT10" i="7"/>
  <c r="CL10" i="7"/>
  <c r="CK10" i="7"/>
  <c r="CJ10" i="7"/>
  <c r="CI10" i="7"/>
  <c r="CH10" i="7"/>
  <c r="CG10" i="7"/>
  <c r="CF10" i="7"/>
  <c r="AZ10" i="7"/>
  <c r="AY10" i="7"/>
  <c r="AX10" i="7"/>
  <c r="AW10" i="7"/>
  <c r="AV10" i="7"/>
  <c r="AU10" i="7"/>
  <c r="AT10" i="7"/>
  <c r="AR10" i="7"/>
  <c r="EH9" i="7"/>
  <c r="EG9" i="7"/>
  <c r="EF9" i="7"/>
  <c r="EE9" i="7"/>
  <c r="ED9" i="7"/>
  <c r="EC9" i="7"/>
  <c r="EB9" i="7"/>
  <c r="EA9" i="7"/>
  <c r="DZ9" i="7"/>
  <c r="DY9" i="7"/>
  <c r="DX9" i="7"/>
  <c r="DW9" i="7"/>
  <c r="DV9" i="7"/>
  <c r="DU9" i="7"/>
  <c r="DT9" i="7"/>
  <c r="CL9" i="7"/>
  <c r="CK9" i="7"/>
  <c r="CJ9" i="7"/>
  <c r="CI9" i="7"/>
  <c r="CH9" i="7"/>
  <c r="CG9" i="7"/>
  <c r="CF9" i="7"/>
  <c r="AZ9" i="7"/>
  <c r="AY9" i="7"/>
  <c r="AX9" i="7"/>
  <c r="AW9" i="7"/>
  <c r="AV9" i="7"/>
  <c r="AU9" i="7"/>
  <c r="AT9" i="7"/>
  <c r="AS9" i="7"/>
  <c r="AR9" i="7"/>
  <c r="EH8" i="7"/>
  <c r="EG8" i="7"/>
  <c r="EF8" i="7"/>
  <c r="EE8" i="7"/>
  <c r="ED8" i="7"/>
  <c r="EC8" i="7"/>
  <c r="EB8" i="7"/>
  <c r="EA8" i="7"/>
  <c r="DZ8" i="7"/>
  <c r="DY8" i="7"/>
  <c r="DX8" i="7"/>
  <c r="DW8" i="7"/>
  <c r="DV8" i="7"/>
  <c r="DU8" i="7"/>
  <c r="DT8" i="7"/>
  <c r="CL8" i="7"/>
  <c r="CK8" i="7"/>
  <c r="CJ8" i="7"/>
  <c r="CI8" i="7"/>
  <c r="CH8" i="7"/>
  <c r="CG8" i="7"/>
  <c r="CF8" i="7"/>
  <c r="AZ8" i="7"/>
  <c r="AY8" i="7"/>
  <c r="AX8" i="7"/>
  <c r="AW8" i="7"/>
  <c r="AV8" i="7"/>
  <c r="AU8" i="7"/>
  <c r="AT8" i="7"/>
  <c r="AS8" i="7"/>
  <c r="AR8" i="7"/>
  <c r="EH7" i="7"/>
  <c r="EG7" i="7"/>
  <c r="EF7" i="7"/>
  <c r="EE7" i="7"/>
  <c r="ED7" i="7"/>
  <c r="EC7" i="7"/>
  <c r="EB7" i="7"/>
  <c r="EA7" i="7"/>
  <c r="DZ7" i="7"/>
  <c r="DX7" i="7"/>
  <c r="DW7" i="7"/>
  <c r="DV7" i="7"/>
  <c r="DU7" i="7"/>
  <c r="DT7" i="7"/>
  <c r="CL7" i="7"/>
  <c r="CK7" i="7"/>
  <c r="CJ7" i="7"/>
  <c r="CI7" i="7"/>
  <c r="CH7" i="7"/>
  <c r="CG7" i="7"/>
  <c r="CF7" i="7"/>
  <c r="AZ7" i="7"/>
  <c r="AY7" i="7"/>
  <c r="AX7" i="7"/>
  <c r="AW7" i="7"/>
  <c r="AV7" i="7"/>
  <c r="AU7" i="7"/>
  <c r="AT7" i="7"/>
  <c r="AS7" i="7"/>
  <c r="AR7" i="7"/>
  <c r="EH6" i="7"/>
  <c r="EG6" i="7"/>
  <c r="EF6" i="7"/>
  <c r="EE6" i="7"/>
  <c r="ED6" i="7"/>
  <c r="EC6" i="7"/>
  <c r="EB6" i="7"/>
  <c r="EA6" i="7"/>
  <c r="DZ6" i="7"/>
  <c r="DY6" i="7"/>
  <c r="DX6" i="7"/>
  <c r="DW6" i="7"/>
  <c r="DV6" i="7"/>
  <c r="DU6" i="7"/>
  <c r="DT6" i="7"/>
  <c r="CL6" i="7"/>
  <c r="CK6" i="7"/>
  <c r="CJ6" i="7"/>
  <c r="CI6" i="7"/>
  <c r="CH6" i="7"/>
  <c r="CG6" i="7"/>
  <c r="CF6" i="7"/>
  <c r="AZ6" i="7"/>
  <c r="AY6" i="7"/>
  <c r="AX6" i="7"/>
  <c r="AW6" i="7"/>
  <c r="AV6" i="7"/>
  <c r="AU6" i="7"/>
  <c r="AT6" i="7"/>
  <c r="AS6" i="7"/>
  <c r="AR6" i="7"/>
</calcChain>
</file>

<file path=xl/sharedStrings.xml><?xml version="1.0" encoding="utf-8"?>
<sst xmlns="http://schemas.openxmlformats.org/spreadsheetml/2006/main" count="1611" uniqueCount="513">
  <si>
    <t>資料　４</t>
    <phoneticPr fontId="5"/>
  </si>
  <si>
    <t xml:space="preserve">  　        (単位：人・倍・％・P)</t>
    <phoneticPr fontId="5"/>
  </si>
  <si>
    <t>項目</t>
  </si>
  <si>
    <t>新規求職申込件数</t>
  </si>
  <si>
    <t>月間有効求職者数</t>
  </si>
  <si>
    <t>新規求人数</t>
  </si>
  <si>
    <t>月間有効求人数</t>
  </si>
  <si>
    <t>新規求人倍率</t>
  </si>
  <si>
    <t>有効求人倍率</t>
  </si>
  <si>
    <t>年月</t>
  </si>
  <si>
    <t>前月比</t>
  </si>
  <si>
    <t>前月差</t>
  </si>
  <si>
    <t>件</t>
    <phoneticPr fontId="5"/>
  </si>
  <si>
    <t>％</t>
  </si>
  <si>
    <t>人</t>
  </si>
  <si>
    <t>倍</t>
  </si>
  <si>
    <t>ポイント</t>
  </si>
  <si>
    <t xml:space="preserve"> ４月</t>
  </si>
  <si>
    <t xml:space="preserve"> ５月</t>
  </si>
  <si>
    <t xml:space="preserve"> ６月</t>
  </si>
  <si>
    <t xml:space="preserve"> ７月</t>
  </si>
  <si>
    <t xml:space="preserve"> ８月</t>
  </si>
  <si>
    <t xml:space="preserve"> ９月</t>
  </si>
  <si>
    <t xml:space="preserve"> 10月</t>
  </si>
  <si>
    <t>11月</t>
  </si>
  <si>
    <t xml:space="preserve"> 12月</t>
  </si>
  <si>
    <r>
      <t>（注）季節調整法は、センサス局法Ⅱ（</t>
    </r>
    <r>
      <rPr>
        <sz val="11"/>
        <color theme="1"/>
        <rFont val="ＭＳ Ｐゴシック"/>
        <family val="2"/>
        <charset val="128"/>
        <scheme val="minor"/>
      </rPr>
      <t>Ⅹ-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2-ARIMA</t>
    </r>
    <r>
      <rPr>
        <sz val="11"/>
        <color theme="1"/>
        <rFont val="ＭＳ Ｐゴシック"/>
        <family val="2"/>
        <charset val="128"/>
        <scheme val="minor"/>
      </rPr>
      <t>）による。</t>
    </r>
    <phoneticPr fontId="5"/>
  </si>
  <si>
    <t>　　　なお、令和３年12月以前の数値は新季節指数により改訂されている。</t>
    <rPh sb="6" eb="7">
      <t>レイ</t>
    </rPh>
    <rPh sb="7" eb="8">
      <t>ワ</t>
    </rPh>
    <phoneticPr fontId="5"/>
  </si>
  <si>
    <t>資料　1</t>
    <phoneticPr fontId="5"/>
  </si>
  <si>
    <t xml:space="preserve">  　       (単位：人・倍・％・P)</t>
    <phoneticPr fontId="5"/>
  </si>
  <si>
    <t xml:space="preserve">資料　２ </t>
    <phoneticPr fontId="5"/>
  </si>
  <si>
    <t>【受理地別】　　一　般　職　業　紹　介　状　況　　　（新規学卒を除き　パートタイムを含む）</t>
    <rPh sb="1" eb="3">
      <t>ジュリ</t>
    </rPh>
    <rPh sb="3" eb="4">
      <t>チ</t>
    </rPh>
    <rPh sb="4" eb="5">
      <t>ベツ</t>
    </rPh>
    <phoneticPr fontId="5"/>
  </si>
  <si>
    <t xml:space="preserve">  (単位：件・人・倍・％・P)</t>
    <phoneticPr fontId="5"/>
  </si>
  <si>
    <t>Ａ</t>
  </si>
  <si>
    <t>Ｂ</t>
  </si>
  <si>
    <t>Ｃ</t>
  </si>
  <si>
    <t>Ｄ　月　　　　間</t>
  </si>
  <si>
    <t>Ｅ</t>
    <phoneticPr fontId="5"/>
  </si>
  <si>
    <t>F</t>
    <phoneticPr fontId="5"/>
  </si>
  <si>
    <t>就職率</t>
  </si>
  <si>
    <t>充 足 数</t>
    <phoneticPr fontId="5"/>
  </si>
  <si>
    <t>充足率</t>
  </si>
  <si>
    <t>月間有効求職者数</t>
    <phoneticPr fontId="5"/>
  </si>
  <si>
    <t>　新規求人数</t>
  </si>
  <si>
    <t>　　有効求人数</t>
  </si>
  <si>
    <t>求人倍率</t>
    <phoneticPr fontId="5"/>
  </si>
  <si>
    <t>　　就　　　　職　　　　件　　　　数</t>
  </si>
  <si>
    <t>常　　用</t>
  </si>
  <si>
    <t xml:space="preserve"> 実　人　員　　　　　（保）受給者</t>
  </si>
  <si>
    <t>新規Ｃ－Ａ</t>
  </si>
  <si>
    <t>有               効                 Ｄ                －                 Ｂ</t>
    <phoneticPr fontId="5"/>
  </si>
  <si>
    <t>県　　内</t>
  </si>
  <si>
    <t>県　　外</t>
  </si>
  <si>
    <t>　一般就職件数　　　（保）受給者の　　</t>
  </si>
  <si>
    <t>臨時・季節</t>
  </si>
  <si>
    <t>Ｆ　　　　　　－　　　　　　A　　　　　　×　　　　　100</t>
    <phoneticPr fontId="5"/>
  </si>
  <si>
    <t>充足数
―
C　　　　　　　×
100</t>
    <phoneticPr fontId="5"/>
  </si>
  <si>
    <t>　　年　　月</t>
  </si>
  <si>
    <t>月平均</t>
  </si>
  <si>
    <t>令和元年度計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5"/>
  </si>
  <si>
    <t>令和２年度計</t>
    <rPh sb="0" eb="1">
      <t>レイ</t>
    </rPh>
    <rPh sb="1" eb="2">
      <t>ワ</t>
    </rPh>
    <rPh sb="3" eb="4">
      <t>ネン</t>
    </rPh>
    <rPh sb="4" eb="5">
      <t>ド</t>
    </rPh>
    <phoneticPr fontId="5"/>
  </si>
  <si>
    <t>＊</t>
  </si>
  <si>
    <t>３年</t>
    <rPh sb="1" eb="2">
      <t>ネン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</si>
  <si>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</si>
  <si>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</si>
  <si>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</si>
  <si>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</si>
  <si>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</si>
  <si>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</si>
  <si>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</si>
  <si>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</si>
  <si>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</si>
  <si>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</si>
  <si>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</si>
  <si>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</si>
  <si>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４年</t>
    <rPh sb="1" eb="2">
      <t>ネン</t>
    </rPh>
    <phoneticPr fontId="5"/>
  </si>
  <si>
    <t>増減比</t>
    <phoneticPr fontId="5"/>
  </si>
  <si>
    <t>前年同月</t>
  </si>
  <si>
    <t>前　　月</t>
    <phoneticPr fontId="5"/>
  </si>
  <si>
    <t>安定所別</t>
  </si>
  <si>
    <t>那覇</t>
  </si>
  <si>
    <t>沖縄</t>
  </si>
  <si>
    <t>名護</t>
  </si>
  <si>
    <t>宮古</t>
  </si>
  <si>
    <t>八重山</t>
  </si>
  <si>
    <t>※　Ｂ月間有効求職者数の（保）受給者実人員及び（保）受給者の一般就職件数については、局月計分には船員保険受給者分含む。</t>
    <rPh sb="3" eb="5">
      <t>ゲッカン</t>
    </rPh>
    <rPh sb="5" eb="7">
      <t>ユウコウ</t>
    </rPh>
    <rPh sb="7" eb="10">
      <t>キュウショクシャ</t>
    </rPh>
    <rPh sb="10" eb="11">
      <t>スウ</t>
    </rPh>
    <phoneticPr fontId="5"/>
  </si>
  <si>
    <t>(単位：件・人・倍・％・P)</t>
    <phoneticPr fontId="5"/>
  </si>
  <si>
    <t>１．新規求職</t>
  </si>
  <si>
    <t>２．月間有効</t>
  </si>
  <si>
    <t>４．月間有効</t>
  </si>
  <si>
    <t>９．充  足  率</t>
    <rPh sb="2" eb="3">
      <t>ミツル</t>
    </rPh>
    <rPh sb="5" eb="6">
      <t>アシ</t>
    </rPh>
    <rPh sb="8" eb="9">
      <t>リツ</t>
    </rPh>
    <phoneticPr fontId="5"/>
  </si>
  <si>
    <t>　　申込件数</t>
  </si>
  <si>
    <t xml:space="preserve">    求職者数</t>
  </si>
  <si>
    <t>　　求人数</t>
  </si>
  <si>
    <t>新規求人</t>
    <rPh sb="0" eb="2">
      <t>シンキ</t>
    </rPh>
    <rPh sb="2" eb="4">
      <t>キュウジン</t>
    </rPh>
    <phoneticPr fontId="5"/>
  </si>
  <si>
    <t>県内</t>
  </si>
  <si>
    <t>県外</t>
  </si>
  <si>
    <t>前年</t>
  </si>
  <si>
    <t>（％）</t>
  </si>
  <si>
    <t>令和元年度</t>
    <rPh sb="0" eb="1">
      <t>レイ</t>
    </rPh>
    <rPh sb="1" eb="2">
      <t>ワ</t>
    </rPh>
    <rPh sb="2" eb="3">
      <t>ガン</t>
    </rPh>
    <rPh sb="4" eb="5">
      <t>ド</t>
    </rPh>
    <phoneticPr fontId="5"/>
  </si>
  <si>
    <t>令和２年度</t>
    <rPh sb="0" eb="1">
      <t>レイ</t>
    </rPh>
    <rPh sb="1" eb="2">
      <t>ワ</t>
    </rPh>
    <rPh sb="4" eb="5">
      <t>ド</t>
    </rPh>
    <phoneticPr fontId="5"/>
  </si>
  <si>
    <t>９．  充  足  率</t>
    <rPh sb="4" eb="5">
      <t>ミツル</t>
    </rPh>
    <rPh sb="7" eb="8">
      <t>アシ</t>
    </rPh>
    <rPh sb="10" eb="11">
      <t>リツ</t>
    </rPh>
    <phoneticPr fontId="5"/>
  </si>
  <si>
    <t>前年同月比</t>
  </si>
  <si>
    <t>前年同月差</t>
  </si>
  <si>
    <t>同月差</t>
  </si>
  <si>
    <t xml:space="preserve">  ４月</t>
  </si>
  <si>
    <t xml:space="preserve">  ５月</t>
  </si>
  <si>
    <t xml:space="preserve">  ６月</t>
  </si>
  <si>
    <t xml:space="preserve">  ７月</t>
  </si>
  <si>
    <t xml:space="preserve">  ８月</t>
  </si>
  <si>
    <t xml:space="preserve">  ９月</t>
  </si>
  <si>
    <t xml:space="preserve">  １０月</t>
  </si>
  <si>
    <t xml:space="preserve">  １２月</t>
  </si>
  <si>
    <t>※　( )は、新規・有効求人倍率の全国平均の数値である。</t>
    <rPh sb="7" eb="9">
      <t>シンキ</t>
    </rPh>
    <rPh sb="10" eb="12">
      <t>ユウコウ</t>
    </rPh>
    <rPh sb="12" eb="14">
      <t>キュウジン</t>
    </rPh>
    <rPh sb="14" eb="16">
      <t>バイリツ</t>
    </rPh>
    <rPh sb="17" eb="19">
      <t>ゼンコク</t>
    </rPh>
    <rPh sb="19" eb="21">
      <t>ヘイキン</t>
    </rPh>
    <rPh sb="22" eb="23">
      <t>スウ</t>
    </rPh>
    <phoneticPr fontId="5"/>
  </si>
  <si>
    <t>※　上記数値は、すべて原数値である。</t>
    <phoneticPr fontId="5"/>
  </si>
  <si>
    <t>.</t>
    <phoneticPr fontId="5"/>
  </si>
  <si>
    <t>資料　５</t>
    <rPh sb="0" eb="2">
      <t>シリョウ</t>
    </rPh>
    <phoneticPr fontId="5"/>
  </si>
  <si>
    <t>項目</t>
    <rPh sb="0" eb="2">
      <t>コウモク</t>
    </rPh>
    <phoneticPr fontId="5"/>
  </si>
  <si>
    <t>前年同月差</t>
    <rPh sb="0" eb="2">
      <t>ゼンネン</t>
    </rPh>
    <rPh sb="2" eb="3">
      <t>ドウ</t>
    </rPh>
    <rPh sb="3" eb="4">
      <t>ツキ</t>
    </rPh>
    <rPh sb="4" eb="5">
      <t>サ</t>
    </rPh>
    <phoneticPr fontId="5"/>
  </si>
  <si>
    <t>前年同月比</t>
    <rPh sb="0" eb="2">
      <t>ゼンネン</t>
    </rPh>
    <rPh sb="2" eb="3">
      <t>ドウ</t>
    </rPh>
    <rPh sb="3" eb="4">
      <t>ツキ</t>
    </rPh>
    <rPh sb="4" eb="5">
      <t>ヒ</t>
    </rPh>
    <phoneticPr fontId="5"/>
  </si>
  <si>
    <t>産業別・規模別</t>
    <rPh sb="0" eb="2">
      <t>サンギョウ</t>
    </rPh>
    <rPh sb="2" eb="3">
      <t>ベツ</t>
    </rPh>
    <rPh sb="4" eb="6">
      <t>キボ</t>
    </rPh>
    <rPh sb="6" eb="7">
      <t>ベツ</t>
    </rPh>
    <phoneticPr fontId="19"/>
  </si>
  <si>
    <t>うち常用</t>
    <rPh sb="2" eb="4">
      <t>ジョウヨウ</t>
    </rPh>
    <phoneticPr fontId="5"/>
  </si>
  <si>
    <t>常用</t>
    <rPh sb="0" eb="2">
      <t>ジョウヨウ</t>
    </rPh>
    <phoneticPr fontId="5"/>
  </si>
  <si>
    <t>産業別</t>
    <rPh sb="0" eb="2">
      <t>サンギョウ</t>
    </rPh>
    <rPh sb="2" eb="3">
      <t>ベツ</t>
    </rPh>
    <phoneticPr fontId="5"/>
  </si>
  <si>
    <t>Ａ．Ｂ　　農林漁業（０１～０４）</t>
    <phoneticPr fontId="5"/>
  </si>
  <si>
    <t>Ｃ　鉱業,採石業、砂利採取業（０５）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19"/>
  </si>
  <si>
    <t>Ｄ　建設業（０６～０８）</t>
    <rPh sb="2" eb="5">
      <t>ケンセツギョウ</t>
    </rPh>
    <phoneticPr fontId="19"/>
  </si>
  <si>
    <t>Ｅ　製造業（０９～３２）</t>
    <phoneticPr fontId="5"/>
  </si>
  <si>
    <t>　　０９　食料品製造業</t>
  </si>
  <si>
    <t>　　１０   飲料・たばこ・飼料製造業</t>
  </si>
  <si>
    <t>　　１１　繊維工業</t>
  </si>
  <si>
    <t>　　１２　木材・木製品製造業</t>
    <rPh sb="5" eb="7">
      <t>モクザイ</t>
    </rPh>
    <rPh sb="8" eb="11">
      <t>モクセイヒン</t>
    </rPh>
    <rPh sb="11" eb="14">
      <t>セイゾウギョウ</t>
    </rPh>
    <phoneticPr fontId="19"/>
  </si>
  <si>
    <t>　　１３  家具・装備品製造業</t>
    <rPh sb="6" eb="8">
      <t>カグ</t>
    </rPh>
    <rPh sb="9" eb="12">
      <t>ソウビヒン</t>
    </rPh>
    <rPh sb="12" eb="15">
      <t>セイゾウギョウ</t>
    </rPh>
    <phoneticPr fontId="5"/>
  </si>
  <si>
    <t>　　１４　パルプ・紙・紙加工品製造業</t>
    <rPh sb="9" eb="10">
      <t>カミ</t>
    </rPh>
    <rPh sb="11" eb="12">
      <t>カミ</t>
    </rPh>
    <rPh sb="12" eb="15">
      <t>カコウヒン</t>
    </rPh>
    <rPh sb="15" eb="18">
      <t>セイゾウギョウ</t>
    </rPh>
    <phoneticPr fontId="19"/>
  </si>
  <si>
    <t>　　１５  印刷・同関連産業</t>
    <rPh sb="6" eb="8">
      <t>インサツ</t>
    </rPh>
    <rPh sb="9" eb="10">
      <t>ドウ</t>
    </rPh>
    <rPh sb="10" eb="12">
      <t>カンレン</t>
    </rPh>
    <rPh sb="12" eb="14">
      <t>サンギョウ</t>
    </rPh>
    <phoneticPr fontId="5"/>
  </si>
  <si>
    <t>　　１６　化学工業</t>
    <rPh sb="5" eb="7">
      <t>カガク</t>
    </rPh>
    <rPh sb="7" eb="9">
      <t>コウギョウ</t>
    </rPh>
    <phoneticPr fontId="5"/>
  </si>
  <si>
    <t>　　１７  石油製品・石炭製品製造業</t>
    <phoneticPr fontId="5"/>
  </si>
  <si>
    <t>　　１８　プラスチック製品製造業</t>
    <phoneticPr fontId="19"/>
  </si>
  <si>
    <t>　　１９　ゴム製品製造業</t>
    <phoneticPr fontId="19"/>
  </si>
  <si>
    <t>　　２１　窯業・土石製品製造業</t>
    <phoneticPr fontId="19"/>
  </si>
  <si>
    <t>　　２２  鉄鋼業</t>
    <phoneticPr fontId="5"/>
  </si>
  <si>
    <t>　　２３  非鉄金属製造業</t>
    <phoneticPr fontId="19"/>
  </si>
  <si>
    <t>　　２４  金属製品製造業</t>
    <phoneticPr fontId="19"/>
  </si>
  <si>
    <t>　　２５  はん用機械器具製造業</t>
    <rPh sb="8" eb="9">
      <t>ヨウ</t>
    </rPh>
    <rPh sb="9" eb="11">
      <t>キカイ</t>
    </rPh>
    <rPh sb="11" eb="13">
      <t>キグ</t>
    </rPh>
    <rPh sb="13" eb="16">
      <t>セイゾウギョウ</t>
    </rPh>
    <phoneticPr fontId="5"/>
  </si>
  <si>
    <t>　　２６　生産用機械器具製造業</t>
    <rPh sb="5" eb="8">
      <t>セイサンヨウ</t>
    </rPh>
    <rPh sb="8" eb="10">
      <t>キカイ</t>
    </rPh>
    <rPh sb="10" eb="12">
      <t>キグ</t>
    </rPh>
    <rPh sb="12" eb="15">
      <t>セイゾウギョウ</t>
    </rPh>
    <phoneticPr fontId="5"/>
  </si>
  <si>
    <t>　　２７　業務用機械器具製造業</t>
    <rPh sb="5" eb="8">
      <t>ギョウムヨウ</t>
    </rPh>
    <rPh sb="8" eb="10">
      <t>キカイ</t>
    </rPh>
    <rPh sb="10" eb="12">
      <t>キグ</t>
    </rPh>
    <rPh sb="12" eb="15">
      <t>セイゾウギョウ</t>
    </rPh>
    <phoneticPr fontId="19"/>
  </si>
  <si>
    <t>　　２８　電子部品・デバイス・電子回路製造業</t>
    <rPh sb="15" eb="17">
      <t>デンシ</t>
    </rPh>
    <rPh sb="17" eb="19">
      <t>カイロ</t>
    </rPh>
    <rPh sb="19" eb="22">
      <t>セイゾウギョウ</t>
    </rPh>
    <phoneticPr fontId="5"/>
  </si>
  <si>
    <t>　　２９  電気機械器具製造業</t>
    <rPh sb="6" eb="8">
      <t>デンキ</t>
    </rPh>
    <rPh sb="8" eb="10">
      <t>キカイ</t>
    </rPh>
    <rPh sb="10" eb="12">
      <t>キグ</t>
    </rPh>
    <rPh sb="12" eb="15">
      <t>セイゾウギョウ</t>
    </rPh>
    <phoneticPr fontId="19"/>
  </si>
  <si>
    <t>　　３０  情報通信機械器具製造業</t>
    <rPh sb="6" eb="8">
      <t>ジョウホウ</t>
    </rPh>
    <rPh sb="8" eb="10">
      <t>ツウシン</t>
    </rPh>
    <rPh sb="10" eb="12">
      <t>キカイ</t>
    </rPh>
    <rPh sb="12" eb="14">
      <t>キグ</t>
    </rPh>
    <rPh sb="14" eb="17">
      <t>セイゾウギョウ</t>
    </rPh>
    <phoneticPr fontId="19"/>
  </si>
  <si>
    <t>　　３１  輸送用機械器具製造業</t>
    <rPh sb="6" eb="9">
      <t>ユソウヨウ</t>
    </rPh>
    <rPh sb="9" eb="11">
      <t>キカイ</t>
    </rPh>
    <rPh sb="11" eb="13">
      <t>キグ</t>
    </rPh>
    <rPh sb="13" eb="16">
      <t>セイゾウギョウ</t>
    </rPh>
    <phoneticPr fontId="19"/>
  </si>
  <si>
    <t>　　２０，３２ その他の製造業</t>
    <rPh sb="10" eb="11">
      <t>タ</t>
    </rPh>
    <rPh sb="12" eb="15">
      <t>セイゾウギョウ</t>
    </rPh>
    <phoneticPr fontId="19"/>
  </si>
  <si>
    <t>Ｆ　電気・ガス・熱供給・水道業（３３～３６）</t>
    <phoneticPr fontId="5"/>
  </si>
  <si>
    <t>Ｇ　情報通信業（３７～４１）</t>
    <rPh sb="2" eb="4">
      <t>ジョウホウ</t>
    </rPh>
    <phoneticPr fontId="19"/>
  </si>
  <si>
    <t>　　　３９ 情報サービス業</t>
    <rPh sb="6" eb="8">
      <t>ジョウホウ</t>
    </rPh>
    <rPh sb="12" eb="13">
      <t>ギョウ</t>
    </rPh>
    <phoneticPr fontId="19"/>
  </si>
  <si>
    <t>Ｈ  運輸業、郵便業（４２～４９）</t>
    <rPh sb="3" eb="6">
      <t>ウンユギョウ</t>
    </rPh>
    <rPh sb="7" eb="9">
      <t>ユウビン</t>
    </rPh>
    <rPh sb="9" eb="10">
      <t>ギョウ</t>
    </rPh>
    <phoneticPr fontId="19"/>
  </si>
  <si>
    <t xml:space="preserve"> I 　卸売業、小売業（５０～６１）</t>
    <rPh sb="4" eb="6">
      <t>オロシウリ</t>
    </rPh>
    <rPh sb="6" eb="7">
      <t>ギョウ</t>
    </rPh>
    <rPh sb="8" eb="10">
      <t>コウリ</t>
    </rPh>
    <rPh sb="10" eb="11">
      <t>ギョウ</t>
    </rPh>
    <phoneticPr fontId="19"/>
  </si>
  <si>
    <t>　　　５０～５５ 卸売業</t>
    <rPh sb="9" eb="11">
      <t>オロシウリ</t>
    </rPh>
    <rPh sb="11" eb="12">
      <t>ギョウ</t>
    </rPh>
    <phoneticPr fontId="19"/>
  </si>
  <si>
    <t>　　　５６～６１ 小売業</t>
    <rPh sb="9" eb="11">
      <t>コウリ</t>
    </rPh>
    <rPh sb="11" eb="12">
      <t>ギョウ</t>
    </rPh>
    <phoneticPr fontId="19"/>
  </si>
  <si>
    <t>Ｊ　金融業、保険業（６２～６７）</t>
    <rPh sb="2" eb="4">
      <t>キンユウ</t>
    </rPh>
    <rPh sb="4" eb="5">
      <t>ギョウ</t>
    </rPh>
    <rPh sb="6" eb="8">
      <t>ホケン</t>
    </rPh>
    <phoneticPr fontId="19"/>
  </si>
  <si>
    <t>Ｋ　不動産業、物品賃貸業（６８～７０）</t>
    <rPh sb="2" eb="5">
      <t>フドウサン</t>
    </rPh>
    <rPh sb="7" eb="9">
      <t>ブッピン</t>
    </rPh>
    <rPh sb="9" eb="12">
      <t>チンタイギョウ</t>
    </rPh>
    <phoneticPr fontId="19"/>
  </si>
  <si>
    <t>Ｌ　学術研究、専門・技術サービス業（７１～７４）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19"/>
  </si>
  <si>
    <t>Ｍ　宿泊業、飲食サービス業（７５～７７）</t>
    <rPh sb="2" eb="4">
      <t>シュクハク</t>
    </rPh>
    <rPh sb="4" eb="5">
      <t>ギョウ</t>
    </rPh>
    <rPh sb="6" eb="8">
      <t>インショク</t>
    </rPh>
    <rPh sb="12" eb="13">
      <t>ギョウ</t>
    </rPh>
    <phoneticPr fontId="19"/>
  </si>
  <si>
    <t>　　　７５　宿泊業</t>
    <rPh sb="6" eb="8">
      <t>シュクハク</t>
    </rPh>
    <rPh sb="8" eb="9">
      <t>ギョウ</t>
    </rPh>
    <phoneticPr fontId="5"/>
  </si>
  <si>
    <t>　　　７６  飲食店</t>
    <rPh sb="7" eb="9">
      <t>インショク</t>
    </rPh>
    <rPh sb="9" eb="10">
      <t>テン</t>
    </rPh>
    <phoneticPr fontId="5"/>
  </si>
  <si>
    <t>Ｎ　生活関連サービス業、娯楽業（７８～８０）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19"/>
  </si>
  <si>
    <t>Ｏ　教育、学習支援業（８１，８２）</t>
    <rPh sb="2" eb="4">
      <t>キョウイク</t>
    </rPh>
    <rPh sb="5" eb="7">
      <t>ガクシュウ</t>
    </rPh>
    <rPh sb="7" eb="9">
      <t>シエン</t>
    </rPh>
    <rPh sb="9" eb="10">
      <t>ギョウ</t>
    </rPh>
    <phoneticPr fontId="19"/>
  </si>
  <si>
    <t>Ｐ　医療、福祉（８３～８５）</t>
    <rPh sb="2" eb="4">
      <t>イリョウ</t>
    </rPh>
    <rPh sb="5" eb="7">
      <t>フクシ</t>
    </rPh>
    <phoneticPr fontId="19"/>
  </si>
  <si>
    <t>　　　８３　医療業</t>
    <rPh sb="6" eb="8">
      <t>イリョウ</t>
    </rPh>
    <rPh sb="8" eb="9">
      <t>ギョウ</t>
    </rPh>
    <phoneticPr fontId="5"/>
  </si>
  <si>
    <t>　　　８５　　社会保険・社会福祉・介護事業</t>
    <rPh sb="7" eb="9">
      <t>シャカイ</t>
    </rPh>
    <rPh sb="9" eb="11">
      <t>ホケン</t>
    </rPh>
    <rPh sb="12" eb="14">
      <t>シャカイ</t>
    </rPh>
    <rPh sb="14" eb="16">
      <t>フクシ</t>
    </rPh>
    <rPh sb="17" eb="19">
      <t>カイゴ</t>
    </rPh>
    <rPh sb="19" eb="21">
      <t>ジギョウ</t>
    </rPh>
    <phoneticPr fontId="5"/>
  </si>
  <si>
    <t>Ｑ　複合サービス事業（８６，８７）</t>
    <rPh sb="2" eb="4">
      <t>フクゴウ</t>
    </rPh>
    <rPh sb="8" eb="10">
      <t>ジギョウ</t>
    </rPh>
    <phoneticPr fontId="19"/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</si>
  <si>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19"/>
  </si>
  <si>
    <t>Ｓ，Ｔ．公務・その他（９７，９８，９９）</t>
    <rPh sb="4" eb="6">
      <t>コウム</t>
    </rPh>
    <rPh sb="9" eb="10">
      <t>タ</t>
    </rPh>
    <phoneticPr fontId="19"/>
  </si>
  <si>
    <t>合計</t>
    <rPh sb="0" eb="2">
      <t>ゴウケイ</t>
    </rPh>
    <phoneticPr fontId="5"/>
  </si>
  <si>
    <t>規模別</t>
    <rPh sb="0" eb="3">
      <t>キボベツ</t>
    </rPh>
    <phoneticPr fontId="5"/>
  </si>
  <si>
    <t>２９人以下</t>
    <rPh sb="2" eb="3">
      <t>ニン</t>
    </rPh>
    <rPh sb="3" eb="5">
      <t>イカ</t>
    </rPh>
    <phoneticPr fontId="19"/>
  </si>
  <si>
    <t>３０～９９人</t>
    <rPh sb="5" eb="6">
      <t>ニン</t>
    </rPh>
    <phoneticPr fontId="19"/>
  </si>
  <si>
    <t>１００～２９９人</t>
    <rPh sb="7" eb="8">
      <t>ニン</t>
    </rPh>
    <phoneticPr fontId="19"/>
  </si>
  <si>
    <t>３００～４９９人</t>
    <rPh sb="7" eb="8">
      <t>ニン</t>
    </rPh>
    <phoneticPr fontId="19"/>
  </si>
  <si>
    <t>５００～９９９人</t>
    <rPh sb="7" eb="8">
      <t>ニン</t>
    </rPh>
    <phoneticPr fontId="19"/>
  </si>
  <si>
    <t>1，０００人以上</t>
    <rPh sb="5" eb="6">
      <t>ニン</t>
    </rPh>
    <rPh sb="6" eb="8">
      <t>イジョウ</t>
    </rPh>
    <phoneticPr fontId="19"/>
  </si>
  <si>
    <t>（注）　平成19年11月改定の「日本標準産業分類」に基づく区分により表章したもの。</t>
    <rPh sb="1" eb="2">
      <t>チュウ</t>
    </rPh>
    <rPh sb="4" eb="6">
      <t>ヘイセイ</t>
    </rPh>
    <rPh sb="8" eb="9">
      <t>ネン</t>
    </rPh>
    <rPh sb="11" eb="12">
      <t>ガツ</t>
    </rPh>
    <rPh sb="12" eb="14">
      <t>カイテイ</t>
    </rPh>
    <rPh sb="16" eb="18">
      <t>ニホン</t>
    </rPh>
    <rPh sb="18" eb="20">
      <t>ヒョウジュン</t>
    </rPh>
    <rPh sb="20" eb="22">
      <t>サンギョウ</t>
    </rPh>
    <rPh sb="22" eb="24">
      <t>ブンルイ</t>
    </rPh>
    <rPh sb="26" eb="27">
      <t>モト</t>
    </rPh>
    <rPh sb="29" eb="31">
      <t>クブン</t>
    </rPh>
    <rPh sb="34" eb="36">
      <t>オモテショウ</t>
    </rPh>
    <phoneticPr fontId="5"/>
  </si>
  <si>
    <t xml:space="preserve">                  </t>
    <phoneticPr fontId="1"/>
  </si>
  <si>
    <t>【受理地別】　産業別新規常用求人状況(常用計）　（新規学卒を除き、パートタイムを含む）</t>
    <rPh sb="1" eb="3">
      <t>ジュリ</t>
    </rPh>
    <rPh sb="3" eb="4">
      <t>チ</t>
    </rPh>
    <rPh sb="4" eb="5">
      <t>ベツ</t>
    </rPh>
    <phoneticPr fontId="1"/>
  </si>
  <si>
    <t>資料６</t>
    <phoneticPr fontId="1"/>
  </si>
  <si>
    <t>（単位：人）</t>
    <phoneticPr fontId="1"/>
  </si>
  <si>
    <t>産業</t>
    <rPh sb="0" eb="2">
      <t>サンギョウ</t>
    </rPh>
    <phoneticPr fontId="1"/>
  </si>
  <si>
    <t>項目</t>
    <rPh sb="0" eb="2">
      <t>コウモク</t>
    </rPh>
    <phoneticPr fontId="1"/>
  </si>
  <si>
    <t>Ｈ23</t>
  </si>
  <si>
    <t>H26</t>
  </si>
  <si>
    <t>H27</t>
  </si>
  <si>
    <t>H28</t>
  </si>
  <si>
    <t>Ｒ1</t>
  </si>
  <si>
    <t>Ｒ2</t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</si>
  <si>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</si>
  <si>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</si>
  <si>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</si>
  <si>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</si>
  <si>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</si>
  <si>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</si>
  <si>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</si>
  <si>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</si>
  <si>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</si>
  <si>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</si>
  <si>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</si>
  <si>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</si>
  <si>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</si>
  <si>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</si>
  <si>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</si>
  <si>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</si>
  <si>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</si>
  <si>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</si>
  <si>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</si>
  <si>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</si>
  <si>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</si>
  <si>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</si>
  <si>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</si>
  <si>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７月</t>
    <phoneticPr fontId="1"/>
  </si>
  <si>
    <t>Ａ，Ｂ農，林，漁業</t>
    <phoneticPr fontId="32"/>
  </si>
  <si>
    <t>(01～04)</t>
    <phoneticPr fontId="32"/>
  </si>
  <si>
    <t>Ｃ</t>
    <phoneticPr fontId="32"/>
  </si>
  <si>
    <t>鉱業，採石業，砂利採取業</t>
    <phoneticPr fontId="32"/>
  </si>
  <si>
    <t>(05)</t>
    <phoneticPr fontId="5"/>
  </si>
  <si>
    <t>Ｄ</t>
    <phoneticPr fontId="32"/>
  </si>
  <si>
    <t>建設業</t>
    <phoneticPr fontId="32"/>
  </si>
  <si>
    <t>(06～08)</t>
    <phoneticPr fontId="32"/>
  </si>
  <si>
    <t>Ｅ</t>
    <phoneticPr fontId="32"/>
  </si>
  <si>
    <t>製造業</t>
    <phoneticPr fontId="32"/>
  </si>
  <si>
    <t>(09～32)</t>
    <phoneticPr fontId="32"/>
  </si>
  <si>
    <t>09</t>
  </si>
  <si>
    <t>食料品製造業</t>
    <phoneticPr fontId="5"/>
  </si>
  <si>
    <t>10</t>
  </si>
  <si>
    <t>飲料・たばこ・飼料製造業</t>
    <phoneticPr fontId="5"/>
  </si>
  <si>
    <t>11</t>
  </si>
  <si>
    <t>繊維工業</t>
    <phoneticPr fontId="5"/>
  </si>
  <si>
    <t>12・13</t>
    <phoneticPr fontId="1"/>
  </si>
  <si>
    <t>木材・木製品製造業（家具を除く）,家具・装備品製造業</t>
    <phoneticPr fontId="5"/>
  </si>
  <si>
    <t>14</t>
  </si>
  <si>
    <t>パルプ・紙・紙加工品製造業</t>
    <phoneticPr fontId="5"/>
  </si>
  <si>
    <t>15</t>
  </si>
  <si>
    <t>印刷・同関連業</t>
    <phoneticPr fontId="5"/>
  </si>
  <si>
    <t>16</t>
  </si>
  <si>
    <t>化学工業</t>
    <phoneticPr fontId="5"/>
  </si>
  <si>
    <t>17</t>
  </si>
  <si>
    <t>石油製品・石炭製品製造業</t>
    <phoneticPr fontId="5"/>
  </si>
  <si>
    <t>18・19</t>
    <phoneticPr fontId="1"/>
  </si>
  <si>
    <t>プラスチック製品製造業（別掲を除く）,
ゴム製品製造業</t>
    <phoneticPr fontId="5"/>
  </si>
  <si>
    <t>21</t>
    <phoneticPr fontId="5"/>
  </si>
  <si>
    <t>窯業・土石製品製造業</t>
    <phoneticPr fontId="5"/>
  </si>
  <si>
    <t>22</t>
  </si>
  <si>
    <t>鉄鋼業</t>
    <phoneticPr fontId="5"/>
  </si>
  <si>
    <t>23・24</t>
    <phoneticPr fontId="1"/>
  </si>
  <si>
    <t>非鉄金属製造業,金属製品製造業</t>
    <phoneticPr fontId="5"/>
  </si>
  <si>
    <t>25・26・27</t>
    <phoneticPr fontId="1"/>
  </si>
  <si>
    <t>はん用機械器具製造業,生産用機械器具製造業,　業務用機械器具製造業</t>
    <phoneticPr fontId="5"/>
  </si>
  <si>
    <t>29</t>
  </si>
  <si>
    <t>電気機械器具製造業</t>
    <phoneticPr fontId="5"/>
  </si>
  <si>
    <t>28,30ハードウェア製造関係</t>
    <phoneticPr fontId="5"/>
  </si>
  <si>
    <t>31</t>
  </si>
  <si>
    <t>輸送用機械器具製造業</t>
    <phoneticPr fontId="5"/>
  </si>
  <si>
    <t>20,32その他の製造業</t>
    <phoneticPr fontId="5"/>
  </si>
  <si>
    <t>Ｆ</t>
    <phoneticPr fontId="32"/>
  </si>
  <si>
    <t xml:space="preserve">電気・ガス・熱供給・ 水道業     </t>
    <phoneticPr fontId="32"/>
  </si>
  <si>
    <t>(33～36)</t>
    <phoneticPr fontId="32"/>
  </si>
  <si>
    <t>Ｇ</t>
    <phoneticPr fontId="5"/>
  </si>
  <si>
    <t>情報通信業</t>
    <rPh sb="0" eb="2">
      <t>ジョウホウ</t>
    </rPh>
    <rPh sb="2" eb="5">
      <t>ツウシンギョウ</t>
    </rPh>
    <phoneticPr fontId="5"/>
  </si>
  <si>
    <t>(37～41)</t>
    <phoneticPr fontId="32"/>
  </si>
  <si>
    <t>39</t>
    <phoneticPr fontId="5"/>
  </si>
  <si>
    <t>情報サービス業</t>
    <rPh sb="0" eb="2">
      <t>ジョウホウ</t>
    </rPh>
    <rPh sb="6" eb="7">
      <t>ギョウ</t>
    </rPh>
    <phoneticPr fontId="5"/>
  </si>
  <si>
    <t>（</t>
    <phoneticPr fontId="32"/>
  </si>
  <si>
    <t>391</t>
    <phoneticPr fontId="5"/>
  </si>
  <si>
    <t>ソフトウェア業</t>
    <rPh sb="6" eb="7">
      <t>ギョウ</t>
    </rPh>
    <phoneticPr fontId="5"/>
  </si>
  <si>
    <t>）＊</t>
    <phoneticPr fontId="32"/>
  </si>
  <si>
    <t>（</t>
    <phoneticPr fontId="5"/>
  </si>
  <si>
    <t>392</t>
    <phoneticPr fontId="32"/>
  </si>
  <si>
    <t>情報処理・提供サービス業</t>
    <phoneticPr fontId="5"/>
  </si>
  <si>
    <t>Ｈ</t>
    <phoneticPr fontId="3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</si>
  <si>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</si>
  <si>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(42～49)</t>
    <phoneticPr fontId="32"/>
  </si>
  <si>
    <t>Ｉ</t>
    <phoneticPr fontId="32"/>
  </si>
  <si>
    <t>卸売業，小売業</t>
    <phoneticPr fontId="32"/>
  </si>
  <si>
    <t>(50～61)</t>
    <phoneticPr fontId="32"/>
  </si>
  <si>
    <t xml:space="preserve">50～55   </t>
    <phoneticPr fontId="32"/>
  </si>
  <si>
    <t>卸売業</t>
    <phoneticPr fontId="32"/>
  </si>
  <si>
    <t xml:space="preserve">56～61    </t>
    <phoneticPr fontId="32"/>
  </si>
  <si>
    <t>小売業</t>
    <phoneticPr fontId="32"/>
  </si>
  <si>
    <t>Ｊ</t>
    <phoneticPr fontId="32"/>
  </si>
  <si>
    <t>金融業，保険業</t>
    <phoneticPr fontId="32"/>
  </si>
  <si>
    <t>(62～67)</t>
    <phoneticPr fontId="32"/>
  </si>
  <si>
    <t>Ｋ</t>
    <phoneticPr fontId="32"/>
  </si>
  <si>
    <t>不動産業，物品賃貸業</t>
    <phoneticPr fontId="32"/>
  </si>
  <si>
    <t>(68～70)</t>
    <phoneticPr fontId="32"/>
  </si>
  <si>
    <t>Ｌ</t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</si>
  <si>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</si>
  <si>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(71～74)</t>
    <phoneticPr fontId="32"/>
  </si>
  <si>
    <t>Ｍ</t>
    <phoneticPr fontId="32"/>
  </si>
  <si>
    <t>宿泊業，飲食サービス業</t>
    <rPh sb="4" eb="6">
      <t>インショク</t>
    </rPh>
    <rPh sb="10" eb="11">
      <t>ギョウ</t>
    </rPh>
    <phoneticPr fontId="5"/>
  </si>
  <si>
    <t>(75～77)</t>
    <phoneticPr fontId="32"/>
  </si>
  <si>
    <t>75</t>
    <phoneticPr fontId="5"/>
  </si>
  <si>
    <t>宿泊業</t>
    <rPh sb="0" eb="2">
      <t>シュクハク</t>
    </rPh>
    <rPh sb="2" eb="3">
      <t>ギョウ</t>
    </rPh>
    <phoneticPr fontId="5"/>
  </si>
  <si>
    <t>76</t>
    <phoneticPr fontId="5"/>
  </si>
  <si>
    <t>飲食店</t>
    <rPh sb="0" eb="3">
      <t>インショクテン</t>
    </rPh>
    <phoneticPr fontId="5"/>
  </si>
  <si>
    <t>Ｎ</t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</si>
  <si>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</si>
  <si>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(78～80)</t>
    <phoneticPr fontId="32"/>
  </si>
  <si>
    <t>78</t>
    <phoneticPr fontId="32"/>
  </si>
  <si>
    <t>洗濯・理容・美容・浴場業</t>
    <phoneticPr fontId="5"/>
  </si>
  <si>
    <t>Ｏ</t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</si>
  <si>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</si>
  <si>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(81，82)</t>
    <phoneticPr fontId="32"/>
  </si>
  <si>
    <t>Ｐ</t>
    <phoneticPr fontId="5"/>
  </si>
  <si>
    <t>医療，福祉</t>
    <rPh sb="0" eb="2">
      <t>イリョウ</t>
    </rPh>
    <rPh sb="3" eb="5">
      <t>フクシ</t>
    </rPh>
    <phoneticPr fontId="5"/>
  </si>
  <si>
    <t>(83～85)</t>
    <phoneticPr fontId="32"/>
  </si>
  <si>
    <t>83</t>
    <phoneticPr fontId="5"/>
  </si>
  <si>
    <t>医療業</t>
    <phoneticPr fontId="32"/>
  </si>
  <si>
    <t>85</t>
    <phoneticPr fontId="32"/>
  </si>
  <si>
    <t>社会保険・社会福祉・介護事業</t>
    <rPh sb="10" eb="12">
      <t>カイゴ</t>
    </rPh>
    <rPh sb="12" eb="14">
      <t>ジギョウ</t>
    </rPh>
    <phoneticPr fontId="32"/>
  </si>
  <si>
    <t>Ｑ</t>
    <phoneticPr fontId="5"/>
  </si>
  <si>
    <t>複合サービス事業</t>
    <rPh sb="0" eb="2">
      <t>フクゴウ</t>
    </rPh>
    <rPh sb="6" eb="8">
      <t>ジギョウ</t>
    </rPh>
    <phoneticPr fontId="5"/>
  </si>
  <si>
    <t>(86，87)</t>
    <phoneticPr fontId="32"/>
  </si>
  <si>
    <t>Ｒ</t>
    <phoneticPr fontId="3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</si>
  <si>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</si>
  <si>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(88～96)</t>
    <phoneticPr fontId="32"/>
  </si>
  <si>
    <t>Ｓ，Ｔ公務（他に分類されるものを除く）・その他</t>
    <phoneticPr fontId="32"/>
  </si>
  <si>
    <t>(97,98,99)</t>
    <phoneticPr fontId="32"/>
  </si>
  <si>
    <t>Ｉ   Ｔ   関   連   産   業 （＊） 合   計</t>
    <phoneticPr fontId="32"/>
  </si>
  <si>
    <t>合            計</t>
    <phoneticPr fontId="32"/>
  </si>
  <si>
    <t>※平成19年11月改訂の「日本標準産業分類」に基づく区分により表章したもの。</t>
    <rPh sb="1" eb="3">
      <t>ヘ</t>
    </rPh>
    <rPh sb="5" eb="6">
      <t>ネン</t>
    </rPh>
    <rPh sb="8" eb="9">
      <t>ガツ</t>
    </rPh>
    <rPh sb="9" eb="11">
      <t>カイテイ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3" eb="24">
      <t>モト</t>
    </rPh>
    <rPh sb="26" eb="28">
      <t>クブン</t>
    </rPh>
    <rPh sb="31" eb="33">
      <t>ヒョウショウ</t>
    </rPh>
    <phoneticPr fontId="1"/>
  </si>
  <si>
    <t>※上記数値は、全て原数値である。</t>
    <phoneticPr fontId="1"/>
  </si>
  <si>
    <t xml:space="preserve">     【受理地別】     産業別新規常用求人状況(対前年同月比）　（新規学卒を除き、パートタイムを含む）</t>
    <rPh sb="6" eb="8">
      <t>ジュリ</t>
    </rPh>
    <rPh sb="8" eb="9">
      <t>チ</t>
    </rPh>
    <rPh sb="9" eb="10">
      <t>ベツ</t>
    </rPh>
    <phoneticPr fontId="1"/>
  </si>
  <si>
    <t>（単位：％）</t>
    <phoneticPr fontId="1"/>
  </si>
  <si>
    <t xml:space="preserve"> 項目</t>
    <phoneticPr fontId="1"/>
  </si>
  <si>
    <t>Ｈ22</t>
    <phoneticPr fontId="1"/>
  </si>
  <si>
    <t>Ｈ23</t>
    <phoneticPr fontId="1"/>
  </si>
  <si>
    <t>Ｈ24</t>
    <phoneticPr fontId="1"/>
  </si>
  <si>
    <t>H24</t>
    <phoneticPr fontId="1"/>
  </si>
  <si>
    <t>H25</t>
  </si>
  <si>
    <t>H25</t>
    <phoneticPr fontId="1"/>
  </si>
  <si>
    <t>H26</t>
    <phoneticPr fontId="1"/>
  </si>
  <si>
    <t>H27</t>
    <phoneticPr fontId="1"/>
  </si>
  <si>
    <t>H28</t>
    <phoneticPr fontId="1"/>
  </si>
  <si>
    <t>H29</t>
  </si>
  <si>
    <t>H30</t>
  </si>
  <si>
    <t>H31</t>
    <phoneticPr fontId="1"/>
  </si>
  <si>
    <t>H31</t>
  </si>
  <si>
    <t>Ｒ1</t>
    <phoneticPr fontId="1"/>
  </si>
  <si>
    <t>Ｒ2</t>
    <phoneticPr fontId="1"/>
  </si>
  <si>
    <t>Ｒ3</t>
    <phoneticPr fontId="1"/>
  </si>
  <si>
    <t>Ｒ3</t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</si>
  <si>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</si>
  <si>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</si>
  <si>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</si>
  <si>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</si>
  <si>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</si>
  <si>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</si>
  <si>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</si>
  <si>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</si>
  <si>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</si>
  <si>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</si>
  <si>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</si>
  <si>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</si>
  <si>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６月</t>
    <phoneticPr fontId="1"/>
  </si>
  <si>
    <t>-</t>
  </si>
  <si>
    <t>-</t>
    <phoneticPr fontId="1"/>
  </si>
  <si>
    <t>-</t>
    <phoneticPr fontId="1"/>
  </si>
  <si>
    <t>-</t>
    <phoneticPr fontId="1"/>
  </si>
  <si>
    <t>21</t>
    <phoneticPr fontId="5"/>
  </si>
  <si>
    <t>窯業・土石製品製造業</t>
    <phoneticPr fontId="5"/>
  </si>
  <si>
    <t>鉄鋼業</t>
    <phoneticPr fontId="5"/>
  </si>
  <si>
    <t>23・24</t>
    <phoneticPr fontId="1"/>
  </si>
  <si>
    <t>非鉄金属製造業,金属製品製造業</t>
    <phoneticPr fontId="5"/>
  </si>
  <si>
    <t>25・26・27</t>
    <phoneticPr fontId="1"/>
  </si>
  <si>
    <t>はん用機械器具製造業,生産用機械器具製造業,　業務用機械器具製造業</t>
    <phoneticPr fontId="5"/>
  </si>
  <si>
    <t>電気機械器具製造業</t>
    <phoneticPr fontId="5"/>
  </si>
  <si>
    <t>28,30ハードウェア製造関係</t>
    <phoneticPr fontId="5"/>
  </si>
  <si>
    <t>輸送用機械器具製造業</t>
    <phoneticPr fontId="5"/>
  </si>
  <si>
    <t>20,32その他の製造業</t>
    <phoneticPr fontId="5"/>
  </si>
  <si>
    <t>資料　８</t>
    <phoneticPr fontId="5"/>
  </si>
  <si>
    <t>【就業地別】　パ　ー　ト　タ　イ　ム　職　業　紹　介　状　況</t>
    <rPh sb="1" eb="3">
      <t>シュウギョウ</t>
    </rPh>
    <rPh sb="3" eb="4">
      <t>チ</t>
    </rPh>
    <rPh sb="4" eb="5">
      <t>ベツ</t>
    </rPh>
    <phoneticPr fontId="5"/>
  </si>
  <si>
    <t>(単位：件・人・倍・P)</t>
    <phoneticPr fontId="5"/>
  </si>
  <si>
    <t>項　目</t>
  </si>
  <si>
    <t>３． 新　　　規　</t>
  </si>
  <si>
    <t>４． 月間有効</t>
  </si>
  <si>
    <t>５． 新規求人</t>
  </si>
  <si>
    <t>６． 有効求人</t>
  </si>
  <si>
    <t>７． 就　　　職</t>
  </si>
  <si>
    <t>８． 就  職  率</t>
  </si>
  <si>
    <t>充足数</t>
  </si>
  <si>
    <t>９． 充　足　率</t>
  </si>
  <si>
    <t>年　月</t>
  </si>
  <si>
    <t>　　求職者数</t>
  </si>
  <si>
    <t>　　 求 人  数</t>
  </si>
  <si>
    <t>　   求人 数</t>
    <phoneticPr fontId="5"/>
  </si>
  <si>
    <t xml:space="preserve">     倍　　　率</t>
  </si>
  <si>
    <t xml:space="preserve"> 　　倍　　　率</t>
  </si>
  <si>
    <t>　　 件　　　数</t>
  </si>
  <si>
    <t>就職件数/新規求職申込件数×100</t>
    <rPh sb="0" eb="2">
      <t>シュウショク</t>
    </rPh>
    <rPh sb="2" eb="4">
      <t>ケンスウ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5"/>
  </si>
  <si>
    <t>充足数/
新規求人数×１００</t>
    <rPh sb="0" eb="2">
      <t>ジュウソク</t>
    </rPh>
    <rPh sb="2" eb="3">
      <t>スウ</t>
    </rPh>
    <rPh sb="5" eb="7">
      <t>シンキ</t>
    </rPh>
    <rPh sb="7" eb="9">
      <t>キュウジン</t>
    </rPh>
    <rPh sb="9" eb="10">
      <t>スウ</t>
    </rPh>
    <phoneticPr fontId="5"/>
  </si>
  <si>
    <t>令和元年度計</t>
    <rPh sb="0" eb="1">
      <t>レイ</t>
    </rPh>
    <rPh sb="1" eb="2">
      <t>ワ</t>
    </rPh>
    <rPh sb="2" eb="3">
      <t>ガン</t>
    </rPh>
    <rPh sb="4" eb="5">
      <t>ド</t>
    </rPh>
    <phoneticPr fontId="5"/>
  </si>
  <si>
    <t>令和２年度計</t>
    <rPh sb="0" eb="1">
      <t>レイ</t>
    </rPh>
    <rPh sb="1" eb="2">
      <t>ワ</t>
    </rPh>
    <rPh sb="4" eb="5">
      <t>ド</t>
    </rPh>
    <phoneticPr fontId="5"/>
  </si>
  <si>
    <t>令和３年</t>
    <rPh sb="0" eb="1">
      <t>レイ</t>
    </rPh>
    <rPh sb="1" eb="2">
      <t>ワ</t>
    </rPh>
    <phoneticPr fontId="5"/>
  </si>
  <si>
    <t>令和４年</t>
    <rPh sb="0" eb="1">
      <t>レイ</t>
    </rPh>
    <rPh sb="1" eb="2">
      <t>ワ</t>
    </rPh>
    <phoneticPr fontId="5"/>
  </si>
  <si>
    <t>前年同月比（差)</t>
    <rPh sb="6" eb="7">
      <t>サ</t>
    </rPh>
    <phoneticPr fontId="5"/>
  </si>
  <si>
    <t>前月比（差）</t>
    <rPh sb="4" eb="5">
      <t>サ</t>
    </rPh>
    <phoneticPr fontId="5"/>
  </si>
  <si>
    <t>※　上記数値は、全て原数値である。</t>
    <phoneticPr fontId="5"/>
  </si>
  <si>
    <t>資料　９</t>
    <phoneticPr fontId="5"/>
  </si>
  <si>
    <t>　     　　　(単位：人・％)</t>
    <phoneticPr fontId="5"/>
  </si>
  <si>
    <t>前月</t>
  </si>
  <si>
    <t>前年同月比較</t>
  </si>
  <si>
    <t>前月比較</t>
  </si>
  <si>
    <t>月別</t>
  </si>
  <si>
    <t>増減数</t>
  </si>
  <si>
    <t>増減比</t>
  </si>
  <si>
    <t>職業計</t>
  </si>
  <si>
    <t>管理的職業</t>
  </si>
  <si>
    <t>専門的・技術的職業</t>
    <phoneticPr fontId="5"/>
  </si>
  <si>
    <t>07</t>
    <phoneticPr fontId="5"/>
  </si>
  <si>
    <t>開発技術者</t>
    <phoneticPr fontId="5"/>
  </si>
  <si>
    <t>09</t>
    <phoneticPr fontId="5"/>
  </si>
  <si>
    <t>建築・土木・測量技術者</t>
    <phoneticPr fontId="5"/>
  </si>
  <si>
    <t>10</t>
    <phoneticPr fontId="5"/>
  </si>
  <si>
    <t>情報処理・通信技術者</t>
    <phoneticPr fontId="5"/>
  </si>
  <si>
    <t>13</t>
    <phoneticPr fontId="5"/>
  </si>
  <si>
    <t>保健師,助産師,看護師</t>
    <phoneticPr fontId="5"/>
  </si>
  <si>
    <t>14</t>
    <phoneticPr fontId="5"/>
  </si>
  <si>
    <t>医療技術者</t>
    <phoneticPr fontId="5"/>
  </si>
  <si>
    <t>15</t>
    <phoneticPr fontId="5"/>
  </si>
  <si>
    <t>その他の保険医療の職業</t>
    <phoneticPr fontId="5"/>
  </si>
  <si>
    <t>16</t>
    <phoneticPr fontId="5"/>
  </si>
  <si>
    <t>社会福祉の専門的職業</t>
    <phoneticPr fontId="5"/>
  </si>
  <si>
    <t>事務的職業</t>
  </si>
  <si>
    <t>25</t>
    <phoneticPr fontId="5"/>
  </si>
  <si>
    <t>一般事務の職業</t>
    <rPh sb="5" eb="7">
      <t>ショクギョウ</t>
    </rPh>
    <phoneticPr fontId="5"/>
  </si>
  <si>
    <t>26</t>
    <phoneticPr fontId="5"/>
  </si>
  <si>
    <t>会計事務の職業</t>
    <rPh sb="5" eb="7">
      <t>ショクギョウ</t>
    </rPh>
    <phoneticPr fontId="5"/>
  </si>
  <si>
    <t>28</t>
    <phoneticPr fontId="5"/>
  </si>
  <si>
    <t>営業・販売関連事務の職業</t>
    <rPh sb="10" eb="12">
      <t>ショクギョウ</t>
    </rPh>
    <phoneticPr fontId="5"/>
  </si>
  <si>
    <t>Ｄ</t>
  </si>
  <si>
    <t>販売の職業</t>
  </si>
  <si>
    <t>32</t>
    <phoneticPr fontId="5"/>
  </si>
  <si>
    <t>商品販売の職業</t>
  </si>
  <si>
    <t>Ｅ</t>
  </si>
  <si>
    <t>サービスの職業</t>
  </si>
  <si>
    <t>35</t>
    <phoneticPr fontId="5"/>
  </si>
  <si>
    <t>家庭生活支援サービスの職業</t>
    <rPh sb="0" eb="2">
      <t>カテイ</t>
    </rPh>
    <rPh sb="2" eb="4">
      <t>セイカツ</t>
    </rPh>
    <rPh sb="4" eb="6">
      <t>シエン</t>
    </rPh>
    <rPh sb="11" eb="13">
      <t>ショクギョウ</t>
    </rPh>
    <phoneticPr fontId="5"/>
  </si>
  <si>
    <t>38</t>
    <phoneticPr fontId="5"/>
  </si>
  <si>
    <t>生活衛生サービスの職業</t>
  </si>
  <si>
    <t>飲食物調理の職業</t>
  </si>
  <si>
    <t>接客・給仕の職業</t>
    <rPh sb="0" eb="2">
      <t>セッキャク</t>
    </rPh>
    <rPh sb="3" eb="5">
      <t>キュウジ</t>
    </rPh>
    <rPh sb="6" eb="8">
      <t>ショクギョウ</t>
    </rPh>
    <phoneticPr fontId="5"/>
  </si>
  <si>
    <t>Ｆ</t>
  </si>
  <si>
    <t>保安の職業</t>
  </si>
  <si>
    <t>Ｇ</t>
  </si>
  <si>
    <t>農林漁業の職業</t>
  </si>
  <si>
    <t>Ｈ</t>
  </si>
  <si>
    <t>生産工程の職業</t>
    <phoneticPr fontId="5"/>
  </si>
  <si>
    <t xml:space="preserve"> Ｉ</t>
    <phoneticPr fontId="5"/>
  </si>
  <si>
    <t>輸送・機械運転の職業</t>
    <phoneticPr fontId="5"/>
  </si>
  <si>
    <t>自動車運転の職業</t>
  </si>
  <si>
    <t>Ｊ</t>
    <phoneticPr fontId="5"/>
  </si>
  <si>
    <t>建設・採掘の職業</t>
    <phoneticPr fontId="5"/>
  </si>
  <si>
    <t>Ｋ</t>
    <phoneticPr fontId="5"/>
  </si>
  <si>
    <t>運搬・清掃・包装等の職業</t>
    <phoneticPr fontId="5"/>
  </si>
  <si>
    <t>分類不能の職業</t>
  </si>
  <si>
    <t>（参考）</t>
    <rPh sb="1" eb="3">
      <t>サンコウ</t>
    </rPh>
    <phoneticPr fontId="5"/>
  </si>
  <si>
    <t xml:space="preserve"> Ｉ　　Ｔ　関　連　職　業　合　計</t>
    <rPh sb="6" eb="7">
      <t>セキ</t>
    </rPh>
    <rPh sb="8" eb="9">
      <t>レン</t>
    </rPh>
    <rPh sb="10" eb="11">
      <t>ショク</t>
    </rPh>
    <rPh sb="12" eb="13">
      <t>ギョウ</t>
    </rPh>
    <rPh sb="14" eb="15">
      <t>ゴウ</t>
    </rPh>
    <rPh sb="16" eb="17">
      <t>ケイ</t>
    </rPh>
    <phoneticPr fontId="5"/>
  </si>
  <si>
    <t>福　祉　関　連　職　業　合　計</t>
    <rPh sb="0" eb="1">
      <t>フク</t>
    </rPh>
    <rPh sb="2" eb="3">
      <t>サイワイ</t>
    </rPh>
    <rPh sb="4" eb="5">
      <t>セキ</t>
    </rPh>
    <rPh sb="6" eb="7">
      <t>レン</t>
    </rPh>
    <rPh sb="8" eb="9">
      <t>ショク</t>
    </rPh>
    <rPh sb="10" eb="11">
      <t>ギョウ</t>
    </rPh>
    <rPh sb="12" eb="13">
      <t>ゴウ</t>
    </rPh>
    <rPh sb="14" eb="15">
      <t>ケイ</t>
    </rPh>
    <phoneticPr fontId="5"/>
  </si>
  <si>
    <t>注：IT・福祉関連職業合計については、平成１３年４月より集計。</t>
    <rPh sb="0" eb="1">
      <t>チュウ</t>
    </rPh>
    <rPh sb="5" eb="7">
      <t>フクシ</t>
    </rPh>
    <rPh sb="7" eb="9">
      <t>カンレン</t>
    </rPh>
    <rPh sb="9" eb="11">
      <t>ショクギョウ</t>
    </rPh>
    <rPh sb="11" eb="13">
      <t>ゴウケイ</t>
    </rPh>
    <rPh sb="19" eb="21">
      <t>ヘイセイ</t>
    </rPh>
    <rPh sb="23" eb="24">
      <t>ネン</t>
    </rPh>
    <rPh sb="25" eb="26">
      <t>ガツ</t>
    </rPh>
    <rPh sb="28" eb="30">
      <t>シュウケイ</t>
    </rPh>
    <phoneticPr fontId="5"/>
  </si>
  <si>
    <t>※平成24年3月から職業分類の改訂により変更</t>
    <phoneticPr fontId="5"/>
  </si>
  <si>
    <t>【受理地別】　一般職業紹介状況（前年同月比）　　　（新規学卒を除き　パートタイムを含む）</t>
    <rPh sb="1" eb="3">
      <t>ジュリ</t>
    </rPh>
    <rPh sb="3" eb="4">
      <t>チ</t>
    </rPh>
    <rPh sb="4" eb="5">
      <t>ベツ</t>
    </rPh>
    <phoneticPr fontId="5"/>
  </si>
  <si>
    <t xml:space="preserve"> 1月</t>
  </si>
  <si>
    <t xml:space="preserve">  【就業地別】　 求人・求職の季節調整値（新規学卒を除き、パートタイムを含む）</t>
    <rPh sb="3" eb="5">
      <t>シュウギョウ</t>
    </rPh>
    <rPh sb="5" eb="6">
      <t>チ</t>
    </rPh>
    <rPh sb="6" eb="7">
      <t>ベツ</t>
    </rPh>
    <phoneticPr fontId="5"/>
  </si>
  <si>
    <t xml:space="preserve">  【受理地別】　 求人・求職の季節調整値（新規学卒を除き、パートタイムを含む）</t>
    <rPh sb="3" eb="5">
      <t>ジュリ</t>
    </rPh>
    <rPh sb="5" eb="6">
      <t>チ</t>
    </rPh>
    <rPh sb="6" eb="7">
      <t>ベツ</t>
    </rPh>
    <phoneticPr fontId="5"/>
  </si>
  <si>
    <t>【就業地別】　　産業別・規模別新規求人状況　（新規学卒を除きパートタイムを含む）</t>
    <rPh sb="8" eb="10">
      <t>サンギョウ</t>
    </rPh>
    <rPh sb="10" eb="11">
      <t>ベツ</t>
    </rPh>
    <rPh sb="12" eb="14">
      <t>キボ</t>
    </rPh>
    <rPh sb="14" eb="15">
      <t>ベツ</t>
    </rPh>
    <rPh sb="15" eb="17">
      <t>シンキ</t>
    </rPh>
    <rPh sb="17" eb="19">
      <t>キュウジン</t>
    </rPh>
    <rPh sb="19" eb="21">
      <t>ジョウキョウ</t>
    </rPh>
    <rPh sb="23" eb="25">
      <t>シンキ</t>
    </rPh>
    <rPh sb="25" eb="27">
      <t>ガクソツ</t>
    </rPh>
    <rPh sb="28" eb="29">
      <t>ノゾ</t>
    </rPh>
    <rPh sb="37" eb="38">
      <t>フク</t>
    </rPh>
    <phoneticPr fontId="19"/>
  </si>
  <si>
    <t>【就業地別】　         職　業　別　新　規　求　人　状　況　　（パートを含む）</t>
    <rPh sb="1" eb="3">
      <t>シュウギョウ</t>
    </rPh>
    <rPh sb="3" eb="4">
      <t>チ</t>
    </rPh>
    <rPh sb="4" eb="5">
      <t>ベツ</t>
    </rPh>
    <phoneticPr fontId="5"/>
  </si>
  <si>
    <t>－</t>
  </si>
  <si>
    <t>厚生労働省　沖縄労働局管内</t>
    <rPh sb="0" eb="2">
      <t>コウセイ</t>
    </rPh>
    <rPh sb="2" eb="5">
      <t>ロウドウショウ</t>
    </rPh>
    <rPh sb="6" eb="8">
      <t>オキナワ</t>
    </rPh>
    <rPh sb="8" eb="11">
      <t>ロウドウキョク</t>
    </rPh>
    <rPh sb="11" eb="13">
      <t>カンナイ</t>
    </rPh>
    <phoneticPr fontId="2"/>
  </si>
  <si>
    <t>資料７</t>
    <phoneticPr fontId="1"/>
  </si>
  <si>
    <t>資料　３</t>
    <phoneticPr fontId="5"/>
  </si>
  <si>
    <t>令和4(2022)年3月</t>
    <rPh sb="0" eb="1">
      <t>レイ</t>
    </rPh>
    <rPh sb="1" eb="2">
      <t>ワ</t>
    </rPh>
    <rPh sb="9" eb="10">
      <t>ネン</t>
    </rPh>
    <phoneticPr fontId="5"/>
  </si>
  <si>
    <t>令和4(2022)年3月</t>
    <rPh sb="0" eb="1">
      <t>レイ</t>
    </rPh>
    <rPh sb="1" eb="2">
      <t>ワ</t>
    </rPh>
    <rPh sb="9" eb="10">
      <t>ネン</t>
    </rPh>
    <rPh sb="11" eb="12">
      <t>ガツ</t>
    </rPh>
    <phoneticPr fontId="5"/>
  </si>
  <si>
    <t>令和３年 ３月</t>
    <rPh sb="0" eb="1">
      <t>レイ</t>
    </rPh>
    <rPh sb="1" eb="2">
      <t>ワ</t>
    </rPh>
    <phoneticPr fontId="5"/>
  </si>
  <si>
    <t xml:space="preserve"> ２月</t>
  </si>
  <si>
    <t>令和４年 ３月</t>
    <rPh sb="0" eb="1">
      <t>レイ</t>
    </rPh>
    <rPh sb="1" eb="2">
      <t>ワ</t>
    </rPh>
    <phoneticPr fontId="5"/>
  </si>
  <si>
    <t>令和3年度</t>
    <rPh sb="0" eb="1">
      <t>レイ</t>
    </rPh>
    <rPh sb="1" eb="2">
      <t>ワ</t>
    </rPh>
    <rPh sb="4" eb="5">
      <t>ド</t>
    </rPh>
    <phoneticPr fontId="5"/>
  </si>
  <si>
    <t>３．新   規</t>
  </si>
  <si>
    <t>５．新規求人</t>
  </si>
  <si>
    <t>６．有効求人</t>
  </si>
  <si>
    <t>７．就職件数</t>
  </si>
  <si>
    <t xml:space="preserve">                                                                                                                                                                            </t>
  </si>
  <si>
    <t>８.   就  職  率</t>
  </si>
  <si>
    <t>　　求  人  数</t>
  </si>
  <si>
    <t xml:space="preserve">    倍       率</t>
  </si>
  <si>
    <t xml:space="preserve">    倍        率</t>
  </si>
  <si>
    <t>令和3年   ３月</t>
  </si>
  <si>
    <t xml:space="preserve"> １月</t>
  </si>
  <si>
    <t xml:space="preserve">  ２月</t>
  </si>
  <si>
    <t xml:space="preserve"> 令和４年 3月</t>
    <rPh sb="1" eb="2">
      <t>レイ</t>
    </rPh>
    <rPh sb="2" eb="3">
      <t>ワ</t>
    </rPh>
    <rPh sb="4" eb="5">
      <t>ネン</t>
    </rPh>
    <phoneticPr fontId="5"/>
  </si>
  <si>
    <t>８.    就  職  率</t>
  </si>
  <si>
    <t xml:space="preserve">   倍        率</t>
  </si>
  <si>
    <t>前年度比</t>
  </si>
  <si>
    <t>前年度差</t>
  </si>
  <si>
    <t>度差</t>
  </si>
  <si>
    <t>令和4年3月</t>
    <rPh sb="0" eb="1">
      <t>ワ</t>
    </rPh>
    <rPh sb="1" eb="2">
      <t>ガン</t>
    </rPh>
    <phoneticPr fontId="18"/>
  </si>
  <si>
    <t>令和3年3月</t>
    <rPh sb="0" eb="1">
      <t>レイ</t>
    </rPh>
    <rPh sb="1" eb="2">
      <t>ワ</t>
    </rPh>
    <rPh sb="3" eb="4">
      <t>ネン</t>
    </rPh>
    <rPh sb="5" eb="6">
      <t>ガツ</t>
    </rPh>
    <phoneticPr fontId="18"/>
  </si>
  <si>
    <t>Ｒ４</t>
  </si>
  <si>
    <t>3月</t>
    <phoneticPr fontId="2"/>
  </si>
  <si>
    <t>R４</t>
    <phoneticPr fontId="2"/>
  </si>
  <si>
    <t>3月</t>
    <rPh sb="1" eb="2">
      <t>ガツ</t>
    </rPh>
    <phoneticPr fontId="5"/>
  </si>
  <si>
    <t>令和３年度計</t>
    <rPh sb="0" eb="1">
      <t>レイ</t>
    </rPh>
    <rPh sb="1" eb="2">
      <t>ワ</t>
    </rPh>
    <rPh sb="3" eb="4">
      <t>ネン</t>
    </rPh>
    <rPh sb="4" eb="5">
      <t>ド</t>
    </rPh>
    <phoneticPr fontId="5"/>
  </si>
  <si>
    <t>３年度月平均</t>
    <rPh sb="2" eb="3">
      <t>ド</t>
    </rPh>
    <phoneticPr fontId="5"/>
  </si>
  <si>
    <t>３月</t>
    <phoneticPr fontId="5"/>
  </si>
  <si>
    <t>令和３年度計</t>
    <rPh sb="0" eb="1">
      <t>レイ</t>
    </rPh>
    <rPh sb="1" eb="2">
      <t>ワ</t>
    </rPh>
    <rPh sb="4" eb="5">
      <t>ド</t>
    </rPh>
    <phoneticPr fontId="5"/>
  </si>
  <si>
    <t>2月</t>
    <phoneticPr fontId="2"/>
  </si>
  <si>
    <t>3月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</si>
</sst>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▲ &quot;#,##0.0"/>
    <numFmt numFmtId="177" formatCode="0.0;&quot;▲ &quot;0.0"/>
    <numFmt numFmtId="178" formatCode="0.00_ "/>
    <numFmt numFmtId="179" formatCode="0.00;&quot;▲ &quot;0.00"/>
    <numFmt numFmtId="180" formatCode="#,##0.00_);[Red]\(#,##0.00\)"/>
    <numFmt numFmtId="181" formatCode="#,##0.0;[Red]\-#,##0.0"/>
    <numFmt numFmtId="182" formatCode="#,##0.0_);[Red]\(#,##0.0\)"/>
    <numFmt numFmtId="183" formatCode="#,##0;&quot;▲ &quot;#,##0"/>
    <numFmt numFmtId="184" formatCode="\(#,##0.00\);\(&quot;▲ &quot;#,##0.00\)"/>
    <numFmt numFmtId="185" formatCode="#,##0.00;&quot;▲ &quot;#,##0.00"/>
    <numFmt numFmtId="186" formatCode="#,##0.00\ ;&quot;▲ &quot;#,##0.00\ "/>
    <numFmt numFmtId="187" formatCode="0;&quot;▲ &quot;0"/>
    <numFmt numFmtId="188" formatCode="0.0_);[Red]\(0.0\)"/>
    <numFmt numFmtId="189" formatCode="0.0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FF00"/>
      <name val="ＭＳ Ｐ明朝"/>
      <family val="1"/>
      <charset val="128"/>
    </font>
    <font>
      <sz val="7.5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Arial"/>
      <family val="2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2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b/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name val="ＭＳ 明朝"/>
      <family val="1"/>
      <charset val="128"/>
    </font>
    <font>
      <sz val="1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6">
    <xf numFmtId="0" fontId="0" fillId="0" borderId="0" xfId="0">
      <alignment vertical="center"/>
    </xf>
    <xf numFmtId="0" fontId="1" fillId="0" borderId="0" xfId="2" applyFont="1" applyFill="1" applyBorder="1" applyProtection="1">
      <protection locked="0"/>
    </xf>
    <xf numFmtId="0" fontId="1" fillId="0" borderId="2" xfId="2" applyFont="1" applyFill="1" applyBorder="1" applyProtection="1">
      <protection locked="0"/>
    </xf>
    <xf numFmtId="0" fontId="1" fillId="0" borderId="6" xfId="2" applyFont="1" applyFill="1" applyBorder="1" applyProtection="1">
      <protection locked="0"/>
    </xf>
    <xf numFmtId="176" fontId="1" fillId="0" borderId="6" xfId="2" applyNumberFormat="1" applyFont="1" applyFill="1" applyBorder="1" applyProtection="1"/>
    <xf numFmtId="177" fontId="1" fillId="0" borderId="6" xfId="2" applyNumberFormat="1" applyFont="1" applyFill="1" applyBorder="1" applyProtection="1"/>
    <xf numFmtId="177" fontId="1" fillId="0" borderId="6" xfId="2" applyNumberFormat="1" applyFont="1" applyFill="1" applyBorder="1" applyAlignment="1" applyProtection="1">
      <alignment horizontal="right"/>
    </xf>
    <xf numFmtId="178" fontId="1" fillId="0" borderId="6" xfId="2" applyNumberFormat="1" applyFont="1" applyFill="1" applyBorder="1" applyProtection="1"/>
    <xf numFmtId="179" fontId="1" fillId="0" borderId="6" xfId="2" applyNumberFormat="1" applyFont="1" applyFill="1" applyBorder="1" applyProtection="1"/>
    <xf numFmtId="178" fontId="1" fillId="0" borderId="6" xfId="2" applyNumberFormat="1" applyFont="1" applyFill="1" applyBorder="1" applyAlignment="1" applyProtection="1"/>
    <xf numFmtId="179" fontId="1" fillId="0" borderId="6" xfId="2" applyNumberFormat="1" applyFont="1" applyFill="1" applyBorder="1" applyAlignment="1" applyProtection="1">
      <alignment horizontal="right"/>
    </xf>
    <xf numFmtId="176" fontId="1" fillId="0" borderId="8" xfId="2" applyNumberFormat="1" applyFont="1" applyFill="1" applyBorder="1" applyProtection="1"/>
    <xf numFmtId="177" fontId="1" fillId="0" borderId="8" xfId="2" applyNumberFormat="1" applyFont="1" applyFill="1" applyBorder="1" applyProtection="1"/>
    <xf numFmtId="177" fontId="1" fillId="0" borderId="8" xfId="2" applyNumberFormat="1" applyFont="1" applyFill="1" applyBorder="1" applyAlignment="1" applyProtection="1">
      <alignment horizontal="right"/>
    </xf>
    <xf numFmtId="178" fontId="1" fillId="0" borderId="8" xfId="2" applyNumberFormat="1" applyFont="1" applyFill="1" applyBorder="1" applyProtection="1"/>
    <xf numFmtId="179" fontId="1" fillId="0" borderId="8" xfId="2" applyNumberFormat="1" applyFont="1" applyFill="1" applyBorder="1" applyProtection="1"/>
    <xf numFmtId="178" fontId="1" fillId="0" borderId="8" xfId="2" applyNumberFormat="1" applyFont="1" applyFill="1" applyBorder="1" applyAlignment="1" applyProtection="1"/>
    <xf numFmtId="179" fontId="1" fillId="0" borderId="8" xfId="2" applyNumberFormat="1" applyFont="1" applyFill="1" applyBorder="1" applyAlignment="1" applyProtection="1">
      <alignment horizontal="right"/>
    </xf>
    <xf numFmtId="176" fontId="1" fillId="0" borderId="7" xfId="2" applyNumberFormat="1" applyFont="1" applyFill="1" applyBorder="1" applyProtection="1"/>
    <xf numFmtId="177" fontId="1" fillId="0" borderId="7" xfId="2" applyNumberFormat="1" applyFont="1" applyFill="1" applyBorder="1" applyProtection="1"/>
    <xf numFmtId="177" fontId="1" fillId="0" borderId="7" xfId="2" applyNumberFormat="1" applyFont="1" applyFill="1" applyBorder="1" applyAlignment="1" applyProtection="1">
      <alignment horizontal="right"/>
    </xf>
    <xf numFmtId="178" fontId="1" fillId="0" borderId="7" xfId="2" applyNumberFormat="1" applyFont="1" applyFill="1" applyBorder="1" applyProtection="1"/>
    <xf numFmtId="179" fontId="1" fillId="0" borderId="7" xfId="2" applyNumberFormat="1" applyFont="1" applyFill="1" applyBorder="1" applyProtection="1"/>
    <xf numFmtId="178" fontId="1" fillId="0" borderId="7" xfId="2" applyNumberFormat="1" applyFont="1" applyFill="1" applyBorder="1" applyAlignment="1" applyProtection="1"/>
    <xf numFmtId="179" fontId="1" fillId="0" borderId="7" xfId="2" applyNumberFormat="1" applyFont="1" applyFill="1" applyBorder="1" applyAlignment="1" applyProtection="1">
      <alignment horizontal="right"/>
    </xf>
    <xf numFmtId="0" fontId="0" fillId="0" borderId="0" xfId="2" applyFont="1" applyFill="1" applyBorder="1" applyProtection="1">
      <protection locked="0"/>
    </xf>
    <xf numFmtId="0" fontId="1" fillId="0" borderId="0" xfId="2" applyFont="1" applyFill="1" applyBorder="1" applyAlignment="1" applyProtection="1">
      <alignment horizontal="right"/>
      <protection locked="0"/>
    </xf>
    <xf numFmtId="0" fontId="1" fillId="0" borderId="10" xfId="2" applyFont="1" applyFill="1" applyBorder="1" applyProtection="1">
      <protection locked="0"/>
    </xf>
    <xf numFmtId="0" fontId="10" fillId="0" borderId="0" xfId="3" applyFont="1" applyFill="1"/>
    <xf numFmtId="0" fontId="10" fillId="0" borderId="0" xfId="3" applyFont="1" applyFill="1" applyBorder="1"/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 textRotation="255"/>
    </xf>
    <xf numFmtId="0" fontId="10" fillId="0" borderId="0" xfId="3" applyFont="1" applyFill="1" applyBorder="1" applyAlignment="1">
      <alignment horizontal="center"/>
    </xf>
    <xf numFmtId="0" fontId="10" fillId="0" borderId="22" xfId="3" applyFont="1" applyFill="1" applyBorder="1" applyAlignment="1">
      <alignment horizontal="center"/>
    </xf>
    <xf numFmtId="38" fontId="10" fillId="0" borderId="0" xfId="3" applyNumberFormat="1" applyFont="1" applyFill="1"/>
    <xf numFmtId="38" fontId="12" fillId="0" borderId="16" xfId="1" applyFont="1" applyFill="1" applyBorder="1" applyAlignment="1" applyProtection="1">
      <alignment horizontal="right"/>
    </xf>
    <xf numFmtId="183" fontId="11" fillId="0" borderId="21" xfId="1" applyNumberFormat="1" applyFont="1" applyFill="1" applyBorder="1" applyAlignment="1" applyProtection="1">
      <alignment horizontal="center"/>
    </xf>
    <xf numFmtId="0" fontId="14" fillId="0" borderId="0" xfId="3" applyFont="1" applyFill="1" applyBorder="1"/>
    <xf numFmtId="0" fontId="14" fillId="0" borderId="0" xfId="3" applyFont="1" applyFill="1" applyBorder="1" applyAlignment="1">
      <alignment vertical="center" textRotation="255"/>
    </xf>
    <xf numFmtId="38" fontId="14" fillId="0" borderId="0" xfId="3" applyNumberFormat="1" applyFont="1" applyFill="1" applyBorder="1" applyAlignment="1">
      <alignment vertical="center" textRotation="255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 textRotation="255"/>
    </xf>
    <xf numFmtId="0" fontId="5" fillId="0" borderId="0" xfId="4" applyFont="1" applyFill="1" applyBorder="1"/>
    <xf numFmtId="0" fontId="11" fillId="0" borderId="0" xfId="4" applyFont="1" applyFill="1" applyBorder="1"/>
    <xf numFmtId="0" fontId="18" fillId="0" borderId="0" xfId="4" applyFont="1" applyFill="1" applyBorder="1"/>
    <xf numFmtId="0" fontId="6" fillId="0" borderId="0" xfId="4" applyFont="1" applyFill="1"/>
    <xf numFmtId="0" fontId="1" fillId="0" borderId="0" xfId="4" applyFont="1" applyFill="1"/>
    <xf numFmtId="0" fontId="1" fillId="0" borderId="31" xfId="4" applyFont="1" applyFill="1" applyBorder="1"/>
    <xf numFmtId="0" fontId="1" fillId="0" borderId="32" xfId="4" applyFont="1" applyFill="1" applyBorder="1" applyAlignment="1">
      <alignment horizontal="right"/>
    </xf>
    <xf numFmtId="0" fontId="8" fillId="0" borderId="35" xfId="4" applyFont="1" applyFill="1" applyBorder="1" applyAlignment="1" applyProtection="1">
      <alignment horizontal="right" vertical="center"/>
    </xf>
    <xf numFmtId="0" fontId="11" fillId="0" borderId="29" xfId="4" applyFont="1" applyFill="1" applyBorder="1" applyAlignment="1" applyProtection="1">
      <alignment horizontal="center" vertical="center"/>
    </xf>
    <xf numFmtId="0" fontId="8" fillId="0" borderId="5" xfId="4" applyFont="1" applyFill="1" applyBorder="1" applyAlignment="1" applyProtection="1">
      <alignment horizontal="center" vertical="center"/>
    </xf>
    <xf numFmtId="0" fontId="11" fillId="0" borderId="37" xfId="4" applyFont="1" applyFill="1" applyBorder="1" applyAlignment="1" applyProtection="1">
      <alignment horizontal="center" vertical="center"/>
    </xf>
    <xf numFmtId="177" fontId="9" fillId="0" borderId="13" xfId="4" applyNumberFormat="1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horizontal="center" vertical="center"/>
    </xf>
    <xf numFmtId="0" fontId="11" fillId="0" borderId="38" xfId="4" applyFont="1" applyFill="1" applyBorder="1" applyAlignment="1" applyProtection="1">
      <alignment horizontal="center" vertical="center"/>
    </xf>
    <xf numFmtId="0" fontId="9" fillId="0" borderId="40" xfId="4" applyFont="1" applyFill="1" applyBorder="1"/>
    <xf numFmtId="38" fontId="8" fillId="0" borderId="29" xfId="1" applyFont="1" applyFill="1" applyBorder="1"/>
    <xf numFmtId="187" fontId="8" fillId="0" borderId="29" xfId="4" applyNumberFormat="1" applyFont="1" applyFill="1" applyBorder="1" applyAlignment="1"/>
    <xf numFmtId="187" fontId="8" fillId="0" borderId="29" xfId="4" applyNumberFormat="1" applyFont="1" applyFill="1" applyBorder="1" applyAlignment="1">
      <alignment horizontal="right"/>
    </xf>
    <xf numFmtId="176" fontId="8" fillId="0" borderId="15" xfId="1" applyNumberFormat="1" applyFont="1" applyFill="1" applyBorder="1"/>
    <xf numFmtId="176" fontId="8" fillId="0" borderId="41" xfId="1" applyNumberFormat="1" applyFont="1" applyFill="1" applyBorder="1"/>
    <xf numFmtId="176" fontId="8" fillId="0" borderId="15" xfId="1" applyNumberFormat="1" applyFont="1" applyFill="1" applyBorder="1" applyAlignment="1">
      <alignment horizontal="right"/>
    </xf>
    <xf numFmtId="176" fontId="8" fillId="0" borderId="41" xfId="1" applyNumberFormat="1" applyFont="1" applyFill="1" applyBorder="1" applyAlignment="1">
      <alignment horizontal="right"/>
    </xf>
    <xf numFmtId="0" fontId="9" fillId="0" borderId="38" xfId="4" applyFont="1" applyFill="1" applyBorder="1"/>
    <xf numFmtId="0" fontId="9" fillId="0" borderId="43" xfId="4" applyFont="1" applyFill="1" applyBorder="1"/>
    <xf numFmtId="0" fontId="9" fillId="0" borderId="44" xfId="4" applyFont="1" applyFill="1" applyBorder="1"/>
    <xf numFmtId="0" fontId="9" fillId="0" borderId="46" xfId="4" applyFont="1" applyFill="1" applyBorder="1"/>
    <xf numFmtId="38" fontId="8" fillId="0" borderId="2" xfId="1" applyFont="1" applyFill="1" applyBorder="1"/>
    <xf numFmtId="187" fontId="8" fillId="0" borderId="2" xfId="4" applyNumberFormat="1" applyFont="1" applyFill="1" applyBorder="1" applyAlignment="1"/>
    <xf numFmtId="187" fontId="8" fillId="0" borderId="2" xfId="4" applyNumberFormat="1" applyFont="1" applyFill="1" applyBorder="1" applyAlignment="1">
      <alignment horizontal="right"/>
    </xf>
    <xf numFmtId="176" fontId="8" fillId="0" borderId="4" xfId="1" applyNumberFormat="1" applyFont="1" applyFill="1" applyBorder="1"/>
    <xf numFmtId="176" fontId="8" fillId="0" borderId="47" xfId="1" applyNumberFormat="1" applyFont="1" applyFill="1" applyBorder="1"/>
    <xf numFmtId="38" fontId="8" fillId="0" borderId="50" xfId="1" applyFont="1" applyFill="1" applyBorder="1"/>
    <xf numFmtId="38" fontId="8" fillId="0" borderId="51" xfId="1" applyFont="1" applyFill="1" applyBorder="1"/>
    <xf numFmtId="183" fontId="8" fillId="0" borderId="51" xfId="1" applyNumberFormat="1" applyFont="1" applyFill="1" applyBorder="1" applyAlignment="1"/>
    <xf numFmtId="183" fontId="8" fillId="0" borderId="51" xfId="1" applyNumberFormat="1" applyFont="1" applyFill="1" applyBorder="1" applyAlignment="1">
      <alignment horizontal="right"/>
    </xf>
    <xf numFmtId="176" fontId="8" fillId="0" borderId="52" xfId="1" applyNumberFormat="1" applyFont="1" applyFill="1" applyBorder="1"/>
    <xf numFmtId="176" fontId="8" fillId="0" borderId="49" xfId="1" applyNumberFormat="1" applyFont="1" applyFill="1" applyBorder="1"/>
    <xf numFmtId="0" fontId="1" fillId="0" borderId="44" xfId="4" quotePrefix="1" applyFont="1" applyFill="1" applyBorder="1" applyAlignment="1">
      <alignment vertical="center"/>
    </xf>
    <xf numFmtId="38" fontId="8" fillId="0" borderId="5" xfId="1" applyFont="1" applyFill="1" applyBorder="1"/>
    <xf numFmtId="187" fontId="8" fillId="0" borderId="5" xfId="4" applyNumberFormat="1" applyFont="1" applyFill="1" applyBorder="1" applyAlignment="1"/>
    <xf numFmtId="187" fontId="8" fillId="0" borderId="5" xfId="4" applyNumberFormat="1" applyFont="1" applyFill="1" applyBorder="1" applyAlignment="1">
      <alignment horizontal="right"/>
    </xf>
    <xf numFmtId="176" fontId="8" fillId="0" borderId="12" xfId="1" applyNumberFormat="1" applyFont="1" applyFill="1" applyBorder="1"/>
    <xf numFmtId="176" fontId="8" fillId="0" borderId="36" xfId="1" applyNumberFormat="1" applyFont="1" applyFill="1" applyBorder="1"/>
    <xf numFmtId="0" fontId="1" fillId="0" borderId="38" xfId="4" quotePrefix="1" applyFont="1" applyFill="1" applyBorder="1" applyAlignment="1">
      <alignment vertical="center"/>
    </xf>
    <xf numFmtId="0" fontId="1" fillId="0" borderId="55" xfId="4" quotePrefix="1" applyFont="1" applyFill="1" applyBorder="1" applyAlignment="1">
      <alignment vertical="center"/>
    </xf>
    <xf numFmtId="38" fontId="8" fillId="0" borderId="56" xfId="1" applyFont="1" applyFill="1" applyBorder="1"/>
    <xf numFmtId="38" fontId="8" fillId="0" borderId="57" xfId="1" applyFont="1" applyFill="1" applyBorder="1"/>
    <xf numFmtId="187" fontId="8" fillId="0" borderId="57" xfId="4" applyNumberFormat="1" applyFont="1" applyFill="1" applyBorder="1" applyAlignment="1"/>
    <xf numFmtId="187" fontId="8" fillId="0" borderId="57" xfId="4" applyNumberFormat="1" applyFont="1" applyFill="1" applyBorder="1" applyAlignment="1">
      <alignment horizontal="right"/>
    </xf>
    <xf numFmtId="176" fontId="8" fillId="0" borderId="58" xfId="1" applyNumberFormat="1" applyFont="1" applyFill="1" applyBorder="1"/>
    <xf numFmtId="176" fontId="8" fillId="0" borderId="59" xfId="1" applyNumberFormat="1" applyFont="1" applyFill="1" applyBorder="1"/>
    <xf numFmtId="0" fontId="9" fillId="0" borderId="0" xfId="4" applyFont="1" applyFill="1"/>
    <xf numFmtId="0" fontId="20" fillId="0" borderId="0" xfId="5" applyFont="1" applyFill="1" applyBorder="1"/>
    <xf numFmtId="0" fontId="21" fillId="0" borderId="0" xfId="5" applyFont="1" applyBorder="1"/>
    <xf numFmtId="0" fontId="20" fillId="0" borderId="0" xfId="5" applyFont="1" applyBorder="1"/>
    <xf numFmtId="0" fontId="22" fillId="0" borderId="0" xfId="5" applyFont="1" applyBorder="1" applyAlignment="1"/>
    <xf numFmtId="0" fontId="23" fillId="0" borderId="0" xfId="5" applyFont="1" applyBorder="1"/>
    <xf numFmtId="0" fontId="24" fillId="0" borderId="0" xfId="5" applyFont="1" applyBorder="1"/>
    <xf numFmtId="0" fontId="25" fillId="0" borderId="0" xfId="5" applyFont="1" applyFill="1" applyBorder="1" applyAlignment="1" applyProtection="1"/>
    <xf numFmtId="0" fontId="26" fillId="0" borderId="0" xfId="5" applyFont="1" applyBorder="1"/>
    <xf numFmtId="0" fontId="27" fillId="0" borderId="0" xfId="5" applyFont="1" applyBorder="1"/>
    <xf numFmtId="0" fontId="27" fillId="0" borderId="0" xfId="5" applyFont="1" applyBorder="1" applyAlignment="1">
      <alignment horizontal="right"/>
    </xf>
    <xf numFmtId="0" fontId="27" fillId="0" borderId="0" xfId="5" applyFont="1" applyBorder="1" applyAlignment="1">
      <alignment horizontal="right" shrinkToFit="1"/>
    </xf>
    <xf numFmtId="0" fontId="26" fillId="0" borderId="0" xfId="5" applyFont="1" applyBorder="1" applyAlignment="1">
      <alignment horizontal="right" shrinkToFit="1"/>
    </xf>
    <xf numFmtId="0" fontId="28" fillId="0" borderId="0" xfId="5" applyFont="1" applyBorder="1" applyAlignment="1">
      <alignment horizontal="right" vertical="center"/>
    </xf>
    <xf numFmtId="0" fontId="29" fillId="0" borderId="0" xfId="5" applyFont="1" applyBorder="1" applyAlignment="1">
      <alignment horizontal="right" vertical="center"/>
    </xf>
    <xf numFmtId="49" fontId="24" fillId="0" borderId="0" xfId="5" applyNumberFormat="1" applyFont="1" applyBorder="1"/>
    <xf numFmtId="0" fontId="28" fillId="0" borderId="0" xfId="5" applyFont="1" applyBorder="1" applyAlignment="1">
      <alignment horizontal="right" vertical="center" shrinkToFit="1"/>
    </xf>
    <xf numFmtId="0" fontId="29" fillId="0" borderId="0" xfId="5" applyFont="1" applyBorder="1" applyAlignment="1">
      <alignment horizontal="right" vertical="center" shrinkToFit="1"/>
    </xf>
    <xf numFmtId="0" fontId="28" fillId="0" borderId="61" xfId="5" applyFont="1" applyFill="1" applyBorder="1" applyAlignment="1">
      <alignment horizontal="center"/>
    </xf>
    <xf numFmtId="0" fontId="28" fillId="0" borderId="60" xfId="5" applyFont="1" applyFill="1" applyBorder="1" applyAlignment="1">
      <alignment horizontal="center"/>
    </xf>
    <xf numFmtId="0" fontId="28" fillId="0" borderId="32" xfId="5" applyFont="1" applyFill="1" applyBorder="1" applyAlignment="1">
      <alignment horizontal="center"/>
    </xf>
    <xf numFmtId="0" fontId="29" fillId="0" borderId="32" xfId="5" applyFont="1" applyFill="1" applyBorder="1" applyAlignment="1">
      <alignment horizontal="center"/>
    </xf>
    <xf numFmtId="0" fontId="28" fillId="0" borderId="5" xfId="5" applyFont="1" applyFill="1" applyBorder="1" applyAlignment="1">
      <alignment horizontal="center"/>
    </xf>
    <xf numFmtId="0" fontId="28" fillId="0" borderId="14" xfId="5" applyFont="1" applyFill="1" applyBorder="1" applyAlignment="1">
      <alignment horizontal="center"/>
    </xf>
    <xf numFmtId="0" fontId="28" fillId="0" borderId="36" xfId="5" applyFont="1" applyFill="1" applyBorder="1" applyAlignment="1">
      <alignment horizontal="center"/>
    </xf>
    <xf numFmtId="0" fontId="29" fillId="0" borderId="36" xfId="5" applyFont="1" applyFill="1" applyBorder="1" applyAlignment="1">
      <alignment horizontal="center"/>
    </xf>
    <xf numFmtId="38" fontId="31" fillId="0" borderId="6" xfId="1" applyFont="1" applyFill="1" applyBorder="1"/>
    <xf numFmtId="38" fontId="31" fillId="0" borderId="2" xfId="1" applyFont="1" applyFill="1" applyBorder="1"/>
    <xf numFmtId="38" fontId="31" fillId="0" borderId="0" xfId="1" applyFont="1" applyFill="1" applyBorder="1"/>
    <xf numFmtId="38" fontId="31" fillId="0" borderId="63" xfId="1" applyFont="1" applyFill="1" applyBorder="1"/>
    <xf numFmtId="38" fontId="33" fillId="0" borderId="63" xfId="1" applyFont="1" applyFill="1" applyBorder="1"/>
    <xf numFmtId="0" fontId="31" fillId="0" borderId="64" xfId="5" applyFont="1" applyBorder="1"/>
    <xf numFmtId="38" fontId="31" fillId="0" borderId="29" xfId="1" applyFont="1" applyFill="1" applyBorder="1"/>
    <xf numFmtId="38" fontId="31" fillId="0" borderId="37" xfId="1" applyFont="1" applyFill="1" applyBorder="1"/>
    <xf numFmtId="38" fontId="31" fillId="0" borderId="41" xfId="1" applyFont="1" applyFill="1" applyBorder="1"/>
    <xf numFmtId="38" fontId="33" fillId="0" borderId="41" xfId="1" applyFont="1" applyFill="1" applyBorder="1"/>
    <xf numFmtId="0" fontId="31" fillId="0" borderId="62" xfId="5" applyFont="1" applyBorder="1"/>
    <xf numFmtId="0" fontId="31" fillId="0" borderId="65" xfId="5" applyFont="1" applyBorder="1"/>
    <xf numFmtId="38" fontId="31" fillId="0" borderId="11" xfId="1" applyFont="1" applyFill="1" applyBorder="1"/>
    <xf numFmtId="38" fontId="31" fillId="0" borderId="47" xfId="1" applyFont="1" applyFill="1" applyBorder="1"/>
    <xf numFmtId="38" fontId="33" fillId="0" borderId="47" xfId="1" applyFont="1" applyFill="1" applyBorder="1"/>
    <xf numFmtId="0" fontId="31" fillId="0" borderId="62" xfId="5" applyFont="1" applyBorder="1" applyAlignment="1"/>
    <xf numFmtId="49" fontId="31" fillId="0" borderId="0" xfId="5" applyNumberFormat="1" applyFont="1" applyBorder="1" applyAlignment="1"/>
    <xf numFmtId="0" fontId="31" fillId="0" borderId="62" xfId="5" applyFont="1" applyFill="1" applyBorder="1" applyAlignment="1"/>
    <xf numFmtId="0" fontId="31" fillId="0" borderId="0" xfId="5" applyFont="1" applyFill="1" applyBorder="1" applyAlignment="1"/>
    <xf numFmtId="49" fontId="31" fillId="0" borderId="0" xfId="5" applyNumberFormat="1" applyFont="1" applyFill="1" applyBorder="1" applyAlignment="1"/>
    <xf numFmtId="0" fontId="34" fillId="0" borderId="0" xfId="5" applyFont="1" applyFill="1" applyBorder="1" applyAlignment="1" applyProtection="1">
      <alignment horizontal="distributed" vertical="center"/>
    </xf>
    <xf numFmtId="0" fontId="31" fillId="0" borderId="0" xfId="5" applyFont="1" applyBorder="1" applyAlignment="1">
      <alignment horizontal="right"/>
    </xf>
    <xf numFmtId="49" fontId="31" fillId="0" borderId="0" xfId="5" applyNumberFormat="1" applyFont="1" applyBorder="1" applyAlignment="1">
      <alignment vertical="center"/>
    </xf>
    <xf numFmtId="0" fontId="34" fillId="0" borderId="0" xfId="5" applyFont="1" applyFill="1" applyBorder="1" applyAlignment="1" applyProtection="1"/>
    <xf numFmtId="0" fontId="31" fillId="0" borderId="35" xfId="5" applyFont="1" applyBorder="1"/>
    <xf numFmtId="0" fontId="31" fillId="0" borderId="14" xfId="5" applyFont="1" applyBorder="1"/>
    <xf numFmtId="0" fontId="34" fillId="0" borderId="14" xfId="5" applyFont="1" applyFill="1" applyBorder="1" applyAlignment="1" applyProtection="1"/>
    <xf numFmtId="38" fontId="31" fillId="0" borderId="5" xfId="1" applyFont="1" applyFill="1" applyBorder="1"/>
    <xf numFmtId="38" fontId="31" fillId="0" borderId="14" xfId="1" applyFont="1" applyFill="1" applyBorder="1"/>
    <xf numFmtId="38" fontId="31" fillId="0" borderId="36" xfId="1" applyFont="1" applyFill="1" applyBorder="1"/>
    <xf numFmtId="38" fontId="33" fillId="0" borderId="36" xfId="1" applyFont="1" applyFill="1" applyBorder="1"/>
    <xf numFmtId="0" fontId="31" fillId="0" borderId="0" xfId="5" applyFont="1" applyBorder="1"/>
    <xf numFmtId="49" fontId="31" fillId="0" borderId="0" xfId="5" applyNumberFormat="1" applyFont="1" applyBorder="1"/>
    <xf numFmtId="0" fontId="31" fillId="0" borderId="35" xfId="5" applyFont="1" applyBorder="1" applyAlignment="1"/>
    <xf numFmtId="0" fontId="31" fillId="0" borderId="14" xfId="5" applyFont="1" applyBorder="1" applyAlignment="1">
      <alignment horizontal="right"/>
    </xf>
    <xf numFmtId="49" fontId="31" fillId="0" borderId="14" xfId="5" applyNumberFormat="1" applyFont="1" applyBorder="1" applyAlignment="1"/>
    <xf numFmtId="0" fontId="31" fillId="0" borderId="65" xfId="5" applyFont="1" applyBorder="1" applyAlignment="1"/>
    <xf numFmtId="0" fontId="31" fillId="0" borderId="14" xfId="5" applyFont="1" applyBorder="1" applyAlignment="1"/>
    <xf numFmtId="0" fontId="31" fillId="0" borderId="64" xfId="5" applyFont="1" applyBorder="1" applyAlignment="1"/>
    <xf numFmtId="38" fontId="31" fillId="0" borderId="69" xfId="1" applyFont="1" applyFill="1" applyBorder="1"/>
    <xf numFmtId="38" fontId="31" fillId="0" borderId="67" xfId="1" applyFont="1" applyFill="1" applyBorder="1"/>
    <xf numFmtId="38" fontId="31" fillId="0" borderId="70" xfId="1" applyFont="1" applyFill="1" applyBorder="1"/>
    <xf numFmtId="38" fontId="33" fillId="0" borderId="70" xfId="1" applyFont="1" applyFill="1" applyBorder="1"/>
    <xf numFmtId="0" fontId="3" fillId="0" borderId="0" xfId="5" applyFont="1" applyBorder="1"/>
    <xf numFmtId="0" fontId="20" fillId="3" borderId="0" xfId="5" applyFont="1" applyFill="1" applyBorder="1"/>
    <xf numFmtId="0" fontId="35" fillId="3" borderId="0" xfId="5" applyFont="1" applyFill="1" applyBorder="1" applyAlignment="1">
      <alignment horizontal="center"/>
    </xf>
    <xf numFmtId="0" fontId="23" fillId="3" borderId="0" xfId="5" applyFont="1" applyFill="1" applyBorder="1"/>
    <xf numFmtId="49" fontId="20" fillId="3" borderId="0" xfId="5" applyNumberFormat="1" applyFont="1" applyFill="1" applyBorder="1"/>
    <xf numFmtId="0" fontId="36" fillId="3" borderId="0" xfId="5" applyFont="1" applyFill="1" applyBorder="1" applyAlignment="1">
      <alignment horizontal="right" vertical="center"/>
    </xf>
    <xf numFmtId="0" fontId="36" fillId="3" borderId="0" xfId="5" applyFont="1" applyFill="1" applyBorder="1" applyAlignment="1">
      <alignment vertical="center"/>
    </xf>
    <xf numFmtId="0" fontId="36" fillId="3" borderId="30" xfId="5" applyFont="1" applyFill="1" applyBorder="1" applyAlignment="1">
      <alignment vertical="center"/>
    </xf>
    <xf numFmtId="0" fontId="3" fillId="0" borderId="0" xfId="5" applyFont="1" applyBorder="1" applyAlignment="1">
      <alignment horizontal="right" vertical="center"/>
    </xf>
    <xf numFmtId="0" fontId="3" fillId="0" borderId="30" xfId="5" applyFont="1" applyBorder="1" applyAlignment="1">
      <alignment horizontal="right" vertical="center"/>
    </xf>
    <xf numFmtId="0" fontId="37" fillId="3" borderId="60" xfId="5" applyFont="1" applyFill="1" applyBorder="1" applyAlignment="1" applyProtection="1">
      <alignment horizontal="center" vertical="center"/>
    </xf>
    <xf numFmtId="0" fontId="28" fillId="3" borderId="34" xfId="5" applyFont="1" applyFill="1" applyBorder="1" applyAlignment="1">
      <alignment horizontal="center"/>
    </xf>
    <xf numFmtId="0" fontId="28" fillId="3" borderId="61" xfId="5" applyFont="1" applyFill="1" applyBorder="1" applyAlignment="1">
      <alignment horizontal="center"/>
    </xf>
    <xf numFmtId="0" fontId="29" fillId="3" borderId="34" xfId="5" applyFont="1" applyFill="1" applyBorder="1" applyAlignment="1">
      <alignment horizontal="center"/>
    </xf>
    <xf numFmtId="0" fontId="29" fillId="3" borderId="60" xfId="5" applyFont="1" applyFill="1" applyBorder="1" applyAlignment="1">
      <alignment horizontal="center"/>
    </xf>
    <xf numFmtId="0" fontId="29" fillId="3" borderId="61" xfId="5" applyFont="1" applyFill="1" applyBorder="1" applyAlignment="1">
      <alignment horizontal="center"/>
    </xf>
    <xf numFmtId="0" fontId="28" fillId="3" borderId="60" xfId="5" applyFont="1" applyFill="1" applyBorder="1" applyAlignment="1">
      <alignment horizontal="center"/>
    </xf>
    <xf numFmtId="0" fontId="29" fillId="3" borderId="32" xfId="5" applyFont="1" applyFill="1" applyBorder="1" applyAlignment="1">
      <alignment horizontal="center"/>
    </xf>
    <xf numFmtId="0" fontId="29" fillId="3" borderId="31" xfId="5" applyFont="1" applyFill="1" applyBorder="1" applyAlignment="1">
      <alignment horizontal="center"/>
    </xf>
    <xf numFmtId="0" fontId="20" fillId="3" borderId="10" xfId="5" applyFont="1" applyFill="1" applyBorder="1"/>
    <xf numFmtId="0" fontId="28" fillId="3" borderId="33" xfId="5" applyFont="1" applyFill="1" applyBorder="1" applyAlignment="1">
      <alignment horizontal="center"/>
    </xf>
    <xf numFmtId="0" fontId="28" fillId="4" borderId="61" xfId="5" applyFont="1" applyFill="1" applyBorder="1" applyAlignment="1">
      <alignment horizontal="center"/>
    </xf>
    <xf numFmtId="0" fontId="29" fillId="3" borderId="71" xfId="5" applyFont="1" applyFill="1" applyBorder="1" applyAlignment="1">
      <alignment horizontal="center"/>
    </xf>
    <xf numFmtId="0" fontId="28" fillId="3" borderId="71" xfId="5" applyFont="1" applyFill="1" applyBorder="1" applyAlignment="1">
      <alignment horizontal="center"/>
    </xf>
    <xf numFmtId="0" fontId="28" fillId="4" borderId="60" xfId="5" applyFont="1" applyFill="1" applyBorder="1" applyAlignment="1">
      <alignment horizontal="center" shrinkToFit="1"/>
    </xf>
    <xf numFmtId="0" fontId="28" fillId="4" borderId="61" xfId="5" applyFont="1" applyFill="1" applyBorder="1" applyAlignment="1">
      <alignment horizontal="center" shrinkToFit="1"/>
    </xf>
    <xf numFmtId="0" fontId="20" fillId="4" borderId="0" xfId="5" applyFont="1" applyFill="1" applyBorder="1" applyAlignment="1">
      <alignment shrinkToFit="1"/>
    </xf>
    <xf numFmtId="0" fontId="28" fillId="4" borderId="33" xfId="5" applyFont="1" applyFill="1" applyBorder="1" applyAlignment="1">
      <alignment horizontal="center" shrinkToFit="1"/>
    </xf>
    <xf numFmtId="0" fontId="28" fillId="4" borderId="34" xfId="5" applyFont="1" applyFill="1" applyBorder="1" applyAlignment="1">
      <alignment horizontal="center" shrinkToFit="1"/>
    </xf>
    <xf numFmtId="0" fontId="29" fillId="4" borderId="32" xfId="5" applyFont="1" applyFill="1" applyBorder="1" applyAlignment="1">
      <alignment horizontal="center" shrinkToFit="1"/>
    </xf>
    <xf numFmtId="0" fontId="28" fillId="4" borderId="32" xfId="5" applyFont="1" applyFill="1" applyBorder="1" applyAlignment="1">
      <alignment horizontal="center" shrinkToFit="1"/>
    </xf>
    <xf numFmtId="0" fontId="37" fillId="3" borderId="14" xfId="5" applyFont="1" applyFill="1" applyBorder="1" applyAlignment="1" applyProtection="1">
      <alignment horizontal="center" vertical="center"/>
    </xf>
    <xf numFmtId="0" fontId="28" fillId="3" borderId="13" xfId="5" applyFont="1" applyFill="1" applyBorder="1" applyAlignment="1">
      <alignment horizontal="center"/>
    </xf>
    <xf numFmtId="0" fontId="28" fillId="3" borderId="5" xfId="5" applyFont="1" applyFill="1" applyBorder="1" applyAlignment="1">
      <alignment horizontal="center"/>
    </xf>
    <xf numFmtId="0" fontId="28" fillId="3" borderId="14" xfId="5" applyFont="1" applyFill="1" applyBorder="1" applyAlignment="1">
      <alignment horizontal="center"/>
    </xf>
    <xf numFmtId="0" fontId="28" fillId="4" borderId="13" xfId="5" applyFont="1" applyFill="1" applyBorder="1" applyAlignment="1">
      <alignment horizontal="center"/>
    </xf>
    <xf numFmtId="0" fontId="28" fillId="4" borderId="5" xfId="5" applyFont="1" applyFill="1" applyBorder="1" applyAlignment="1">
      <alignment horizontal="center"/>
    </xf>
    <xf numFmtId="0" fontId="28" fillId="4" borderId="14" xfId="5" applyFont="1" applyFill="1" applyBorder="1" applyAlignment="1">
      <alignment horizontal="center"/>
    </xf>
    <xf numFmtId="0" fontId="28" fillId="4" borderId="72" xfId="5" applyFont="1" applyFill="1" applyBorder="1" applyAlignment="1">
      <alignment horizontal="center"/>
    </xf>
    <xf numFmtId="0" fontId="28" fillId="4" borderId="5" xfId="5" applyFont="1" applyFill="1" applyBorder="1" applyAlignment="1">
      <alignment horizontal="center" shrinkToFit="1"/>
    </xf>
    <xf numFmtId="0" fontId="28" fillId="4" borderId="14" xfId="5" applyFont="1" applyFill="1" applyBorder="1" applyAlignment="1">
      <alignment horizontal="center" shrinkToFit="1"/>
    </xf>
    <xf numFmtId="0" fontId="28" fillId="4" borderId="12" xfId="5" applyFont="1" applyFill="1" applyBorder="1" applyAlignment="1">
      <alignment horizontal="center" shrinkToFit="1"/>
    </xf>
    <xf numFmtId="0" fontId="28" fillId="4" borderId="13" xfId="5" applyFont="1" applyFill="1" applyBorder="1" applyAlignment="1">
      <alignment horizontal="center" shrinkToFit="1"/>
    </xf>
    <xf numFmtId="0" fontId="28" fillId="4" borderId="36" xfId="5" applyFont="1" applyFill="1" applyBorder="1" applyAlignment="1">
      <alignment horizontal="center" shrinkToFit="1"/>
    </xf>
    <xf numFmtId="0" fontId="29" fillId="4" borderId="36" xfId="5" applyFont="1" applyFill="1" applyBorder="1" applyAlignment="1">
      <alignment horizontal="center" shrinkToFit="1"/>
    </xf>
    <xf numFmtId="177" fontId="31" fillId="3" borderId="10" xfId="1" applyNumberFormat="1" applyFont="1" applyFill="1" applyBorder="1" applyAlignment="1">
      <alignment horizontal="right"/>
    </xf>
    <xf numFmtId="177" fontId="31" fillId="3" borderId="6" xfId="1" applyNumberFormat="1" applyFont="1" applyFill="1" applyBorder="1" applyAlignment="1">
      <alignment horizontal="right"/>
    </xf>
    <xf numFmtId="177" fontId="31" fillId="3" borderId="2" xfId="1" applyNumberFormat="1" applyFont="1" applyFill="1" applyBorder="1" applyAlignment="1">
      <alignment horizontal="right"/>
    </xf>
    <xf numFmtId="177" fontId="31" fillId="3" borderId="0" xfId="1" applyNumberFormat="1" applyFont="1" applyFill="1" applyBorder="1" applyAlignment="1">
      <alignment horizontal="right"/>
    </xf>
    <xf numFmtId="177" fontId="31" fillId="3" borderId="37" xfId="1" applyNumberFormat="1" applyFont="1" applyFill="1" applyBorder="1" applyAlignment="1">
      <alignment horizontal="right"/>
    </xf>
    <xf numFmtId="177" fontId="31" fillId="3" borderId="28" xfId="1" applyNumberFormat="1" applyFont="1" applyFill="1" applyBorder="1" applyAlignment="1">
      <alignment horizontal="right"/>
    </xf>
    <xf numFmtId="177" fontId="31" fillId="2" borderId="29" xfId="1" applyNumberFormat="1" applyFont="1" applyFill="1" applyBorder="1" applyAlignment="1">
      <alignment horizontal="right"/>
    </xf>
    <xf numFmtId="177" fontId="31" fillId="3" borderId="29" xfId="1" applyNumberFormat="1" applyFont="1" applyFill="1" applyBorder="1" applyAlignment="1">
      <alignment horizontal="right"/>
    </xf>
    <xf numFmtId="177" fontId="31" fillId="4" borderId="28" xfId="1" applyNumberFormat="1" applyFont="1" applyFill="1" applyBorder="1" applyAlignment="1">
      <alignment horizontal="right"/>
    </xf>
    <xf numFmtId="177" fontId="31" fillId="4" borderId="29" xfId="1" applyNumberFormat="1" applyFont="1" applyFill="1" applyBorder="1" applyAlignment="1">
      <alignment horizontal="right"/>
    </xf>
    <xf numFmtId="177" fontId="31" fillId="4" borderId="37" xfId="1" applyNumberFormat="1" applyFont="1" applyFill="1" applyBorder="1" applyAlignment="1">
      <alignment horizontal="right"/>
    </xf>
    <xf numFmtId="177" fontId="31" fillId="0" borderId="29" xfId="1" applyNumberFormat="1" applyFont="1" applyFill="1" applyBorder="1" applyAlignment="1">
      <alignment horizontal="right"/>
    </xf>
    <xf numFmtId="177" fontId="31" fillId="0" borderId="28" xfId="1" applyNumberFormat="1" applyFont="1" applyFill="1" applyBorder="1" applyAlignment="1">
      <alignment horizontal="right"/>
    </xf>
    <xf numFmtId="177" fontId="31" fillId="0" borderId="29" xfId="1" applyNumberFormat="1" applyFont="1" applyFill="1" applyBorder="1" applyAlignment="1">
      <alignment horizontal="right" shrinkToFit="1"/>
    </xf>
    <xf numFmtId="177" fontId="31" fillId="0" borderId="37" xfId="1" applyNumberFormat="1" applyFont="1" applyFill="1" applyBorder="1" applyAlignment="1">
      <alignment horizontal="right" shrinkToFit="1"/>
    </xf>
    <xf numFmtId="177" fontId="31" fillId="0" borderId="15" xfId="1" applyNumberFormat="1" applyFont="1" applyFill="1" applyBorder="1" applyAlignment="1">
      <alignment horizontal="right" shrinkToFit="1"/>
    </xf>
    <xf numFmtId="177" fontId="31" fillId="0" borderId="28" xfId="1" applyNumberFormat="1" applyFont="1" applyFill="1" applyBorder="1" applyAlignment="1">
      <alignment horizontal="right" shrinkToFit="1"/>
    </xf>
    <xf numFmtId="177" fontId="31" fillId="0" borderId="41" xfId="1" applyNumberFormat="1" applyFont="1" applyFill="1" applyBorder="1" applyAlignment="1">
      <alignment horizontal="right" shrinkToFit="1"/>
    </xf>
    <xf numFmtId="177" fontId="33" fillId="0" borderId="41" xfId="1" applyNumberFormat="1" applyFont="1" applyFill="1" applyBorder="1" applyAlignment="1">
      <alignment horizontal="right" shrinkToFit="1"/>
    </xf>
    <xf numFmtId="0" fontId="31" fillId="3" borderId="65" xfId="5" applyFont="1" applyFill="1" applyBorder="1"/>
    <xf numFmtId="177" fontId="31" fillId="3" borderId="3" xfId="1" applyNumberFormat="1" applyFont="1" applyFill="1" applyBorder="1" applyAlignment="1">
      <alignment horizontal="right"/>
    </xf>
    <xf numFmtId="177" fontId="31" fillId="3" borderId="11" xfId="1" applyNumberFormat="1" applyFont="1" applyFill="1" applyBorder="1" applyAlignment="1">
      <alignment horizontal="right"/>
    </xf>
    <xf numFmtId="177" fontId="31" fillId="2" borderId="6" xfId="1" applyNumberFormat="1" applyFont="1" applyFill="1" applyBorder="1" applyAlignment="1">
      <alignment horizontal="right"/>
    </xf>
    <xf numFmtId="177" fontId="31" fillId="4" borderId="10" xfId="1" applyNumberFormat="1" applyFont="1" applyFill="1" applyBorder="1" applyAlignment="1">
      <alignment horizontal="right"/>
    </xf>
    <xf numFmtId="177" fontId="31" fillId="4" borderId="6" xfId="1" applyNumberFormat="1" applyFont="1" applyFill="1" applyBorder="1" applyAlignment="1">
      <alignment horizontal="right"/>
    </xf>
    <xf numFmtId="177" fontId="31" fillId="4" borderId="0" xfId="1" applyNumberFormat="1" applyFont="1" applyFill="1" applyBorder="1" applyAlignment="1">
      <alignment horizontal="right"/>
    </xf>
    <xf numFmtId="177" fontId="31" fillId="0" borderId="6" xfId="1" applyNumberFormat="1" applyFont="1" applyFill="1" applyBorder="1" applyAlignment="1">
      <alignment horizontal="right"/>
    </xf>
    <xf numFmtId="177" fontId="31" fillId="0" borderId="10" xfId="1" applyNumberFormat="1" applyFont="1" applyFill="1" applyBorder="1" applyAlignment="1">
      <alignment horizontal="right"/>
    </xf>
    <xf numFmtId="177" fontId="31" fillId="0" borderId="6" xfId="1" applyNumberFormat="1" applyFont="1" applyFill="1" applyBorder="1" applyAlignment="1">
      <alignment horizontal="right" shrinkToFit="1"/>
    </xf>
    <xf numFmtId="177" fontId="31" fillId="0" borderId="0" xfId="1" applyNumberFormat="1" applyFont="1" applyFill="1" applyBorder="1" applyAlignment="1">
      <alignment horizontal="right" shrinkToFit="1"/>
    </xf>
    <xf numFmtId="177" fontId="31" fillId="0" borderId="1" xfId="1" applyNumberFormat="1" applyFont="1" applyFill="1" applyBorder="1" applyAlignment="1">
      <alignment horizontal="right" shrinkToFit="1"/>
    </xf>
    <xf numFmtId="177" fontId="31" fillId="0" borderId="10" xfId="1" applyNumberFormat="1" applyFont="1" applyFill="1" applyBorder="1" applyAlignment="1">
      <alignment horizontal="right" shrinkToFit="1"/>
    </xf>
    <xf numFmtId="177" fontId="31" fillId="0" borderId="63" xfId="1" applyNumberFormat="1" applyFont="1" applyFill="1" applyBorder="1" applyAlignment="1">
      <alignment horizontal="right" shrinkToFit="1"/>
    </xf>
    <xf numFmtId="177" fontId="33" fillId="0" borderId="63" xfId="1" applyNumberFormat="1" applyFont="1" applyFill="1" applyBorder="1" applyAlignment="1">
      <alignment horizontal="right" shrinkToFit="1"/>
    </xf>
    <xf numFmtId="0" fontId="31" fillId="3" borderId="62" xfId="5" applyFont="1" applyFill="1" applyBorder="1"/>
    <xf numFmtId="177" fontId="31" fillId="0" borderId="5" xfId="1" applyNumberFormat="1" applyFont="1" applyFill="1" applyBorder="1" applyAlignment="1">
      <alignment horizontal="right"/>
    </xf>
    <xf numFmtId="177" fontId="31" fillId="0" borderId="13" xfId="1" applyNumberFormat="1" applyFont="1" applyFill="1" applyBorder="1" applyAlignment="1">
      <alignment horizontal="right"/>
    </xf>
    <xf numFmtId="177" fontId="31" fillId="0" borderId="5" xfId="1" applyNumberFormat="1" applyFont="1" applyFill="1" applyBorder="1" applyAlignment="1">
      <alignment horizontal="right" shrinkToFit="1"/>
    </xf>
    <xf numFmtId="177" fontId="31" fillId="0" borderId="14" xfId="1" applyNumberFormat="1" applyFont="1" applyFill="1" applyBorder="1" applyAlignment="1">
      <alignment horizontal="right" shrinkToFit="1"/>
    </xf>
    <xf numFmtId="177" fontId="31" fillId="0" borderId="12" xfId="1" applyNumberFormat="1" applyFont="1" applyFill="1" applyBorder="1" applyAlignment="1">
      <alignment horizontal="right" shrinkToFit="1"/>
    </xf>
    <xf numFmtId="177" fontId="31" fillId="0" borderId="13" xfId="1" applyNumberFormat="1" applyFont="1" applyFill="1" applyBorder="1" applyAlignment="1">
      <alignment horizontal="right" shrinkToFit="1"/>
    </xf>
    <xf numFmtId="177" fontId="31" fillId="0" borderId="36" xfId="1" applyNumberFormat="1" applyFont="1" applyFill="1" applyBorder="1" applyAlignment="1">
      <alignment horizontal="right" shrinkToFit="1"/>
    </xf>
    <xf numFmtId="177" fontId="33" fillId="0" borderId="36" xfId="1" applyNumberFormat="1" applyFont="1" applyFill="1" applyBorder="1" applyAlignment="1">
      <alignment horizontal="right" shrinkToFit="1"/>
    </xf>
    <xf numFmtId="177" fontId="31" fillId="2" borderId="2" xfId="1" applyNumberFormat="1" applyFont="1" applyFill="1" applyBorder="1" applyAlignment="1">
      <alignment horizontal="right"/>
    </xf>
    <xf numFmtId="177" fontId="31" fillId="4" borderId="3" xfId="1" applyNumberFormat="1" applyFont="1" applyFill="1" applyBorder="1" applyAlignment="1">
      <alignment horizontal="right"/>
    </xf>
    <xf numFmtId="177" fontId="31" fillId="4" borderId="2" xfId="1" applyNumberFormat="1" applyFont="1" applyFill="1" applyBorder="1" applyAlignment="1">
      <alignment horizontal="right"/>
    </xf>
    <xf numFmtId="177" fontId="31" fillId="4" borderId="11" xfId="1" applyNumberFormat="1" applyFont="1" applyFill="1" applyBorder="1" applyAlignment="1">
      <alignment horizontal="right"/>
    </xf>
    <xf numFmtId="177" fontId="31" fillId="0" borderId="2" xfId="1" applyNumberFormat="1" applyFont="1" applyFill="1" applyBorder="1" applyAlignment="1">
      <alignment horizontal="right"/>
    </xf>
    <xf numFmtId="177" fontId="31" fillId="0" borderId="3" xfId="1" applyNumberFormat="1" applyFont="1" applyFill="1" applyBorder="1" applyAlignment="1">
      <alignment horizontal="right"/>
    </xf>
    <xf numFmtId="177" fontId="31" fillId="0" borderId="2" xfId="1" applyNumberFormat="1" applyFont="1" applyFill="1" applyBorder="1" applyAlignment="1">
      <alignment horizontal="right" shrinkToFit="1"/>
    </xf>
    <xf numFmtId="177" fontId="31" fillId="0" borderId="11" xfId="1" applyNumberFormat="1" applyFont="1" applyFill="1" applyBorder="1" applyAlignment="1">
      <alignment horizontal="right" shrinkToFit="1"/>
    </xf>
    <xf numFmtId="177" fontId="31" fillId="0" borderId="4" xfId="1" applyNumberFormat="1" applyFont="1" applyFill="1" applyBorder="1" applyAlignment="1">
      <alignment horizontal="right" shrinkToFit="1"/>
    </xf>
    <xf numFmtId="177" fontId="31" fillId="0" borderId="3" xfId="1" applyNumberFormat="1" applyFont="1" applyFill="1" applyBorder="1" applyAlignment="1">
      <alignment horizontal="right" shrinkToFit="1"/>
    </xf>
    <xf numFmtId="177" fontId="31" fillId="0" borderId="47" xfId="1" applyNumberFormat="1" applyFont="1" applyFill="1" applyBorder="1" applyAlignment="1">
      <alignment horizontal="right" shrinkToFit="1"/>
    </xf>
    <xf numFmtId="177" fontId="33" fillId="0" borderId="47" xfId="1" applyNumberFormat="1" applyFont="1" applyFill="1" applyBorder="1" applyAlignment="1">
      <alignment horizontal="right" shrinkToFit="1"/>
    </xf>
    <xf numFmtId="0" fontId="31" fillId="3" borderId="62" xfId="5" applyFont="1" applyFill="1" applyBorder="1" applyAlignment="1"/>
    <xf numFmtId="49" fontId="31" fillId="3" borderId="0" xfId="5" applyNumberFormat="1" applyFont="1" applyFill="1" applyBorder="1" applyAlignment="1"/>
    <xf numFmtId="0" fontId="31" fillId="3" borderId="1" xfId="5" applyFont="1" applyFill="1" applyBorder="1" applyAlignment="1">
      <alignment horizontal="distributed" vertical="center"/>
    </xf>
    <xf numFmtId="0" fontId="34" fillId="3" borderId="1" xfId="5" applyFont="1" applyFill="1" applyBorder="1" applyAlignment="1" applyProtection="1">
      <alignment horizontal="distributed" vertical="center"/>
    </xf>
    <xf numFmtId="0" fontId="31" fillId="3" borderId="0" xfId="5" applyFont="1" applyFill="1" applyBorder="1" applyAlignment="1">
      <alignment horizontal="right"/>
    </xf>
    <xf numFmtId="49" fontId="31" fillId="3" borderId="0" xfId="5" applyNumberFormat="1" applyFont="1" applyFill="1" applyBorder="1" applyAlignment="1">
      <alignment vertical="center"/>
    </xf>
    <xf numFmtId="0" fontId="34" fillId="3" borderId="1" xfId="5" applyFont="1" applyFill="1" applyBorder="1" applyAlignment="1" applyProtection="1"/>
    <xf numFmtId="0" fontId="31" fillId="3" borderId="35" xfId="5" applyFont="1" applyFill="1" applyBorder="1"/>
    <xf numFmtId="0" fontId="31" fillId="3" borderId="14" xfId="5" applyFont="1" applyFill="1" applyBorder="1"/>
    <xf numFmtId="0" fontId="34" fillId="3" borderId="12" xfId="5" applyFont="1" applyFill="1" applyBorder="1" applyAlignment="1" applyProtection="1"/>
    <xf numFmtId="177" fontId="31" fillId="3" borderId="13" xfId="1" applyNumberFormat="1" applyFont="1" applyFill="1" applyBorder="1" applyAlignment="1">
      <alignment horizontal="right"/>
    </xf>
    <xf numFmtId="177" fontId="31" fillId="3" borderId="5" xfId="1" applyNumberFormat="1" applyFont="1" applyFill="1" applyBorder="1" applyAlignment="1">
      <alignment horizontal="right"/>
    </xf>
    <xf numFmtId="177" fontId="31" fillId="3" borderId="14" xfId="1" applyNumberFormat="1" applyFont="1" applyFill="1" applyBorder="1" applyAlignment="1">
      <alignment horizontal="right"/>
    </xf>
    <xf numFmtId="0" fontId="31" fillId="3" borderId="64" xfId="5" applyFont="1" applyFill="1" applyBorder="1"/>
    <xf numFmtId="0" fontId="31" fillId="3" borderId="0" xfId="5" applyFont="1" applyFill="1" applyBorder="1"/>
    <xf numFmtId="49" fontId="31" fillId="3" borderId="0" xfId="5" applyNumberFormat="1" applyFont="1" applyFill="1" applyBorder="1"/>
    <xf numFmtId="0" fontId="31" fillId="3" borderId="35" xfId="5" applyFont="1" applyFill="1" applyBorder="1" applyAlignment="1"/>
    <xf numFmtId="0" fontId="31" fillId="3" borderId="14" xfId="5" applyFont="1" applyFill="1" applyBorder="1" applyAlignment="1">
      <alignment horizontal="right"/>
    </xf>
    <xf numFmtId="49" fontId="31" fillId="3" borderId="14" xfId="5" applyNumberFormat="1" applyFont="1" applyFill="1" applyBorder="1" applyAlignment="1"/>
    <xf numFmtId="0" fontId="31" fillId="3" borderId="65" xfId="5" applyFont="1" applyFill="1" applyBorder="1" applyAlignment="1"/>
    <xf numFmtId="0" fontId="31" fillId="3" borderId="1" xfId="5" applyFont="1" applyFill="1" applyBorder="1" applyAlignment="1"/>
    <xf numFmtId="0" fontId="34" fillId="3" borderId="0" xfId="5" applyFont="1" applyFill="1" applyBorder="1" applyAlignment="1" applyProtection="1"/>
    <xf numFmtId="0" fontId="31" fillId="3" borderId="12" xfId="5" applyFont="1" applyFill="1" applyBorder="1" applyAlignment="1"/>
    <xf numFmtId="177" fontId="31" fillId="2" borderId="5" xfId="1" applyNumberFormat="1" applyFont="1" applyFill="1" applyBorder="1" applyAlignment="1">
      <alignment horizontal="right"/>
    </xf>
    <xf numFmtId="177" fontId="31" fillId="4" borderId="13" xfId="1" applyNumberFormat="1" applyFont="1" applyFill="1" applyBorder="1" applyAlignment="1">
      <alignment horizontal="right"/>
    </xf>
    <xf numFmtId="177" fontId="31" fillId="4" borderId="5" xfId="1" applyNumberFormat="1" applyFont="1" applyFill="1" applyBorder="1" applyAlignment="1">
      <alignment horizontal="right"/>
    </xf>
    <xf numFmtId="177" fontId="31" fillId="4" borderId="14" xfId="1" applyNumberFormat="1" applyFont="1" applyFill="1" applyBorder="1" applyAlignment="1">
      <alignment horizontal="right"/>
    </xf>
    <xf numFmtId="177" fontId="33" fillId="3" borderId="3" xfId="1" applyNumberFormat="1" applyFont="1" applyFill="1" applyBorder="1" applyAlignment="1">
      <alignment horizontal="right"/>
    </xf>
    <xf numFmtId="177" fontId="33" fillId="3" borderId="2" xfId="1" applyNumberFormat="1" applyFont="1" applyFill="1" applyBorder="1" applyAlignment="1">
      <alignment horizontal="right"/>
    </xf>
    <xf numFmtId="177" fontId="31" fillId="3" borderId="68" xfId="1" applyNumberFormat="1" applyFont="1" applyFill="1" applyBorder="1" applyAlignment="1">
      <alignment horizontal="right"/>
    </xf>
    <xf numFmtId="177" fontId="31" fillId="3" borderId="69" xfId="1" applyNumberFormat="1" applyFont="1" applyFill="1" applyBorder="1" applyAlignment="1">
      <alignment horizontal="right"/>
    </xf>
    <xf numFmtId="177" fontId="31" fillId="3" borderId="67" xfId="1" applyNumberFormat="1" applyFont="1" applyFill="1" applyBorder="1" applyAlignment="1">
      <alignment horizontal="right"/>
    </xf>
    <xf numFmtId="177" fontId="31" fillId="3" borderId="74" xfId="1" applyNumberFormat="1" applyFont="1" applyFill="1" applyBorder="1" applyAlignment="1">
      <alignment horizontal="right"/>
    </xf>
    <xf numFmtId="177" fontId="31" fillId="2" borderId="69" xfId="1" applyNumberFormat="1" applyFont="1" applyFill="1" applyBorder="1" applyAlignment="1">
      <alignment horizontal="right"/>
    </xf>
    <xf numFmtId="177" fontId="31" fillId="4" borderId="68" xfId="1" applyNumberFormat="1" applyFont="1" applyFill="1" applyBorder="1" applyAlignment="1">
      <alignment horizontal="right"/>
    </xf>
    <xf numFmtId="177" fontId="31" fillId="4" borderId="69" xfId="1" applyNumberFormat="1" applyFont="1" applyFill="1" applyBorder="1" applyAlignment="1">
      <alignment horizontal="right"/>
    </xf>
    <xf numFmtId="177" fontId="31" fillId="4" borderId="67" xfId="1" applyNumberFormat="1" applyFont="1" applyFill="1" applyBorder="1" applyAlignment="1">
      <alignment horizontal="right"/>
    </xf>
    <xf numFmtId="177" fontId="31" fillId="0" borderId="69" xfId="1" applyNumberFormat="1" applyFont="1" applyFill="1" applyBorder="1" applyAlignment="1">
      <alignment horizontal="right"/>
    </xf>
    <xf numFmtId="177" fontId="31" fillId="0" borderId="68" xfId="1" applyNumberFormat="1" applyFont="1" applyFill="1" applyBorder="1" applyAlignment="1">
      <alignment horizontal="right"/>
    </xf>
    <xf numFmtId="177" fontId="31" fillId="0" borderId="69" xfId="1" applyNumberFormat="1" applyFont="1" applyFill="1" applyBorder="1" applyAlignment="1">
      <alignment horizontal="right" shrinkToFit="1"/>
    </xf>
    <xf numFmtId="177" fontId="31" fillId="0" borderId="67" xfId="1" applyNumberFormat="1" applyFont="1" applyFill="1" applyBorder="1" applyAlignment="1">
      <alignment horizontal="right" shrinkToFit="1"/>
    </xf>
    <xf numFmtId="177" fontId="31" fillId="0" borderId="73" xfId="1" applyNumberFormat="1" applyFont="1" applyFill="1" applyBorder="1" applyAlignment="1">
      <alignment horizontal="right" shrinkToFit="1"/>
    </xf>
    <xf numFmtId="177" fontId="31" fillId="0" borderId="68" xfId="1" applyNumberFormat="1" applyFont="1" applyFill="1" applyBorder="1" applyAlignment="1">
      <alignment horizontal="right" shrinkToFit="1"/>
    </xf>
    <xf numFmtId="177" fontId="31" fillId="0" borderId="70" xfId="1" applyNumberFormat="1" applyFont="1" applyFill="1" applyBorder="1" applyAlignment="1">
      <alignment horizontal="right" shrinkToFit="1"/>
    </xf>
    <xf numFmtId="177" fontId="33" fillId="0" borderId="70" xfId="1" applyNumberFormat="1" applyFont="1" applyFill="1" applyBorder="1" applyAlignment="1">
      <alignment horizontal="right" shrinkToFit="1"/>
    </xf>
    <xf numFmtId="0" fontId="3" fillId="3" borderId="0" xfId="5" applyFont="1" applyFill="1" applyBorder="1"/>
    <xf numFmtId="0" fontId="20" fillId="3" borderId="60" xfId="5" applyFont="1" applyFill="1" applyBorder="1"/>
    <xf numFmtId="0" fontId="20" fillId="4" borderId="0" xfId="5" applyFont="1" applyFill="1" applyBorder="1"/>
    <xf numFmtId="0" fontId="23" fillId="4" borderId="0" xfId="5" applyFont="1" applyFill="1" applyBorder="1"/>
    <xf numFmtId="0" fontId="23" fillId="4" borderId="0" xfId="5" applyFont="1" applyFill="1" applyBorder="1" applyAlignment="1">
      <alignment shrinkToFit="1"/>
    </xf>
    <xf numFmtId="0" fontId="20" fillId="4" borderId="60" xfId="5" applyFont="1" applyFill="1" applyBorder="1" applyAlignment="1">
      <alignment shrinkToFit="1"/>
    </xf>
    <xf numFmtId="0" fontId="24" fillId="3" borderId="0" xfId="5" applyFont="1" applyFill="1" applyBorder="1"/>
    <xf numFmtId="0" fontId="1" fillId="0" borderId="0" xfId="6" applyFill="1" applyProtection="1">
      <protection locked="0"/>
    </xf>
    <xf numFmtId="0" fontId="1" fillId="0" borderId="0" xfId="6" applyFill="1" applyBorder="1" applyProtection="1">
      <protection locked="0"/>
    </xf>
    <xf numFmtId="183" fontId="1" fillId="0" borderId="5" xfId="6" applyNumberFormat="1" applyFill="1" applyBorder="1" applyProtection="1"/>
    <xf numFmtId="38" fontId="1" fillId="0" borderId="5" xfId="1" applyFont="1" applyFill="1" applyBorder="1" applyProtection="1"/>
    <xf numFmtId="176" fontId="1" fillId="0" borderId="5" xfId="6" applyNumberFormat="1" applyFill="1" applyBorder="1" applyProtection="1"/>
    <xf numFmtId="189" fontId="1" fillId="0" borderId="0" xfId="6" applyNumberFormat="1" applyFill="1" applyBorder="1" applyProtection="1">
      <protection locked="0"/>
    </xf>
    <xf numFmtId="189" fontId="7" fillId="0" borderId="0" xfId="6" applyNumberFormat="1" applyFont="1" applyFill="1" applyBorder="1" applyProtection="1">
      <protection locked="0"/>
    </xf>
    <xf numFmtId="0" fontId="4" fillId="0" borderId="0" xfId="6" applyFont="1" applyFill="1" applyBorder="1" applyProtection="1">
      <protection locked="0"/>
    </xf>
    <xf numFmtId="0" fontId="4" fillId="0" borderId="0" xfId="6" applyFont="1" applyFill="1" applyProtection="1">
      <protection locked="0"/>
    </xf>
    <xf numFmtId="176" fontId="1" fillId="0" borderId="29" xfId="6" applyNumberFormat="1" applyFill="1" applyBorder="1" applyProtection="1"/>
    <xf numFmtId="185" fontId="1" fillId="0" borderId="29" xfId="6" applyNumberFormat="1" applyFill="1" applyBorder="1" applyProtection="1"/>
    <xf numFmtId="176" fontId="40" fillId="0" borderId="29" xfId="6" applyNumberFormat="1" applyFont="1" applyFill="1" applyBorder="1" applyProtection="1"/>
    <xf numFmtId="0" fontId="0" fillId="0" borderId="0" xfId="6" applyFont="1" applyFill="1" applyBorder="1" applyProtection="1">
      <protection locked="0"/>
    </xf>
    <xf numFmtId="0" fontId="1" fillId="0" borderId="0" xfId="6" applyFont="1" applyFill="1" applyProtection="1">
      <protection locked="0"/>
    </xf>
    <xf numFmtId="183" fontId="1" fillId="0" borderId="0" xfId="6" applyNumberFormat="1" applyFill="1" applyProtection="1">
      <protection locked="0"/>
    </xf>
    <xf numFmtId="0" fontId="1" fillId="0" borderId="0" xfId="6" applyFill="1" applyAlignment="1" applyProtection="1">
      <alignment horizontal="right"/>
      <protection locked="0"/>
    </xf>
    <xf numFmtId="183" fontId="42" fillId="0" borderId="0" xfId="6" applyNumberFormat="1" applyFont="1" applyFill="1" applyProtection="1">
      <protection locked="0"/>
    </xf>
    <xf numFmtId="183" fontId="38" fillId="0" borderId="0" xfId="6" applyNumberFormat="1" applyFont="1" applyFill="1" applyProtection="1">
      <protection locked="0"/>
    </xf>
    <xf numFmtId="0" fontId="1" fillId="0" borderId="0" xfId="4" applyFill="1" applyBorder="1" applyAlignment="1">
      <alignment horizontal="left" vertical="center"/>
    </xf>
    <xf numFmtId="0" fontId="1" fillId="0" borderId="0" xfId="4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centerContinuous" vertical="center"/>
    </xf>
    <xf numFmtId="0" fontId="6" fillId="0" borderId="0" xfId="4" applyFont="1" applyFill="1" applyBorder="1" applyAlignment="1">
      <alignment horizontal="centerContinuous" vertical="center"/>
    </xf>
    <xf numFmtId="0" fontId="7" fillId="0" borderId="0" xfId="4" applyFont="1" applyFill="1" applyBorder="1" applyAlignment="1">
      <alignment horizontal="right" vertical="center"/>
    </xf>
    <xf numFmtId="0" fontId="1" fillId="0" borderId="14" xfId="4" applyFill="1" applyBorder="1" applyAlignment="1">
      <alignment vertical="center"/>
    </xf>
    <xf numFmtId="0" fontId="1" fillId="0" borderId="14" xfId="4" applyFill="1" applyBorder="1" applyAlignment="1">
      <alignment horizontal="left" vertical="center"/>
    </xf>
    <xf numFmtId="0" fontId="7" fillId="0" borderId="14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7" fillId="0" borderId="14" xfId="4" applyFont="1" applyFill="1" applyBorder="1" applyAlignment="1">
      <alignment horizontal="right" vertical="center"/>
    </xf>
    <xf numFmtId="0" fontId="8" fillId="0" borderId="29" xfId="4" applyFont="1" applyFill="1" applyBorder="1" applyAlignment="1">
      <alignment horizontal="center" vertical="center"/>
    </xf>
    <xf numFmtId="3" fontId="12" fillId="0" borderId="29" xfId="4" applyNumberFormat="1" applyFont="1" applyFill="1" applyBorder="1" applyAlignment="1">
      <alignment vertical="center"/>
    </xf>
    <xf numFmtId="3" fontId="11" fillId="0" borderId="29" xfId="4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183" fontId="11" fillId="0" borderId="29" xfId="4" applyNumberFormat="1" applyFont="1" applyFill="1" applyBorder="1" applyAlignment="1">
      <alignment vertical="center"/>
    </xf>
    <xf numFmtId="176" fontId="11" fillId="0" borderId="29" xfId="4" applyNumberFormat="1" applyFont="1" applyFill="1" applyBorder="1" applyAlignment="1">
      <alignment horizontal="right" vertical="center"/>
    </xf>
    <xf numFmtId="183" fontId="11" fillId="0" borderId="29" xfId="4" applyNumberFormat="1" applyFont="1" applyFill="1" applyBorder="1" applyAlignment="1">
      <alignment horizontal="right" vertical="center"/>
    </xf>
    <xf numFmtId="0" fontId="8" fillId="0" borderId="3" xfId="4" applyFont="1" applyFill="1" applyBorder="1" applyAlignment="1">
      <alignment vertical="center"/>
    </xf>
    <xf numFmtId="0" fontId="8" fillId="0" borderId="11" xfId="4" applyFont="1" applyFill="1" applyBorder="1" applyAlignment="1">
      <alignment horizontal="left" vertical="center"/>
    </xf>
    <xf numFmtId="0" fontId="8" fillId="0" borderId="24" xfId="4" applyFont="1" applyFill="1" applyBorder="1" applyAlignment="1">
      <alignment vertical="center" wrapText="1"/>
    </xf>
    <xf numFmtId="183" fontId="11" fillId="0" borderId="75" xfId="4" applyNumberFormat="1" applyFont="1" applyFill="1" applyBorder="1" applyAlignment="1">
      <alignment vertical="center"/>
    </xf>
    <xf numFmtId="3" fontId="11" fillId="0" borderId="2" xfId="4" applyNumberFormat="1" applyFont="1" applyFill="1" applyBorder="1" applyAlignment="1">
      <alignment vertical="center"/>
    </xf>
    <xf numFmtId="183" fontId="11" fillId="0" borderId="2" xfId="4" applyNumberFormat="1" applyFont="1" applyFill="1" applyBorder="1" applyAlignment="1">
      <alignment vertical="center"/>
    </xf>
    <xf numFmtId="176" fontId="11" fillId="0" borderId="2" xfId="4" applyNumberFormat="1" applyFont="1" applyFill="1" applyBorder="1" applyAlignment="1">
      <alignment horizontal="right" vertical="center"/>
    </xf>
    <xf numFmtId="183" fontId="11" fillId="0" borderId="75" xfId="4" applyNumberFormat="1" applyFont="1" applyFill="1" applyBorder="1" applyAlignment="1">
      <alignment horizontal="right" vertical="center"/>
    </xf>
    <xf numFmtId="176" fontId="11" fillId="0" borderId="75" xfId="4" applyNumberFormat="1" applyFont="1" applyFill="1" applyBorder="1" applyAlignment="1">
      <alignment horizontal="right" vertical="center"/>
    </xf>
    <xf numFmtId="0" fontId="8" fillId="0" borderId="23" xfId="4" applyFont="1" applyFill="1" applyBorder="1" applyAlignment="1">
      <alignment vertical="center"/>
    </xf>
    <xf numFmtId="0" fontId="8" fillId="0" borderId="76" xfId="4" applyFont="1" applyFill="1" applyBorder="1" applyAlignment="1">
      <alignment horizontal="left" vertical="center"/>
    </xf>
    <xf numFmtId="3" fontId="12" fillId="0" borderId="75" xfId="4" applyNumberFormat="1" applyFont="1" applyFill="1" applyBorder="1" applyAlignment="1">
      <alignment vertical="center"/>
    </xf>
    <xf numFmtId="3" fontId="11" fillId="0" borderId="75" xfId="4" applyNumberFormat="1" applyFont="1" applyFill="1" applyBorder="1" applyAlignment="1">
      <alignment vertical="center"/>
    </xf>
    <xf numFmtId="183" fontId="1" fillId="0" borderId="0" xfId="4" applyNumberFormat="1" applyFill="1" applyBorder="1" applyAlignment="1">
      <alignment vertical="center"/>
    </xf>
    <xf numFmtId="0" fontId="8" fillId="0" borderId="77" xfId="4" applyFont="1" applyFill="1" applyBorder="1" applyAlignment="1">
      <alignment vertical="center"/>
    </xf>
    <xf numFmtId="0" fontId="8" fillId="0" borderId="78" xfId="4" quotePrefix="1" applyFont="1" applyFill="1" applyBorder="1" applyAlignment="1">
      <alignment horizontal="left" vertical="center"/>
    </xf>
    <xf numFmtId="0" fontId="8" fillId="0" borderId="79" xfId="4" applyFont="1" applyFill="1" applyBorder="1" applyAlignment="1">
      <alignment vertical="center" wrapText="1"/>
    </xf>
    <xf numFmtId="3" fontId="12" fillId="0" borderId="81" xfId="4" applyNumberFormat="1" applyFont="1" applyFill="1" applyBorder="1" applyAlignment="1">
      <alignment vertical="center"/>
    </xf>
    <xf numFmtId="183" fontId="11" fillId="0" borderId="80" xfId="4" applyNumberFormat="1" applyFont="1" applyFill="1" applyBorder="1" applyAlignment="1">
      <alignment vertical="center"/>
    </xf>
    <xf numFmtId="3" fontId="11" fillId="0" borderId="80" xfId="4" quotePrefix="1" applyNumberFormat="1" applyFont="1" applyFill="1" applyBorder="1" applyAlignment="1">
      <alignment vertical="center"/>
    </xf>
    <xf numFmtId="176" fontId="11" fillId="0" borderId="80" xfId="4" applyNumberFormat="1" applyFont="1" applyFill="1" applyBorder="1" applyAlignment="1">
      <alignment horizontal="right" vertical="center"/>
    </xf>
    <xf numFmtId="183" fontId="11" fillId="0" borderId="80" xfId="4" applyNumberFormat="1" applyFont="1" applyFill="1" applyBorder="1" applyAlignment="1">
      <alignment horizontal="right" vertical="center"/>
    </xf>
    <xf numFmtId="0" fontId="8" fillId="0" borderId="82" xfId="4" applyFont="1" applyFill="1" applyBorder="1" applyAlignment="1">
      <alignment vertical="center"/>
    </xf>
    <xf numFmtId="0" fontId="8" fillId="0" borderId="83" xfId="4" quotePrefix="1" applyFont="1" applyFill="1" applyBorder="1" applyAlignment="1">
      <alignment horizontal="left" vertical="center"/>
    </xf>
    <xf numFmtId="0" fontId="8" fillId="0" borderId="84" xfId="4" applyFont="1" applyFill="1" applyBorder="1" applyAlignment="1">
      <alignment vertical="center" wrapText="1"/>
    </xf>
    <xf numFmtId="183" fontId="11" fillId="0" borderId="81" xfId="4" applyNumberFormat="1" applyFont="1" applyFill="1" applyBorder="1" applyAlignment="1">
      <alignment vertical="center"/>
    </xf>
    <xf numFmtId="3" fontId="11" fillId="0" borderId="81" xfId="4" quotePrefix="1" applyNumberFormat="1" applyFont="1" applyFill="1" applyBorder="1" applyAlignment="1">
      <alignment vertical="center"/>
    </xf>
    <xf numFmtId="176" fontId="11" fillId="0" borderId="81" xfId="4" applyNumberFormat="1" applyFont="1" applyFill="1" applyBorder="1" applyAlignment="1">
      <alignment horizontal="right" vertical="center"/>
    </xf>
    <xf numFmtId="183" fontId="11" fillId="0" borderId="81" xfId="4" applyNumberFormat="1" applyFont="1" applyFill="1" applyBorder="1" applyAlignment="1">
      <alignment horizontal="right" vertical="center"/>
    </xf>
    <xf numFmtId="49" fontId="8" fillId="0" borderId="83" xfId="4" quotePrefix="1" applyNumberFormat="1" applyFont="1" applyFill="1" applyBorder="1" applyAlignment="1">
      <alignment horizontal="left" vertical="center"/>
    </xf>
    <xf numFmtId="183" fontId="11" fillId="0" borderId="6" xfId="4" applyNumberFormat="1" applyFont="1" applyFill="1" applyBorder="1" applyAlignment="1">
      <alignment horizontal="right" vertical="center"/>
    </xf>
    <xf numFmtId="176" fontId="11" fillId="0" borderId="6" xfId="4" applyNumberFormat="1" applyFont="1" applyFill="1" applyBorder="1" applyAlignment="1">
      <alignment horizontal="right" vertical="center"/>
    </xf>
    <xf numFmtId="0" fontId="8" fillId="0" borderId="10" xfId="4" applyFont="1" applyFill="1" applyBorder="1" applyAlignment="1">
      <alignment vertical="center"/>
    </xf>
    <xf numFmtId="0" fontId="8" fillId="0" borderId="0" xfId="4" quotePrefix="1" applyFont="1" applyFill="1" applyBorder="1" applyAlignment="1">
      <alignment horizontal="left" vertical="center"/>
    </xf>
    <xf numFmtId="0" fontId="8" fillId="0" borderId="1" xfId="4" applyFont="1" applyFill="1" applyBorder="1" applyAlignment="1">
      <alignment vertical="center" wrapText="1"/>
    </xf>
    <xf numFmtId="3" fontId="12" fillId="0" borderId="26" xfId="4" applyNumberFormat="1" applyFont="1" applyFill="1" applyBorder="1" applyAlignment="1">
      <alignment vertical="center"/>
    </xf>
    <xf numFmtId="3" fontId="11" fillId="0" borderId="6" xfId="4" applyNumberFormat="1" applyFont="1" applyFill="1" applyBorder="1" applyAlignment="1">
      <alignment vertical="center"/>
    </xf>
    <xf numFmtId="0" fontId="8" fillId="0" borderId="4" xfId="4" applyFont="1" applyFill="1" applyBorder="1" applyAlignment="1">
      <alignment vertical="center" wrapText="1"/>
    </xf>
    <xf numFmtId="183" fontId="11" fillId="0" borderId="2" xfId="4" applyNumberFormat="1" applyFont="1" applyFill="1" applyBorder="1" applyAlignment="1">
      <alignment horizontal="right" vertical="center"/>
    </xf>
    <xf numFmtId="3" fontId="11" fillId="0" borderId="81" xfId="4" applyNumberFormat="1" applyFont="1" applyFill="1" applyBorder="1" applyAlignment="1">
      <alignment vertical="center"/>
    </xf>
    <xf numFmtId="3" fontId="11" fillId="0" borderId="80" xfId="4" applyNumberFormat="1" applyFont="1" applyFill="1" applyBorder="1" applyAlignment="1">
      <alignment vertical="center"/>
    </xf>
    <xf numFmtId="3" fontId="12" fillId="0" borderId="85" xfId="4" applyNumberFormat="1" applyFont="1" applyFill="1" applyBorder="1" applyAlignment="1">
      <alignment vertical="center"/>
    </xf>
    <xf numFmtId="183" fontId="11" fillId="0" borderId="6" xfId="4" applyNumberFormat="1" applyFont="1" applyFill="1" applyBorder="1" applyAlignment="1">
      <alignment vertical="center"/>
    </xf>
    <xf numFmtId="3" fontId="12" fillId="0" borderId="80" xfId="4" applyNumberFormat="1" applyFont="1" applyFill="1" applyBorder="1" applyAlignment="1">
      <alignment vertical="center"/>
    </xf>
    <xf numFmtId="183" fontId="11" fillId="0" borderId="5" xfId="4" applyNumberFormat="1" applyFont="1" applyFill="1" applyBorder="1" applyAlignment="1">
      <alignment vertical="center"/>
    </xf>
    <xf numFmtId="176" fontId="11" fillId="0" borderId="85" xfId="4" applyNumberFormat="1" applyFont="1" applyFill="1" applyBorder="1" applyAlignment="1">
      <alignment horizontal="right" vertical="center"/>
    </xf>
    <xf numFmtId="0" fontId="8" fillId="0" borderId="28" xfId="4" applyFont="1" applyFill="1" applyBorder="1" applyAlignment="1">
      <alignment vertical="center"/>
    </xf>
    <xf numFmtId="0" fontId="8" fillId="0" borderId="37" xfId="4" applyFont="1" applyFill="1" applyBorder="1" applyAlignment="1">
      <alignment horizontal="left" vertical="center"/>
    </xf>
    <xf numFmtId="0" fontId="8" fillId="0" borderId="15" xfId="4" applyFont="1" applyFill="1" applyBorder="1" applyAlignment="1">
      <alignment vertical="center" wrapText="1"/>
    </xf>
    <xf numFmtId="176" fontId="11" fillId="0" borderId="5" xfId="4" applyNumberFormat="1" applyFont="1" applyFill="1" applyBorder="1" applyAlignment="1">
      <alignment horizontal="right" vertical="center"/>
    </xf>
    <xf numFmtId="0" fontId="1" fillId="0" borderId="0" xfId="4" applyFill="1" applyBorder="1" applyAlignment="1">
      <alignment horizontal="right" vertical="center"/>
    </xf>
    <xf numFmtId="3" fontId="11" fillId="0" borderId="29" xfId="4" applyNumberFormat="1" applyFont="1" applyFill="1" applyBorder="1" applyAlignment="1">
      <alignment horizontal="right" vertical="center"/>
    </xf>
    <xf numFmtId="0" fontId="8" fillId="0" borderId="76" xfId="4" quotePrefix="1" applyFont="1" applyFill="1" applyBorder="1" applyAlignment="1">
      <alignment horizontal="left" vertical="center"/>
    </xf>
    <xf numFmtId="0" fontId="8" fillId="0" borderId="37" xfId="4" applyFont="1" applyFill="1" applyBorder="1" applyAlignment="1">
      <alignment vertical="center" wrapText="1"/>
    </xf>
    <xf numFmtId="3" fontId="11" fillId="0" borderId="5" xfId="4" applyNumberFormat="1" applyFont="1" applyFill="1" applyBorder="1" applyAlignment="1">
      <alignment horizontal="right" vertical="center"/>
    </xf>
    <xf numFmtId="0" fontId="1" fillId="0" borderId="28" xfId="4" applyFill="1" applyBorder="1" applyAlignment="1">
      <alignment horizontal="center" vertical="center"/>
    </xf>
    <xf numFmtId="0" fontId="1" fillId="0" borderId="37" xfId="4" applyFill="1" applyBorder="1" applyAlignment="1">
      <alignment horizontal="center" vertical="center"/>
    </xf>
    <xf numFmtId="0" fontId="8" fillId="0" borderId="37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3" fontId="12" fillId="0" borderId="37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0" fontId="11" fillId="0" borderId="29" xfId="4" applyFont="1" applyFill="1" applyBorder="1" applyAlignment="1">
      <alignment vertical="center"/>
    </xf>
    <xf numFmtId="38" fontId="11" fillId="0" borderId="29" xfId="1" applyFont="1" applyFill="1" applyBorder="1" applyAlignment="1">
      <alignment vertical="center"/>
    </xf>
    <xf numFmtId="3" fontId="11" fillId="0" borderId="29" xfId="1" applyNumberFormat="1" applyFont="1" applyFill="1" applyBorder="1" applyAlignment="1">
      <alignment vertical="center"/>
    </xf>
    <xf numFmtId="176" fontId="7" fillId="0" borderId="9" xfId="2" applyNumberFormat="1" applyFont="1" applyFill="1" applyBorder="1" applyProtection="1"/>
    <xf numFmtId="177" fontId="7" fillId="0" borderId="9" xfId="2" applyNumberFormat="1" applyFont="1" applyFill="1" applyBorder="1" applyProtection="1"/>
    <xf numFmtId="177" fontId="7" fillId="0" borderId="9" xfId="2" applyNumberFormat="1" applyFont="1" applyFill="1" applyBorder="1" applyAlignment="1" applyProtection="1">
      <alignment horizontal="right"/>
    </xf>
    <xf numFmtId="178" fontId="7" fillId="0" borderId="9" xfId="2" applyNumberFormat="1" applyFont="1" applyFill="1" applyBorder="1" applyProtection="1"/>
    <xf numFmtId="179" fontId="7" fillId="0" borderId="9" xfId="2" applyNumberFormat="1" applyFont="1" applyFill="1" applyBorder="1" applyProtection="1"/>
    <xf numFmtId="178" fontId="7" fillId="0" borderId="9" xfId="2" applyNumberFormat="1" applyFont="1" applyFill="1" applyBorder="1" applyAlignment="1" applyProtection="1"/>
    <xf numFmtId="179" fontId="7" fillId="0" borderId="9" xfId="2" applyNumberFormat="1" applyFont="1" applyFill="1" applyBorder="1" applyAlignment="1" applyProtection="1">
      <alignment horizontal="right"/>
    </xf>
    <xf numFmtId="38" fontId="15" fillId="0" borderId="0" xfId="3" applyNumberFormat="1" applyFont="1" applyFill="1" applyBorder="1"/>
    <xf numFmtId="38" fontId="16" fillId="0" borderId="0" xfId="3" applyNumberFormat="1" applyFont="1" applyFill="1" applyBorder="1"/>
    <xf numFmtId="0" fontId="31" fillId="0" borderId="0" xfId="5" applyFont="1" applyBorder="1" applyAlignment="1"/>
    <xf numFmtId="0" fontId="31" fillId="0" borderId="0" xfId="5" applyFont="1" applyBorder="1" applyAlignment="1">
      <alignment horizontal="distributed" vertical="center"/>
    </xf>
    <xf numFmtId="0" fontId="31" fillId="0" borderId="0" xfId="5" applyFont="1" applyFill="1" applyBorder="1" applyAlignment="1">
      <alignment horizontal="distributed" vertical="center"/>
    </xf>
    <xf numFmtId="0" fontId="30" fillId="0" borderId="60" xfId="5" applyFont="1" applyFill="1" applyBorder="1" applyAlignment="1" applyProtection="1">
      <alignment horizontal="center" vertical="center"/>
    </xf>
    <xf numFmtId="0" fontId="30" fillId="0" borderId="14" xfId="5" applyFont="1" applyFill="1" applyBorder="1" applyAlignment="1" applyProtection="1">
      <alignment horizontal="center" vertical="center"/>
    </xf>
    <xf numFmtId="0" fontId="31" fillId="3" borderId="0" xfId="5" applyFont="1" applyFill="1" applyBorder="1" applyAlignment="1"/>
    <xf numFmtId="0" fontId="20" fillId="3" borderId="0" xfId="5" applyFont="1" applyFill="1" applyBorder="1" applyAlignment="1">
      <alignment vertical="center"/>
    </xf>
    <xf numFmtId="0" fontId="44" fillId="0" borderId="0" xfId="5" applyFont="1" applyBorder="1"/>
    <xf numFmtId="0" fontId="1" fillId="0" borderId="0" xfId="4" applyFont="1" applyFill="1" applyAlignment="1">
      <alignment vertical="center"/>
    </xf>
    <xf numFmtId="0" fontId="7" fillId="0" borderId="30" xfId="4" applyFont="1" applyFill="1" applyBorder="1" applyAlignment="1" applyProtection="1">
      <alignment horizontal="right" vertical="center"/>
    </xf>
    <xf numFmtId="0" fontId="1" fillId="0" borderId="0" xfId="2" applyFont="1" applyFill="1" applyBorder="1" applyProtection="1"/>
    <xf numFmtId="0" fontId="3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right"/>
    </xf>
    <xf numFmtId="0" fontId="8" fillId="0" borderId="0" xfId="2" applyFont="1" applyFill="1" applyBorder="1" applyProtection="1"/>
    <xf numFmtId="0" fontId="1" fillId="0" borderId="2" xfId="2" applyFont="1" applyFill="1" applyBorder="1" applyAlignment="1" applyProtection="1">
      <alignment horizontal="right" vertical="center"/>
    </xf>
    <xf numFmtId="0" fontId="1" fillId="0" borderId="5" xfId="2" applyFont="1" applyFill="1" applyBorder="1" applyAlignment="1" applyProtection="1">
      <alignment horizontal="left" vertical="center"/>
    </xf>
    <xf numFmtId="0" fontId="1" fillId="0" borderId="6" xfId="2" applyFont="1" applyFill="1" applyBorder="1" applyAlignment="1" applyProtection="1">
      <alignment vertical="center"/>
    </xf>
    <xf numFmtId="0" fontId="1" fillId="0" borderId="2" xfId="2" applyFont="1" applyFill="1" applyBorder="1" applyAlignment="1" applyProtection="1">
      <alignment horizontal="center" vertical="center"/>
    </xf>
    <xf numFmtId="0" fontId="1" fillId="0" borderId="6" xfId="2" applyFont="1" applyFill="1" applyBorder="1" applyAlignment="1" applyProtection="1">
      <alignment horizontal="right" vertical="center"/>
    </xf>
    <xf numFmtId="0" fontId="1" fillId="0" borderId="6" xfId="2" applyFont="1" applyFill="1" applyBorder="1" applyAlignment="1" applyProtection="1">
      <alignment horizontal="left" vertical="center"/>
    </xf>
    <xf numFmtId="0" fontId="0" fillId="0" borderId="7" xfId="2" applyFont="1" applyFill="1" applyBorder="1" applyAlignment="1" applyProtection="1">
      <alignment horizontal="right"/>
    </xf>
    <xf numFmtId="38" fontId="1" fillId="0" borderId="6" xfId="1" applyFont="1" applyFill="1" applyBorder="1" applyProtection="1"/>
    <xf numFmtId="0" fontId="0" fillId="0" borderId="8" xfId="2" applyFont="1" applyFill="1" applyBorder="1" applyAlignment="1" applyProtection="1">
      <alignment horizontal="right"/>
    </xf>
    <xf numFmtId="38" fontId="1" fillId="0" borderId="8" xfId="1" applyFont="1" applyFill="1" applyBorder="1" applyProtection="1"/>
    <xf numFmtId="0" fontId="0" fillId="0" borderId="6" xfId="2" applyFont="1" applyFill="1" applyBorder="1" applyAlignment="1" applyProtection="1">
      <alignment horizontal="right"/>
    </xf>
    <xf numFmtId="38" fontId="1" fillId="0" borderId="7" xfId="1" applyFont="1" applyFill="1" applyBorder="1" applyAlignment="1" applyProtection="1">
      <alignment horizontal="right"/>
    </xf>
    <xf numFmtId="38" fontId="1" fillId="0" borderId="7" xfId="1" applyFont="1" applyFill="1" applyBorder="1" applyProtection="1"/>
    <xf numFmtId="0" fontId="7" fillId="0" borderId="9" xfId="2" applyFont="1" applyFill="1" applyBorder="1" applyAlignment="1" applyProtection="1">
      <alignment horizontal="right"/>
    </xf>
    <xf numFmtId="38" fontId="7" fillId="0" borderId="9" xfId="1" applyFont="1" applyFill="1" applyBorder="1" applyAlignment="1" applyProtection="1">
      <alignment horizontal="right"/>
    </xf>
    <xf numFmtId="38" fontId="7" fillId="0" borderId="9" xfId="1" applyFont="1" applyFill="1" applyBorder="1" applyProtection="1"/>
    <xf numFmtId="0" fontId="1" fillId="0" borderId="0" xfId="2" applyFont="1" applyFill="1" applyProtection="1"/>
    <xf numFmtId="0" fontId="0" fillId="0" borderId="0" xfId="2" applyFont="1" applyFill="1" applyBorder="1" applyProtection="1"/>
    <xf numFmtId="0" fontId="1" fillId="0" borderId="0" xfId="4" applyFont="1" applyFill="1" applyBorder="1" applyAlignment="1" applyProtection="1">
      <alignment vertical="center"/>
    </xf>
    <xf numFmtId="0" fontId="5" fillId="0" borderId="0" xfId="4" applyFont="1" applyFill="1" applyBorder="1" applyProtection="1"/>
    <xf numFmtId="0" fontId="4" fillId="0" borderId="0" xfId="4" applyFont="1" applyFill="1" applyBorder="1" applyAlignment="1" applyProtection="1">
      <alignment horizontal="right"/>
    </xf>
    <xf numFmtId="0" fontId="7" fillId="0" borderId="0" xfId="4" applyFont="1" applyFill="1" applyBorder="1" applyAlignment="1" applyProtection="1"/>
    <xf numFmtId="0" fontId="7" fillId="0" borderId="0" xfId="4" applyFont="1" applyFill="1" applyBorder="1" applyAlignment="1" applyProtection="1">
      <alignment horizontal="right"/>
    </xf>
    <xf numFmtId="0" fontId="8" fillId="0" borderId="0" xfId="4" applyFont="1" applyFill="1" applyBorder="1" applyAlignment="1" applyProtection="1">
      <alignment horizontal="right"/>
    </xf>
    <xf numFmtId="0" fontId="9" fillId="0" borderId="2" xfId="4" applyFont="1" applyFill="1" applyBorder="1" applyAlignment="1" applyProtection="1">
      <alignment horizontal="right"/>
    </xf>
    <xf numFmtId="0" fontId="9" fillId="0" borderId="2" xfId="4" applyFont="1" applyFill="1" applyBorder="1" applyAlignment="1" applyProtection="1">
      <alignment horizontal="center"/>
    </xf>
    <xf numFmtId="0" fontId="9" fillId="0" borderId="2" xfId="4" applyFont="1" applyFill="1" applyBorder="1" applyProtection="1"/>
    <xf numFmtId="0" fontId="9" fillId="0" borderId="2" xfId="4" applyFont="1" applyFill="1" applyBorder="1" applyAlignment="1" applyProtection="1">
      <alignment horizontal="centerContinuous"/>
    </xf>
    <xf numFmtId="0" fontId="9" fillId="0" borderId="3" xfId="4" applyFont="1" applyFill="1" applyBorder="1" applyAlignment="1" applyProtection="1">
      <alignment horizontal="centerContinuous"/>
    </xf>
    <xf numFmtId="0" fontId="9" fillId="0" borderId="11" xfId="4" applyFont="1" applyFill="1" applyBorder="1" applyProtection="1"/>
    <xf numFmtId="0" fontId="9" fillId="0" borderId="4" xfId="4" applyFont="1" applyFill="1" applyBorder="1" applyProtection="1"/>
    <xf numFmtId="0" fontId="17" fillId="0" borderId="28" xfId="4" applyFont="1" applyFill="1" applyBorder="1" applyAlignment="1" applyProtection="1">
      <alignment horizontal="left"/>
    </xf>
    <xf numFmtId="0" fontId="17" fillId="0" borderId="29" xfId="4" applyFont="1" applyFill="1" applyBorder="1" applyAlignment="1" applyProtection="1"/>
    <xf numFmtId="0" fontId="9" fillId="0" borderId="6" xfId="4" applyFont="1" applyFill="1" applyBorder="1" applyProtection="1"/>
    <xf numFmtId="0" fontId="9" fillId="0" borderId="5" xfId="4" applyFont="1" applyFill="1" applyBorder="1" applyProtection="1"/>
    <xf numFmtId="0" fontId="9" fillId="0" borderId="5" xfId="4" applyFont="1" applyFill="1" applyBorder="1" applyAlignment="1" applyProtection="1">
      <alignment horizontal="centerContinuous"/>
    </xf>
    <xf numFmtId="0" fontId="9" fillId="0" borderId="3" xfId="4" applyFont="1" applyFill="1" applyBorder="1" applyProtection="1"/>
    <xf numFmtId="0" fontId="9" fillId="0" borderId="15" xfId="4" applyFont="1" applyFill="1" applyBorder="1" applyProtection="1"/>
    <xf numFmtId="0" fontId="5" fillId="0" borderId="13" xfId="4" applyFont="1" applyFill="1" applyBorder="1" applyAlignment="1" applyProtection="1">
      <alignment horizontal="center"/>
    </xf>
    <xf numFmtId="0" fontId="5" fillId="0" borderId="29" xfId="4" applyFont="1" applyFill="1" applyBorder="1" applyAlignment="1" applyProtection="1">
      <alignment horizontal="center"/>
    </xf>
    <xf numFmtId="0" fontId="9" fillId="0" borderId="29" xfId="4" applyFont="1" applyFill="1" applyBorder="1" applyAlignment="1" applyProtection="1">
      <alignment horizontal="center"/>
    </xf>
    <xf numFmtId="0" fontId="9" fillId="0" borderId="5" xfId="4" applyFont="1" applyFill="1" applyBorder="1" applyAlignment="1" applyProtection="1">
      <alignment horizontal="center"/>
    </xf>
    <xf numFmtId="0" fontId="11" fillId="0" borderId="2" xfId="4" applyFont="1" applyFill="1" applyBorder="1" applyAlignment="1" applyProtection="1">
      <alignment horizontal="right"/>
    </xf>
    <xf numFmtId="176" fontId="11" fillId="0" borderId="2" xfId="4" applyNumberFormat="1" applyFont="1" applyFill="1" applyBorder="1" applyProtection="1"/>
    <xf numFmtId="184" fontId="11" fillId="0" borderId="2" xfId="4" applyNumberFormat="1" applyFont="1" applyFill="1" applyBorder="1" applyAlignment="1" applyProtection="1">
      <alignment horizontal="center"/>
    </xf>
    <xf numFmtId="179" fontId="11" fillId="0" borderId="2" xfId="4" applyNumberFormat="1" applyFont="1" applyFill="1" applyBorder="1" applyProtection="1"/>
    <xf numFmtId="0" fontId="11" fillId="0" borderId="7" xfId="4" applyFont="1" applyFill="1" applyBorder="1" applyAlignment="1" applyProtection="1">
      <alignment horizontal="right"/>
    </xf>
    <xf numFmtId="176" fontId="11" fillId="0" borderId="7" xfId="4" applyNumberFormat="1" applyFont="1" applyFill="1" applyBorder="1" applyProtection="1"/>
    <xf numFmtId="185" fontId="11" fillId="0" borderId="7" xfId="4" applyNumberFormat="1" applyFont="1" applyFill="1" applyBorder="1" applyAlignment="1" applyProtection="1">
      <alignment horizontal="center"/>
    </xf>
    <xf numFmtId="179" fontId="11" fillId="0" borderId="7" xfId="4" applyNumberFormat="1" applyFont="1" applyFill="1" applyBorder="1" applyProtection="1"/>
    <xf numFmtId="0" fontId="11" fillId="0" borderId="6" xfId="4" applyFont="1" applyFill="1" applyBorder="1" applyAlignment="1" applyProtection="1">
      <alignment horizontal="right"/>
    </xf>
    <xf numFmtId="176" fontId="11" fillId="0" borderId="6" xfId="4" applyNumberFormat="1" applyFont="1" applyFill="1" applyBorder="1" applyProtection="1"/>
    <xf numFmtId="184" fontId="11" fillId="0" borderId="6" xfId="4" applyNumberFormat="1" applyFont="1" applyFill="1" applyBorder="1" applyAlignment="1" applyProtection="1">
      <alignment horizontal="center"/>
    </xf>
    <xf numFmtId="179" fontId="11" fillId="0" borderId="6" xfId="4" applyNumberFormat="1" applyFont="1" applyFill="1" applyBorder="1" applyAlignment="1" applyProtection="1">
      <alignment horizontal="right"/>
    </xf>
    <xf numFmtId="179" fontId="11" fillId="0" borderId="8" xfId="4" applyNumberFormat="1" applyFont="1" applyFill="1" applyBorder="1" applyAlignment="1" applyProtection="1">
      <alignment horizontal="right"/>
    </xf>
    <xf numFmtId="179" fontId="11" fillId="0" borderId="8" xfId="4" applyNumberFormat="1" applyFont="1" applyFill="1" applyBorder="1" applyProtection="1"/>
    <xf numFmtId="0" fontId="11" fillId="0" borderId="5" xfId="4" applyFont="1" applyFill="1" applyBorder="1" applyAlignment="1" applyProtection="1">
      <alignment horizontal="right"/>
    </xf>
    <xf numFmtId="176" fontId="11" fillId="0" borderId="5" xfId="4" applyNumberFormat="1" applyFont="1" applyFill="1" applyBorder="1" applyProtection="1"/>
    <xf numFmtId="185" fontId="11" fillId="0" borderId="5" xfId="4" applyNumberFormat="1" applyFont="1" applyFill="1" applyBorder="1" applyAlignment="1" applyProtection="1">
      <alignment horizontal="center"/>
    </xf>
    <xf numFmtId="179" fontId="11" fillId="0" borderId="5" xfId="4" applyNumberFormat="1" applyFont="1" applyFill="1" applyBorder="1" applyAlignment="1" applyProtection="1">
      <alignment horizontal="right"/>
    </xf>
    <xf numFmtId="179" fontId="11" fillId="0" borderId="5" xfId="4" applyNumberFormat="1" applyFont="1" applyFill="1" applyBorder="1" applyProtection="1"/>
    <xf numFmtId="0" fontId="11" fillId="0" borderId="0" xfId="4" applyFont="1" applyFill="1" applyBorder="1" applyAlignment="1" applyProtection="1">
      <alignment horizontal="right"/>
    </xf>
    <xf numFmtId="176" fontId="11" fillId="0" borderId="0" xfId="4" applyNumberFormat="1" applyFont="1" applyFill="1" applyBorder="1" applyProtection="1"/>
    <xf numFmtId="185" fontId="11" fillId="0" borderId="0" xfId="4" applyNumberFormat="1" applyFont="1" applyFill="1" applyBorder="1" applyAlignment="1" applyProtection="1">
      <alignment horizontal="center"/>
    </xf>
    <xf numFmtId="186" fontId="11" fillId="0" borderId="0" xfId="4" applyNumberFormat="1" applyFont="1" applyFill="1" applyBorder="1" applyAlignment="1" applyProtection="1">
      <alignment horizontal="right"/>
    </xf>
    <xf numFmtId="186" fontId="11" fillId="0" borderId="0" xfId="4" applyNumberFormat="1" applyFont="1" applyFill="1" applyBorder="1" applyProtection="1"/>
    <xf numFmtId="0" fontId="9" fillId="0" borderId="28" xfId="4" applyFont="1" applyFill="1" applyBorder="1" applyAlignment="1" applyProtection="1">
      <alignment horizontal="center"/>
    </xf>
    <xf numFmtId="49" fontId="9" fillId="0" borderId="29" xfId="4" applyNumberFormat="1" applyFont="1" applyFill="1" applyBorder="1" applyAlignment="1" applyProtection="1"/>
    <xf numFmtId="0" fontId="9" fillId="0" borderId="29" xfId="4" applyFont="1" applyFill="1" applyBorder="1" applyProtection="1"/>
    <xf numFmtId="0" fontId="11" fillId="0" borderId="2" xfId="4" applyFont="1" applyFill="1" applyBorder="1" applyProtection="1"/>
    <xf numFmtId="177" fontId="11" fillId="0" borderId="7" xfId="4" applyNumberFormat="1" applyFont="1" applyFill="1" applyBorder="1" applyProtection="1"/>
    <xf numFmtId="0" fontId="5" fillId="0" borderId="8" xfId="4" applyFont="1" applyFill="1" applyBorder="1" applyProtection="1"/>
    <xf numFmtId="0" fontId="11" fillId="0" borderId="8" xfId="4" applyFont="1" applyFill="1" applyBorder="1" applyProtection="1"/>
    <xf numFmtId="184" fontId="11" fillId="0" borderId="8" xfId="4" applyNumberFormat="1" applyFont="1" applyFill="1" applyBorder="1" applyAlignment="1" applyProtection="1">
      <alignment horizontal="center"/>
    </xf>
    <xf numFmtId="176" fontId="11" fillId="0" borderId="8" xfId="4" applyNumberFormat="1" applyFont="1" applyFill="1" applyBorder="1" applyProtection="1"/>
    <xf numFmtId="0" fontId="18" fillId="0" borderId="6" xfId="4" applyFont="1" applyFill="1" applyBorder="1" applyProtection="1"/>
    <xf numFmtId="0" fontId="11" fillId="0" borderId="6" xfId="4" applyFont="1" applyFill="1" applyBorder="1" applyProtection="1"/>
    <xf numFmtId="179" fontId="11" fillId="0" borderId="6" xfId="4" applyNumberFormat="1" applyFont="1" applyFill="1" applyBorder="1" applyProtection="1"/>
    <xf numFmtId="0" fontId="12" fillId="0" borderId="6" xfId="4" applyFont="1" applyFill="1" applyBorder="1" applyProtection="1"/>
    <xf numFmtId="184" fontId="12" fillId="0" borderId="6" xfId="4" applyNumberFormat="1" applyFont="1" applyFill="1" applyBorder="1" applyAlignment="1" applyProtection="1">
      <alignment horizontal="center" shrinkToFit="1"/>
    </xf>
    <xf numFmtId="179" fontId="12" fillId="0" borderId="6" xfId="4" applyNumberFormat="1" applyFont="1" applyFill="1" applyBorder="1" applyProtection="1"/>
    <xf numFmtId="184" fontId="12" fillId="0" borderId="6" xfId="4" applyNumberFormat="1" applyFont="1" applyFill="1" applyBorder="1" applyAlignment="1" applyProtection="1">
      <alignment horizontal="center"/>
    </xf>
    <xf numFmtId="176" fontId="12" fillId="0" borderId="6" xfId="4" applyNumberFormat="1" applyFont="1" applyFill="1" applyBorder="1" applyProtection="1"/>
    <xf numFmtId="0" fontId="12" fillId="0" borderId="5" xfId="4" applyFont="1" applyFill="1" applyBorder="1" applyAlignment="1" applyProtection="1">
      <alignment horizontal="right"/>
    </xf>
    <xf numFmtId="177" fontId="12" fillId="0" borderId="5" xfId="4" applyNumberFormat="1" applyFont="1" applyFill="1" applyBorder="1" applyProtection="1"/>
    <xf numFmtId="185" fontId="12" fillId="0" borderId="5" xfId="4" applyNumberFormat="1" applyFont="1" applyFill="1" applyBorder="1" applyAlignment="1" applyProtection="1">
      <alignment horizontal="center"/>
    </xf>
    <xf numFmtId="179" fontId="12" fillId="0" borderId="5" xfId="4" applyNumberFormat="1" applyFont="1" applyFill="1" applyBorder="1" applyProtection="1"/>
    <xf numFmtId="176" fontId="12" fillId="0" borderId="5" xfId="4" applyNumberFormat="1" applyFont="1" applyFill="1" applyBorder="1" applyProtection="1"/>
    <xf numFmtId="0" fontId="11" fillId="0" borderId="0" xfId="4" applyFont="1" applyFill="1" applyBorder="1" applyAlignment="1" applyProtection="1"/>
    <xf numFmtId="0" fontId="11" fillId="0" borderId="0" xfId="4" applyFont="1" applyFill="1" applyBorder="1" applyProtection="1"/>
    <xf numFmtId="0" fontId="1" fillId="0" borderId="0" xfId="3" applyFont="1" applyFill="1" applyProtection="1"/>
    <xf numFmtId="0" fontId="1" fillId="0" borderId="0" xfId="3" applyFont="1" applyFill="1" applyAlignment="1" applyProtection="1">
      <alignment horizontal="right"/>
    </xf>
    <xf numFmtId="0" fontId="10" fillId="0" borderId="0" xfId="3" applyFont="1" applyFill="1" applyProtection="1"/>
    <xf numFmtId="0" fontId="10" fillId="0" borderId="0" xfId="3" applyFont="1" applyFill="1" applyBorder="1" applyProtection="1"/>
    <xf numFmtId="0" fontId="4" fillId="0" borderId="0" xfId="3" applyFont="1" applyFill="1" applyAlignment="1" applyProtection="1">
      <alignment horizontal="right"/>
    </xf>
    <xf numFmtId="0" fontId="6" fillId="0" borderId="0" xfId="3" applyFont="1" applyFill="1" applyAlignment="1" applyProtection="1"/>
    <xf numFmtId="0" fontId="11" fillId="0" borderId="0" xfId="3" applyFont="1" applyFill="1" applyBorder="1" applyProtection="1"/>
    <xf numFmtId="0" fontId="11" fillId="0" borderId="0" xfId="3" applyFont="1" applyFill="1" applyProtection="1"/>
    <xf numFmtId="0" fontId="8" fillId="0" borderId="0" xfId="3" applyFont="1" applyFill="1" applyBorder="1" applyProtection="1"/>
    <xf numFmtId="0" fontId="7" fillId="0" borderId="0" xfId="3" applyFont="1" applyFill="1" applyAlignment="1" applyProtection="1">
      <alignment horizontal="right"/>
    </xf>
    <xf numFmtId="0" fontId="9" fillId="0" borderId="3" xfId="3" applyFont="1" applyFill="1" applyBorder="1" applyProtection="1"/>
    <xf numFmtId="0" fontId="9" fillId="0" borderId="4" xfId="3" applyFont="1" applyFill="1" applyBorder="1" applyProtection="1"/>
    <xf numFmtId="0" fontId="9" fillId="0" borderId="11" xfId="3" applyFont="1" applyFill="1" applyBorder="1" applyProtection="1"/>
    <xf numFmtId="0" fontId="9" fillId="0" borderId="4" xfId="3" applyFont="1" applyFill="1" applyBorder="1" applyAlignment="1" applyProtection="1">
      <alignment vertical="center" textRotation="255"/>
    </xf>
    <xf numFmtId="0" fontId="9" fillId="0" borderId="3" xfId="3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/>
    <xf numFmtId="0" fontId="9" fillId="0" borderId="4" xfId="3" applyFont="1" applyFill="1" applyBorder="1" applyAlignment="1" applyProtection="1">
      <alignment horizontal="left"/>
    </xf>
    <xf numFmtId="0" fontId="9" fillId="0" borderId="11" xfId="3" applyFont="1" applyFill="1" applyBorder="1" applyAlignment="1" applyProtection="1">
      <alignment horizontal="left"/>
    </xf>
    <xf numFmtId="0" fontId="9" fillId="0" borderId="10" xfId="3" applyFont="1" applyFill="1" applyBorder="1" applyProtection="1"/>
    <xf numFmtId="0" fontId="9" fillId="0" borderId="1" xfId="3" applyFont="1" applyFill="1" applyBorder="1" applyProtection="1"/>
    <xf numFmtId="0" fontId="9" fillId="0" borderId="0" xfId="3" applyFont="1" applyFill="1" applyBorder="1" applyAlignment="1" applyProtection="1">
      <alignment horizontal="left"/>
    </xf>
    <xf numFmtId="0" fontId="9" fillId="0" borderId="14" xfId="3" applyFont="1" applyFill="1" applyBorder="1" applyAlignment="1" applyProtection="1">
      <alignment horizontal="left"/>
    </xf>
    <xf numFmtId="0" fontId="9" fillId="0" borderId="0" xfId="3" applyFont="1" applyFill="1" applyBorder="1" applyAlignment="1" applyProtection="1">
      <alignment horizontal="centerContinuous"/>
    </xf>
    <xf numFmtId="0" fontId="9" fillId="0" borderId="10" xfId="3" applyFont="1" applyFill="1" applyBorder="1" applyAlignment="1" applyProtection="1">
      <alignment horizontal="centerContinuous"/>
    </xf>
    <xf numFmtId="0" fontId="9" fillId="0" borderId="6" xfId="3" applyFont="1" applyFill="1" applyBorder="1" applyAlignment="1" applyProtection="1">
      <alignment horizontal="center" vertical="center" textRotation="255"/>
    </xf>
    <xf numFmtId="0" fontId="9" fillId="0" borderId="15" xfId="3" applyFont="1" applyFill="1" applyBorder="1" applyProtection="1"/>
    <xf numFmtId="0" fontId="9" fillId="0" borderId="2" xfId="3" applyFont="1" applyFill="1" applyBorder="1" applyAlignment="1" applyProtection="1">
      <alignment horizontal="distributed" vertical="center" textRotation="255"/>
    </xf>
    <xf numFmtId="0" fontId="9" fillId="0" borderId="2" xfId="3" applyFont="1" applyFill="1" applyBorder="1" applyAlignment="1" applyProtection="1">
      <alignment horizontal="center" vertical="center" wrapText="1"/>
    </xf>
    <xf numFmtId="0" fontId="9" fillId="0" borderId="18" xfId="3" applyFont="1" applyFill="1" applyBorder="1" applyAlignment="1" applyProtection="1">
      <alignment horizontal="center" vertical="center" wrapText="1"/>
    </xf>
    <xf numFmtId="0" fontId="9" fillId="0" borderId="19" xfId="3" applyFont="1" applyFill="1" applyBorder="1" applyProtection="1"/>
    <xf numFmtId="0" fontId="9" fillId="0" borderId="20" xfId="3" applyFont="1" applyFill="1" applyBorder="1" applyProtection="1"/>
    <xf numFmtId="0" fontId="9" fillId="0" borderId="21" xfId="3" applyFont="1" applyFill="1" applyBorder="1" applyAlignment="1" applyProtection="1">
      <alignment horizontal="center"/>
    </xf>
    <xf numFmtId="0" fontId="9" fillId="0" borderId="19" xfId="3" applyFont="1" applyFill="1" applyBorder="1" applyAlignment="1" applyProtection="1">
      <alignment horizontal="center"/>
    </xf>
    <xf numFmtId="0" fontId="9" fillId="0" borderId="21" xfId="3" applyFont="1" applyFill="1" applyBorder="1" applyProtection="1"/>
    <xf numFmtId="0" fontId="11" fillId="0" borderId="21" xfId="3" applyFont="1" applyFill="1" applyBorder="1" applyAlignment="1" applyProtection="1">
      <alignment horizontal="center"/>
    </xf>
    <xf numFmtId="0" fontId="11" fillId="0" borderId="6" xfId="3" applyFont="1" applyFill="1" applyBorder="1" applyAlignment="1" applyProtection="1">
      <alignment horizontal="center"/>
    </xf>
    <xf numFmtId="0" fontId="11" fillId="0" borderId="10" xfId="3" applyFont="1" applyFill="1" applyBorder="1" applyAlignment="1" applyProtection="1">
      <alignment horizontal="centerContinuous"/>
    </xf>
    <xf numFmtId="0" fontId="11" fillId="0" borderId="0" xfId="3" applyFont="1" applyFill="1" applyBorder="1" applyAlignment="1" applyProtection="1">
      <alignment horizontal="centerContinuous"/>
    </xf>
    <xf numFmtId="38" fontId="11" fillId="0" borderId="6" xfId="1" applyFont="1" applyFill="1" applyBorder="1" applyProtection="1"/>
    <xf numFmtId="38" fontId="11" fillId="0" borderId="10" xfId="1" applyFont="1" applyFill="1" applyBorder="1" applyProtection="1"/>
    <xf numFmtId="180" fontId="11" fillId="0" borderId="6" xfId="1" applyNumberFormat="1" applyFont="1" applyFill="1" applyBorder="1" applyAlignment="1" applyProtection="1">
      <alignment horizontal="right"/>
    </xf>
    <xf numFmtId="181" fontId="11" fillId="0" borderId="6" xfId="1" applyNumberFormat="1" applyFont="1" applyFill="1" applyBorder="1" applyAlignment="1" applyProtection="1">
      <alignment horizontal="right"/>
    </xf>
    <xf numFmtId="181" fontId="11" fillId="0" borderId="6" xfId="1" applyNumberFormat="1" applyFont="1" applyFill="1" applyBorder="1" applyProtection="1"/>
    <xf numFmtId="0" fontId="11" fillId="0" borderId="14" xfId="3" applyFont="1" applyFill="1" applyBorder="1" applyAlignment="1" applyProtection="1">
      <alignment horizontal="centerContinuous"/>
    </xf>
    <xf numFmtId="38" fontId="11" fillId="0" borderId="5" xfId="1" applyFont="1" applyFill="1" applyBorder="1" applyProtection="1"/>
    <xf numFmtId="38" fontId="11" fillId="0" borderId="5" xfId="1" applyFont="1" applyFill="1" applyBorder="1" applyAlignment="1" applyProtection="1">
      <alignment horizontal="center"/>
    </xf>
    <xf numFmtId="38" fontId="11" fillId="0" borderId="13" xfId="1" applyFont="1" applyFill="1" applyBorder="1" applyAlignment="1" applyProtection="1">
      <alignment horizontal="center"/>
    </xf>
    <xf numFmtId="38" fontId="11" fillId="0" borderId="5" xfId="1" applyFont="1" applyFill="1" applyBorder="1" applyAlignment="1" applyProtection="1">
      <alignment horizontal="center" vertical="top"/>
    </xf>
    <xf numFmtId="40" fontId="11" fillId="0" borderId="5" xfId="1" applyNumberFormat="1" applyFont="1" applyFill="1" applyBorder="1" applyAlignment="1" applyProtection="1">
      <alignment horizontal="center" vertical="top"/>
    </xf>
    <xf numFmtId="181" fontId="11" fillId="0" borderId="5" xfId="1" applyNumberFormat="1" applyFont="1" applyFill="1" applyBorder="1" applyAlignment="1" applyProtection="1">
      <alignment horizontal="center" vertical="top"/>
    </xf>
    <xf numFmtId="0" fontId="13" fillId="0" borderId="23" xfId="3" applyFont="1" applyFill="1" applyBorder="1" applyProtection="1"/>
    <xf numFmtId="0" fontId="11" fillId="0" borderId="24" xfId="3" applyFont="1" applyFill="1" applyBorder="1" applyAlignment="1" applyProtection="1">
      <alignment horizontal="right"/>
    </xf>
    <xf numFmtId="38" fontId="11" fillId="0" borderId="2" xfId="1" applyFont="1" applyFill="1" applyBorder="1" applyAlignment="1" applyProtection="1">
      <alignment vertical="center"/>
    </xf>
    <xf numFmtId="38" fontId="11" fillId="0" borderId="3" xfId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11" xfId="1" applyFont="1" applyFill="1" applyBorder="1" applyAlignment="1" applyProtection="1">
      <alignment vertical="center"/>
    </xf>
    <xf numFmtId="40" fontId="11" fillId="0" borderId="2" xfId="1" applyNumberFormat="1" applyFont="1" applyFill="1" applyBorder="1" applyAlignment="1" applyProtection="1">
      <alignment horizontal="right" vertical="center"/>
    </xf>
    <xf numFmtId="182" fontId="11" fillId="0" borderId="2" xfId="1" applyNumberFormat="1" applyFont="1" applyFill="1" applyBorder="1" applyAlignment="1" applyProtection="1">
      <alignment horizontal="right" vertical="center"/>
    </xf>
    <xf numFmtId="38" fontId="11" fillId="0" borderId="2" xfId="3" applyNumberFormat="1" applyFont="1" applyFill="1" applyBorder="1" applyProtection="1"/>
    <xf numFmtId="181" fontId="11" fillId="0" borderId="2" xfId="3" applyNumberFormat="1" applyFont="1" applyFill="1" applyBorder="1" applyAlignment="1" applyProtection="1">
      <alignment vertical="center"/>
    </xf>
    <xf numFmtId="0" fontId="13" fillId="0" borderId="10" xfId="3" applyFont="1" applyFill="1" applyBorder="1" applyProtection="1"/>
    <xf numFmtId="0" fontId="11" fillId="0" borderId="25" xfId="3" applyFont="1" applyFill="1" applyBorder="1" applyAlignment="1" applyProtection="1">
      <alignment horizontal="right"/>
    </xf>
    <xf numFmtId="38" fontId="11" fillId="0" borderId="26" xfId="1" applyFont="1" applyFill="1" applyBorder="1" applyAlignment="1" applyProtection="1">
      <alignment vertical="center"/>
    </xf>
    <xf numFmtId="38" fontId="11" fillId="0" borderId="27" xfId="1" applyFont="1" applyFill="1" applyBorder="1" applyAlignment="1" applyProtection="1">
      <alignment horizontal="right" vertical="center"/>
    </xf>
    <xf numFmtId="38" fontId="11" fillId="0" borderId="26" xfId="1" applyFont="1" applyFill="1" applyBorder="1" applyAlignment="1" applyProtection="1">
      <alignment horizontal="right" vertical="center"/>
    </xf>
    <xf numFmtId="40" fontId="11" fillId="0" borderId="26" xfId="1" applyNumberFormat="1" applyFont="1" applyFill="1" applyBorder="1" applyAlignment="1" applyProtection="1">
      <alignment horizontal="right" vertical="center"/>
    </xf>
    <xf numFmtId="38" fontId="11" fillId="0" borderId="25" xfId="1" applyFont="1" applyFill="1" applyBorder="1" applyAlignment="1" applyProtection="1">
      <alignment vertical="center"/>
    </xf>
    <xf numFmtId="182" fontId="11" fillId="0" borderId="26" xfId="3" applyNumberFormat="1" applyFont="1" applyFill="1" applyBorder="1" applyAlignment="1" applyProtection="1">
      <alignment vertical="center"/>
    </xf>
    <xf numFmtId="38" fontId="11" fillId="0" borderId="26" xfId="3" applyNumberFormat="1" applyFont="1" applyFill="1" applyBorder="1" applyProtection="1"/>
    <xf numFmtId="181" fontId="11" fillId="0" borderId="26" xfId="3" applyNumberFormat="1" applyFont="1" applyFill="1" applyBorder="1" applyAlignment="1" applyProtection="1">
      <alignment vertical="center"/>
    </xf>
    <xf numFmtId="0" fontId="11" fillId="0" borderId="10" xfId="3" applyFont="1" applyFill="1" applyBorder="1" applyProtection="1"/>
    <xf numFmtId="0" fontId="11" fillId="0" borderId="0" xfId="3" applyFont="1" applyFill="1" applyBorder="1" applyAlignment="1" applyProtection="1">
      <alignment horizontal="right"/>
    </xf>
    <xf numFmtId="38" fontId="11" fillId="0" borderId="6" xfId="1" applyFont="1" applyFill="1" applyBorder="1" applyAlignment="1" applyProtection="1">
      <alignment vertical="center"/>
    </xf>
    <xf numFmtId="38" fontId="11" fillId="0" borderId="1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40" fontId="11" fillId="0" borderId="6" xfId="1" applyNumberFormat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vertical="center"/>
    </xf>
    <xf numFmtId="182" fontId="11" fillId="0" borderId="6" xfId="1" applyNumberFormat="1" applyFont="1" applyFill="1" applyBorder="1" applyAlignment="1" applyProtection="1">
      <alignment horizontal="right" vertical="center"/>
    </xf>
    <xf numFmtId="38" fontId="11" fillId="0" borderId="6" xfId="3" applyNumberFormat="1" applyFont="1" applyFill="1" applyBorder="1" applyProtection="1"/>
    <xf numFmtId="181" fontId="11" fillId="0" borderId="6" xfId="3" applyNumberFormat="1" applyFont="1" applyFill="1" applyBorder="1" applyAlignment="1" applyProtection="1">
      <alignment vertical="center"/>
    </xf>
    <xf numFmtId="0" fontId="11" fillId="0" borderId="1" xfId="3" applyFont="1" applyFill="1" applyBorder="1" applyAlignment="1" applyProtection="1">
      <alignment horizontal="right"/>
    </xf>
    <xf numFmtId="40" fontId="11" fillId="0" borderId="0" xfId="1" applyNumberFormat="1" applyFont="1" applyFill="1" applyBorder="1" applyAlignment="1" applyProtection="1">
      <alignment vertical="center"/>
    </xf>
    <xf numFmtId="0" fontId="10" fillId="0" borderId="10" xfId="3" applyFont="1" applyFill="1" applyBorder="1" applyProtection="1"/>
    <xf numFmtId="38" fontId="11" fillId="0" borderId="1" xfId="1" applyFont="1" applyFill="1" applyBorder="1" applyAlignment="1" applyProtection="1">
      <alignment vertical="center"/>
    </xf>
    <xf numFmtId="0" fontId="12" fillId="0" borderId="17" xfId="3" applyFont="1" applyFill="1" applyBorder="1" applyProtection="1"/>
    <xf numFmtId="0" fontId="12" fillId="0" borderId="0" xfId="3" applyFont="1" applyFill="1" applyBorder="1" applyAlignment="1" applyProtection="1">
      <alignment horizontal="right"/>
    </xf>
    <xf numFmtId="40" fontId="12" fillId="0" borderId="16" xfId="1" applyNumberFormat="1" applyFont="1" applyFill="1" applyBorder="1" applyAlignment="1" applyProtection="1">
      <alignment horizontal="right" vertical="center"/>
    </xf>
    <xf numFmtId="38" fontId="12" fillId="0" borderId="16" xfId="1" applyFont="1" applyFill="1" applyBorder="1" applyAlignment="1" applyProtection="1">
      <alignment horizontal="right" vertical="center"/>
    </xf>
    <xf numFmtId="182" fontId="12" fillId="0" borderId="16" xfId="1" applyNumberFormat="1" applyFont="1" applyFill="1" applyBorder="1" applyAlignment="1" applyProtection="1">
      <alignment horizontal="right" vertical="center"/>
    </xf>
    <xf numFmtId="181" fontId="12" fillId="0" borderId="16" xfId="1" applyNumberFormat="1" applyFont="1" applyFill="1" applyBorder="1" applyAlignment="1" applyProtection="1">
      <alignment horizontal="right" vertical="center"/>
    </xf>
    <xf numFmtId="0" fontId="11" fillId="0" borderId="21" xfId="3" applyFont="1" applyFill="1" applyBorder="1" applyProtection="1"/>
    <xf numFmtId="38" fontId="11" fillId="0" borderId="21" xfId="1" applyFont="1" applyFill="1" applyBorder="1" applyProtection="1"/>
    <xf numFmtId="38" fontId="11" fillId="0" borderId="19" xfId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right" vertical="top"/>
    </xf>
    <xf numFmtId="40" fontId="11" fillId="0" borderId="21" xfId="1" applyNumberFormat="1" applyFont="1" applyFill="1" applyBorder="1" applyAlignment="1" applyProtection="1">
      <alignment horizontal="right" vertical="top"/>
    </xf>
    <xf numFmtId="38" fontId="11" fillId="0" borderId="19" xfId="1" applyFont="1" applyFill="1" applyBorder="1" applyAlignment="1" applyProtection="1">
      <alignment horizontal="right" vertical="top"/>
    </xf>
    <xf numFmtId="181" fontId="11" fillId="0" borderId="6" xfId="1" applyNumberFormat="1" applyFont="1" applyFill="1" applyBorder="1" applyAlignment="1" applyProtection="1">
      <alignment horizontal="right" vertical="top"/>
    </xf>
    <xf numFmtId="0" fontId="11" fillId="0" borderId="2" xfId="3" applyFont="1" applyFill="1" applyBorder="1" applyProtection="1"/>
    <xf numFmtId="0" fontId="11" fillId="0" borderId="6" xfId="3" applyFont="1" applyFill="1" applyBorder="1" applyProtection="1"/>
    <xf numFmtId="0" fontId="11" fillId="0" borderId="6" xfId="3" applyFont="1" applyFill="1" applyBorder="1" applyAlignment="1" applyProtection="1">
      <alignment horizontal="center" shrinkToFit="1"/>
    </xf>
    <xf numFmtId="177" fontId="11" fillId="0" borderId="6" xfId="1" applyNumberFormat="1" applyFont="1" applyFill="1" applyBorder="1" applyProtection="1"/>
    <xf numFmtId="179" fontId="11" fillId="0" borderId="6" xfId="1" applyNumberFormat="1" applyFont="1" applyFill="1" applyBorder="1" applyProtection="1"/>
    <xf numFmtId="177" fontId="11" fillId="0" borderId="10" xfId="1" applyNumberFormat="1" applyFont="1" applyFill="1" applyBorder="1" applyAlignment="1" applyProtection="1">
      <alignment horizontal="right"/>
    </xf>
    <xf numFmtId="177" fontId="11" fillId="0" borderId="6" xfId="3" applyNumberFormat="1" applyFont="1" applyFill="1" applyBorder="1" applyProtection="1"/>
    <xf numFmtId="177" fontId="11" fillId="0" borderId="6" xfId="1" applyNumberFormat="1" applyFont="1" applyFill="1" applyBorder="1" applyAlignment="1" applyProtection="1">
      <alignment horizontal="right"/>
    </xf>
    <xf numFmtId="38" fontId="11" fillId="0" borderId="6" xfId="1" applyFont="1" applyFill="1" applyBorder="1" applyAlignment="1" applyProtection="1">
      <alignment horizontal="right" vertical="top"/>
    </xf>
    <xf numFmtId="40" fontId="11" fillId="0" borderId="6" xfId="1" applyNumberFormat="1" applyFont="1" applyFill="1" applyBorder="1" applyAlignment="1" applyProtection="1">
      <alignment horizontal="right" vertical="top"/>
    </xf>
    <xf numFmtId="179" fontId="11" fillId="0" borderId="6" xfId="1" applyNumberFormat="1" applyFont="1" applyFill="1" applyBorder="1" applyAlignment="1" applyProtection="1">
      <alignment horizontal="right" vertical="top"/>
    </xf>
    <xf numFmtId="38" fontId="11" fillId="0" borderId="10" xfId="1" applyFont="1" applyFill="1" applyBorder="1" applyAlignment="1" applyProtection="1">
      <alignment horizontal="right" vertical="top"/>
    </xf>
    <xf numFmtId="177" fontId="11" fillId="0" borderId="6" xfId="1" applyNumberFormat="1" applyFont="1" applyFill="1" applyBorder="1" applyAlignment="1" applyProtection="1"/>
    <xf numFmtId="179" fontId="11" fillId="0" borderId="6" xfId="1" applyNumberFormat="1" applyFont="1" applyFill="1" applyBorder="1" applyAlignment="1" applyProtection="1">
      <alignment horizontal="right"/>
    </xf>
    <xf numFmtId="0" fontId="11" fillId="0" borderId="5" xfId="3" applyFont="1" applyFill="1" applyBorder="1" applyProtection="1"/>
    <xf numFmtId="38" fontId="11" fillId="0" borderId="13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top"/>
    </xf>
    <xf numFmtId="40" fontId="11" fillId="0" borderId="5" xfId="1" applyNumberFormat="1" applyFont="1" applyFill="1" applyBorder="1" applyAlignment="1" applyProtection="1">
      <alignment horizontal="right" vertical="top"/>
    </xf>
    <xf numFmtId="38" fontId="11" fillId="0" borderId="13" xfId="1" applyFont="1" applyFill="1" applyBorder="1" applyAlignment="1" applyProtection="1">
      <alignment horizontal="right" vertical="top"/>
    </xf>
    <xf numFmtId="181" fontId="11" fillId="0" borderId="5" xfId="1" applyNumberFormat="1" applyFont="1" applyFill="1" applyBorder="1" applyAlignment="1" applyProtection="1">
      <alignment horizontal="right" vertical="top"/>
    </xf>
    <xf numFmtId="0" fontId="11" fillId="0" borderId="1" xfId="3" applyFont="1" applyFill="1" applyBorder="1" applyProtection="1"/>
    <xf numFmtId="38" fontId="11" fillId="0" borderId="2" xfId="1" applyFont="1" applyFill="1" applyBorder="1" applyProtection="1"/>
    <xf numFmtId="38" fontId="11" fillId="0" borderId="2" xfId="1" applyFont="1" applyFill="1" applyBorder="1" applyAlignment="1" applyProtection="1">
      <alignment horizontal="right" vertical="top"/>
    </xf>
    <xf numFmtId="40" fontId="11" fillId="0" borderId="2" xfId="1" applyNumberFormat="1" applyFont="1" applyFill="1" applyBorder="1" applyAlignment="1" applyProtection="1">
      <alignment horizontal="right" vertical="top"/>
    </xf>
    <xf numFmtId="181" fontId="11" fillId="0" borderId="2" xfId="1" applyNumberFormat="1" applyFont="1" applyFill="1" applyBorder="1" applyAlignment="1" applyProtection="1">
      <alignment horizontal="right" vertical="top"/>
    </xf>
    <xf numFmtId="0" fontId="11" fillId="0" borderId="1" xfId="3" applyFont="1" applyFill="1" applyBorder="1" applyAlignment="1" applyProtection="1">
      <alignment horizontal="distributed"/>
    </xf>
    <xf numFmtId="40" fontId="11" fillId="0" borderId="6" xfId="1" applyNumberFormat="1" applyFont="1" applyFill="1" applyBorder="1" applyProtection="1"/>
    <xf numFmtId="0" fontId="11" fillId="0" borderId="12" xfId="3" applyFont="1" applyFill="1" applyBorder="1" applyProtection="1"/>
    <xf numFmtId="0" fontId="11" fillId="0" borderId="0" xfId="3" applyFont="1" applyFill="1" applyAlignment="1" applyProtection="1">
      <alignment vertical="center" textRotation="255"/>
    </xf>
    <xf numFmtId="38" fontId="10" fillId="0" borderId="0" xfId="3" applyNumberFormat="1" applyFont="1" applyFill="1" applyBorder="1" applyProtection="1"/>
    <xf numFmtId="0" fontId="1" fillId="0" borderId="3" xfId="2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/>
    </xf>
    <xf numFmtId="0" fontId="1" fillId="0" borderId="4" xfId="2" applyFill="1" applyBorder="1" applyProtection="1"/>
    <xf numFmtId="0" fontId="9" fillId="0" borderId="3" xfId="3" applyFont="1" applyFill="1" applyBorder="1" applyAlignment="1" applyProtection="1">
      <alignment horizontal="center" vertical="center" textRotation="255"/>
    </xf>
    <xf numFmtId="0" fontId="9" fillId="0" borderId="10" xfId="3" applyFont="1" applyFill="1" applyBorder="1" applyAlignment="1" applyProtection="1">
      <alignment horizontal="center" vertical="center" textRotation="255"/>
    </xf>
    <xf numFmtId="0" fontId="9" fillId="0" borderId="13" xfId="3" applyFont="1" applyFill="1" applyBorder="1" applyAlignment="1" applyProtection="1">
      <alignment horizontal="center" vertical="center" textRotation="255"/>
    </xf>
    <xf numFmtId="0" fontId="9" fillId="0" borderId="2" xfId="3" applyFont="1" applyFill="1" applyBorder="1" applyAlignment="1" applyProtection="1">
      <alignment horizontal="center" vertical="center" textRotation="255"/>
    </xf>
    <xf numFmtId="0" fontId="9" fillId="0" borderId="6" xfId="3" applyFont="1" applyFill="1" applyBorder="1" applyAlignment="1" applyProtection="1">
      <alignment horizontal="center" vertical="center" textRotation="255"/>
    </xf>
    <xf numFmtId="0" fontId="1" fillId="0" borderId="16" xfId="4" applyFill="1" applyBorder="1" applyAlignment="1" applyProtection="1">
      <alignment horizontal="center" vertical="center"/>
    </xf>
    <xf numFmtId="0" fontId="9" fillId="0" borderId="5" xfId="3" applyFont="1" applyFill="1" applyBorder="1" applyAlignment="1" applyProtection="1">
      <alignment horizontal="center" vertical="center" textRotation="255"/>
    </xf>
    <xf numFmtId="0" fontId="9" fillId="0" borderId="10" xfId="3" applyFont="1" applyFill="1" applyBorder="1" applyAlignment="1" applyProtection="1">
      <alignment horizontal="left"/>
    </xf>
    <xf numFmtId="0" fontId="1" fillId="0" borderId="0" xfId="3" applyFont="1" applyFill="1" applyBorder="1" applyAlignment="1" applyProtection="1">
      <alignment horizontal="left"/>
    </xf>
    <xf numFmtId="0" fontId="1" fillId="0" borderId="1" xfId="3" applyFont="1" applyFill="1" applyBorder="1" applyAlignment="1" applyProtection="1">
      <alignment horizontal="left"/>
    </xf>
    <xf numFmtId="0" fontId="9" fillId="0" borderId="10" xfId="3" applyFont="1" applyFill="1" applyBorder="1" applyAlignment="1" applyProtection="1">
      <alignment horizontal="left" vertical="center"/>
    </xf>
    <xf numFmtId="0" fontId="9" fillId="0" borderId="12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vertical="center"/>
    </xf>
    <xf numFmtId="0" fontId="9" fillId="0" borderId="12" xfId="3" applyFont="1" applyFill="1" applyBorder="1" applyAlignment="1" applyProtection="1">
      <alignment vertical="center"/>
    </xf>
    <xf numFmtId="0" fontId="9" fillId="0" borderId="13" xfId="3" applyFont="1" applyFill="1" applyBorder="1" applyAlignment="1" applyProtection="1">
      <alignment horizontal="center"/>
    </xf>
    <xf numFmtId="0" fontId="9" fillId="0" borderId="12" xfId="3" applyFont="1" applyFill="1" applyBorder="1" applyAlignment="1" applyProtection="1">
      <alignment horizontal="center"/>
    </xf>
    <xf numFmtId="0" fontId="9" fillId="0" borderId="2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/>
    </xf>
    <xf numFmtId="0" fontId="9" fillId="0" borderId="16" xfId="3" applyFont="1" applyFill="1" applyBorder="1" applyAlignment="1" applyProtection="1">
      <alignment horizontal="center"/>
    </xf>
    <xf numFmtId="0" fontId="9" fillId="0" borderId="16" xfId="3" applyFont="1" applyFill="1" applyBorder="1" applyAlignment="1" applyProtection="1">
      <alignment horizontal="center" vertical="center" textRotation="255"/>
    </xf>
    <xf numFmtId="0" fontId="9" fillId="0" borderId="3" xfId="3" applyFont="1" applyFill="1" applyBorder="1" applyAlignment="1" applyProtection="1">
      <alignment horizontal="center" vertical="center" textRotation="255" wrapText="1"/>
    </xf>
    <xf numFmtId="0" fontId="9" fillId="0" borderId="17" xfId="3" applyFont="1" applyFill="1" applyBorder="1" applyAlignment="1" applyProtection="1">
      <alignment horizontal="center" vertical="center" textRotation="255" wrapText="1"/>
    </xf>
    <xf numFmtId="0" fontId="10" fillId="0" borderId="0" xfId="3" applyFont="1" applyFill="1" applyBorder="1" applyAlignment="1">
      <alignment horizontal="left"/>
    </xf>
    <xf numFmtId="0" fontId="6" fillId="0" borderId="0" xfId="3" applyFont="1" applyFill="1" applyAlignment="1" applyProtection="1">
      <alignment horizontal="center"/>
    </xf>
    <xf numFmtId="0" fontId="10" fillId="0" borderId="0" xfId="3" applyFont="1" applyFill="1" applyAlignment="1"/>
    <xf numFmtId="0" fontId="11" fillId="0" borderId="21" xfId="3" applyFont="1" applyFill="1" applyBorder="1" applyAlignment="1" applyProtection="1">
      <alignment horizontal="center" vertical="center" textRotation="255"/>
    </xf>
    <xf numFmtId="0" fontId="11" fillId="0" borderId="6" xfId="3" applyFont="1" applyFill="1" applyBorder="1" applyAlignment="1" applyProtection="1">
      <alignment horizontal="center" vertical="center" textRotation="255"/>
    </xf>
    <xf numFmtId="0" fontId="11" fillId="0" borderId="5" xfId="3" applyFont="1" applyFill="1" applyBorder="1" applyAlignment="1" applyProtection="1">
      <alignment horizontal="center" vertical="center" textRotation="255"/>
    </xf>
    <xf numFmtId="0" fontId="11" fillId="0" borderId="2" xfId="3" applyFont="1" applyFill="1" applyBorder="1" applyAlignment="1" applyProtection="1">
      <alignment horizontal="center" vertical="center" textRotation="255"/>
    </xf>
    <xf numFmtId="0" fontId="9" fillId="0" borderId="3" xfId="3" applyFont="1" applyFill="1" applyBorder="1" applyAlignment="1" applyProtection="1">
      <alignment horizontal="center" vertical="top" textRotation="255" wrapText="1"/>
    </xf>
    <xf numFmtId="0" fontId="9" fillId="0" borderId="17" xfId="3" applyFont="1" applyFill="1" applyBorder="1" applyAlignment="1" applyProtection="1">
      <alignment horizontal="center" vertical="top" textRotation="255" wrapText="1"/>
    </xf>
    <xf numFmtId="0" fontId="1" fillId="0" borderId="0" xfId="4" applyFill="1" applyAlignment="1"/>
    <xf numFmtId="0" fontId="6" fillId="0" borderId="0" xfId="4" applyFont="1" applyFill="1" applyBorder="1" applyAlignment="1" applyProtection="1">
      <alignment horizontal="center" vertical="center"/>
    </xf>
    <xf numFmtId="0" fontId="4" fillId="0" borderId="0" xfId="4" applyFont="1" applyFill="1" applyAlignment="1">
      <alignment horizontal="right" vertical="center"/>
    </xf>
    <xf numFmtId="0" fontId="1" fillId="0" borderId="31" xfId="4" quotePrefix="1" applyFont="1" applyFill="1" applyBorder="1" applyAlignment="1" applyProtection="1">
      <alignment horizontal="center" vertical="center"/>
    </xf>
    <xf numFmtId="0" fontId="1" fillId="0" borderId="33" xfId="4" quotePrefix="1" applyFont="1" applyFill="1" applyBorder="1" applyAlignment="1" applyProtection="1">
      <alignment horizontal="center" vertical="center"/>
    </xf>
    <xf numFmtId="0" fontId="1" fillId="0" borderId="34" xfId="4" quotePrefix="1" applyFont="1" applyFill="1" applyBorder="1" applyAlignment="1" applyProtection="1">
      <alignment horizontal="center" vertical="center"/>
    </xf>
    <xf numFmtId="177" fontId="8" fillId="0" borderId="34" xfId="4" applyNumberFormat="1" applyFont="1" applyFill="1" applyBorder="1" applyAlignment="1">
      <alignment horizontal="center" vertical="center"/>
    </xf>
    <xf numFmtId="177" fontId="8" fillId="0" borderId="33" xfId="4" applyNumberFormat="1" applyFont="1" applyFill="1" applyBorder="1" applyAlignment="1">
      <alignment horizontal="center" vertical="center"/>
    </xf>
    <xf numFmtId="177" fontId="8" fillId="0" borderId="32" xfId="4" applyNumberFormat="1" applyFont="1" applyFill="1" applyBorder="1" applyAlignment="1">
      <alignment horizontal="center" vertical="center"/>
    </xf>
    <xf numFmtId="0" fontId="1" fillId="0" borderId="35" xfId="4" applyFont="1" applyFill="1" applyBorder="1" applyAlignment="1" applyProtection="1">
      <alignment horizontal="left" vertical="center"/>
    </xf>
    <xf numFmtId="0" fontId="1" fillId="0" borderId="36" xfId="4" applyFont="1" applyFill="1" applyBorder="1" applyAlignment="1" applyProtection="1">
      <alignment horizontal="left" vertical="center"/>
    </xf>
    <xf numFmtId="0" fontId="1" fillId="0" borderId="39" xfId="4" applyFont="1" applyFill="1" applyBorder="1" applyAlignment="1">
      <alignment horizontal="center" vertical="center" textRotation="255"/>
    </xf>
    <xf numFmtId="0" fontId="1" fillId="0" borderId="42" xfId="4" applyFont="1" applyFill="1" applyBorder="1" applyAlignment="1">
      <alignment horizontal="center" vertical="center" textRotation="255"/>
    </xf>
    <xf numFmtId="0" fontId="1" fillId="0" borderId="45" xfId="4" applyFont="1" applyFill="1" applyBorder="1" applyAlignment="1">
      <alignment horizontal="center" vertical="center" textRotation="255"/>
    </xf>
    <xf numFmtId="0" fontId="1" fillId="0" borderId="48" xfId="4" applyFont="1" applyFill="1" applyBorder="1" applyAlignment="1">
      <alignment horizontal="center"/>
    </xf>
    <xf numFmtId="0" fontId="1" fillId="0" borderId="49" xfId="4" applyFont="1" applyFill="1" applyBorder="1" applyAlignment="1">
      <alignment horizontal="center"/>
    </xf>
    <xf numFmtId="0" fontId="1" fillId="0" borderId="53" xfId="4" applyFont="1" applyFill="1" applyBorder="1" applyAlignment="1">
      <alignment horizontal="center" vertical="center" textRotation="255"/>
    </xf>
    <xf numFmtId="0" fontId="1" fillId="0" borderId="54" xfId="4" applyFont="1" applyFill="1" applyBorder="1" applyAlignment="1">
      <alignment horizontal="center" vertical="center" textRotation="255"/>
    </xf>
    <xf numFmtId="0" fontId="6" fillId="0" borderId="0" xfId="4" applyFont="1" applyFill="1" applyAlignment="1">
      <alignment horizontal="center" vertical="center"/>
    </xf>
    <xf numFmtId="0" fontId="31" fillId="0" borderId="0" xfId="5" applyFont="1" applyFill="1" applyBorder="1" applyAlignment="1" applyProtection="1">
      <alignment horizontal="distributed" vertical="center"/>
    </xf>
    <xf numFmtId="0" fontId="31" fillId="0" borderId="0" xfId="5" applyFont="1" applyBorder="1" applyAlignment="1">
      <alignment horizontal="distributed" vertical="center"/>
    </xf>
    <xf numFmtId="0" fontId="30" fillId="0" borderId="31" xfId="5" applyFont="1" applyFill="1" applyBorder="1" applyAlignment="1" applyProtection="1">
      <alignment horizontal="center" vertical="center"/>
    </xf>
    <xf numFmtId="0" fontId="1" fillId="0" borderId="60" xfId="4" applyBorder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30" fillId="0" borderId="60" xfId="5" applyFont="1" applyFill="1" applyBorder="1" applyAlignment="1" applyProtection="1">
      <alignment horizontal="center" vertical="center"/>
    </xf>
    <xf numFmtId="0" fontId="30" fillId="0" borderId="33" xfId="5" applyFont="1" applyFill="1" applyBorder="1" applyAlignment="1" applyProtection="1">
      <alignment horizontal="center" vertical="center"/>
    </xf>
    <xf numFmtId="0" fontId="30" fillId="0" borderId="14" xfId="5" applyFont="1" applyFill="1" applyBorder="1" applyAlignment="1" applyProtection="1">
      <alignment horizontal="center" vertical="center"/>
    </xf>
    <xf numFmtId="0" fontId="30" fillId="0" borderId="12" xfId="5" applyFont="1" applyFill="1" applyBorder="1" applyAlignment="1" applyProtection="1">
      <alignment horizontal="center" vertical="center"/>
    </xf>
    <xf numFmtId="0" fontId="31" fillId="0" borderId="62" xfId="5" applyFont="1" applyFill="1" applyBorder="1" applyAlignment="1" applyProtection="1">
      <alignment horizontal="distributed"/>
    </xf>
    <xf numFmtId="0" fontId="31" fillId="0" borderId="0" xfId="5" applyFont="1" applyBorder="1" applyAlignment="1">
      <alignment horizontal="distributed"/>
    </xf>
    <xf numFmtId="0" fontId="31" fillId="0" borderId="0" xfId="5" applyFont="1" applyBorder="1" applyAlignment="1">
      <alignment horizontal="center"/>
    </xf>
    <xf numFmtId="0" fontId="31" fillId="0" borderId="37" xfId="5" applyFont="1" applyFill="1" applyBorder="1" applyAlignment="1" applyProtection="1">
      <alignment horizontal="distributed"/>
    </xf>
    <xf numFmtId="0" fontId="31" fillId="0" borderId="37" xfId="5" applyFont="1" applyBorder="1" applyAlignment="1">
      <alignment horizontal="distributed"/>
    </xf>
    <xf numFmtId="49" fontId="31" fillId="0" borderId="37" xfId="5" applyNumberFormat="1" applyFont="1" applyBorder="1" applyAlignment="1">
      <alignment horizontal="center"/>
    </xf>
    <xf numFmtId="0" fontId="31" fillId="0" borderId="0" xfId="5" applyFont="1" applyFill="1" applyBorder="1" applyAlignment="1" applyProtection="1">
      <alignment horizontal="distributed"/>
    </xf>
    <xf numFmtId="0" fontId="31" fillId="0" borderId="11" xfId="5" applyFont="1" applyFill="1" applyBorder="1" applyAlignment="1" applyProtection="1">
      <alignment horizontal="distributed"/>
    </xf>
    <xf numFmtId="0" fontId="31" fillId="0" borderId="11" xfId="5" applyFont="1" applyBorder="1" applyAlignment="1">
      <alignment horizontal="distributed"/>
    </xf>
    <xf numFmtId="0" fontId="31" fillId="0" borderId="11" xfId="5" applyFont="1" applyBorder="1" applyAlignment="1">
      <alignment horizontal="center"/>
    </xf>
    <xf numFmtId="0" fontId="31" fillId="0" borderId="0" xfId="5" applyFont="1" applyFill="1" applyBorder="1" applyAlignment="1">
      <alignment horizontal="distributed" vertical="center"/>
    </xf>
    <xf numFmtId="0" fontId="31" fillId="0" borderId="0" xfId="5" applyFont="1" applyFill="1" applyBorder="1" applyAlignment="1" applyProtection="1">
      <alignment horizontal="center" vertical="center" shrinkToFit="1"/>
    </xf>
    <xf numFmtId="0" fontId="31" fillId="0" borderId="0" xfId="5" applyFont="1" applyBorder="1" applyAlignment="1">
      <alignment horizontal="center" vertical="center" shrinkToFit="1"/>
    </xf>
    <xf numFmtId="0" fontId="34" fillId="0" borderId="11" xfId="5" applyFont="1" applyFill="1" applyBorder="1" applyAlignment="1" applyProtection="1">
      <alignment horizontal="distributed"/>
    </xf>
    <xf numFmtId="0" fontId="31" fillId="0" borderId="14" xfId="5" applyFont="1" applyBorder="1" applyAlignment="1">
      <alignment horizontal="distributed"/>
    </xf>
    <xf numFmtId="0" fontId="31" fillId="0" borderId="37" xfId="5" applyFont="1" applyBorder="1" applyAlignment="1">
      <alignment horizontal="center"/>
    </xf>
    <xf numFmtId="0" fontId="34" fillId="0" borderId="0" xfId="5" applyFont="1" applyFill="1" applyBorder="1" applyAlignment="1" applyProtection="1">
      <alignment horizontal="distributed"/>
    </xf>
    <xf numFmtId="0" fontId="34" fillId="0" borderId="14" xfId="5" applyFont="1" applyFill="1" applyBorder="1" applyAlignment="1" applyProtection="1">
      <alignment horizontal="distributed"/>
    </xf>
    <xf numFmtId="0" fontId="31" fillId="0" borderId="0" xfId="5" applyFont="1" applyBorder="1" applyAlignment="1"/>
    <xf numFmtId="0" fontId="31" fillId="0" borderId="65" xfId="5" applyFont="1" applyBorder="1" applyAlignment="1">
      <alignment horizontal="center"/>
    </xf>
    <xf numFmtId="0" fontId="31" fillId="0" borderId="66" xfId="5" applyFont="1" applyBorder="1" applyAlignment="1">
      <alignment horizontal="center"/>
    </xf>
    <xf numFmtId="0" fontId="31" fillId="0" borderId="67" xfId="5" applyFont="1" applyBorder="1" applyAlignment="1">
      <alignment horizontal="center"/>
    </xf>
    <xf numFmtId="0" fontId="22" fillId="0" borderId="0" xfId="5" applyFont="1" applyBorder="1" applyAlignment="1">
      <alignment horizontal="center"/>
    </xf>
    <xf numFmtId="0" fontId="34" fillId="0" borderId="64" xfId="5" applyFont="1" applyFill="1" applyBorder="1" applyAlignment="1" applyProtection="1">
      <alignment horizontal="distributed"/>
    </xf>
    <xf numFmtId="0" fontId="31" fillId="3" borderId="66" xfId="5" applyFont="1" applyFill="1" applyBorder="1" applyAlignment="1">
      <alignment horizontal="center"/>
    </xf>
    <xf numFmtId="0" fontId="31" fillId="3" borderId="67" xfId="5" applyFont="1" applyFill="1" applyBorder="1" applyAlignment="1">
      <alignment horizontal="center"/>
    </xf>
    <xf numFmtId="0" fontId="31" fillId="3" borderId="73" xfId="5" applyFont="1" applyFill="1" applyBorder="1" applyAlignment="1">
      <alignment horizontal="center"/>
    </xf>
    <xf numFmtId="0" fontId="34" fillId="3" borderId="11" xfId="5" applyFont="1" applyFill="1" applyBorder="1" applyAlignment="1" applyProtection="1">
      <alignment horizontal="distributed"/>
    </xf>
    <xf numFmtId="0" fontId="31" fillId="3" borderId="11" xfId="5" applyFont="1" applyFill="1" applyBorder="1" applyAlignment="1">
      <alignment horizontal="distributed"/>
    </xf>
    <xf numFmtId="0" fontId="31" fillId="3" borderId="11" xfId="5" applyFont="1" applyFill="1" applyBorder="1" applyAlignment="1">
      <alignment horizontal="center"/>
    </xf>
    <xf numFmtId="0" fontId="31" fillId="3" borderId="4" xfId="5" applyFont="1" applyFill="1" applyBorder="1" applyAlignment="1">
      <alignment horizontal="center"/>
    </xf>
    <xf numFmtId="0" fontId="34" fillId="3" borderId="0" xfId="5" applyFont="1" applyFill="1" applyBorder="1" applyAlignment="1" applyProtection="1">
      <alignment horizontal="distributed"/>
    </xf>
    <xf numFmtId="0" fontId="31" fillId="3" borderId="0" xfId="5" applyFont="1" applyFill="1" applyBorder="1" applyAlignment="1">
      <alignment horizontal="distributed"/>
    </xf>
    <xf numFmtId="0" fontId="34" fillId="3" borderId="64" xfId="5" applyFont="1" applyFill="1" applyBorder="1" applyAlignment="1" applyProtection="1">
      <alignment horizontal="distributed"/>
    </xf>
    <xf numFmtId="0" fontId="31" fillId="3" borderId="37" xfId="5" applyFont="1" applyFill="1" applyBorder="1" applyAlignment="1">
      <alignment horizontal="distributed"/>
    </xf>
    <xf numFmtId="0" fontId="31" fillId="3" borderId="37" xfId="5" applyFont="1" applyFill="1" applyBorder="1" applyAlignment="1">
      <alignment horizontal="center"/>
    </xf>
    <xf numFmtId="0" fontId="31" fillId="3" borderId="15" xfId="5" applyFont="1" applyFill="1" applyBorder="1" applyAlignment="1">
      <alignment horizontal="center"/>
    </xf>
    <xf numFmtId="0" fontId="31" fillId="3" borderId="65" xfId="5" applyFont="1" applyFill="1" applyBorder="1" applyAlignment="1">
      <alignment horizontal="center"/>
    </xf>
    <xf numFmtId="0" fontId="34" fillId="3" borderId="14" xfId="5" applyFont="1" applyFill="1" applyBorder="1" applyAlignment="1" applyProtection="1">
      <alignment horizontal="distributed"/>
    </xf>
    <xf numFmtId="0" fontId="31" fillId="3" borderId="14" xfId="5" applyFont="1" applyFill="1" applyBorder="1" applyAlignment="1">
      <alignment horizontal="distributed"/>
    </xf>
    <xf numFmtId="0" fontId="31" fillId="3" borderId="0" xfId="5" applyFont="1" applyFill="1" applyBorder="1" applyAlignment="1"/>
    <xf numFmtId="0" fontId="31" fillId="3" borderId="0" xfId="5" applyFont="1" applyFill="1" applyBorder="1" applyAlignment="1" applyProtection="1">
      <alignment horizontal="distributed" vertical="center"/>
    </xf>
    <xf numFmtId="0" fontId="31" fillId="3" borderId="0" xfId="5" applyFont="1" applyFill="1" applyBorder="1" applyAlignment="1">
      <alignment horizontal="distributed" vertical="center"/>
    </xf>
    <xf numFmtId="0" fontId="31" fillId="3" borderId="0" xfId="5" applyFont="1" applyFill="1" applyBorder="1" applyAlignment="1" applyProtection="1">
      <alignment horizontal="center" vertical="center" shrinkToFit="1"/>
    </xf>
    <xf numFmtId="0" fontId="31" fillId="3" borderId="0" xfId="5" applyFont="1" applyFill="1" applyBorder="1" applyAlignment="1">
      <alignment horizontal="center" vertical="center" shrinkToFit="1"/>
    </xf>
    <xf numFmtId="0" fontId="22" fillId="0" borderId="0" xfId="5" applyFont="1" applyBorder="1" applyAlignment="1">
      <alignment horizontal="center" vertical="center"/>
    </xf>
    <xf numFmtId="0" fontId="34" fillId="3" borderId="31" xfId="5" applyFont="1" applyFill="1" applyBorder="1" applyAlignment="1" applyProtection="1">
      <alignment horizontal="center" vertical="center"/>
    </xf>
    <xf numFmtId="0" fontId="31" fillId="3" borderId="60" xfId="4" applyFont="1" applyFill="1" applyBorder="1" applyAlignment="1">
      <alignment horizontal="center" vertical="center"/>
    </xf>
    <xf numFmtId="0" fontId="31" fillId="3" borderId="35" xfId="4" applyFont="1" applyFill="1" applyBorder="1" applyAlignment="1">
      <alignment horizontal="center" vertical="center"/>
    </xf>
    <xf numFmtId="0" fontId="31" fillId="3" borderId="14" xfId="4" applyFont="1" applyFill="1" applyBorder="1" applyAlignment="1">
      <alignment horizontal="center" vertical="center"/>
    </xf>
    <xf numFmtId="0" fontId="30" fillId="3" borderId="60" xfId="5" applyFont="1" applyFill="1" applyBorder="1" applyAlignment="1" applyProtection="1">
      <alignment horizontal="center" vertical="center"/>
    </xf>
    <xf numFmtId="0" fontId="30" fillId="3" borderId="33" xfId="5" applyFont="1" applyFill="1" applyBorder="1" applyAlignment="1" applyProtection="1">
      <alignment horizontal="center" vertical="center"/>
    </xf>
    <xf numFmtId="0" fontId="30" fillId="3" borderId="14" xfId="5" applyFont="1" applyFill="1" applyBorder="1" applyAlignment="1" applyProtection="1">
      <alignment horizontal="center" vertical="center"/>
    </xf>
    <xf numFmtId="0" fontId="30" fillId="3" borderId="12" xfId="5" applyFont="1" applyFill="1" applyBorder="1" applyAlignment="1" applyProtection="1">
      <alignment horizontal="center" vertical="center"/>
    </xf>
    <xf numFmtId="0" fontId="31" fillId="3" borderId="65" xfId="5" applyFont="1" applyFill="1" applyBorder="1" applyAlignment="1" applyProtection="1">
      <alignment horizontal="distributed"/>
    </xf>
    <xf numFmtId="0" fontId="31" fillId="3" borderId="11" xfId="5" applyFont="1" applyFill="1" applyBorder="1" applyAlignment="1" applyProtection="1">
      <alignment horizontal="distributed"/>
    </xf>
    <xf numFmtId="49" fontId="31" fillId="3" borderId="11" xfId="5" applyNumberFormat="1" applyFont="1" applyFill="1" applyBorder="1" applyAlignment="1">
      <alignment horizontal="center"/>
    </xf>
    <xf numFmtId="49" fontId="31" fillId="3" borderId="4" xfId="5" applyNumberFormat="1" applyFont="1" applyFill="1" applyBorder="1" applyAlignment="1">
      <alignment horizontal="center"/>
    </xf>
    <xf numFmtId="0" fontId="31" fillId="3" borderId="0" xfId="5" applyFont="1" applyFill="1" applyBorder="1" applyAlignment="1" applyProtection="1">
      <alignment horizontal="distributed"/>
    </xf>
    <xf numFmtId="0" fontId="31" fillId="3" borderId="0" xfId="5" applyFont="1" applyFill="1" applyBorder="1" applyAlignment="1">
      <alignment horizontal="center"/>
    </xf>
    <xf numFmtId="0" fontId="31" fillId="3" borderId="1" xfId="5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 vertical="center"/>
    </xf>
    <xf numFmtId="0" fontId="1" fillId="0" borderId="11" xfId="4" applyFill="1" applyBorder="1" applyAlignment="1">
      <alignment horizontal="right" vertical="center"/>
    </xf>
    <xf numFmtId="0" fontId="8" fillId="0" borderId="28" xfId="4" applyFont="1" applyFill="1" applyBorder="1" applyAlignment="1">
      <alignment horizontal="distributed" vertical="center" wrapText="1" justifyLastLine="1"/>
    </xf>
    <xf numFmtId="0" fontId="8" fillId="0" borderId="37" xfId="4" applyFont="1" applyFill="1" applyBorder="1" applyAlignment="1">
      <alignment horizontal="distributed" vertical="center" wrapText="1" justifyLastLine="1"/>
    </xf>
    <xf numFmtId="0" fontId="8" fillId="0" borderId="15" xfId="4" applyFont="1" applyFill="1" applyBorder="1" applyAlignment="1">
      <alignment horizontal="distributed" vertical="center" wrapText="1" justifyLastLine="1"/>
    </xf>
    <xf numFmtId="0" fontId="43" fillId="0" borderId="2" xfId="4" applyFont="1" applyFill="1" applyBorder="1" applyAlignment="1">
      <alignment horizontal="center" vertical="center"/>
    </xf>
    <xf numFmtId="0" fontId="43" fillId="0" borderId="5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0" fontId="8" fillId="0" borderId="37" xfId="4" applyFont="1" applyFill="1" applyBorder="1" applyAlignment="1">
      <alignment horizontal="center" vertical="center"/>
    </xf>
    <xf numFmtId="0" fontId="8" fillId="0" borderId="15" xfId="4" applyFont="1" applyFill="1" applyBorder="1" applyAlignment="1">
      <alignment horizontal="center" vertical="center"/>
    </xf>
    <xf numFmtId="0" fontId="1" fillId="0" borderId="0" xfId="6" applyFont="1" applyFill="1" applyAlignment="1" applyProtection="1">
      <alignment vertical="center"/>
    </xf>
    <xf numFmtId="0" fontId="1" fillId="0" borderId="0" xfId="6" applyFill="1" applyProtection="1"/>
    <xf numFmtId="0" fontId="39" fillId="0" borderId="0" xfId="6" applyFont="1" applyFill="1" applyAlignment="1" applyProtection="1">
      <alignment vertical="center" textRotation="255"/>
    </xf>
    <xf numFmtId="0" fontId="4" fillId="0" borderId="0" xfId="6" applyFont="1" applyFill="1" applyAlignment="1" applyProtection="1">
      <alignment horizontal="right"/>
    </xf>
    <xf numFmtId="0" fontId="6" fillId="0" borderId="0" xfId="6" applyFont="1" applyFill="1" applyAlignment="1" applyProtection="1">
      <alignment horizontal="center" vertical="center"/>
    </xf>
    <xf numFmtId="0" fontId="6" fillId="0" borderId="0" xfId="6" applyFont="1" applyFill="1" applyAlignment="1" applyProtection="1">
      <alignment vertical="center"/>
    </xf>
    <xf numFmtId="0" fontId="7" fillId="0" borderId="0" xfId="6" applyFont="1" applyFill="1" applyAlignment="1" applyProtection="1">
      <alignment horizontal="right"/>
    </xf>
    <xf numFmtId="0" fontId="39" fillId="0" borderId="14" xfId="6" applyFont="1" applyFill="1" applyBorder="1" applyAlignment="1" applyProtection="1">
      <alignment vertical="center" textRotation="255"/>
    </xf>
    <xf numFmtId="0" fontId="8" fillId="0" borderId="0" xfId="6" applyFont="1" applyFill="1" applyAlignment="1" applyProtection="1">
      <alignment horizontal="right"/>
    </xf>
    <xf numFmtId="0" fontId="1" fillId="0" borderId="3" xfId="6" applyFill="1" applyBorder="1" applyProtection="1"/>
    <xf numFmtId="0" fontId="1" fillId="0" borderId="4" xfId="6" applyFill="1" applyBorder="1" applyProtection="1"/>
    <xf numFmtId="0" fontId="1" fillId="0" borderId="2" xfId="6" applyFill="1" applyBorder="1" applyAlignment="1" applyProtection="1">
      <alignment horizontal="center"/>
    </xf>
    <xf numFmtId="0" fontId="1" fillId="0" borderId="2" xfId="6" applyFill="1" applyBorder="1" applyAlignment="1" applyProtection="1">
      <alignment horizontal="left"/>
    </xf>
    <xf numFmtId="0" fontId="1" fillId="0" borderId="28" xfId="6" applyFill="1" applyBorder="1" applyAlignment="1" applyProtection="1">
      <alignment horizontal="center"/>
    </xf>
    <xf numFmtId="0" fontId="1" fillId="0" borderId="2" xfId="6" applyFont="1" applyFill="1" applyBorder="1" applyAlignment="1" applyProtection="1">
      <alignment horizontal="center"/>
    </xf>
    <xf numFmtId="0" fontId="1" fillId="0" borderId="29" xfId="6" applyFill="1" applyBorder="1" applyAlignment="1" applyProtection="1"/>
    <xf numFmtId="0" fontId="1" fillId="0" borderId="13" xfId="6" applyFill="1" applyBorder="1" applyProtection="1"/>
    <xf numFmtId="0" fontId="1" fillId="0" borderId="12" xfId="6" applyFill="1" applyBorder="1" applyProtection="1"/>
    <xf numFmtId="0" fontId="1" fillId="0" borderId="5" xfId="6" applyFill="1" applyBorder="1" applyAlignment="1" applyProtection="1">
      <alignment horizontal="center"/>
    </xf>
    <xf numFmtId="0" fontId="1" fillId="0" borderId="5" xfId="6" applyFill="1" applyBorder="1" applyAlignment="1" applyProtection="1">
      <alignment horizontal="left"/>
    </xf>
    <xf numFmtId="0" fontId="0" fillId="0" borderId="5" xfId="6" applyFont="1" applyFill="1" applyBorder="1" applyAlignment="1" applyProtection="1">
      <alignment horizontal="left"/>
    </xf>
    <xf numFmtId="0" fontId="5" fillId="0" borderId="29" xfId="6" applyFont="1" applyFill="1" applyBorder="1" applyAlignment="1" applyProtection="1">
      <alignment horizontal="center" wrapText="1"/>
    </xf>
    <xf numFmtId="0" fontId="1" fillId="0" borderId="5" xfId="6" applyFont="1" applyFill="1" applyBorder="1" applyAlignment="1" applyProtection="1">
      <alignment horizontal="center"/>
    </xf>
    <xf numFmtId="0" fontId="5" fillId="0" borderId="5" xfId="6" applyFont="1" applyFill="1" applyBorder="1" applyAlignment="1" applyProtection="1">
      <alignment horizontal="center" wrapText="1"/>
    </xf>
    <xf numFmtId="0" fontId="1" fillId="0" borderId="10" xfId="6" applyFill="1" applyBorder="1" applyProtection="1"/>
    <xf numFmtId="0" fontId="1" fillId="0" borderId="6" xfId="6" applyFill="1" applyBorder="1" applyAlignment="1" applyProtection="1">
      <alignment horizontal="center"/>
    </xf>
    <xf numFmtId="179" fontId="1" fillId="0" borderId="6" xfId="6" applyNumberFormat="1" applyFill="1" applyBorder="1" applyAlignment="1" applyProtection="1">
      <alignment horizontal="center"/>
    </xf>
    <xf numFmtId="0" fontId="1" fillId="0" borderId="6" xfId="6" applyFill="1" applyBorder="1" applyAlignment="1" applyProtection="1"/>
    <xf numFmtId="0" fontId="1" fillId="0" borderId="6" xfId="6" applyFont="1" applyFill="1" applyBorder="1" applyAlignment="1" applyProtection="1">
      <alignment horizontal="center"/>
    </xf>
    <xf numFmtId="0" fontId="1" fillId="0" borderId="13" xfId="6" applyFont="1" applyFill="1" applyBorder="1" applyAlignment="1" applyProtection="1">
      <alignment horizontal="centerContinuous"/>
    </xf>
    <xf numFmtId="0" fontId="1" fillId="0" borderId="12" xfId="6" applyFill="1" applyBorder="1" applyAlignment="1" applyProtection="1">
      <alignment horizontal="centerContinuous"/>
    </xf>
    <xf numFmtId="179" fontId="1" fillId="0" borderId="5" xfId="6" applyNumberFormat="1" applyFill="1" applyBorder="1" applyProtection="1"/>
    <xf numFmtId="0" fontId="0" fillId="0" borderId="10" xfId="6" applyFont="1" applyFill="1" applyBorder="1" applyAlignment="1" applyProtection="1">
      <alignment horizontal="centerContinuous"/>
    </xf>
    <xf numFmtId="0" fontId="0" fillId="0" borderId="3" xfId="6" applyFont="1" applyFill="1" applyBorder="1" applyAlignment="1" applyProtection="1">
      <alignment horizontal="center"/>
    </xf>
    <xf numFmtId="0" fontId="24" fillId="0" borderId="4" xfId="6" applyFont="1" applyFill="1" applyBorder="1" applyAlignment="1" applyProtection="1">
      <alignment horizontal="right"/>
    </xf>
    <xf numFmtId="183" fontId="1" fillId="0" borderId="6" xfId="6" applyNumberFormat="1" applyFill="1" applyBorder="1" applyProtection="1"/>
    <xf numFmtId="179" fontId="1" fillId="0" borderId="6" xfId="6" applyNumberFormat="1" applyFill="1" applyBorder="1" applyProtection="1"/>
    <xf numFmtId="176" fontId="1" fillId="0" borderId="6" xfId="6" applyNumberFormat="1" applyFill="1" applyBorder="1" applyProtection="1"/>
    <xf numFmtId="0" fontId="1" fillId="0" borderId="6" xfId="6" applyFont="1" applyFill="1" applyBorder="1" applyProtection="1"/>
    <xf numFmtId="188" fontId="1" fillId="0" borderId="6" xfId="6" applyNumberFormat="1" applyFill="1" applyBorder="1" applyProtection="1"/>
    <xf numFmtId="0" fontId="0" fillId="0" borderId="10" xfId="6" applyFont="1" applyFill="1" applyBorder="1" applyAlignment="1" applyProtection="1">
      <alignment horizontal="center"/>
    </xf>
    <xf numFmtId="0" fontId="24" fillId="0" borderId="1" xfId="6" applyFont="1" applyFill="1" applyBorder="1" applyAlignment="1" applyProtection="1">
      <alignment horizontal="right"/>
    </xf>
    <xf numFmtId="0" fontId="1" fillId="0" borderId="10" xfId="6" applyFill="1" applyBorder="1" applyAlignment="1" applyProtection="1">
      <alignment horizontal="right"/>
    </xf>
    <xf numFmtId="0" fontId="1" fillId="0" borderId="10" xfId="6" applyFont="1" applyFill="1" applyBorder="1" applyAlignment="1" applyProtection="1">
      <alignment horizontal="right"/>
    </xf>
    <xf numFmtId="38" fontId="1" fillId="0" borderId="6" xfId="6" applyNumberFormat="1" applyFont="1" applyFill="1" applyBorder="1" applyProtection="1"/>
    <xf numFmtId="0" fontId="1" fillId="0" borderId="10" xfId="6" applyFont="1" applyFill="1" applyBorder="1" applyProtection="1"/>
    <xf numFmtId="38" fontId="1" fillId="0" borderId="10" xfId="6" applyNumberFormat="1" applyFont="1" applyFill="1" applyBorder="1" applyProtection="1"/>
    <xf numFmtId="183" fontId="1" fillId="0" borderId="10" xfId="6" applyNumberFormat="1" applyFill="1" applyBorder="1" applyProtection="1"/>
    <xf numFmtId="38" fontId="1" fillId="0" borderId="0" xfId="6" applyNumberFormat="1" applyFont="1" applyFill="1" applyBorder="1" applyProtection="1"/>
    <xf numFmtId="0" fontId="24" fillId="0" borderId="10" xfId="6" applyFont="1" applyFill="1" applyBorder="1" applyAlignment="1" applyProtection="1">
      <alignment horizontal="right"/>
    </xf>
    <xf numFmtId="0" fontId="24" fillId="0" borderId="0" xfId="6" applyFont="1" applyFill="1" applyBorder="1" applyAlignment="1" applyProtection="1">
      <alignment horizontal="right"/>
    </xf>
    <xf numFmtId="38" fontId="1" fillId="0" borderId="0" xfId="1" applyFont="1" applyFill="1" applyBorder="1" applyProtection="1"/>
    <xf numFmtId="0" fontId="7" fillId="0" borderId="13" xfId="6" applyFont="1" applyFill="1" applyBorder="1" applyAlignment="1" applyProtection="1">
      <alignment horizontal="right"/>
    </xf>
    <xf numFmtId="0" fontId="4" fillId="0" borderId="1" xfId="6" applyFont="1" applyFill="1" applyBorder="1" applyAlignment="1" applyProtection="1">
      <alignment horizontal="right"/>
    </xf>
    <xf numFmtId="183" fontId="7" fillId="0" borderId="5" xfId="6" applyNumberFormat="1" applyFont="1" applyFill="1" applyBorder="1" applyProtection="1"/>
    <xf numFmtId="183" fontId="7" fillId="0" borderId="13" xfId="6" applyNumberFormat="1" applyFont="1" applyFill="1" applyBorder="1" applyProtection="1"/>
    <xf numFmtId="183" fontId="7" fillId="0" borderId="6" xfId="6" applyNumberFormat="1" applyFont="1" applyFill="1" applyBorder="1" applyProtection="1"/>
    <xf numFmtId="179" fontId="7" fillId="0" borderId="6" xfId="6" applyNumberFormat="1" applyFont="1" applyFill="1" applyBorder="1" applyProtection="1"/>
    <xf numFmtId="183" fontId="7" fillId="0" borderId="10" xfId="6" applyNumberFormat="1" applyFont="1" applyFill="1" applyBorder="1" applyProtection="1"/>
    <xf numFmtId="176" fontId="7" fillId="0" borderId="6" xfId="6" applyNumberFormat="1" applyFont="1" applyFill="1" applyBorder="1" applyProtection="1"/>
    <xf numFmtId="38" fontId="7" fillId="0" borderId="0" xfId="1" applyFont="1" applyFill="1" applyBorder="1" applyProtection="1"/>
    <xf numFmtId="188" fontId="7" fillId="0" borderId="6" xfId="6" applyNumberFormat="1" applyFont="1" applyFill="1" applyBorder="1" applyProtection="1"/>
    <xf numFmtId="0" fontId="0" fillId="0" borderId="28" xfId="6" applyFont="1" applyFill="1" applyBorder="1" applyAlignment="1" applyProtection="1">
      <alignment horizontal="center" justifyLastLine="1"/>
    </xf>
    <xf numFmtId="0" fontId="1" fillId="0" borderId="15" xfId="6" applyFill="1" applyBorder="1" applyAlignment="1" applyProtection="1">
      <alignment horizontal="center" justifyLastLine="1"/>
    </xf>
    <xf numFmtId="0" fontId="1" fillId="0" borderId="28" xfId="6" applyFill="1" applyBorder="1" applyAlignment="1" applyProtection="1">
      <alignment horizontal="center" justifyLastLine="1"/>
    </xf>
    <xf numFmtId="0" fontId="1" fillId="0" borderId="0" xfId="6" applyFont="1" applyFill="1" applyProtection="1"/>
    <xf numFmtId="183" fontId="1" fillId="0" borderId="0" xfId="6" applyNumberFormat="1" applyFill="1" applyProtection="1"/>
    <xf numFmtId="0" fontId="41" fillId="0" borderId="0" xfId="6" applyFont="1" applyFill="1" applyAlignment="1" applyProtection="1">
      <alignment horizontal="right"/>
    </xf>
  </cellXfs>
  <cellStyles count="7">
    <cellStyle name="桁区切り" xfId="1" builtinId="6"/>
    <cellStyle name="標準" xfId="0" builtinId="0"/>
    <cellStyle name="標準 2" xfId="4"/>
    <cellStyle name="標準_RptTemplate" xfId="5"/>
    <cellStyle name="標準_資料１　１４年度～" xfId="3"/>
    <cellStyle name="標準_資料３　１４年度～_資料３　１４年度～_資料３　１４年度～" xfId="2"/>
    <cellStyle name="標準_平成14年度～　資料７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38101</xdr:rowOff>
    </xdr:from>
    <xdr:to>
      <xdr:col>0</xdr:col>
      <xdr:colOff>6152</xdr:colOff>
      <xdr:row>40</xdr:row>
      <xdr:rowOff>1589</xdr:rowOff>
    </xdr:to>
    <xdr:sp macro="" textlink="">
      <xdr:nvSpPr>
        <xdr:cNvPr id="2" name="テキスト ボックス 1"/>
        <xdr:cNvSpPr txBox="1"/>
      </xdr:nvSpPr>
      <xdr:spPr>
        <a:xfrm rot="5400000">
          <a:off x="-3645793" y="3683894"/>
          <a:ext cx="7526338" cy="234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－</a:t>
          </a:r>
          <a:r>
            <a:rPr kumimoji="1" lang="en-US" altLang="ja-JP" sz="1100"/>
            <a:t>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ja-JP" altLang="en-US" sz="1100"/>
            <a:t>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9525</xdr:colOff>
      <xdr:row>44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" y="47625"/>
          <a:ext cx="428625" cy="7305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- 10 -</a:t>
          </a:r>
        </a:p>
        <a:p>
          <a:pPr algn="ctr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7</xdr:col>
      <xdr:colOff>0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76275" y="1371600"/>
          <a:ext cx="62198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19050</xdr:colOff>
      <xdr:row>53</xdr:row>
      <xdr:rowOff>190500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85725" y="123825"/>
          <a:ext cx="590550" cy="1355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45720" tIns="27432" rIns="0" bIns="27432" anchor="b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en-US" altLang="ja-JP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6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33400" y="1104900"/>
          <a:ext cx="57626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showGridLines="0" view="pageBreakPreview" zoomScaleNormal="100" zoomScaleSheetLayoutView="100" workbookViewId="0">
      <selection activeCell="L20" sqref="L20"/>
    </sheetView>
  </sheetViews>
  <sheetFormatPr defaultRowHeight="13.5" x14ac:dyDescent="0.15"/>
  <cols>
    <col min="1" max="1" width="14.25" style="1" customWidth="1"/>
    <col min="2" max="2" width="9.25" style="1" bestFit="1" customWidth="1"/>
    <col min="3" max="3" width="10.875" style="1" bestFit="1" customWidth="1"/>
    <col min="4" max="4" width="9.25" style="1" bestFit="1" customWidth="1"/>
    <col min="5" max="5" width="10.875" style="1" bestFit="1" customWidth="1"/>
    <col min="6" max="6" width="9.25" style="1" bestFit="1" customWidth="1"/>
    <col min="7" max="7" width="10.875" style="1" bestFit="1" customWidth="1"/>
    <col min="8" max="8" width="9.5" style="1" bestFit="1" customWidth="1"/>
    <col min="9" max="9" width="10.875" style="1" bestFit="1" customWidth="1"/>
    <col min="10" max="11" width="10.375" style="1" bestFit="1" customWidth="1"/>
    <col min="12" max="12" width="11.375" style="1" bestFit="1" customWidth="1"/>
    <col min="13" max="13" width="10.375" style="1" customWidth="1"/>
    <col min="14" max="16384" width="9" style="1"/>
  </cols>
  <sheetData>
    <row r="1" spans="1:123" ht="17.25" x14ac:dyDescent="0.2">
      <c r="A1" s="436" t="s">
        <v>474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8" t="s">
        <v>28</v>
      </c>
    </row>
    <row r="2" spans="1:123" ht="17.25" x14ac:dyDescent="0.2">
      <c r="A2" s="662" t="s">
        <v>469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</row>
    <row r="3" spans="1:123" x14ac:dyDescent="0.1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9" t="s">
        <v>477</v>
      </c>
    </row>
    <row r="4" spans="1:123" x14ac:dyDescent="0.15">
      <c r="A4" s="436"/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40" t="s">
        <v>29</v>
      </c>
      <c r="M4" s="439"/>
    </row>
    <row r="5" spans="1:123" s="2" customFormat="1" ht="24" customHeight="1" x14ac:dyDescent="0.15">
      <c r="A5" s="441" t="s">
        <v>2</v>
      </c>
      <c r="B5" s="660" t="s">
        <v>3</v>
      </c>
      <c r="C5" s="663"/>
      <c r="D5" s="660" t="s">
        <v>4</v>
      </c>
      <c r="E5" s="663"/>
      <c r="F5" s="660" t="s">
        <v>5</v>
      </c>
      <c r="G5" s="663"/>
      <c r="H5" s="660" t="s">
        <v>6</v>
      </c>
      <c r="I5" s="661"/>
      <c r="J5" s="660" t="s">
        <v>7</v>
      </c>
      <c r="K5" s="661"/>
      <c r="L5" s="660" t="s">
        <v>8</v>
      </c>
      <c r="M5" s="66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</row>
    <row r="6" spans="1:123" s="3" customFormat="1" ht="24" customHeight="1" x14ac:dyDescent="0.15">
      <c r="A6" s="442" t="s">
        <v>9</v>
      </c>
      <c r="B6" s="443"/>
      <c r="C6" s="444" t="s">
        <v>10</v>
      </c>
      <c r="D6" s="445"/>
      <c r="E6" s="444" t="s">
        <v>10</v>
      </c>
      <c r="F6" s="443"/>
      <c r="G6" s="444" t="s">
        <v>10</v>
      </c>
      <c r="H6" s="443"/>
      <c r="I6" s="444" t="s">
        <v>10</v>
      </c>
      <c r="J6" s="443"/>
      <c r="K6" s="444" t="s">
        <v>11</v>
      </c>
      <c r="L6" s="443"/>
      <c r="M6" s="444" t="s">
        <v>11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</row>
    <row r="7" spans="1:123" s="3" customFormat="1" ht="24" customHeight="1" x14ac:dyDescent="0.15">
      <c r="A7" s="446"/>
      <c r="B7" s="441" t="s">
        <v>12</v>
      </c>
      <c r="C7" s="441" t="s">
        <v>13</v>
      </c>
      <c r="D7" s="441" t="s">
        <v>14</v>
      </c>
      <c r="E7" s="441" t="s">
        <v>13</v>
      </c>
      <c r="F7" s="441" t="s">
        <v>14</v>
      </c>
      <c r="G7" s="441" t="s">
        <v>13</v>
      </c>
      <c r="H7" s="441" t="s">
        <v>14</v>
      </c>
      <c r="I7" s="441" t="s">
        <v>13</v>
      </c>
      <c r="J7" s="441" t="s">
        <v>15</v>
      </c>
      <c r="K7" s="441" t="s">
        <v>16</v>
      </c>
      <c r="L7" s="441" t="s">
        <v>15</v>
      </c>
      <c r="M7" s="441" t="s">
        <v>16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23.25" customHeight="1" x14ac:dyDescent="0.15">
      <c r="A8" s="447" t="s">
        <v>479</v>
      </c>
      <c r="B8" s="448">
        <v>5913</v>
      </c>
      <c r="C8" s="4">
        <v>-5.9637404580152662</v>
      </c>
      <c r="D8" s="448">
        <v>30193</v>
      </c>
      <c r="E8" s="4">
        <v>-0.27414453692693996</v>
      </c>
      <c r="F8" s="448">
        <v>8768</v>
      </c>
      <c r="G8" s="5">
        <v>3.2744405182567817</v>
      </c>
      <c r="H8" s="448">
        <v>23125</v>
      </c>
      <c r="I8" s="6">
        <v>0.42122633315963753</v>
      </c>
      <c r="J8" s="7">
        <v>1.48</v>
      </c>
      <c r="K8" s="8">
        <v>0.12999999999999989</v>
      </c>
      <c r="L8" s="9">
        <v>0.77</v>
      </c>
      <c r="M8" s="10">
        <v>1.0000000000000009E-2</v>
      </c>
    </row>
    <row r="9" spans="1:123" ht="23.25" customHeight="1" x14ac:dyDescent="0.15">
      <c r="A9" s="449" t="s">
        <v>17</v>
      </c>
      <c r="B9" s="450">
        <v>5778</v>
      </c>
      <c r="C9" s="11">
        <v>-2.2831050228310517</v>
      </c>
      <c r="D9" s="450">
        <v>30168</v>
      </c>
      <c r="E9" s="11">
        <v>-8.2800649157093176E-2</v>
      </c>
      <c r="F9" s="450">
        <v>8154</v>
      </c>
      <c r="G9" s="12">
        <v>-7.0027372262773611</v>
      </c>
      <c r="H9" s="450">
        <v>23526</v>
      </c>
      <c r="I9" s="13">
        <v>1.7340540540540417</v>
      </c>
      <c r="J9" s="14">
        <v>1.41</v>
      </c>
      <c r="K9" s="15">
        <v>-7.0000000000000062E-2</v>
      </c>
      <c r="L9" s="16">
        <v>0.78</v>
      </c>
      <c r="M9" s="17">
        <v>1.0000000000000009E-2</v>
      </c>
    </row>
    <row r="10" spans="1:123" ht="23.25" customHeight="1" x14ac:dyDescent="0.15">
      <c r="A10" s="451" t="s">
        <v>18</v>
      </c>
      <c r="B10" s="448">
        <v>5453</v>
      </c>
      <c r="C10" s="4">
        <v>-5.6247836621668483</v>
      </c>
      <c r="D10" s="448">
        <v>29853</v>
      </c>
      <c r="E10" s="4">
        <v>-1.0441527446300682</v>
      </c>
      <c r="F10" s="448">
        <v>8588</v>
      </c>
      <c r="G10" s="5">
        <v>5.3225410841304779</v>
      </c>
      <c r="H10" s="448">
        <v>24106</v>
      </c>
      <c r="I10" s="6">
        <v>2.4653574768341429</v>
      </c>
      <c r="J10" s="7">
        <v>1.57</v>
      </c>
      <c r="K10" s="8">
        <v>0.16000000000000014</v>
      </c>
      <c r="L10" s="9">
        <v>0.81</v>
      </c>
      <c r="M10" s="10">
        <v>3.0000000000000027E-2</v>
      </c>
    </row>
    <row r="11" spans="1:123" ht="23.25" customHeight="1" x14ac:dyDescent="0.15">
      <c r="A11" s="451" t="s">
        <v>19</v>
      </c>
      <c r="B11" s="448">
        <v>5346</v>
      </c>
      <c r="C11" s="4">
        <v>-1.9622226297450851</v>
      </c>
      <c r="D11" s="448">
        <v>29245</v>
      </c>
      <c r="E11" s="4">
        <v>-2.036646233209396</v>
      </c>
      <c r="F11" s="448">
        <v>8707</v>
      </c>
      <c r="G11" s="5">
        <v>1.3856544014904557</v>
      </c>
      <c r="H11" s="448">
        <v>24315</v>
      </c>
      <c r="I11" s="6">
        <v>0.86700406537791253</v>
      </c>
      <c r="J11" s="7">
        <v>1.63</v>
      </c>
      <c r="K11" s="8">
        <v>5.9999999999999831E-2</v>
      </c>
      <c r="L11" s="9">
        <v>0.83</v>
      </c>
      <c r="M11" s="10">
        <v>1.9999999999999907E-2</v>
      </c>
      <c r="N11" s="27"/>
    </row>
    <row r="12" spans="1:123" ht="23.25" customHeight="1" x14ac:dyDescent="0.15">
      <c r="A12" s="451" t="s">
        <v>20</v>
      </c>
      <c r="B12" s="448">
        <v>6785</v>
      </c>
      <c r="C12" s="4">
        <v>26.917321361765815</v>
      </c>
      <c r="D12" s="448">
        <v>29993</v>
      </c>
      <c r="E12" s="4">
        <v>2.5577021713113197</v>
      </c>
      <c r="F12" s="448">
        <v>8739</v>
      </c>
      <c r="G12" s="5">
        <v>0.36752038589639824</v>
      </c>
      <c r="H12" s="448">
        <v>24597</v>
      </c>
      <c r="I12" s="6">
        <v>1.1597779148673624</v>
      </c>
      <c r="J12" s="7">
        <v>1.29</v>
      </c>
      <c r="K12" s="8">
        <v>-0.33999999999999986</v>
      </c>
      <c r="L12" s="9">
        <v>0.82</v>
      </c>
      <c r="M12" s="10">
        <v>-1.0000000000000009E-2</v>
      </c>
    </row>
    <row r="13" spans="1:123" ht="23.25" customHeight="1" x14ac:dyDescent="0.15">
      <c r="A13" s="451" t="s">
        <v>21</v>
      </c>
      <c r="B13" s="448">
        <v>6838</v>
      </c>
      <c r="C13" s="4">
        <v>0.78113485630066748</v>
      </c>
      <c r="D13" s="448">
        <v>30806</v>
      </c>
      <c r="E13" s="4">
        <v>2.71063248091221</v>
      </c>
      <c r="F13" s="448">
        <v>9057</v>
      </c>
      <c r="G13" s="5">
        <v>3.6388602814967328</v>
      </c>
      <c r="H13" s="448">
        <v>24740</v>
      </c>
      <c r="I13" s="6">
        <v>0.58137171199739157</v>
      </c>
      <c r="J13" s="7">
        <v>1.32</v>
      </c>
      <c r="K13" s="8">
        <v>3.0000000000000027E-2</v>
      </c>
      <c r="L13" s="9">
        <v>0.8</v>
      </c>
      <c r="M13" s="10">
        <v>-1.9999999999999907E-2</v>
      </c>
    </row>
    <row r="14" spans="1:123" ht="23.25" customHeight="1" x14ac:dyDescent="0.15">
      <c r="A14" s="451" t="s">
        <v>22</v>
      </c>
      <c r="B14" s="448">
        <v>6518</v>
      </c>
      <c r="C14" s="4">
        <v>-4.6797309154723621</v>
      </c>
      <c r="D14" s="448">
        <v>31604</v>
      </c>
      <c r="E14" s="4">
        <v>2.5904044666623491</v>
      </c>
      <c r="F14" s="448">
        <v>9792</v>
      </c>
      <c r="G14" s="5">
        <v>8.115269956939386</v>
      </c>
      <c r="H14" s="448">
        <v>25593</v>
      </c>
      <c r="I14" s="6">
        <v>3.4478577202910401</v>
      </c>
      <c r="J14" s="7">
        <v>1.5</v>
      </c>
      <c r="K14" s="8">
        <v>0.17999999999999994</v>
      </c>
      <c r="L14" s="9">
        <v>0.81</v>
      </c>
      <c r="M14" s="10">
        <v>1.0000000000000009E-2</v>
      </c>
    </row>
    <row r="15" spans="1:123" ht="23.25" customHeight="1" x14ac:dyDescent="0.15">
      <c r="A15" s="451" t="s">
        <v>23</v>
      </c>
      <c r="B15" s="448">
        <v>6497</v>
      </c>
      <c r="C15" s="4">
        <v>-0.3221847192390328</v>
      </c>
      <c r="D15" s="448">
        <v>31792</v>
      </c>
      <c r="E15" s="4">
        <v>0.5948614099481091</v>
      </c>
      <c r="F15" s="448">
        <v>9514</v>
      </c>
      <c r="G15" s="5">
        <v>-2.8390522875816941</v>
      </c>
      <c r="H15" s="448">
        <v>25739</v>
      </c>
      <c r="I15" s="6">
        <v>0.5704684874770436</v>
      </c>
      <c r="J15" s="7">
        <v>1.46</v>
      </c>
      <c r="K15" s="8">
        <v>-4.0000000000000036E-2</v>
      </c>
      <c r="L15" s="9">
        <v>0.81</v>
      </c>
      <c r="M15" s="10">
        <v>0</v>
      </c>
    </row>
    <row r="16" spans="1:123" ht="23.25" customHeight="1" x14ac:dyDescent="0.15">
      <c r="A16" s="451" t="s">
        <v>24</v>
      </c>
      <c r="B16" s="448">
        <v>6199</v>
      </c>
      <c r="C16" s="4">
        <v>-4.5867323380021503</v>
      </c>
      <c r="D16" s="448">
        <v>31520</v>
      </c>
      <c r="E16" s="4">
        <v>-0.85556114745848788</v>
      </c>
      <c r="F16" s="448">
        <v>9702</v>
      </c>
      <c r="G16" s="5">
        <v>1.9760353163758708</v>
      </c>
      <c r="H16" s="448">
        <v>25913</v>
      </c>
      <c r="I16" s="6">
        <v>0.67601693927502993</v>
      </c>
      <c r="J16" s="7">
        <v>1.57</v>
      </c>
      <c r="K16" s="8">
        <v>0.1100000000000001</v>
      </c>
      <c r="L16" s="9">
        <v>0.82</v>
      </c>
      <c r="M16" s="10">
        <v>9.9999999999998979E-3</v>
      </c>
    </row>
    <row r="17" spans="1:13" ht="23.25" customHeight="1" x14ac:dyDescent="0.15">
      <c r="A17" s="451" t="s">
        <v>25</v>
      </c>
      <c r="B17" s="448">
        <v>6171</v>
      </c>
      <c r="C17" s="4">
        <v>-0.45168575576705905</v>
      </c>
      <c r="D17" s="448">
        <v>31488</v>
      </c>
      <c r="E17" s="4">
        <v>-0.10152284263959643</v>
      </c>
      <c r="F17" s="448">
        <v>10263</v>
      </c>
      <c r="G17" s="5">
        <v>5.7823129251700607</v>
      </c>
      <c r="H17" s="448">
        <v>26228</v>
      </c>
      <c r="I17" s="6">
        <v>1.2156060664531196</v>
      </c>
      <c r="J17" s="7">
        <v>1.66</v>
      </c>
      <c r="K17" s="8">
        <v>8.9999999999999858E-2</v>
      </c>
      <c r="L17" s="9">
        <v>0.83</v>
      </c>
      <c r="M17" s="10">
        <v>1.0000000000000009E-2</v>
      </c>
    </row>
    <row r="18" spans="1:13" ht="23.25" customHeight="1" x14ac:dyDescent="0.15">
      <c r="A18" s="451" t="s">
        <v>74</v>
      </c>
      <c r="B18" s="448">
        <v>6645</v>
      </c>
      <c r="C18" s="4">
        <v>7.6810889645114315</v>
      </c>
      <c r="D18" s="448">
        <v>32037</v>
      </c>
      <c r="E18" s="4">
        <v>1.7435213414634063</v>
      </c>
      <c r="F18" s="448">
        <v>9588</v>
      </c>
      <c r="G18" s="5">
        <v>-6.577024261911717</v>
      </c>
      <c r="H18" s="448">
        <v>27262</v>
      </c>
      <c r="I18" s="6">
        <v>3.9423516852218938</v>
      </c>
      <c r="J18" s="7">
        <v>1.44</v>
      </c>
      <c r="K18" s="8">
        <v>-0.21999999999999997</v>
      </c>
      <c r="L18" s="9">
        <v>0.85</v>
      </c>
      <c r="M18" s="10">
        <v>2.0000000000000018E-2</v>
      </c>
    </row>
    <row r="19" spans="1:13" ht="23.25" customHeight="1" x14ac:dyDescent="0.15">
      <c r="A19" s="447" t="s">
        <v>480</v>
      </c>
      <c r="B19" s="452">
        <v>6713</v>
      </c>
      <c r="C19" s="18">
        <v>1.0233258088788517</v>
      </c>
      <c r="D19" s="453">
        <v>32357</v>
      </c>
      <c r="E19" s="18">
        <v>0.9988450853700499</v>
      </c>
      <c r="F19" s="453">
        <v>9660</v>
      </c>
      <c r="G19" s="19">
        <v>0.75093867334167896</v>
      </c>
      <c r="H19" s="453">
        <v>27771</v>
      </c>
      <c r="I19" s="20">
        <v>1.8670677133005569</v>
      </c>
      <c r="J19" s="21">
        <v>1.44</v>
      </c>
      <c r="K19" s="22">
        <v>0</v>
      </c>
      <c r="L19" s="23">
        <v>0.86</v>
      </c>
      <c r="M19" s="24">
        <v>1.0000000000000009E-2</v>
      </c>
    </row>
    <row r="20" spans="1:13" ht="23.25" customHeight="1" x14ac:dyDescent="0.15">
      <c r="A20" s="454" t="s">
        <v>481</v>
      </c>
      <c r="B20" s="455">
        <v>6686</v>
      </c>
      <c r="C20" s="417">
        <v>-0.40220467749144007</v>
      </c>
      <c r="D20" s="456">
        <v>32737</v>
      </c>
      <c r="E20" s="417">
        <v>1.174398120963005</v>
      </c>
      <c r="F20" s="456">
        <v>10171</v>
      </c>
      <c r="G20" s="418">
        <v>5.2898550724637801</v>
      </c>
      <c r="H20" s="456">
        <v>27836</v>
      </c>
      <c r="I20" s="419">
        <v>0.23405710993482387</v>
      </c>
      <c r="J20" s="420">
        <v>1.52</v>
      </c>
      <c r="K20" s="421">
        <v>8.0000000000000071E-2</v>
      </c>
      <c r="L20" s="422">
        <v>0.85</v>
      </c>
      <c r="M20" s="423">
        <v>-1.0000000000000009E-2</v>
      </c>
    </row>
    <row r="21" spans="1:13" x14ac:dyDescent="0.15">
      <c r="A21" s="457" t="s">
        <v>26</v>
      </c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</row>
    <row r="22" spans="1:13" x14ac:dyDescent="0.15">
      <c r="A22" s="458" t="s">
        <v>27</v>
      </c>
      <c r="B22" s="436"/>
      <c r="C22" s="436"/>
      <c r="D22" s="436"/>
      <c r="E22" s="436"/>
      <c r="F22" s="436"/>
      <c r="G22" s="436"/>
      <c r="H22" s="436"/>
      <c r="I22" s="436"/>
      <c r="J22" s="436"/>
      <c r="K22" s="436"/>
      <c r="L22" s="436"/>
      <c r="M22" s="436"/>
    </row>
    <row r="29" spans="1:13" x14ac:dyDescent="0.15">
      <c r="A29" s="25"/>
      <c r="C29" s="26"/>
    </row>
    <row r="30" spans="1:13" x14ac:dyDescent="0.15">
      <c r="A30" s="25"/>
    </row>
    <row r="31" spans="1:13" x14ac:dyDescent="0.15">
      <c r="A31" s="25"/>
    </row>
  </sheetData>
  <sheetProtection algorithmName="SHA-512" hashValue="DtmEXT18yCx0MP1zCSJE+XYYOi+D/zexKDasUt1U+gkdOQZkGzV4Dh9esrPgA8jopfHSR34xa5MJSghM/Bjtdw==" saltValue="Pi9apkoKK7KDiqrGx/o4cA==" spinCount="100000" sheet="1" objects="1" scenarios="1"/>
  <mergeCells count="7">
    <mergeCell ref="L5:M5"/>
    <mergeCell ref="A2:M2"/>
    <mergeCell ref="B5:C5"/>
    <mergeCell ref="D5:E5"/>
    <mergeCell ref="F5:G5"/>
    <mergeCell ref="H5:I5"/>
    <mergeCell ref="J5:K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52"/>
  <sheetViews>
    <sheetView showGridLines="0" view="pageBreakPreview" zoomScaleNormal="100" zoomScaleSheetLayoutView="100" workbookViewId="0">
      <selection activeCell="L20" sqref="L20"/>
    </sheetView>
  </sheetViews>
  <sheetFormatPr defaultRowHeight="11.25" x14ac:dyDescent="0.15"/>
  <cols>
    <col min="1" max="1" width="4" style="28" customWidth="1"/>
    <col min="2" max="2" width="6.375" style="28" customWidth="1"/>
    <col min="3" max="6" width="6.75" style="28" customWidth="1"/>
    <col min="7" max="8" width="6.75" style="43" customWidth="1"/>
    <col min="9" max="19" width="6.75" style="28" customWidth="1"/>
    <col min="20" max="20" width="6.75" style="29" customWidth="1"/>
    <col min="21" max="22" width="6.75" style="28" customWidth="1"/>
    <col min="23" max="16384" width="9" style="28"/>
  </cols>
  <sheetData>
    <row r="1" spans="1:229" ht="14.25" customHeight="1" x14ac:dyDescent="0.15">
      <c r="A1" s="531" t="s">
        <v>474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3"/>
      <c r="T1" s="534"/>
      <c r="U1" s="534"/>
      <c r="V1" s="535" t="s">
        <v>30</v>
      </c>
    </row>
    <row r="2" spans="1:229" ht="17.25" x14ac:dyDescent="0.2">
      <c r="A2" s="688" t="s">
        <v>31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536"/>
      <c r="T2" s="536"/>
      <c r="U2" s="537"/>
      <c r="V2" s="439" t="s">
        <v>477</v>
      </c>
    </row>
    <row r="3" spans="1:229" ht="13.5" customHeight="1" x14ac:dyDescent="0.15">
      <c r="A3" s="538"/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9" t="s">
        <v>32</v>
      </c>
      <c r="U3" s="533"/>
      <c r="V3" s="540"/>
    </row>
    <row r="4" spans="1:229" ht="14.25" customHeight="1" x14ac:dyDescent="0.15">
      <c r="A4" s="541" t="s">
        <v>2</v>
      </c>
      <c r="B4" s="542"/>
      <c r="C4" s="543" t="s">
        <v>33</v>
      </c>
      <c r="D4" s="542"/>
      <c r="E4" s="541" t="s">
        <v>34</v>
      </c>
      <c r="F4" s="543"/>
      <c r="G4" s="544"/>
      <c r="H4" s="543" t="s">
        <v>35</v>
      </c>
      <c r="I4" s="543"/>
      <c r="J4" s="545" t="s">
        <v>36</v>
      </c>
      <c r="K4" s="546"/>
      <c r="L4" s="545" t="s">
        <v>37</v>
      </c>
      <c r="M4" s="547"/>
      <c r="N4" s="548" t="s">
        <v>38</v>
      </c>
      <c r="O4" s="548"/>
      <c r="P4" s="548"/>
      <c r="Q4" s="548"/>
      <c r="R4" s="548"/>
      <c r="S4" s="548"/>
      <c r="T4" s="664" t="s">
        <v>39</v>
      </c>
      <c r="U4" s="667" t="s">
        <v>40</v>
      </c>
      <c r="V4" s="667" t="s">
        <v>41</v>
      </c>
    </row>
    <row r="5" spans="1:229" ht="12" customHeight="1" x14ac:dyDescent="0.15">
      <c r="A5" s="549"/>
      <c r="B5" s="550"/>
      <c r="C5" s="551" t="s">
        <v>3</v>
      </c>
      <c r="D5" s="550"/>
      <c r="E5" s="671" t="s">
        <v>42</v>
      </c>
      <c r="F5" s="672"/>
      <c r="G5" s="673"/>
      <c r="H5" s="674" t="s">
        <v>43</v>
      </c>
      <c r="I5" s="675"/>
      <c r="J5" s="676" t="s">
        <v>44</v>
      </c>
      <c r="K5" s="677"/>
      <c r="L5" s="678" t="s">
        <v>45</v>
      </c>
      <c r="M5" s="679"/>
      <c r="N5" s="551" t="s">
        <v>46</v>
      </c>
      <c r="O5" s="552"/>
      <c r="P5" s="552"/>
      <c r="Q5" s="552"/>
      <c r="R5" s="552"/>
      <c r="S5" s="552"/>
      <c r="T5" s="665"/>
      <c r="U5" s="668"/>
      <c r="V5" s="668"/>
    </row>
    <row r="6" spans="1:229" ht="15" customHeight="1" x14ac:dyDescent="0.15">
      <c r="A6" s="549"/>
      <c r="B6" s="550"/>
      <c r="C6" s="553"/>
      <c r="D6" s="667" t="s">
        <v>47</v>
      </c>
      <c r="E6" s="554"/>
      <c r="F6" s="667" t="s">
        <v>47</v>
      </c>
      <c r="G6" s="685" t="s">
        <v>48</v>
      </c>
      <c r="H6" s="555"/>
      <c r="I6" s="667" t="s">
        <v>47</v>
      </c>
      <c r="J6" s="555"/>
      <c r="K6" s="667" t="s">
        <v>47</v>
      </c>
      <c r="L6" s="667" t="s">
        <v>49</v>
      </c>
      <c r="M6" s="680" t="s">
        <v>50</v>
      </c>
      <c r="N6" s="682"/>
      <c r="O6" s="667" t="s">
        <v>47</v>
      </c>
      <c r="P6" s="667" t="s">
        <v>51</v>
      </c>
      <c r="Q6" s="664" t="s">
        <v>52</v>
      </c>
      <c r="R6" s="556"/>
      <c r="S6" s="694" t="s">
        <v>53</v>
      </c>
      <c r="T6" s="666"/>
      <c r="U6" s="668"/>
      <c r="V6" s="670"/>
    </row>
    <row r="7" spans="1:229" s="31" customFormat="1" ht="71.25" customHeight="1" thickBot="1" x14ac:dyDescent="0.2">
      <c r="A7" s="549"/>
      <c r="B7" s="550"/>
      <c r="C7" s="553"/>
      <c r="D7" s="684"/>
      <c r="E7" s="554"/>
      <c r="F7" s="684"/>
      <c r="G7" s="686"/>
      <c r="H7" s="555"/>
      <c r="I7" s="684"/>
      <c r="J7" s="555"/>
      <c r="K7" s="684"/>
      <c r="L7" s="684"/>
      <c r="M7" s="681"/>
      <c r="N7" s="683"/>
      <c r="O7" s="684"/>
      <c r="P7" s="684"/>
      <c r="Q7" s="684"/>
      <c r="R7" s="557" t="s">
        <v>54</v>
      </c>
      <c r="S7" s="695"/>
      <c r="T7" s="558" t="s">
        <v>55</v>
      </c>
      <c r="U7" s="669"/>
      <c r="V7" s="559" t="s">
        <v>56</v>
      </c>
      <c r="W7" s="30"/>
      <c r="X7" s="30"/>
      <c r="HR7" s="28"/>
      <c r="HS7" s="28"/>
      <c r="HT7" s="28"/>
      <c r="HU7" s="28"/>
    </row>
    <row r="8" spans="1:229" s="33" customFormat="1" ht="13.5" customHeight="1" thickTop="1" x14ac:dyDescent="0.15">
      <c r="A8" s="560" t="s">
        <v>57</v>
      </c>
      <c r="B8" s="561"/>
      <c r="C8" s="562"/>
      <c r="D8" s="562"/>
      <c r="E8" s="562" t="s">
        <v>58</v>
      </c>
      <c r="F8" s="562" t="s">
        <v>58</v>
      </c>
      <c r="G8" s="563" t="s">
        <v>58</v>
      </c>
      <c r="H8" s="564"/>
      <c r="I8" s="564"/>
      <c r="J8" s="562" t="s">
        <v>58</v>
      </c>
      <c r="K8" s="562" t="s">
        <v>58</v>
      </c>
      <c r="L8" s="562"/>
      <c r="M8" s="562"/>
      <c r="N8" s="562"/>
      <c r="O8" s="562"/>
      <c r="P8" s="562"/>
      <c r="Q8" s="562"/>
      <c r="R8" s="562"/>
      <c r="S8" s="563"/>
      <c r="T8" s="565"/>
      <c r="U8" s="565"/>
      <c r="V8" s="566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28"/>
      <c r="HS8" s="28"/>
      <c r="HT8" s="28"/>
      <c r="HU8" s="28"/>
    </row>
    <row r="9" spans="1:229" ht="13.5" customHeight="1" x14ac:dyDescent="0.15">
      <c r="A9" s="567" t="s">
        <v>59</v>
      </c>
      <c r="B9" s="568"/>
      <c r="C9" s="569">
        <v>70220</v>
      </c>
      <c r="D9" s="569">
        <v>69997</v>
      </c>
      <c r="E9" s="569">
        <v>25673.25</v>
      </c>
      <c r="F9" s="569">
        <v>25585.916666666668</v>
      </c>
      <c r="G9" s="570">
        <v>4830.916666666667</v>
      </c>
      <c r="H9" s="569">
        <v>124764</v>
      </c>
      <c r="I9" s="569">
        <v>107851</v>
      </c>
      <c r="J9" s="569">
        <v>29907.666666666668</v>
      </c>
      <c r="K9" s="569">
        <v>25800.333333333332</v>
      </c>
      <c r="L9" s="571">
        <v>1.7767587581885502</v>
      </c>
      <c r="M9" s="571">
        <v>1.1649349679789924</v>
      </c>
      <c r="N9" s="569">
        <v>22911</v>
      </c>
      <c r="O9" s="569">
        <v>21021</v>
      </c>
      <c r="P9" s="569">
        <v>21382</v>
      </c>
      <c r="Q9" s="569">
        <v>1529</v>
      </c>
      <c r="R9" s="569">
        <v>192</v>
      </c>
      <c r="S9" s="569">
        <v>5510</v>
      </c>
      <c r="T9" s="572">
        <v>32.627456565081175</v>
      </c>
      <c r="U9" s="569">
        <v>21798</v>
      </c>
      <c r="V9" s="573">
        <v>17.471385976724054</v>
      </c>
    </row>
    <row r="10" spans="1:229" ht="13.5" customHeight="1" x14ac:dyDescent="0.15">
      <c r="A10" s="567" t="s">
        <v>60</v>
      </c>
      <c r="B10" s="568"/>
      <c r="C10" s="569">
        <v>71490</v>
      </c>
      <c r="D10" s="569">
        <v>71005</v>
      </c>
      <c r="E10" s="569">
        <v>29059</v>
      </c>
      <c r="F10" s="569">
        <v>28888.833333333332</v>
      </c>
      <c r="G10" s="569">
        <v>7220.666666666667</v>
      </c>
      <c r="H10" s="569">
        <v>89381</v>
      </c>
      <c r="I10" s="569">
        <v>79217</v>
      </c>
      <c r="J10" s="569">
        <v>20882.416666666668</v>
      </c>
      <c r="K10" s="569">
        <v>18516.75</v>
      </c>
      <c r="L10" s="571">
        <v>1.2502587774513918</v>
      </c>
      <c r="M10" s="571">
        <v>0.71862131066680435</v>
      </c>
      <c r="N10" s="569">
        <v>20663</v>
      </c>
      <c r="O10" s="569">
        <v>18913</v>
      </c>
      <c r="P10" s="569">
        <v>19639</v>
      </c>
      <c r="Q10" s="569">
        <v>1024</v>
      </c>
      <c r="R10" s="569">
        <v>125</v>
      </c>
      <c r="S10" s="569">
        <v>5267</v>
      </c>
      <c r="T10" s="572">
        <v>28.903343124912574</v>
      </c>
      <c r="U10" s="569">
        <v>20224</v>
      </c>
      <c r="V10" s="573">
        <v>22.626732750808337</v>
      </c>
    </row>
    <row r="11" spans="1:229" ht="13.5" customHeight="1" x14ac:dyDescent="0.15">
      <c r="A11" s="567" t="s">
        <v>507</v>
      </c>
      <c r="B11" s="568"/>
      <c r="C11" s="569">
        <f>SUM(C14:C25)</f>
        <v>75716</v>
      </c>
      <c r="D11" s="569">
        <f>SUM(D14:D25)</f>
        <v>75056</v>
      </c>
      <c r="E11" s="569">
        <f>AVERAGE(E14:E25)</f>
        <v>31155.25</v>
      </c>
      <c r="F11" s="569">
        <f>AVERAGE(F14:F25)</f>
        <v>30915.166666666668</v>
      </c>
      <c r="G11" s="569">
        <f>AVERAGE(G14:G25)</f>
        <v>6923.5</v>
      </c>
      <c r="H11" s="569">
        <f>SUM(H14:H25)</f>
        <v>102676</v>
      </c>
      <c r="I11" s="569">
        <f>SUM(I14:I25)</f>
        <v>90331</v>
      </c>
      <c r="J11" s="569">
        <f>AVERAGE(J14:J25)</f>
        <v>23535.5</v>
      </c>
      <c r="K11" s="569">
        <f>AVERAGE(K14:K25)</f>
        <v>20876.5</v>
      </c>
      <c r="L11" s="571">
        <f>H11/C11</f>
        <v>1.3560674097944951</v>
      </c>
      <c r="M11" s="571">
        <f>J11/E11</f>
        <v>0.7554264530055127</v>
      </c>
      <c r="N11" s="569">
        <f t="shared" ref="N11:S11" si="0">SUM(N14:N25)</f>
        <v>19877</v>
      </c>
      <c r="O11" s="569">
        <f t="shared" si="0"/>
        <v>18318</v>
      </c>
      <c r="P11" s="569">
        <f t="shared" si="0"/>
        <v>18707</v>
      </c>
      <c r="Q11" s="569">
        <f t="shared" si="0"/>
        <v>1170</v>
      </c>
      <c r="R11" s="569">
        <f t="shared" si="0"/>
        <v>152</v>
      </c>
      <c r="S11" s="569">
        <f t="shared" si="0"/>
        <v>5112</v>
      </c>
      <c r="T11" s="572">
        <f>N11/C11*100</f>
        <v>26.252047123461352</v>
      </c>
      <c r="U11" s="569">
        <f>SUM(U14:U25)</f>
        <v>19300</v>
      </c>
      <c r="V11" s="573">
        <f>U11/H11*100</f>
        <v>18.796992481203006</v>
      </c>
      <c r="W11" s="34"/>
      <c r="X11" s="34"/>
    </row>
    <row r="12" spans="1:229" ht="13.5" customHeight="1" x14ac:dyDescent="0.15">
      <c r="A12" s="567" t="s">
        <v>508</v>
      </c>
      <c r="B12" s="574"/>
      <c r="C12" s="575">
        <f>AVERAGE(C14:C25)</f>
        <v>6309.666666666667</v>
      </c>
      <c r="D12" s="575">
        <f>AVERAGE(D14:D25)</f>
        <v>6254.666666666667</v>
      </c>
      <c r="E12" s="576" t="s">
        <v>61</v>
      </c>
      <c r="F12" s="576" t="s">
        <v>61</v>
      </c>
      <c r="G12" s="577" t="s">
        <v>61</v>
      </c>
      <c r="H12" s="575">
        <f>AVERAGE(H14:H25)</f>
        <v>8556.3333333333339</v>
      </c>
      <c r="I12" s="575">
        <f>AVERAGE(I14:I25)</f>
        <v>7527.583333333333</v>
      </c>
      <c r="J12" s="578" t="s">
        <v>61</v>
      </c>
      <c r="K12" s="578" t="s">
        <v>61</v>
      </c>
      <c r="L12" s="579" t="s">
        <v>61</v>
      </c>
      <c r="M12" s="579" t="s">
        <v>61</v>
      </c>
      <c r="N12" s="575">
        <f t="shared" ref="N12:S12" si="1">AVERAGE(N14:N25)</f>
        <v>1656.4166666666667</v>
      </c>
      <c r="O12" s="575">
        <f t="shared" si="1"/>
        <v>1526.5</v>
      </c>
      <c r="P12" s="575">
        <f t="shared" si="1"/>
        <v>1558.9166666666667</v>
      </c>
      <c r="Q12" s="575">
        <f t="shared" si="1"/>
        <v>97.5</v>
      </c>
      <c r="R12" s="575">
        <f t="shared" si="1"/>
        <v>12.666666666666666</v>
      </c>
      <c r="S12" s="575">
        <f t="shared" si="1"/>
        <v>426</v>
      </c>
      <c r="T12" s="580" t="s">
        <v>61</v>
      </c>
      <c r="U12" s="575">
        <f>AVERAGE(U14:U25)</f>
        <v>1608.3333333333333</v>
      </c>
      <c r="V12" s="580" t="s">
        <v>61</v>
      </c>
      <c r="W12" s="689"/>
      <c r="X12" s="689"/>
    </row>
    <row r="13" spans="1:229" ht="13.5" customHeight="1" x14ac:dyDescent="0.15">
      <c r="A13" s="581" t="s">
        <v>62</v>
      </c>
      <c r="B13" s="582" t="s">
        <v>64</v>
      </c>
      <c r="C13" s="583">
        <v>7411</v>
      </c>
      <c r="D13" s="583">
        <v>7379</v>
      </c>
      <c r="E13" s="583">
        <v>32770</v>
      </c>
      <c r="F13" s="583">
        <v>32571</v>
      </c>
      <c r="G13" s="584">
        <v>6720</v>
      </c>
      <c r="H13" s="585">
        <v>8984</v>
      </c>
      <c r="I13" s="585">
        <v>8082</v>
      </c>
      <c r="J13" s="585">
        <v>24755</v>
      </c>
      <c r="K13" s="586">
        <v>21963</v>
      </c>
      <c r="L13" s="587">
        <v>1.21</v>
      </c>
      <c r="M13" s="587">
        <v>0.76</v>
      </c>
      <c r="N13" s="585">
        <v>3543</v>
      </c>
      <c r="O13" s="585">
        <v>3337</v>
      </c>
      <c r="P13" s="585">
        <v>3394</v>
      </c>
      <c r="Q13" s="585">
        <v>149</v>
      </c>
      <c r="R13" s="586">
        <v>14</v>
      </c>
      <c r="S13" s="584">
        <v>548</v>
      </c>
      <c r="T13" s="588">
        <v>47.8</v>
      </c>
      <c r="U13" s="589">
        <v>3563</v>
      </c>
      <c r="V13" s="590">
        <v>39.700000000000003</v>
      </c>
      <c r="W13" s="696"/>
      <c r="X13" s="689"/>
    </row>
    <row r="14" spans="1:229" ht="13.5" customHeight="1" x14ac:dyDescent="0.15">
      <c r="A14" s="591"/>
      <c r="B14" s="592" t="s">
        <v>65</v>
      </c>
      <c r="C14" s="593">
        <v>7837</v>
      </c>
      <c r="D14" s="593">
        <v>7790</v>
      </c>
      <c r="E14" s="593">
        <v>32540</v>
      </c>
      <c r="F14" s="593">
        <v>32337</v>
      </c>
      <c r="G14" s="594">
        <v>6447</v>
      </c>
      <c r="H14" s="595">
        <v>7371</v>
      </c>
      <c r="I14" s="595">
        <v>6725</v>
      </c>
      <c r="J14" s="595">
        <v>21992</v>
      </c>
      <c r="K14" s="595">
        <v>19783</v>
      </c>
      <c r="L14" s="596">
        <v>0.94</v>
      </c>
      <c r="M14" s="596">
        <v>0.68</v>
      </c>
      <c r="N14" s="595">
        <v>1967</v>
      </c>
      <c r="O14" s="595">
        <v>1825</v>
      </c>
      <c r="P14" s="595">
        <v>1853</v>
      </c>
      <c r="Q14" s="595">
        <v>114</v>
      </c>
      <c r="R14" s="597">
        <v>14</v>
      </c>
      <c r="S14" s="594">
        <v>483</v>
      </c>
      <c r="T14" s="598">
        <v>25.1</v>
      </c>
      <c r="U14" s="599">
        <v>1903</v>
      </c>
      <c r="V14" s="600">
        <v>25.8</v>
      </c>
      <c r="W14" s="696"/>
      <c r="X14" s="689"/>
    </row>
    <row r="15" spans="1:229" ht="13.5" customHeight="1" x14ac:dyDescent="0.15">
      <c r="A15" s="601"/>
      <c r="B15" s="602" t="s">
        <v>66</v>
      </c>
      <c r="C15" s="603">
        <v>5270</v>
      </c>
      <c r="D15" s="603">
        <v>5249</v>
      </c>
      <c r="E15" s="603">
        <v>30641</v>
      </c>
      <c r="F15" s="603">
        <v>30460</v>
      </c>
      <c r="G15" s="604">
        <v>6149</v>
      </c>
      <c r="H15" s="605">
        <v>6734</v>
      </c>
      <c r="I15" s="605">
        <v>6183</v>
      </c>
      <c r="J15" s="605">
        <v>20740</v>
      </c>
      <c r="K15" s="605">
        <v>19000</v>
      </c>
      <c r="L15" s="606">
        <v>1.28</v>
      </c>
      <c r="M15" s="606">
        <v>0.68</v>
      </c>
      <c r="N15" s="605">
        <v>1639</v>
      </c>
      <c r="O15" s="605">
        <v>1536</v>
      </c>
      <c r="P15" s="605">
        <v>1547</v>
      </c>
      <c r="Q15" s="605">
        <v>92</v>
      </c>
      <c r="R15" s="607">
        <v>9</v>
      </c>
      <c r="S15" s="604">
        <v>485</v>
      </c>
      <c r="T15" s="608">
        <v>31.1</v>
      </c>
      <c r="U15" s="609">
        <v>1586</v>
      </c>
      <c r="V15" s="610">
        <v>23.6</v>
      </c>
      <c r="W15" s="689"/>
      <c r="X15" s="689"/>
    </row>
    <row r="16" spans="1:229" ht="13.5" customHeight="1" x14ac:dyDescent="0.15">
      <c r="A16" s="601"/>
      <c r="B16" s="602" t="s">
        <v>67</v>
      </c>
      <c r="C16" s="603">
        <v>5094</v>
      </c>
      <c r="D16" s="603">
        <v>5060</v>
      </c>
      <c r="E16" s="603">
        <v>29224</v>
      </c>
      <c r="F16" s="603">
        <v>29059</v>
      </c>
      <c r="G16" s="604">
        <v>6930</v>
      </c>
      <c r="H16" s="605">
        <v>7696</v>
      </c>
      <c r="I16" s="605">
        <v>6893</v>
      </c>
      <c r="J16" s="605">
        <v>20481</v>
      </c>
      <c r="K16" s="605">
        <v>18650</v>
      </c>
      <c r="L16" s="606">
        <v>1.51</v>
      </c>
      <c r="M16" s="606">
        <v>0.7</v>
      </c>
      <c r="N16" s="605">
        <v>1583</v>
      </c>
      <c r="O16" s="605">
        <v>1473</v>
      </c>
      <c r="P16" s="605">
        <v>1494</v>
      </c>
      <c r="Q16" s="605">
        <v>89</v>
      </c>
      <c r="R16" s="607">
        <v>12</v>
      </c>
      <c r="S16" s="604">
        <v>496</v>
      </c>
      <c r="T16" s="608">
        <v>31.1</v>
      </c>
      <c r="U16" s="609">
        <v>1532</v>
      </c>
      <c r="V16" s="610">
        <v>19.899999999999999</v>
      </c>
      <c r="W16" s="689"/>
      <c r="X16" s="689"/>
    </row>
    <row r="17" spans="1:24" ht="13.5" customHeight="1" x14ac:dyDescent="0.15">
      <c r="A17" s="601"/>
      <c r="B17" s="602" t="s">
        <v>68</v>
      </c>
      <c r="C17" s="603">
        <v>6079</v>
      </c>
      <c r="D17" s="603">
        <v>6011</v>
      </c>
      <c r="E17" s="603">
        <v>29274</v>
      </c>
      <c r="F17" s="603">
        <v>29076</v>
      </c>
      <c r="G17" s="604">
        <v>7528</v>
      </c>
      <c r="H17" s="605">
        <v>7514</v>
      </c>
      <c r="I17" s="605">
        <v>6858</v>
      </c>
      <c r="J17" s="605">
        <v>20477</v>
      </c>
      <c r="K17" s="605">
        <v>18762</v>
      </c>
      <c r="L17" s="606">
        <v>1.24</v>
      </c>
      <c r="M17" s="606">
        <v>0.7</v>
      </c>
      <c r="N17" s="605">
        <v>1340</v>
      </c>
      <c r="O17" s="605">
        <v>1248</v>
      </c>
      <c r="P17" s="605">
        <v>1251</v>
      </c>
      <c r="Q17" s="605">
        <v>89</v>
      </c>
      <c r="R17" s="607">
        <v>15</v>
      </c>
      <c r="S17" s="604">
        <v>372</v>
      </c>
      <c r="T17" s="608">
        <v>22</v>
      </c>
      <c r="U17" s="609">
        <v>1278</v>
      </c>
      <c r="V17" s="610">
        <v>17</v>
      </c>
      <c r="W17" s="689"/>
      <c r="X17" s="689"/>
    </row>
    <row r="18" spans="1:24" ht="13.5" customHeight="1" x14ac:dyDescent="0.15">
      <c r="A18" s="601"/>
      <c r="B18" s="611" t="s">
        <v>69</v>
      </c>
      <c r="C18" s="603">
        <v>5879</v>
      </c>
      <c r="D18" s="603">
        <v>5814</v>
      </c>
      <c r="E18" s="603">
        <v>30190</v>
      </c>
      <c r="F18" s="603">
        <v>29942</v>
      </c>
      <c r="G18" s="604">
        <v>8039</v>
      </c>
      <c r="H18" s="605">
        <v>7455</v>
      </c>
      <c r="I18" s="605">
        <v>6734</v>
      </c>
      <c r="J18" s="605">
        <v>21121</v>
      </c>
      <c r="K18" s="605">
        <v>19243</v>
      </c>
      <c r="L18" s="606">
        <v>1.27</v>
      </c>
      <c r="M18" s="606">
        <v>0.7</v>
      </c>
      <c r="N18" s="605">
        <v>1336</v>
      </c>
      <c r="O18" s="605">
        <v>1266</v>
      </c>
      <c r="P18" s="605">
        <v>1253</v>
      </c>
      <c r="Q18" s="605">
        <v>83</v>
      </c>
      <c r="R18" s="607">
        <v>6</v>
      </c>
      <c r="S18" s="604">
        <v>388</v>
      </c>
      <c r="T18" s="608">
        <v>22.7</v>
      </c>
      <c r="U18" s="609">
        <v>1277</v>
      </c>
      <c r="V18" s="610">
        <v>17.100000000000001</v>
      </c>
      <c r="W18" s="689"/>
      <c r="X18" s="689"/>
    </row>
    <row r="19" spans="1:24" ht="13.5" customHeight="1" x14ac:dyDescent="0.15">
      <c r="A19" s="601"/>
      <c r="B19" s="602" t="s">
        <v>70</v>
      </c>
      <c r="C19" s="603">
        <v>5696</v>
      </c>
      <c r="D19" s="603">
        <v>5653</v>
      </c>
      <c r="E19" s="603">
        <v>31074</v>
      </c>
      <c r="F19" s="603">
        <v>30814</v>
      </c>
      <c r="G19" s="604">
        <v>7970</v>
      </c>
      <c r="H19" s="605">
        <v>8049</v>
      </c>
      <c r="I19" s="605">
        <v>7238</v>
      </c>
      <c r="J19" s="605">
        <v>21743</v>
      </c>
      <c r="K19" s="605">
        <v>19789</v>
      </c>
      <c r="L19" s="606">
        <v>1.41</v>
      </c>
      <c r="M19" s="606">
        <v>0.7</v>
      </c>
      <c r="N19" s="605">
        <v>1477</v>
      </c>
      <c r="O19" s="605">
        <v>1375</v>
      </c>
      <c r="P19" s="605">
        <v>1368</v>
      </c>
      <c r="Q19" s="605">
        <v>109</v>
      </c>
      <c r="R19" s="607">
        <v>8</v>
      </c>
      <c r="S19" s="604">
        <v>427</v>
      </c>
      <c r="T19" s="608">
        <v>25.9</v>
      </c>
      <c r="U19" s="609">
        <v>1408</v>
      </c>
      <c r="V19" s="610">
        <v>17.5</v>
      </c>
      <c r="W19" s="689"/>
      <c r="X19" s="689"/>
    </row>
    <row r="20" spans="1:24" ht="13.15" customHeight="1" x14ac:dyDescent="0.15">
      <c r="A20" s="601"/>
      <c r="B20" s="602" t="s">
        <v>71</v>
      </c>
      <c r="C20" s="603">
        <v>6063</v>
      </c>
      <c r="D20" s="603">
        <v>6018</v>
      </c>
      <c r="E20" s="603">
        <v>31691</v>
      </c>
      <c r="F20" s="603">
        <v>31436</v>
      </c>
      <c r="G20" s="604">
        <v>7752</v>
      </c>
      <c r="H20" s="605">
        <v>8667</v>
      </c>
      <c r="I20" s="605">
        <v>7700</v>
      </c>
      <c r="J20" s="605">
        <v>22840</v>
      </c>
      <c r="K20" s="605">
        <v>20615</v>
      </c>
      <c r="L20" s="612">
        <v>1.43</v>
      </c>
      <c r="M20" s="606">
        <v>0.72</v>
      </c>
      <c r="N20" s="603">
        <v>1430</v>
      </c>
      <c r="O20" s="605">
        <v>1333</v>
      </c>
      <c r="P20" s="605">
        <v>1309</v>
      </c>
      <c r="Q20" s="603">
        <v>121</v>
      </c>
      <c r="R20" s="607">
        <v>12</v>
      </c>
      <c r="S20" s="604">
        <v>446</v>
      </c>
      <c r="T20" s="608">
        <v>23.6</v>
      </c>
      <c r="U20" s="609">
        <v>1350</v>
      </c>
      <c r="V20" s="610">
        <v>15.6</v>
      </c>
      <c r="W20" s="689"/>
      <c r="X20" s="689"/>
    </row>
    <row r="21" spans="1:24" ht="13.5" customHeight="1" x14ac:dyDescent="0.15">
      <c r="A21" s="601"/>
      <c r="B21" s="602" t="s">
        <v>72</v>
      </c>
      <c r="C21" s="603">
        <v>5367</v>
      </c>
      <c r="D21" s="603">
        <v>5306</v>
      </c>
      <c r="E21" s="603">
        <v>31052</v>
      </c>
      <c r="F21" s="603">
        <v>30800</v>
      </c>
      <c r="G21" s="604">
        <v>7138</v>
      </c>
      <c r="H21" s="605">
        <v>8491</v>
      </c>
      <c r="I21" s="605">
        <v>7598</v>
      </c>
      <c r="J21" s="605">
        <v>23789</v>
      </c>
      <c r="K21" s="605">
        <v>21389</v>
      </c>
      <c r="L21" s="612">
        <v>1.58</v>
      </c>
      <c r="M21" s="606">
        <v>0.77</v>
      </c>
      <c r="N21" s="603">
        <v>1376</v>
      </c>
      <c r="O21" s="605">
        <v>1286</v>
      </c>
      <c r="P21" s="605">
        <v>1288</v>
      </c>
      <c r="Q21" s="603">
        <v>88</v>
      </c>
      <c r="R21" s="607">
        <v>10</v>
      </c>
      <c r="S21" s="604">
        <v>454</v>
      </c>
      <c r="T21" s="608">
        <v>25.6</v>
      </c>
      <c r="U21" s="609">
        <v>1330</v>
      </c>
      <c r="V21" s="610">
        <v>15.7</v>
      </c>
      <c r="W21" s="689"/>
      <c r="X21" s="689"/>
    </row>
    <row r="22" spans="1:24" ht="13.5" customHeight="1" x14ac:dyDescent="0.15">
      <c r="A22" s="613"/>
      <c r="B22" s="611" t="s">
        <v>73</v>
      </c>
      <c r="C22" s="614">
        <v>4480</v>
      </c>
      <c r="D22" s="603">
        <v>4431</v>
      </c>
      <c r="E22" s="603">
        <v>29392</v>
      </c>
      <c r="F22" s="603">
        <v>29152</v>
      </c>
      <c r="G22" s="604">
        <v>7038</v>
      </c>
      <c r="H22" s="605">
        <v>8498</v>
      </c>
      <c r="I22" s="605">
        <v>6678</v>
      </c>
      <c r="J22" s="605">
        <v>24261</v>
      </c>
      <c r="K22" s="605">
        <v>20911</v>
      </c>
      <c r="L22" s="612">
        <v>1.9</v>
      </c>
      <c r="M22" s="606">
        <v>0.83</v>
      </c>
      <c r="N22" s="603">
        <v>1159</v>
      </c>
      <c r="O22" s="605">
        <v>998</v>
      </c>
      <c r="P22" s="605">
        <v>1069</v>
      </c>
      <c r="Q22" s="603">
        <v>90</v>
      </c>
      <c r="R22" s="607">
        <v>17</v>
      </c>
      <c r="S22" s="604">
        <v>377</v>
      </c>
      <c r="T22" s="608">
        <v>25.9</v>
      </c>
      <c r="U22" s="609">
        <v>1109</v>
      </c>
      <c r="V22" s="610">
        <v>13.1</v>
      </c>
      <c r="W22" s="689"/>
      <c r="X22" s="689"/>
    </row>
    <row r="23" spans="1:24" ht="13.5" customHeight="1" x14ac:dyDescent="0.15">
      <c r="A23" s="601"/>
      <c r="B23" s="611" t="s">
        <v>74</v>
      </c>
      <c r="C23" s="603">
        <v>6860</v>
      </c>
      <c r="D23" s="603">
        <v>6774</v>
      </c>
      <c r="E23" s="603">
        <v>29948</v>
      </c>
      <c r="F23" s="603">
        <v>29681</v>
      </c>
      <c r="G23" s="604">
        <v>6255</v>
      </c>
      <c r="H23" s="605">
        <v>10310</v>
      </c>
      <c r="I23" s="605">
        <v>8532</v>
      </c>
      <c r="J23" s="605">
        <v>25981</v>
      </c>
      <c r="K23" s="605">
        <v>21862</v>
      </c>
      <c r="L23" s="612">
        <v>1.5</v>
      </c>
      <c r="M23" s="606">
        <v>0.87</v>
      </c>
      <c r="N23" s="603">
        <v>1056</v>
      </c>
      <c r="O23" s="605">
        <v>843</v>
      </c>
      <c r="P23" s="605">
        <v>986</v>
      </c>
      <c r="Q23" s="603">
        <v>70</v>
      </c>
      <c r="R23" s="607">
        <v>13</v>
      </c>
      <c r="S23" s="604">
        <v>329</v>
      </c>
      <c r="T23" s="608">
        <v>15.4</v>
      </c>
      <c r="U23" s="609">
        <v>1026</v>
      </c>
      <c r="V23" s="610">
        <v>10</v>
      </c>
      <c r="W23" s="689"/>
      <c r="X23" s="689"/>
    </row>
    <row r="24" spans="1:24" ht="13.5" customHeight="1" x14ac:dyDescent="0.15">
      <c r="A24" s="601"/>
      <c r="B24" s="602" t="s">
        <v>63</v>
      </c>
      <c r="C24" s="603">
        <v>9008</v>
      </c>
      <c r="D24" s="603">
        <v>8931</v>
      </c>
      <c r="E24" s="603">
        <v>33422</v>
      </c>
      <c r="F24" s="603">
        <v>33121</v>
      </c>
      <c r="G24" s="604">
        <v>5975</v>
      </c>
      <c r="H24" s="605">
        <v>11515</v>
      </c>
      <c r="I24" s="605">
        <v>10147</v>
      </c>
      <c r="J24" s="605">
        <v>29119</v>
      </c>
      <c r="K24" s="605">
        <v>24715</v>
      </c>
      <c r="L24" s="612">
        <v>1.28</v>
      </c>
      <c r="M24" s="606">
        <v>0.87</v>
      </c>
      <c r="N24" s="603">
        <v>2485</v>
      </c>
      <c r="O24" s="605">
        <v>2291</v>
      </c>
      <c r="P24" s="605">
        <v>2376</v>
      </c>
      <c r="Q24" s="603">
        <v>109</v>
      </c>
      <c r="R24" s="607">
        <v>23</v>
      </c>
      <c r="S24" s="604">
        <v>395</v>
      </c>
      <c r="T24" s="608">
        <v>27.6</v>
      </c>
      <c r="U24" s="609">
        <v>2438</v>
      </c>
      <c r="V24" s="610">
        <v>21.2</v>
      </c>
    </row>
    <row r="25" spans="1:24" ht="13.5" customHeight="1" thickBot="1" x14ac:dyDescent="0.2">
      <c r="A25" s="615" t="s">
        <v>75</v>
      </c>
      <c r="B25" s="616" t="s">
        <v>509</v>
      </c>
      <c r="C25" s="35">
        <f>SUM(C32:C36)</f>
        <v>8083</v>
      </c>
      <c r="D25" s="35">
        <f>SUM(D32:D36)</f>
        <v>8019</v>
      </c>
      <c r="E25" s="35">
        <f>SUM(E32:E36)</f>
        <v>35415</v>
      </c>
      <c r="F25" s="35">
        <f>SUM(F32:F36)</f>
        <v>35104</v>
      </c>
      <c r="G25" s="35">
        <v>5861</v>
      </c>
      <c r="H25" s="35">
        <f>SUM(H32:H36)</f>
        <v>10376</v>
      </c>
      <c r="I25" s="35">
        <f>SUM(I32:I36)</f>
        <v>9045</v>
      </c>
      <c r="J25" s="35">
        <f>SUM(J32:J36)</f>
        <v>29882</v>
      </c>
      <c r="K25" s="35">
        <f>SUM(K32:K36)</f>
        <v>25799</v>
      </c>
      <c r="L25" s="617">
        <f>ROUND(H25/C25,2)</f>
        <v>1.28</v>
      </c>
      <c r="M25" s="617">
        <f>ROUND(J25/E25,2)</f>
        <v>0.84</v>
      </c>
      <c r="N25" s="618">
        <f t="shared" ref="N25:S25" si="2">SUM(N32:N36)</f>
        <v>3029</v>
      </c>
      <c r="O25" s="618">
        <f t="shared" si="2"/>
        <v>2844</v>
      </c>
      <c r="P25" s="618">
        <f t="shared" si="2"/>
        <v>2913</v>
      </c>
      <c r="Q25" s="618">
        <f t="shared" si="2"/>
        <v>116</v>
      </c>
      <c r="R25" s="618">
        <f t="shared" si="2"/>
        <v>13</v>
      </c>
      <c r="S25" s="618">
        <f t="shared" si="2"/>
        <v>460</v>
      </c>
      <c r="T25" s="619">
        <f>ROUND(N25/C25*100,1)</f>
        <v>37.5</v>
      </c>
      <c r="U25" s="618">
        <f>SUM(U32:U36)</f>
        <v>3063</v>
      </c>
      <c r="V25" s="620">
        <f>ROUND(U25/H25*100,1)</f>
        <v>29.5</v>
      </c>
    </row>
    <row r="26" spans="1:24" ht="13.5" customHeight="1" thickTop="1" x14ac:dyDescent="0.15">
      <c r="A26" s="690" t="s">
        <v>76</v>
      </c>
      <c r="B26" s="621"/>
      <c r="C26" s="36"/>
      <c r="D26" s="622"/>
      <c r="E26" s="622"/>
      <c r="F26" s="622"/>
      <c r="G26" s="623"/>
      <c r="H26" s="624"/>
      <c r="I26" s="625"/>
      <c r="J26" s="625"/>
      <c r="K26" s="625"/>
      <c r="L26" s="626"/>
      <c r="M26" s="626"/>
      <c r="N26" s="625"/>
      <c r="O26" s="625"/>
      <c r="P26" s="625"/>
      <c r="Q26" s="625"/>
      <c r="R26" s="625"/>
      <c r="S26" s="627"/>
      <c r="T26" s="628"/>
      <c r="U26" s="629"/>
      <c r="V26" s="630"/>
    </row>
    <row r="27" spans="1:24" ht="13.5" customHeight="1" x14ac:dyDescent="0.15">
      <c r="A27" s="691"/>
      <c r="B27" s="631" t="s">
        <v>77</v>
      </c>
      <c r="C27" s="632">
        <f t="shared" ref="C27:H27" si="3">ROUND(C25/C13*100-100,1)</f>
        <v>9.1</v>
      </c>
      <c r="D27" s="632">
        <f t="shared" si="3"/>
        <v>8.6999999999999993</v>
      </c>
      <c r="E27" s="632">
        <f t="shared" si="3"/>
        <v>8.1</v>
      </c>
      <c r="F27" s="632">
        <f t="shared" si="3"/>
        <v>7.8</v>
      </c>
      <c r="G27" s="632">
        <f t="shared" si="3"/>
        <v>-12.8</v>
      </c>
      <c r="H27" s="632">
        <f t="shared" si="3"/>
        <v>15.5</v>
      </c>
      <c r="I27" s="632">
        <f>ROUND(I25/I13*100-100,1)</f>
        <v>11.9</v>
      </c>
      <c r="J27" s="632">
        <f t="shared" ref="J27:K27" si="4">ROUND(J25/J13*100-100,1)</f>
        <v>20.7</v>
      </c>
      <c r="K27" s="632">
        <f t="shared" si="4"/>
        <v>17.5</v>
      </c>
      <c r="L27" s="633">
        <f>L25-L13</f>
        <v>7.0000000000000062E-2</v>
      </c>
      <c r="M27" s="633">
        <f>M25-M13</f>
        <v>7.999999999999996E-2</v>
      </c>
      <c r="N27" s="632">
        <f t="shared" ref="N27:S27" si="5">ROUND(N25/N13*100-100,1)</f>
        <v>-14.5</v>
      </c>
      <c r="O27" s="632">
        <f t="shared" si="5"/>
        <v>-14.8</v>
      </c>
      <c r="P27" s="632">
        <f t="shared" si="5"/>
        <v>-14.2</v>
      </c>
      <c r="Q27" s="632">
        <f t="shared" si="5"/>
        <v>-22.1</v>
      </c>
      <c r="R27" s="632">
        <f t="shared" si="5"/>
        <v>-7.1</v>
      </c>
      <c r="S27" s="634">
        <f t="shared" si="5"/>
        <v>-16.100000000000001</v>
      </c>
      <c r="T27" s="632">
        <f>T25-T13</f>
        <v>-10.299999999999997</v>
      </c>
      <c r="U27" s="635">
        <f>ROUND(U25/U13*100-100,1)</f>
        <v>-14</v>
      </c>
      <c r="V27" s="636">
        <f>V25-V13</f>
        <v>-10.200000000000003</v>
      </c>
    </row>
    <row r="28" spans="1:24" ht="13.5" customHeight="1" x14ac:dyDescent="0.15">
      <c r="A28" s="691"/>
      <c r="B28" s="630"/>
      <c r="C28" s="569"/>
      <c r="D28" s="569"/>
      <c r="E28" s="569"/>
      <c r="F28" s="569"/>
      <c r="G28" s="604"/>
      <c r="H28" s="605"/>
      <c r="I28" s="637"/>
      <c r="J28" s="637"/>
      <c r="K28" s="637"/>
      <c r="L28" s="638"/>
      <c r="M28" s="639"/>
      <c r="N28" s="637"/>
      <c r="O28" s="637"/>
      <c r="P28" s="637"/>
      <c r="Q28" s="637"/>
      <c r="R28" s="637"/>
      <c r="S28" s="640"/>
      <c r="T28" s="628"/>
      <c r="U28" s="630"/>
      <c r="V28" s="630"/>
    </row>
    <row r="29" spans="1:24" ht="13.5" customHeight="1" x14ac:dyDescent="0.15">
      <c r="A29" s="691"/>
      <c r="B29" s="631" t="s">
        <v>78</v>
      </c>
      <c r="C29" s="641">
        <f>ROUND(C25/C24*100-100,1)</f>
        <v>-10.3</v>
      </c>
      <c r="D29" s="641">
        <f t="shared" ref="D29:K29" si="6">ROUND(D25/D24*100-100,1)</f>
        <v>-10.199999999999999</v>
      </c>
      <c r="E29" s="641">
        <f t="shared" si="6"/>
        <v>6</v>
      </c>
      <c r="F29" s="641">
        <f t="shared" si="6"/>
        <v>6</v>
      </c>
      <c r="G29" s="634">
        <f t="shared" si="6"/>
        <v>-1.9</v>
      </c>
      <c r="H29" s="641">
        <f t="shared" si="6"/>
        <v>-9.9</v>
      </c>
      <c r="I29" s="641">
        <f t="shared" si="6"/>
        <v>-10.9</v>
      </c>
      <c r="J29" s="641">
        <f t="shared" si="6"/>
        <v>2.6</v>
      </c>
      <c r="K29" s="641">
        <f t="shared" si="6"/>
        <v>4.4000000000000004</v>
      </c>
      <c r="L29" s="642">
        <f>L25-L24</f>
        <v>0</v>
      </c>
      <c r="M29" s="642">
        <f>M25-M24</f>
        <v>-3.0000000000000027E-2</v>
      </c>
      <c r="N29" s="641">
        <f t="shared" ref="N29:S29" si="7">ROUND(N25/N24*100-100,1)</f>
        <v>21.9</v>
      </c>
      <c r="O29" s="641">
        <f t="shared" si="7"/>
        <v>24.1</v>
      </c>
      <c r="P29" s="641">
        <f t="shared" si="7"/>
        <v>22.6</v>
      </c>
      <c r="Q29" s="641">
        <f t="shared" si="7"/>
        <v>6.4</v>
      </c>
      <c r="R29" s="641">
        <f t="shared" si="7"/>
        <v>-43.5</v>
      </c>
      <c r="S29" s="634">
        <f t="shared" si="7"/>
        <v>16.5</v>
      </c>
      <c r="T29" s="641">
        <f>T25-T24</f>
        <v>9.8999999999999986</v>
      </c>
      <c r="U29" s="635">
        <f>ROUND(U25/U24*100-100,1)</f>
        <v>25.6</v>
      </c>
      <c r="V29" s="636">
        <f>V25-V24</f>
        <v>8.3000000000000007</v>
      </c>
    </row>
    <row r="30" spans="1:24" ht="13.5" customHeight="1" x14ac:dyDescent="0.15">
      <c r="A30" s="692"/>
      <c r="B30" s="643"/>
      <c r="C30" s="575"/>
      <c r="D30" s="575"/>
      <c r="E30" s="575"/>
      <c r="F30" s="575"/>
      <c r="G30" s="644"/>
      <c r="H30" s="645"/>
      <c r="I30" s="646"/>
      <c r="J30" s="646"/>
      <c r="K30" s="646"/>
      <c r="L30" s="647"/>
      <c r="M30" s="647"/>
      <c r="N30" s="646"/>
      <c r="O30" s="646"/>
      <c r="P30" s="646"/>
      <c r="Q30" s="646"/>
      <c r="R30" s="646"/>
      <c r="S30" s="648"/>
      <c r="T30" s="649"/>
      <c r="U30" s="643"/>
      <c r="V30" s="643"/>
    </row>
    <row r="31" spans="1:24" ht="13.5" customHeight="1" x14ac:dyDescent="0.15">
      <c r="A31" s="693" t="s">
        <v>79</v>
      </c>
      <c r="B31" s="650"/>
      <c r="C31" s="651"/>
      <c r="D31" s="651"/>
      <c r="E31" s="651"/>
      <c r="F31" s="651"/>
      <c r="G31" s="585"/>
      <c r="H31" s="585"/>
      <c r="I31" s="652"/>
      <c r="J31" s="652"/>
      <c r="K31" s="652"/>
      <c r="L31" s="653"/>
      <c r="M31" s="653"/>
      <c r="N31" s="652"/>
      <c r="O31" s="652"/>
      <c r="P31" s="652"/>
      <c r="Q31" s="652"/>
      <c r="R31" s="652"/>
      <c r="S31" s="652"/>
      <c r="T31" s="654"/>
      <c r="U31" s="629"/>
      <c r="V31" s="629"/>
    </row>
    <row r="32" spans="1:24" ht="13.5" customHeight="1" x14ac:dyDescent="0.15">
      <c r="A32" s="691"/>
      <c r="B32" s="655" t="s">
        <v>80</v>
      </c>
      <c r="C32" s="569">
        <v>4262</v>
      </c>
      <c r="D32" s="569">
        <v>4233</v>
      </c>
      <c r="E32" s="569">
        <v>18424</v>
      </c>
      <c r="F32" s="569">
        <v>18254</v>
      </c>
      <c r="G32" s="569">
        <v>2927</v>
      </c>
      <c r="H32" s="569">
        <v>4961</v>
      </c>
      <c r="I32" s="569">
        <v>4348</v>
      </c>
      <c r="J32" s="569">
        <v>14403</v>
      </c>
      <c r="K32" s="569">
        <v>12228</v>
      </c>
      <c r="L32" s="656">
        <v>1.1599999999999999</v>
      </c>
      <c r="M32" s="656">
        <v>0.78</v>
      </c>
      <c r="N32" s="569">
        <v>1446</v>
      </c>
      <c r="O32" s="569">
        <v>1361</v>
      </c>
      <c r="P32" s="569">
        <v>1388</v>
      </c>
      <c r="Q32" s="569">
        <v>58</v>
      </c>
      <c r="R32" s="569">
        <v>8</v>
      </c>
      <c r="S32" s="569">
        <v>195</v>
      </c>
      <c r="T32" s="573">
        <v>33.9</v>
      </c>
      <c r="U32" s="569">
        <v>1562</v>
      </c>
      <c r="V32" s="573">
        <v>31.5</v>
      </c>
    </row>
    <row r="33" spans="1:22" ht="13.5" customHeight="1" x14ac:dyDescent="0.15">
      <c r="A33" s="691"/>
      <c r="B33" s="655" t="s">
        <v>81</v>
      </c>
      <c r="C33" s="569">
        <v>2577</v>
      </c>
      <c r="D33" s="569">
        <v>2559</v>
      </c>
      <c r="E33" s="569">
        <v>11868</v>
      </c>
      <c r="F33" s="569">
        <v>11780</v>
      </c>
      <c r="G33" s="569">
        <v>2140</v>
      </c>
      <c r="H33" s="569">
        <v>3241</v>
      </c>
      <c r="I33" s="569">
        <v>2670</v>
      </c>
      <c r="J33" s="569">
        <v>9192</v>
      </c>
      <c r="K33" s="569">
        <v>7822</v>
      </c>
      <c r="L33" s="656">
        <v>1.26</v>
      </c>
      <c r="M33" s="656">
        <v>0.77</v>
      </c>
      <c r="N33" s="569">
        <v>888</v>
      </c>
      <c r="O33" s="569">
        <v>836</v>
      </c>
      <c r="P33" s="569">
        <v>847</v>
      </c>
      <c r="Q33" s="569">
        <v>41</v>
      </c>
      <c r="R33" s="569">
        <v>4</v>
      </c>
      <c r="S33" s="569">
        <v>161</v>
      </c>
      <c r="T33" s="573">
        <v>34.5</v>
      </c>
      <c r="U33" s="569">
        <v>837</v>
      </c>
      <c r="V33" s="573">
        <v>25.8</v>
      </c>
    </row>
    <row r="34" spans="1:22" ht="13.5" customHeight="1" x14ac:dyDescent="0.15">
      <c r="A34" s="691"/>
      <c r="B34" s="655" t="s">
        <v>82</v>
      </c>
      <c r="C34" s="569">
        <v>615</v>
      </c>
      <c r="D34" s="569">
        <v>608</v>
      </c>
      <c r="E34" s="569">
        <v>2167</v>
      </c>
      <c r="F34" s="569">
        <v>2152</v>
      </c>
      <c r="G34" s="569">
        <v>376</v>
      </c>
      <c r="H34" s="569">
        <v>827</v>
      </c>
      <c r="I34" s="569">
        <v>759</v>
      </c>
      <c r="J34" s="569">
        <v>2163</v>
      </c>
      <c r="K34" s="569">
        <v>1918</v>
      </c>
      <c r="L34" s="656">
        <v>1.34</v>
      </c>
      <c r="M34" s="656">
        <v>1</v>
      </c>
      <c r="N34" s="569">
        <v>324</v>
      </c>
      <c r="O34" s="569">
        <v>302</v>
      </c>
      <c r="P34" s="569">
        <v>318</v>
      </c>
      <c r="Q34" s="569">
        <v>6</v>
      </c>
      <c r="R34" s="569">
        <v>0</v>
      </c>
      <c r="S34" s="569">
        <v>50</v>
      </c>
      <c r="T34" s="573">
        <v>52.7</v>
      </c>
      <c r="U34" s="569">
        <v>310</v>
      </c>
      <c r="V34" s="573">
        <v>37.5</v>
      </c>
    </row>
    <row r="35" spans="1:22" ht="13.5" customHeight="1" x14ac:dyDescent="0.15">
      <c r="A35" s="691"/>
      <c r="B35" s="655" t="s">
        <v>83</v>
      </c>
      <c r="C35" s="569">
        <v>293</v>
      </c>
      <c r="D35" s="569">
        <v>289</v>
      </c>
      <c r="E35" s="569">
        <v>1655</v>
      </c>
      <c r="F35" s="569">
        <v>1646</v>
      </c>
      <c r="G35" s="569">
        <v>226</v>
      </c>
      <c r="H35" s="569">
        <v>714</v>
      </c>
      <c r="I35" s="569">
        <v>682</v>
      </c>
      <c r="J35" s="569">
        <v>2312</v>
      </c>
      <c r="K35" s="569">
        <v>2149</v>
      </c>
      <c r="L35" s="656">
        <v>2.44</v>
      </c>
      <c r="M35" s="656">
        <v>1.4</v>
      </c>
      <c r="N35" s="569">
        <v>144</v>
      </c>
      <c r="O35" s="569">
        <v>136</v>
      </c>
      <c r="P35" s="569">
        <v>141</v>
      </c>
      <c r="Q35" s="569">
        <v>3</v>
      </c>
      <c r="R35" s="569">
        <v>0</v>
      </c>
      <c r="S35" s="569">
        <v>22</v>
      </c>
      <c r="T35" s="573">
        <v>49.1</v>
      </c>
      <c r="U35" s="569">
        <v>141</v>
      </c>
      <c r="V35" s="573">
        <v>19.7</v>
      </c>
    </row>
    <row r="36" spans="1:22" ht="13.5" customHeight="1" x14ac:dyDescent="0.15">
      <c r="A36" s="691"/>
      <c r="B36" s="655" t="s">
        <v>84</v>
      </c>
      <c r="C36" s="569">
        <v>336</v>
      </c>
      <c r="D36" s="569">
        <v>330</v>
      </c>
      <c r="E36" s="569">
        <v>1301</v>
      </c>
      <c r="F36" s="569">
        <v>1272</v>
      </c>
      <c r="G36" s="569">
        <v>191</v>
      </c>
      <c r="H36" s="569">
        <v>633</v>
      </c>
      <c r="I36" s="569">
        <v>586</v>
      </c>
      <c r="J36" s="569">
        <v>1812</v>
      </c>
      <c r="K36" s="569">
        <v>1682</v>
      </c>
      <c r="L36" s="656">
        <v>1.88</v>
      </c>
      <c r="M36" s="656">
        <v>1.39</v>
      </c>
      <c r="N36" s="569">
        <v>227</v>
      </c>
      <c r="O36" s="569">
        <v>209</v>
      </c>
      <c r="P36" s="569">
        <v>219</v>
      </c>
      <c r="Q36" s="569">
        <v>8</v>
      </c>
      <c r="R36" s="569">
        <v>1</v>
      </c>
      <c r="S36" s="569">
        <v>32</v>
      </c>
      <c r="T36" s="573">
        <v>67.599999999999994</v>
      </c>
      <c r="U36" s="569">
        <v>213</v>
      </c>
      <c r="V36" s="573">
        <v>33.6</v>
      </c>
    </row>
    <row r="37" spans="1:22" ht="13.5" customHeight="1" x14ac:dyDescent="0.15">
      <c r="A37" s="692"/>
      <c r="B37" s="657"/>
      <c r="C37" s="575"/>
      <c r="D37" s="575"/>
      <c r="E37" s="575"/>
      <c r="F37" s="575"/>
      <c r="G37" s="645"/>
      <c r="H37" s="645"/>
      <c r="I37" s="646"/>
      <c r="J37" s="646"/>
      <c r="K37" s="646"/>
      <c r="L37" s="647"/>
      <c r="M37" s="647"/>
      <c r="N37" s="646"/>
      <c r="O37" s="646"/>
      <c r="P37" s="646"/>
      <c r="Q37" s="646"/>
      <c r="R37" s="646"/>
      <c r="S37" s="646"/>
      <c r="T37" s="649"/>
      <c r="U37" s="643"/>
      <c r="V37" s="643"/>
    </row>
    <row r="38" spans="1:22" x14ac:dyDescent="0.15">
      <c r="A38" s="538"/>
      <c r="B38" s="538" t="s">
        <v>85</v>
      </c>
      <c r="C38" s="538"/>
      <c r="D38" s="538"/>
      <c r="E38" s="538"/>
      <c r="F38" s="538"/>
      <c r="G38" s="658"/>
      <c r="H38" s="658"/>
      <c r="I38" s="538"/>
      <c r="J38" s="538"/>
      <c r="K38" s="538"/>
      <c r="L38" s="538"/>
      <c r="M38" s="538"/>
      <c r="N38" s="659"/>
      <c r="O38" s="538"/>
      <c r="P38" s="659"/>
      <c r="Q38" s="659"/>
      <c r="R38" s="538"/>
      <c r="S38" s="538"/>
      <c r="T38" s="537"/>
      <c r="U38" s="533"/>
      <c r="V38" s="533"/>
    </row>
    <row r="39" spans="1:22" x14ac:dyDescent="0.15">
      <c r="A39" s="29"/>
      <c r="B39" s="687"/>
      <c r="C39" s="687"/>
      <c r="D39" s="687"/>
      <c r="E39" s="687"/>
      <c r="F39" s="687"/>
      <c r="G39" s="687"/>
      <c r="H39" s="687"/>
      <c r="I39" s="687"/>
      <c r="J39" s="687"/>
      <c r="K39" s="687"/>
      <c r="L39" s="687"/>
      <c r="M39" s="687"/>
      <c r="N39" s="29"/>
      <c r="O39" s="29"/>
      <c r="Q39" s="29"/>
      <c r="R39" s="29"/>
      <c r="S39" s="29"/>
      <c r="U39" s="29"/>
      <c r="V39" s="29"/>
    </row>
    <row r="40" spans="1:22" x14ac:dyDescent="0.15">
      <c r="A40" s="29"/>
      <c r="B40" s="29"/>
      <c r="C40" s="29"/>
      <c r="D40" s="37"/>
      <c r="E40" s="37"/>
      <c r="F40" s="37"/>
      <c r="G40" s="38"/>
      <c r="H40" s="38"/>
      <c r="I40" s="37"/>
      <c r="J40" s="37"/>
      <c r="K40" s="37"/>
      <c r="L40" s="37"/>
      <c r="M40" s="29"/>
      <c r="N40" s="29"/>
      <c r="O40" s="29"/>
      <c r="P40" s="29"/>
      <c r="Q40" s="29"/>
      <c r="R40" s="29"/>
      <c r="S40" s="29"/>
      <c r="U40" s="29"/>
      <c r="V40" s="29"/>
    </row>
    <row r="41" spans="1:22" x14ac:dyDescent="0.15">
      <c r="A41" s="29"/>
      <c r="B41" s="29"/>
      <c r="C41" s="29"/>
      <c r="D41" s="37"/>
      <c r="E41" s="424"/>
      <c r="F41" s="425"/>
      <c r="G41" s="39"/>
      <c r="H41" s="38"/>
      <c r="I41" s="37"/>
      <c r="J41" s="424"/>
      <c r="K41" s="425"/>
      <c r="L41" s="37"/>
      <c r="M41" s="29"/>
      <c r="N41" s="29"/>
      <c r="O41" s="29"/>
      <c r="P41" s="29"/>
      <c r="Q41" s="29"/>
      <c r="R41" s="29"/>
      <c r="S41" s="29"/>
      <c r="U41" s="29"/>
      <c r="V41" s="29"/>
    </row>
    <row r="42" spans="1:22" x14ac:dyDescent="0.15">
      <c r="A42" s="29"/>
      <c r="B42" s="29"/>
      <c r="C42" s="29"/>
      <c r="D42" s="37"/>
      <c r="E42" s="37"/>
      <c r="F42" s="37"/>
      <c r="G42" s="38"/>
      <c r="H42" s="38"/>
      <c r="I42" s="37"/>
      <c r="J42" s="37"/>
      <c r="K42" s="37"/>
      <c r="L42" s="37"/>
      <c r="M42" s="29"/>
      <c r="N42" s="29"/>
      <c r="O42" s="29"/>
      <c r="P42" s="29"/>
      <c r="Q42" s="29"/>
      <c r="R42" s="29"/>
      <c r="S42" s="29"/>
      <c r="U42" s="29"/>
      <c r="V42" s="29"/>
    </row>
    <row r="43" spans="1:22" x14ac:dyDescent="0.15">
      <c r="A43" s="29"/>
      <c r="B43" s="29"/>
      <c r="C43" s="29"/>
      <c r="D43" s="37"/>
      <c r="E43" s="37"/>
      <c r="F43" s="37"/>
      <c r="G43" s="40"/>
      <c r="H43" s="38"/>
      <c r="I43" s="37"/>
      <c r="J43" s="37"/>
      <c r="K43" s="37"/>
      <c r="L43" s="37"/>
      <c r="M43" s="29"/>
      <c r="N43" s="29"/>
      <c r="O43" s="29"/>
      <c r="P43" s="29"/>
      <c r="Q43" s="29"/>
      <c r="R43" s="29"/>
      <c r="S43" s="29"/>
      <c r="U43" s="29"/>
      <c r="V43" s="29"/>
    </row>
    <row r="44" spans="1:22" x14ac:dyDescent="0.15">
      <c r="A44" s="29"/>
      <c r="B44" s="29"/>
      <c r="C44" s="29"/>
      <c r="D44" s="37"/>
      <c r="E44" s="37"/>
      <c r="F44" s="41"/>
      <c r="G44" s="42"/>
      <c r="H44" s="40"/>
      <c r="I44" s="37"/>
      <c r="J44" s="37"/>
      <c r="K44" s="37"/>
      <c r="L44" s="37"/>
      <c r="M44" s="29"/>
      <c r="N44" s="29"/>
      <c r="O44" s="29"/>
      <c r="P44" s="29"/>
      <c r="Q44" s="29"/>
      <c r="R44" s="29"/>
      <c r="S44" s="29"/>
      <c r="U44" s="29"/>
      <c r="V44" s="29"/>
    </row>
    <row r="45" spans="1:22" x14ac:dyDescent="0.15">
      <c r="A45" s="29"/>
      <c r="B45" s="29"/>
      <c r="C45" s="29"/>
      <c r="D45" s="37"/>
      <c r="E45" s="37"/>
      <c r="F45" s="41"/>
      <c r="G45" s="42"/>
      <c r="H45" s="40"/>
      <c r="I45" s="37"/>
      <c r="J45" s="37"/>
      <c r="K45" s="37"/>
      <c r="L45" s="37"/>
      <c r="M45" s="29"/>
      <c r="N45" s="29"/>
      <c r="O45" s="29"/>
      <c r="P45" s="29"/>
      <c r="Q45" s="29"/>
      <c r="R45" s="29"/>
      <c r="S45" s="29"/>
      <c r="U45" s="29"/>
      <c r="V45" s="29"/>
    </row>
    <row r="46" spans="1:22" x14ac:dyDescent="0.15">
      <c r="A46" s="29"/>
      <c r="B46" s="29"/>
      <c r="C46" s="29"/>
      <c r="D46" s="29"/>
      <c r="E46" s="29"/>
      <c r="F46" s="29"/>
      <c r="G46" s="31"/>
      <c r="H46" s="31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U46" s="29"/>
      <c r="V46" s="29"/>
    </row>
    <row r="47" spans="1:22" x14ac:dyDescent="0.15">
      <c r="A47" s="29"/>
      <c r="B47" s="29"/>
      <c r="C47" s="29"/>
      <c r="D47" s="29"/>
      <c r="E47" s="29"/>
      <c r="F47" s="29"/>
      <c r="G47" s="31"/>
      <c r="H47" s="3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U47" s="29"/>
      <c r="V47" s="29"/>
    </row>
    <row r="48" spans="1:22" x14ac:dyDescent="0.15">
      <c r="A48" s="29"/>
      <c r="B48" s="29"/>
      <c r="C48" s="29"/>
      <c r="D48" s="29"/>
      <c r="E48" s="29"/>
      <c r="F48" s="29"/>
      <c r="G48" s="31"/>
      <c r="H48" s="3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U48" s="29"/>
      <c r="V48" s="29"/>
    </row>
    <row r="49" spans="1:22" x14ac:dyDescent="0.15">
      <c r="A49" s="29"/>
      <c r="B49" s="29"/>
      <c r="C49" s="29"/>
      <c r="D49" s="29"/>
      <c r="E49" s="29"/>
      <c r="F49" s="29"/>
      <c r="G49" s="31"/>
      <c r="H49" s="31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U49" s="29"/>
      <c r="V49" s="29"/>
    </row>
    <row r="50" spans="1:22" x14ac:dyDescent="0.15">
      <c r="A50" s="29"/>
      <c r="B50" s="29"/>
      <c r="C50" s="29"/>
      <c r="D50" s="29"/>
      <c r="E50" s="29"/>
      <c r="F50" s="29"/>
      <c r="G50" s="31"/>
      <c r="H50" s="31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U50" s="29"/>
      <c r="V50" s="29"/>
    </row>
    <row r="51" spans="1:22" x14ac:dyDescent="0.15">
      <c r="A51" s="29"/>
      <c r="B51" s="29"/>
      <c r="C51" s="29"/>
      <c r="D51" s="29"/>
      <c r="E51" s="29"/>
      <c r="F51" s="29"/>
      <c r="G51" s="31"/>
      <c r="H51" s="3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U51" s="29"/>
      <c r="V51" s="29"/>
    </row>
    <row r="52" spans="1:22" x14ac:dyDescent="0.15">
      <c r="A52" s="29"/>
      <c r="B52" s="29"/>
      <c r="C52" s="29"/>
      <c r="D52" s="29"/>
      <c r="E52" s="29"/>
      <c r="F52" s="29"/>
      <c r="G52" s="31"/>
      <c r="H52" s="3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U52" s="29"/>
      <c r="V52" s="29"/>
    </row>
  </sheetData>
  <sheetProtection algorithmName="SHA-512" hashValue="P+pA9lNxmmbT6oz04dIrDXP3QII651HqoGbjkFC89Venu0zOXU2RRMvCZQ7WI+4cp7LqxoIv582wDhFcncPH6w==" saltValue="kwIL07Top4moSuwaOfzHmg==" spinCount="100000" sheet="1" objects="1" scenarios="1"/>
  <mergeCells count="31">
    <mergeCell ref="B39:M39"/>
    <mergeCell ref="A2:R2"/>
    <mergeCell ref="W18:W20"/>
    <mergeCell ref="X18:X20"/>
    <mergeCell ref="W21:W23"/>
    <mergeCell ref="X21:X23"/>
    <mergeCell ref="A26:A30"/>
    <mergeCell ref="A31:A37"/>
    <mergeCell ref="P6:P7"/>
    <mergeCell ref="Q6:Q7"/>
    <mergeCell ref="S6:S7"/>
    <mergeCell ref="W12:W14"/>
    <mergeCell ref="X12:X14"/>
    <mergeCell ref="W15:W17"/>
    <mergeCell ref="X15:X17"/>
    <mergeCell ref="D6:D7"/>
    <mergeCell ref="T4:T6"/>
    <mergeCell ref="U4:U7"/>
    <mergeCell ref="V4:V6"/>
    <mergeCell ref="E5:G5"/>
    <mergeCell ref="H5:I5"/>
    <mergeCell ref="J5:K5"/>
    <mergeCell ref="L5:M5"/>
    <mergeCell ref="M6:M7"/>
    <mergeCell ref="N6:N7"/>
    <mergeCell ref="O6:O7"/>
    <mergeCell ref="F6:F7"/>
    <mergeCell ref="G6:G7"/>
    <mergeCell ref="I6:I7"/>
    <mergeCell ref="K6:K7"/>
    <mergeCell ref="L6:L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view="pageBreakPreview" zoomScaleNormal="100" zoomScaleSheetLayoutView="100" workbookViewId="0">
      <selection activeCell="L20" sqref="L20"/>
    </sheetView>
  </sheetViews>
  <sheetFormatPr defaultRowHeight="9" x14ac:dyDescent="0.15"/>
  <cols>
    <col min="1" max="1" width="12" style="44" customWidth="1"/>
    <col min="2" max="3" width="8.625" style="44" customWidth="1"/>
    <col min="4" max="4" width="8.125" style="44" customWidth="1"/>
    <col min="5" max="5" width="8.625" style="44" customWidth="1"/>
    <col min="6" max="6" width="5.5" style="44" customWidth="1"/>
    <col min="7" max="7" width="8.625" style="44" customWidth="1"/>
    <col min="8" max="8" width="5.625" style="44" customWidth="1"/>
    <col min="9" max="9" width="9.875" style="44" customWidth="1"/>
    <col min="10" max="12" width="8" style="44" customWidth="1"/>
    <col min="13" max="13" width="7.75" style="44" customWidth="1"/>
    <col min="14" max="15" width="9.625" style="44" customWidth="1"/>
    <col min="16" max="16384" width="9" style="44"/>
  </cols>
  <sheetData>
    <row r="1" spans="1:15" ht="17.25" customHeight="1" x14ac:dyDescent="0.15">
      <c r="A1" s="459" t="s">
        <v>474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1" t="s">
        <v>476</v>
      </c>
    </row>
    <row r="2" spans="1:15" ht="22.9" customHeight="1" x14ac:dyDescent="0.15">
      <c r="A2" s="697" t="s">
        <v>467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</row>
    <row r="3" spans="1:15" ht="13.5" x14ac:dyDescent="0.15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2"/>
      <c r="O3" s="439" t="s">
        <v>477</v>
      </c>
    </row>
    <row r="4" spans="1:15" ht="13.5" x14ac:dyDescent="0.15">
      <c r="A4" s="460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3"/>
      <c r="N4" s="460"/>
      <c r="O4" s="464" t="s">
        <v>86</v>
      </c>
    </row>
    <row r="5" spans="1:15" s="45" customFormat="1" ht="12.75" customHeight="1" x14ac:dyDescent="0.15">
      <c r="A5" s="465" t="s">
        <v>2</v>
      </c>
      <c r="B5" s="466" t="s">
        <v>87</v>
      </c>
      <c r="C5" s="467" t="s">
        <v>88</v>
      </c>
      <c r="D5" s="467" t="s">
        <v>483</v>
      </c>
      <c r="E5" s="467" t="s">
        <v>89</v>
      </c>
      <c r="F5" s="468" t="s">
        <v>484</v>
      </c>
      <c r="G5" s="468"/>
      <c r="H5" s="468" t="s">
        <v>485</v>
      </c>
      <c r="I5" s="468"/>
      <c r="J5" s="469" t="s">
        <v>486</v>
      </c>
      <c r="K5" s="470"/>
      <c r="L5" s="470"/>
      <c r="M5" s="471" t="s">
        <v>487</v>
      </c>
      <c r="N5" s="472" t="s">
        <v>496</v>
      </c>
      <c r="O5" s="473" t="s">
        <v>90</v>
      </c>
    </row>
    <row r="6" spans="1:15" s="45" customFormat="1" ht="12.75" customHeight="1" x14ac:dyDescent="0.15">
      <c r="A6" s="474"/>
      <c r="B6" s="475" t="s">
        <v>91</v>
      </c>
      <c r="C6" s="475" t="s">
        <v>92</v>
      </c>
      <c r="D6" s="475" t="s">
        <v>93</v>
      </c>
      <c r="E6" s="475" t="s">
        <v>489</v>
      </c>
      <c r="F6" s="476" t="s">
        <v>491</v>
      </c>
      <c r="G6" s="476"/>
      <c r="H6" s="476" t="s">
        <v>497</v>
      </c>
      <c r="I6" s="476"/>
      <c r="J6" s="474"/>
      <c r="K6" s="467"/>
      <c r="L6" s="477"/>
      <c r="M6" s="478"/>
      <c r="N6" s="479" t="s">
        <v>94</v>
      </c>
      <c r="O6" s="480" t="s">
        <v>94</v>
      </c>
    </row>
    <row r="7" spans="1:15" s="45" customFormat="1" ht="12.75" customHeight="1" x14ac:dyDescent="0.15">
      <c r="A7" s="474"/>
      <c r="B7" s="466" t="s">
        <v>498</v>
      </c>
      <c r="C7" s="466" t="s">
        <v>498</v>
      </c>
      <c r="D7" s="466" t="s">
        <v>498</v>
      </c>
      <c r="E7" s="466" t="s">
        <v>498</v>
      </c>
      <c r="F7" s="467"/>
      <c r="G7" s="481" t="s">
        <v>499</v>
      </c>
      <c r="H7" s="467"/>
      <c r="I7" s="481" t="s">
        <v>499</v>
      </c>
      <c r="J7" s="475"/>
      <c r="K7" s="482" t="s">
        <v>95</v>
      </c>
      <c r="L7" s="482" t="s">
        <v>96</v>
      </c>
      <c r="M7" s="481" t="s">
        <v>54</v>
      </c>
      <c r="N7" s="466" t="s">
        <v>97</v>
      </c>
      <c r="O7" s="466" t="s">
        <v>97</v>
      </c>
    </row>
    <row r="8" spans="1:15" s="45" customFormat="1" ht="12.75" customHeight="1" x14ac:dyDescent="0.15">
      <c r="A8" s="475" t="s">
        <v>9</v>
      </c>
      <c r="B8" s="482" t="s">
        <v>98</v>
      </c>
      <c r="C8" s="482" t="s">
        <v>98</v>
      </c>
      <c r="D8" s="482" t="s">
        <v>98</v>
      </c>
      <c r="E8" s="482" t="s">
        <v>98</v>
      </c>
      <c r="F8" s="482" t="s">
        <v>15</v>
      </c>
      <c r="G8" s="481" t="s">
        <v>16</v>
      </c>
      <c r="H8" s="482" t="s">
        <v>15</v>
      </c>
      <c r="I8" s="481" t="s">
        <v>16</v>
      </c>
      <c r="J8" s="481" t="s">
        <v>498</v>
      </c>
      <c r="K8" s="481" t="s">
        <v>498</v>
      </c>
      <c r="L8" s="481" t="s">
        <v>498</v>
      </c>
      <c r="M8" s="481" t="s">
        <v>498</v>
      </c>
      <c r="N8" s="482" t="s">
        <v>500</v>
      </c>
      <c r="O8" s="482" t="s">
        <v>500</v>
      </c>
    </row>
    <row r="9" spans="1:15" s="45" customFormat="1" ht="12.75" customHeight="1" x14ac:dyDescent="0.15">
      <c r="A9" s="483"/>
      <c r="B9" s="484"/>
      <c r="C9" s="484"/>
      <c r="D9" s="484"/>
      <c r="E9" s="484"/>
      <c r="F9" s="485">
        <v>2.35</v>
      </c>
      <c r="G9" s="486">
        <v>-6.999999999999984E-2</v>
      </c>
      <c r="H9" s="485">
        <v>1.55</v>
      </c>
      <c r="I9" s="486">
        <v>-7.0000000000000062E-2</v>
      </c>
      <c r="J9" s="484"/>
      <c r="K9" s="484"/>
      <c r="L9" s="484"/>
      <c r="M9" s="484"/>
      <c r="N9" s="484"/>
      <c r="O9" s="484"/>
    </row>
    <row r="10" spans="1:15" s="45" customFormat="1" ht="12.75" customHeight="1" x14ac:dyDescent="0.15">
      <c r="A10" s="487" t="s">
        <v>99</v>
      </c>
      <c r="B10" s="488">
        <v>1.8</v>
      </c>
      <c r="C10" s="488">
        <v>3.1</v>
      </c>
      <c r="D10" s="488">
        <v>-0.4</v>
      </c>
      <c r="E10" s="488">
        <v>1.5</v>
      </c>
      <c r="F10" s="489">
        <v>1.78</v>
      </c>
      <c r="G10" s="490">
        <v>-4.0000000000000036E-2</v>
      </c>
      <c r="H10" s="489">
        <v>1.1599999999999999</v>
      </c>
      <c r="I10" s="490">
        <v>-2.0000000000000018E-2</v>
      </c>
      <c r="J10" s="488">
        <v>-3</v>
      </c>
      <c r="K10" s="488">
        <v>-2.1</v>
      </c>
      <c r="L10" s="488">
        <v>-13.2</v>
      </c>
      <c r="M10" s="488">
        <v>-23.8</v>
      </c>
      <c r="N10" s="488">
        <v>-1.6</v>
      </c>
      <c r="O10" s="488">
        <v>-0.3</v>
      </c>
    </row>
    <row r="11" spans="1:15" s="45" customFormat="1" ht="12.75" customHeight="1" x14ac:dyDescent="0.15">
      <c r="A11" s="491"/>
      <c r="B11" s="492"/>
      <c r="C11" s="492"/>
      <c r="D11" s="492"/>
      <c r="E11" s="492"/>
      <c r="F11" s="493">
        <v>2.09</v>
      </c>
      <c r="G11" s="494">
        <v>-0.26000000000000023</v>
      </c>
      <c r="H11" s="493">
        <v>1.1000000000000001</v>
      </c>
      <c r="I11" s="494">
        <v>-0.33000000000000007</v>
      </c>
      <c r="J11" s="492"/>
      <c r="K11" s="492"/>
      <c r="L11" s="492"/>
      <c r="M11" s="492"/>
      <c r="N11" s="492"/>
      <c r="O11" s="492"/>
    </row>
    <row r="12" spans="1:15" s="45" customFormat="1" ht="12.75" customHeight="1" x14ac:dyDescent="0.15">
      <c r="A12" s="487" t="s">
        <v>100</v>
      </c>
      <c r="B12" s="488">
        <v>1.8</v>
      </c>
      <c r="C12" s="488">
        <v>13.2</v>
      </c>
      <c r="D12" s="488">
        <v>-28.4</v>
      </c>
      <c r="E12" s="488">
        <v>-30.2</v>
      </c>
      <c r="F12" s="489">
        <v>1.25</v>
      </c>
      <c r="G12" s="490">
        <v>-0.53</v>
      </c>
      <c r="H12" s="489">
        <v>0.72</v>
      </c>
      <c r="I12" s="490">
        <v>-0.43999999999999995</v>
      </c>
      <c r="J12" s="488">
        <v>-9.8000000000000007</v>
      </c>
      <c r="K12" s="488">
        <v>-8.1999999999999993</v>
      </c>
      <c r="L12" s="488">
        <v>-33</v>
      </c>
      <c r="M12" s="488">
        <v>-34.9</v>
      </c>
      <c r="N12" s="488">
        <v>-3.7</v>
      </c>
      <c r="O12" s="488">
        <v>5.0999999999999996</v>
      </c>
    </row>
    <row r="13" spans="1:15" s="45" customFormat="1" ht="12.75" customHeight="1" x14ac:dyDescent="0.15">
      <c r="A13" s="491"/>
      <c r="B13" s="492"/>
      <c r="C13" s="492"/>
      <c r="D13" s="492"/>
      <c r="E13" s="492"/>
      <c r="F13" s="493">
        <v>2.08</v>
      </c>
      <c r="G13" s="495">
        <v>-9.9999999999997868E-3</v>
      </c>
      <c r="H13" s="493">
        <v>1.1599999999999999</v>
      </c>
      <c r="I13" s="496">
        <v>5.9999999999999831E-2</v>
      </c>
      <c r="J13" s="492"/>
      <c r="K13" s="492"/>
      <c r="L13" s="492"/>
      <c r="M13" s="492"/>
      <c r="N13" s="492"/>
      <c r="O13" s="492"/>
    </row>
    <row r="14" spans="1:15" s="45" customFormat="1" ht="12.75" customHeight="1" x14ac:dyDescent="0.15">
      <c r="A14" s="497" t="s">
        <v>482</v>
      </c>
      <c r="B14" s="498">
        <v>5.9</v>
      </c>
      <c r="C14" s="498">
        <v>7.2</v>
      </c>
      <c r="D14" s="498">
        <v>14.9</v>
      </c>
      <c r="E14" s="498">
        <v>12.7</v>
      </c>
      <c r="F14" s="499">
        <v>1.36</v>
      </c>
      <c r="G14" s="500">
        <v>0.1100000000000001</v>
      </c>
      <c r="H14" s="499">
        <v>0.76</v>
      </c>
      <c r="I14" s="501">
        <v>4.0000000000000036E-2</v>
      </c>
      <c r="J14" s="498">
        <v>-3.8</v>
      </c>
      <c r="K14" s="498">
        <v>-4.7</v>
      </c>
      <c r="L14" s="498">
        <v>14.3</v>
      </c>
      <c r="M14" s="498">
        <v>21.6</v>
      </c>
      <c r="N14" s="498">
        <v>-2.6</v>
      </c>
      <c r="O14" s="498">
        <v>-3.8</v>
      </c>
    </row>
    <row r="15" spans="1:15" s="45" customFormat="1" ht="12.75" customHeight="1" x14ac:dyDescent="0.15">
      <c r="A15" s="502"/>
      <c r="B15" s="503"/>
      <c r="C15" s="503"/>
      <c r="D15" s="503"/>
      <c r="E15" s="503"/>
      <c r="F15" s="504"/>
      <c r="G15" s="505"/>
      <c r="H15" s="504"/>
      <c r="I15" s="506"/>
      <c r="J15" s="503"/>
      <c r="K15" s="503"/>
      <c r="L15" s="503"/>
      <c r="M15" s="503"/>
      <c r="N15" s="503"/>
      <c r="O15" s="503"/>
    </row>
    <row r="16" spans="1:15" s="45" customFormat="1" ht="12.75" customHeight="1" x14ac:dyDescent="0.15">
      <c r="A16" s="465" t="s">
        <v>2</v>
      </c>
      <c r="B16" s="466" t="s">
        <v>87</v>
      </c>
      <c r="C16" s="467" t="s">
        <v>88</v>
      </c>
      <c r="D16" s="467" t="s">
        <v>483</v>
      </c>
      <c r="E16" s="467" t="s">
        <v>89</v>
      </c>
      <c r="F16" s="468" t="s">
        <v>484</v>
      </c>
      <c r="G16" s="468"/>
      <c r="H16" s="468" t="s">
        <v>485</v>
      </c>
      <c r="I16" s="468"/>
      <c r="J16" s="469" t="s">
        <v>486</v>
      </c>
      <c r="K16" s="470"/>
      <c r="L16" s="470"/>
      <c r="M16" s="471" t="s">
        <v>487</v>
      </c>
      <c r="N16" s="507" t="s">
        <v>488</v>
      </c>
      <c r="O16" s="508" t="s">
        <v>101</v>
      </c>
    </row>
    <row r="17" spans="1:15" s="45" customFormat="1" ht="12.75" customHeight="1" x14ac:dyDescent="0.15">
      <c r="A17" s="474"/>
      <c r="B17" s="475" t="s">
        <v>91</v>
      </c>
      <c r="C17" s="475" t="s">
        <v>92</v>
      </c>
      <c r="D17" s="475" t="s">
        <v>93</v>
      </c>
      <c r="E17" s="475" t="s">
        <v>489</v>
      </c>
      <c r="F17" s="476" t="s">
        <v>490</v>
      </c>
      <c r="G17" s="476"/>
      <c r="H17" s="476" t="s">
        <v>491</v>
      </c>
      <c r="I17" s="476"/>
      <c r="J17" s="474"/>
      <c r="K17" s="467"/>
      <c r="L17" s="477"/>
      <c r="M17" s="478"/>
      <c r="N17" s="479" t="s">
        <v>94</v>
      </c>
      <c r="O17" s="480" t="s">
        <v>94</v>
      </c>
    </row>
    <row r="18" spans="1:15" s="45" customFormat="1" ht="12.75" customHeight="1" x14ac:dyDescent="0.15">
      <c r="A18" s="474"/>
      <c r="B18" s="466" t="s">
        <v>102</v>
      </c>
      <c r="C18" s="466" t="s">
        <v>102</v>
      </c>
      <c r="D18" s="466" t="s">
        <v>102</v>
      </c>
      <c r="E18" s="466" t="s">
        <v>102</v>
      </c>
      <c r="F18" s="467"/>
      <c r="G18" s="481" t="s">
        <v>103</v>
      </c>
      <c r="H18" s="467"/>
      <c r="I18" s="481" t="s">
        <v>103</v>
      </c>
      <c r="J18" s="475"/>
      <c r="K18" s="482" t="s">
        <v>95</v>
      </c>
      <c r="L18" s="482" t="s">
        <v>96</v>
      </c>
      <c r="M18" s="481" t="s">
        <v>54</v>
      </c>
      <c r="N18" s="466" t="s">
        <v>97</v>
      </c>
      <c r="O18" s="466" t="s">
        <v>97</v>
      </c>
    </row>
    <row r="19" spans="1:15" s="45" customFormat="1" ht="12.75" customHeight="1" x14ac:dyDescent="0.15">
      <c r="A19" s="475" t="s">
        <v>9</v>
      </c>
      <c r="B19" s="482" t="s">
        <v>98</v>
      </c>
      <c r="C19" s="482" t="s">
        <v>98</v>
      </c>
      <c r="D19" s="482" t="s">
        <v>98</v>
      </c>
      <c r="E19" s="482" t="s">
        <v>98</v>
      </c>
      <c r="F19" s="482" t="s">
        <v>15</v>
      </c>
      <c r="G19" s="481" t="s">
        <v>16</v>
      </c>
      <c r="H19" s="482" t="s">
        <v>15</v>
      </c>
      <c r="I19" s="481" t="s">
        <v>16</v>
      </c>
      <c r="J19" s="509" t="s">
        <v>102</v>
      </c>
      <c r="K19" s="509" t="s">
        <v>102</v>
      </c>
      <c r="L19" s="509" t="s">
        <v>102</v>
      </c>
      <c r="M19" s="509" t="s">
        <v>102</v>
      </c>
      <c r="N19" s="482" t="s">
        <v>104</v>
      </c>
      <c r="O19" s="482" t="s">
        <v>104</v>
      </c>
    </row>
    <row r="20" spans="1:15" s="45" customFormat="1" ht="12.75" customHeight="1" x14ac:dyDescent="0.15">
      <c r="A20" s="483"/>
      <c r="B20" s="510"/>
      <c r="C20" s="510"/>
      <c r="D20" s="510"/>
      <c r="E20" s="510"/>
      <c r="F20" s="485">
        <v>1.82</v>
      </c>
      <c r="G20" s="486">
        <v>-0.20999999999999974</v>
      </c>
      <c r="H20" s="485">
        <v>1.1200000000000001</v>
      </c>
      <c r="I20" s="486">
        <v>-0.30999999999999983</v>
      </c>
      <c r="J20" s="484"/>
      <c r="K20" s="484"/>
      <c r="L20" s="484"/>
      <c r="M20" s="484"/>
      <c r="N20" s="484"/>
      <c r="O20" s="484"/>
    </row>
    <row r="21" spans="1:15" s="45" customFormat="1" ht="11.45" customHeight="1" x14ac:dyDescent="0.15">
      <c r="A21" s="487" t="s">
        <v>492</v>
      </c>
      <c r="B21" s="511">
        <v>11.5</v>
      </c>
      <c r="C21" s="511">
        <v>16.600000000000001</v>
      </c>
      <c r="D21" s="511">
        <v>-3.9</v>
      </c>
      <c r="E21" s="511">
        <v>-19.7</v>
      </c>
      <c r="F21" s="489">
        <v>1.21</v>
      </c>
      <c r="G21" s="490">
        <v>-0.19999999999999996</v>
      </c>
      <c r="H21" s="489">
        <v>0.76</v>
      </c>
      <c r="I21" s="490">
        <v>-0.34000000000000008</v>
      </c>
      <c r="J21" s="488">
        <v>7.2</v>
      </c>
      <c r="K21" s="488">
        <v>7.1</v>
      </c>
      <c r="L21" s="488">
        <v>8.8000000000000007</v>
      </c>
      <c r="M21" s="488">
        <v>16.7</v>
      </c>
      <c r="N21" s="488">
        <v>-1.9</v>
      </c>
      <c r="O21" s="488">
        <v>4.9000000000000004</v>
      </c>
    </row>
    <row r="22" spans="1:15" s="45" customFormat="1" ht="12.75" customHeight="1" x14ac:dyDescent="0.15">
      <c r="A22" s="512"/>
      <c r="B22" s="513"/>
      <c r="C22" s="513"/>
      <c r="D22" s="513"/>
      <c r="E22" s="513"/>
      <c r="F22" s="514">
        <v>1.41</v>
      </c>
      <c r="G22" s="496">
        <v>1.0000000000000009E-2</v>
      </c>
      <c r="H22" s="514">
        <v>1.04</v>
      </c>
      <c r="I22" s="496">
        <v>-0.18999999999999995</v>
      </c>
      <c r="J22" s="515"/>
      <c r="K22" s="515"/>
      <c r="L22" s="515"/>
      <c r="M22" s="515"/>
      <c r="N22" s="515"/>
      <c r="O22" s="515"/>
    </row>
    <row r="23" spans="1:15" s="45" customFormat="1" ht="12.75" customHeight="1" x14ac:dyDescent="0.15">
      <c r="A23" s="487" t="s">
        <v>105</v>
      </c>
      <c r="B23" s="511">
        <v>6.3</v>
      </c>
      <c r="C23" s="511">
        <v>14.1</v>
      </c>
      <c r="D23" s="511">
        <v>14.8</v>
      </c>
      <c r="E23" s="511">
        <v>-13</v>
      </c>
      <c r="F23" s="489">
        <v>0.94</v>
      </c>
      <c r="G23" s="490">
        <v>6.9999999999999951E-2</v>
      </c>
      <c r="H23" s="489">
        <v>0.68</v>
      </c>
      <c r="I23" s="490">
        <v>-0.20999999999999996</v>
      </c>
      <c r="J23" s="488">
        <v>-8.8000000000000007</v>
      </c>
      <c r="K23" s="488">
        <v>-9.1999999999999993</v>
      </c>
      <c r="L23" s="488">
        <v>-1.7</v>
      </c>
      <c r="M23" s="488">
        <v>0</v>
      </c>
      <c r="N23" s="488">
        <v>-4.2</v>
      </c>
      <c r="O23" s="488">
        <v>-6.6</v>
      </c>
    </row>
    <row r="24" spans="1:15" s="45" customFormat="1" ht="12.75" customHeight="1" x14ac:dyDescent="0.15">
      <c r="A24" s="516"/>
      <c r="B24" s="517"/>
      <c r="C24" s="517"/>
      <c r="D24" s="517"/>
      <c r="E24" s="517"/>
      <c r="F24" s="493">
        <v>1.94</v>
      </c>
      <c r="G24" s="494">
        <v>0.15</v>
      </c>
      <c r="H24" s="493">
        <v>1.02</v>
      </c>
      <c r="I24" s="518">
        <v>-0.08</v>
      </c>
      <c r="J24" s="492"/>
      <c r="K24" s="492"/>
      <c r="L24" s="492"/>
      <c r="M24" s="492"/>
      <c r="N24" s="492"/>
      <c r="O24" s="492"/>
    </row>
    <row r="25" spans="1:15" s="45" customFormat="1" ht="12.75" customHeight="1" x14ac:dyDescent="0.15">
      <c r="A25" s="487" t="s">
        <v>106</v>
      </c>
      <c r="B25" s="511">
        <v>-8.6</v>
      </c>
      <c r="C25" s="511">
        <v>10.1</v>
      </c>
      <c r="D25" s="511">
        <v>14.7</v>
      </c>
      <c r="E25" s="511">
        <v>4.7</v>
      </c>
      <c r="F25" s="489">
        <v>1.28</v>
      </c>
      <c r="G25" s="490">
        <v>0.26</v>
      </c>
      <c r="H25" s="489">
        <v>0.68</v>
      </c>
      <c r="I25" s="490">
        <v>-0.03</v>
      </c>
      <c r="J25" s="488">
        <v>12.1</v>
      </c>
      <c r="K25" s="488">
        <v>9.3000000000000007</v>
      </c>
      <c r="L25" s="488">
        <v>100</v>
      </c>
      <c r="M25" s="488">
        <v>125</v>
      </c>
      <c r="N25" s="488">
        <v>5.7</v>
      </c>
      <c r="O25" s="488">
        <v>-0.9</v>
      </c>
    </row>
    <row r="26" spans="1:15" s="45" customFormat="1" ht="12.75" customHeight="1" x14ac:dyDescent="0.15">
      <c r="A26" s="516"/>
      <c r="B26" s="517"/>
      <c r="C26" s="517"/>
      <c r="D26" s="517"/>
      <c r="E26" s="517"/>
      <c r="F26" s="493">
        <v>2.13</v>
      </c>
      <c r="G26" s="518">
        <v>0.3899999999999999</v>
      </c>
      <c r="H26" s="493">
        <v>1.06</v>
      </c>
      <c r="I26" s="518">
        <v>1.0000000000000009E-2</v>
      </c>
      <c r="J26" s="492"/>
      <c r="K26" s="492"/>
      <c r="L26" s="492"/>
      <c r="M26" s="492"/>
      <c r="N26" s="492"/>
      <c r="O26" s="492"/>
    </row>
    <row r="27" spans="1:15" s="45" customFormat="1" ht="12.75" customHeight="1" x14ac:dyDescent="0.15">
      <c r="A27" s="487" t="s">
        <v>107</v>
      </c>
      <c r="B27" s="511">
        <v>-17.2</v>
      </c>
      <c r="C27" s="511">
        <v>2.9</v>
      </c>
      <c r="D27" s="511">
        <v>3.6</v>
      </c>
      <c r="E27" s="511">
        <v>11.3</v>
      </c>
      <c r="F27" s="489">
        <v>1.51</v>
      </c>
      <c r="G27" s="490">
        <v>0.30000000000000004</v>
      </c>
      <c r="H27" s="489">
        <v>0.7</v>
      </c>
      <c r="I27" s="490">
        <v>4.9999999999999933E-2</v>
      </c>
      <c r="J27" s="488">
        <v>-1.2</v>
      </c>
      <c r="K27" s="488">
        <v>-2.2000000000000002</v>
      </c>
      <c r="L27" s="488">
        <v>18.7</v>
      </c>
      <c r="M27" s="488">
        <v>71.400000000000006</v>
      </c>
      <c r="N27" s="488">
        <v>5.0999999999999996</v>
      </c>
      <c r="O27" s="488">
        <v>-1.2</v>
      </c>
    </row>
    <row r="28" spans="1:15" s="45" customFormat="1" ht="12.75" customHeight="1" x14ac:dyDescent="0.15">
      <c r="A28" s="516"/>
      <c r="B28" s="517"/>
      <c r="C28" s="517"/>
      <c r="D28" s="517"/>
      <c r="E28" s="517"/>
      <c r="F28" s="493">
        <v>2.11</v>
      </c>
      <c r="G28" s="518">
        <v>0.30999999999999983</v>
      </c>
      <c r="H28" s="493">
        <v>1.1100000000000001</v>
      </c>
      <c r="I28" s="518">
        <v>6.0000000000000053E-2</v>
      </c>
      <c r="J28" s="492"/>
      <c r="K28" s="492"/>
      <c r="L28" s="492"/>
      <c r="M28" s="492"/>
      <c r="N28" s="492"/>
      <c r="O28" s="492"/>
    </row>
    <row r="29" spans="1:15" s="45" customFormat="1" ht="12.75" customHeight="1" x14ac:dyDescent="0.15">
      <c r="A29" s="487" t="s">
        <v>108</v>
      </c>
      <c r="B29" s="511">
        <v>6.6</v>
      </c>
      <c r="C29" s="511">
        <v>1.7</v>
      </c>
      <c r="D29" s="511">
        <v>4.3</v>
      </c>
      <c r="E29" s="511">
        <v>8.6999999999999993</v>
      </c>
      <c r="F29" s="489">
        <v>1.24</v>
      </c>
      <c r="G29" s="490">
        <v>-2.0000000000000018E-2</v>
      </c>
      <c r="H29" s="489">
        <v>0.7</v>
      </c>
      <c r="I29" s="490">
        <v>4.9999999999999933E-2</v>
      </c>
      <c r="J29" s="488">
        <v>-11.2</v>
      </c>
      <c r="K29" s="488">
        <v>-11.9</v>
      </c>
      <c r="L29" s="488">
        <v>0</v>
      </c>
      <c r="M29" s="488">
        <v>7.1</v>
      </c>
      <c r="N29" s="488">
        <v>-4.5</v>
      </c>
      <c r="O29" s="488">
        <v>-3</v>
      </c>
    </row>
    <row r="30" spans="1:15" s="45" customFormat="1" ht="12.75" customHeight="1" x14ac:dyDescent="0.15">
      <c r="A30" s="516"/>
      <c r="B30" s="517"/>
      <c r="C30" s="517"/>
      <c r="D30" s="517"/>
      <c r="E30" s="517"/>
      <c r="F30" s="493">
        <v>2.06</v>
      </c>
      <c r="G30" s="518">
        <v>0.1100000000000001</v>
      </c>
      <c r="H30" s="493">
        <v>1.1200000000000001</v>
      </c>
      <c r="I30" s="518">
        <v>9.000000000000008E-2</v>
      </c>
      <c r="J30" s="492"/>
      <c r="K30" s="492"/>
      <c r="L30" s="492"/>
      <c r="M30" s="492"/>
      <c r="N30" s="492"/>
      <c r="O30" s="492"/>
    </row>
    <row r="31" spans="1:15" s="45" customFormat="1" ht="12.75" customHeight="1" x14ac:dyDescent="0.15">
      <c r="A31" s="487" t="s">
        <v>109</v>
      </c>
      <c r="B31" s="511">
        <v>33.5</v>
      </c>
      <c r="C31" s="511">
        <v>6.6</v>
      </c>
      <c r="D31" s="511">
        <v>18.600000000000001</v>
      </c>
      <c r="E31" s="511">
        <v>11.5</v>
      </c>
      <c r="F31" s="489">
        <v>1.27</v>
      </c>
      <c r="G31" s="490">
        <v>-0.15999999999999992</v>
      </c>
      <c r="H31" s="489">
        <v>0.7</v>
      </c>
      <c r="I31" s="490">
        <v>2.9999999999999916E-2</v>
      </c>
      <c r="J31" s="488">
        <v>1.1000000000000001</v>
      </c>
      <c r="K31" s="488">
        <v>0.9</v>
      </c>
      <c r="L31" s="488">
        <v>3.8</v>
      </c>
      <c r="M31" s="488">
        <v>-50</v>
      </c>
      <c r="N31" s="488">
        <v>-7.3</v>
      </c>
      <c r="O31" s="488">
        <v>-3.1</v>
      </c>
    </row>
    <row r="32" spans="1:15" s="45" customFormat="1" ht="12.75" customHeight="1" x14ac:dyDescent="0.15">
      <c r="A32" s="516"/>
      <c r="B32" s="517"/>
      <c r="C32" s="517"/>
      <c r="D32" s="517"/>
      <c r="E32" s="517"/>
      <c r="F32" s="493">
        <v>2.19</v>
      </c>
      <c r="G32" s="518">
        <v>0.12999999999999989</v>
      </c>
      <c r="H32" s="493">
        <v>1.1399999999999999</v>
      </c>
      <c r="I32" s="518">
        <v>0.10999999999999988</v>
      </c>
      <c r="J32" s="492"/>
      <c r="K32" s="492"/>
      <c r="L32" s="492"/>
      <c r="M32" s="492"/>
      <c r="N32" s="492"/>
      <c r="O32" s="492"/>
    </row>
    <row r="33" spans="1:15" s="45" customFormat="1" ht="12.75" customHeight="1" x14ac:dyDescent="0.15">
      <c r="A33" s="487" t="s">
        <v>110</v>
      </c>
      <c r="B33" s="511">
        <v>10.1</v>
      </c>
      <c r="C33" s="511">
        <v>9.5</v>
      </c>
      <c r="D33" s="511">
        <v>28.9</v>
      </c>
      <c r="E33" s="511">
        <v>19.7</v>
      </c>
      <c r="F33" s="489">
        <v>1.41</v>
      </c>
      <c r="G33" s="490">
        <v>0.19999999999999996</v>
      </c>
      <c r="H33" s="489">
        <v>0.7</v>
      </c>
      <c r="I33" s="490">
        <v>5.9999999999999942E-2</v>
      </c>
      <c r="J33" s="488">
        <v>17.899999999999999</v>
      </c>
      <c r="K33" s="488">
        <v>14.9</v>
      </c>
      <c r="L33" s="488">
        <v>75.8</v>
      </c>
      <c r="M33" s="488">
        <v>33.299999999999997</v>
      </c>
      <c r="N33" s="488">
        <v>1.7</v>
      </c>
      <c r="O33" s="488">
        <v>-2</v>
      </c>
    </row>
    <row r="34" spans="1:15" s="45" customFormat="1" ht="12.75" customHeight="1" x14ac:dyDescent="0.15">
      <c r="A34" s="516"/>
      <c r="B34" s="517"/>
      <c r="C34" s="517"/>
      <c r="D34" s="517"/>
      <c r="E34" s="517"/>
      <c r="F34" s="493">
        <v>2.2200000000000002</v>
      </c>
      <c r="G34" s="518">
        <v>0.25</v>
      </c>
      <c r="H34" s="493">
        <v>1.1599999999999999</v>
      </c>
      <c r="I34" s="518">
        <v>0.1</v>
      </c>
      <c r="J34" s="492"/>
      <c r="K34" s="492"/>
      <c r="L34" s="492"/>
      <c r="M34" s="492"/>
      <c r="N34" s="492"/>
      <c r="O34" s="492"/>
    </row>
    <row r="35" spans="1:15" s="45" customFormat="1" ht="12.75" customHeight="1" x14ac:dyDescent="0.15">
      <c r="A35" s="487" t="s">
        <v>111</v>
      </c>
      <c r="B35" s="511">
        <v>1.6</v>
      </c>
      <c r="C35" s="511">
        <v>7.1</v>
      </c>
      <c r="D35" s="511">
        <v>9.1</v>
      </c>
      <c r="E35" s="511">
        <v>17.600000000000001</v>
      </c>
      <c r="F35" s="489">
        <v>1.43</v>
      </c>
      <c r="G35" s="490">
        <v>9.9999999999999867E-2</v>
      </c>
      <c r="H35" s="489">
        <v>0.72</v>
      </c>
      <c r="I35" s="490">
        <v>5.9999999999999942E-2</v>
      </c>
      <c r="J35" s="488">
        <v>-8.5</v>
      </c>
      <c r="K35" s="488">
        <v>-10.7</v>
      </c>
      <c r="L35" s="488">
        <v>24.7</v>
      </c>
      <c r="M35" s="488">
        <v>9.1</v>
      </c>
      <c r="N35" s="488">
        <v>-2.6</v>
      </c>
      <c r="O35" s="488">
        <v>-3.2</v>
      </c>
    </row>
    <row r="36" spans="1:15" s="45" customFormat="1" ht="12.75" customHeight="1" x14ac:dyDescent="0.15">
      <c r="A36" s="516"/>
      <c r="B36" s="517"/>
      <c r="C36" s="517"/>
      <c r="D36" s="517"/>
      <c r="E36" s="517"/>
      <c r="F36" s="493">
        <v>2.25</v>
      </c>
      <c r="G36" s="518">
        <v>-2.2000000000000002</v>
      </c>
      <c r="H36" s="493">
        <v>1.2</v>
      </c>
      <c r="I36" s="518">
        <v>-1.0900000000000001</v>
      </c>
      <c r="J36" s="492"/>
      <c r="K36" s="492"/>
      <c r="L36" s="492"/>
      <c r="M36" s="492"/>
      <c r="N36" s="492"/>
      <c r="O36" s="492"/>
    </row>
    <row r="37" spans="1:15" s="45" customFormat="1" ht="12.75" customHeight="1" x14ac:dyDescent="0.15">
      <c r="A37" s="487" t="s">
        <v>72</v>
      </c>
      <c r="B37" s="511">
        <v>10.5</v>
      </c>
      <c r="C37" s="511">
        <v>6.8</v>
      </c>
      <c r="D37" s="511">
        <v>9.4</v>
      </c>
      <c r="E37" s="511">
        <v>16.5</v>
      </c>
      <c r="F37" s="489">
        <v>1.58</v>
      </c>
      <c r="G37" s="490">
        <v>-2.0000000000000018E-2</v>
      </c>
      <c r="H37" s="489">
        <v>0.77</v>
      </c>
      <c r="I37" s="490">
        <v>7.0000000000000062E-2</v>
      </c>
      <c r="J37" s="488">
        <v>2.4</v>
      </c>
      <c r="K37" s="488">
        <v>2.2999999999999998</v>
      </c>
      <c r="L37" s="488">
        <v>3.5</v>
      </c>
      <c r="M37" s="488">
        <v>-41.2</v>
      </c>
      <c r="N37" s="488">
        <v>-2.1</v>
      </c>
      <c r="O37" s="488">
        <v>-1.3</v>
      </c>
    </row>
    <row r="38" spans="1:15" s="45" customFormat="1" ht="12.75" customHeight="1" x14ac:dyDescent="0.15">
      <c r="A38" s="516"/>
      <c r="B38" s="517"/>
      <c r="C38" s="517"/>
      <c r="D38" s="517"/>
      <c r="E38" s="517"/>
      <c r="F38" s="493">
        <v>2.62</v>
      </c>
      <c r="G38" s="518">
        <v>0.2200000000000002</v>
      </c>
      <c r="H38" s="493">
        <v>1.26</v>
      </c>
      <c r="I38" s="518">
        <v>0.13000000000000012</v>
      </c>
      <c r="J38" s="492"/>
      <c r="K38" s="492"/>
      <c r="L38" s="492"/>
      <c r="M38" s="492"/>
      <c r="N38" s="492"/>
      <c r="O38" s="492"/>
    </row>
    <row r="39" spans="1:15" s="45" customFormat="1" ht="12.75" customHeight="1" x14ac:dyDescent="0.15">
      <c r="A39" s="487" t="s">
        <v>112</v>
      </c>
      <c r="B39" s="511">
        <v>9.1999999999999993</v>
      </c>
      <c r="C39" s="511">
        <v>5.6</v>
      </c>
      <c r="D39" s="511">
        <v>27.9</v>
      </c>
      <c r="E39" s="511">
        <v>17.5</v>
      </c>
      <c r="F39" s="489">
        <v>1.9</v>
      </c>
      <c r="G39" s="490">
        <v>0.2799999999999998</v>
      </c>
      <c r="H39" s="489">
        <v>0.83</v>
      </c>
      <c r="I39" s="490">
        <v>8.9999999999999969E-2</v>
      </c>
      <c r="J39" s="488">
        <v>-6.1</v>
      </c>
      <c r="K39" s="488">
        <v>-8.1999999999999993</v>
      </c>
      <c r="L39" s="488">
        <v>28.6</v>
      </c>
      <c r="M39" s="488">
        <v>54.5</v>
      </c>
      <c r="N39" s="488">
        <v>-4.2</v>
      </c>
      <c r="O39" s="488">
        <v>-5.0999999999999996</v>
      </c>
    </row>
    <row r="40" spans="1:15" s="45" customFormat="1" ht="12.75" customHeight="1" x14ac:dyDescent="0.15">
      <c r="A40" s="516"/>
      <c r="B40" s="517"/>
      <c r="C40" s="517"/>
      <c r="D40" s="517"/>
      <c r="E40" s="517"/>
      <c r="F40" s="493">
        <v>2.17</v>
      </c>
      <c r="G40" s="518">
        <v>0.16999999999999993</v>
      </c>
      <c r="H40" s="493">
        <v>1.27</v>
      </c>
      <c r="I40" s="518">
        <v>0.12000000000000011</v>
      </c>
      <c r="J40" s="492"/>
      <c r="K40" s="492"/>
      <c r="L40" s="492"/>
      <c r="M40" s="492"/>
      <c r="N40" s="492"/>
      <c r="O40" s="492"/>
    </row>
    <row r="41" spans="1:15" s="45" customFormat="1" ht="12.75" customHeight="1" x14ac:dyDescent="0.15">
      <c r="A41" s="487" t="s">
        <v>493</v>
      </c>
      <c r="B41" s="511">
        <v>12.3</v>
      </c>
      <c r="C41" s="511">
        <v>7</v>
      </c>
      <c r="D41" s="511">
        <v>16.100000000000001</v>
      </c>
      <c r="E41" s="511">
        <v>19.3</v>
      </c>
      <c r="F41" s="489">
        <v>1.5</v>
      </c>
      <c r="G41" s="490">
        <v>5.0000000000000044E-2</v>
      </c>
      <c r="H41" s="489">
        <v>0.87</v>
      </c>
      <c r="I41" s="490">
        <v>8.9999999999999969E-2</v>
      </c>
      <c r="J41" s="488">
        <v>-8.6999999999999993</v>
      </c>
      <c r="K41" s="488">
        <v>-9.5</v>
      </c>
      <c r="L41" s="488">
        <v>4.5</v>
      </c>
      <c r="M41" s="488">
        <v>62.5</v>
      </c>
      <c r="N41" s="488">
        <v>-3.5</v>
      </c>
      <c r="O41" s="488">
        <v>-2.7</v>
      </c>
    </row>
    <row r="42" spans="1:15" s="45" customFormat="1" ht="12.75" customHeight="1" x14ac:dyDescent="0.15">
      <c r="A42" s="516"/>
      <c r="B42" s="517"/>
      <c r="C42" s="517"/>
      <c r="D42" s="517"/>
      <c r="E42" s="517"/>
      <c r="F42" s="493">
        <v>2.2000000000000002</v>
      </c>
      <c r="G42" s="518">
        <v>0.27</v>
      </c>
      <c r="H42" s="493">
        <v>1.28</v>
      </c>
      <c r="I42" s="518">
        <v>0.13</v>
      </c>
      <c r="J42" s="492"/>
      <c r="K42" s="492"/>
      <c r="L42" s="492"/>
      <c r="M42" s="492"/>
      <c r="N42" s="492"/>
      <c r="O42" s="492"/>
    </row>
    <row r="43" spans="1:15" s="45" customFormat="1" ht="12.75" customHeight="1" x14ac:dyDescent="0.15">
      <c r="A43" s="487" t="s">
        <v>494</v>
      </c>
      <c r="B43" s="511">
        <v>6.3</v>
      </c>
      <c r="C43" s="511">
        <v>7</v>
      </c>
      <c r="D43" s="511">
        <v>18.5</v>
      </c>
      <c r="E43" s="511">
        <v>20.6</v>
      </c>
      <c r="F43" s="489">
        <v>1.28</v>
      </c>
      <c r="G43" s="490">
        <v>0.13000000000000012</v>
      </c>
      <c r="H43" s="489">
        <v>0.87</v>
      </c>
      <c r="I43" s="490">
        <v>9.9999999999999978E-2</v>
      </c>
      <c r="J43" s="488">
        <v>-1.3</v>
      </c>
      <c r="K43" s="488">
        <v>-2.2000000000000002</v>
      </c>
      <c r="L43" s="488">
        <v>23.9</v>
      </c>
      <c r="M43" s="488">
        <v>228.6</v>
      </c>
      <c r="N43" s="488">
        <v>-2.1</v>
      </c>
      <c r="O43" s="488">
        <v>-4.5</v>
      </c>
    </row>
    <row r="44" spans="1:15" s="46" customFormat="1" ht="14.25" customHeight="1" x14ac:dyDescent="0.15">
      <c r="A44" s="516"/>
      <c r="B44" s="519"/>
      <c r="C44" s="519"/>
      <c r="D44" s="519"/>
      <c r="E44" s="519"/>
      <c r="F44" s="520">
        <v>2.04</v>
      </c>
      <c r="G44" s="521">
        <v>0.21999999999999997</v>
      </c>
      <c r="H44" s="522">
        <v>1.25</v>
      </c>
      <c r="I44" s="521">
        <v>0.12999999999999989</v>
      </c>
      <c r="J44" s="523"/>
      <c r="K44" s="523"/>
      <c r="L44" s="523"/>
      <c r="M44" s="523"/>
      <c r="N44" s="523"/>
      <c r="O44" s="523"/>
    </row>
    <row r="45" spans="1:15" s="46" customFormat="1" ht="12.75" customHeight="1" x14ac:dyDescent="0.15">
      <c r="A45" s="524" t="s">
        <v>495</v>
      </c>
      <c r="B45" s="525">
        <v>9.1</v>
      </c>
      <c r="C45" s="525">
        <v>8.1</v>
      </c>
      <c r="D45" s="525">
        <v>15.5</v>
      </c>
      <c r="E45" s="525">
        <v>20.7</v>
      </c>
      <c r="F45" s="526">
        <v>1.28</v>
      </c>
      <c r="G45" s="527">
        <v>7.0000000000000062E-2</v>
      </c>
      <c r="H45" s="526">
        <v>0.84</v>
      </c>
      <c r="I45" s="527">
        <v>7.999999999999996E-2</v>
      </c>
      <c r="J45" s="528">
        <v>-14.5</v>
      </c>
      <c r="K45" s="528">
        <v>-14.2</v>
      </c>
      <c r="L45" s="528">
        <v>-22.1</v>
      </c>
      <c r="M45" s="528">
        <v>-7.1</v>
      </c>
      <c r="N45" s="528">
        <v>-10.3</v>
      </c>
      <c r="O45" s="528">
        <v>-10.199999999999999</v>
      </c>
    </row>
    <row r="46" spans="1:15" ht="11.25" x14ac:dyDescent="0.15">
      <c r="A46" s="529" t="s">
        <v>113</v>
      </c>
      <c r="B46" s="529"/>
      <c r="C46" s="529"/>
      <c r="D46" s="529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</row>
    <row r="47" spans="1:15" ht="11.25" x14ac:dyDescent="0.15">
      <c r="A47" s="530" t="s">
        <v>114</v>
      </c>
      <c r="B47" s="460"/>
      <c r="C47" s="460"/>
      <c r="D47" s="460"/>
      <c r="E47" s="460"/>
      <c r="F47" s="460"/>
      <c r="G47" s="460"/>
      <c r="H47" s="460" t="s">
        <v>115</v>
      </c>
      <c r="I47" s="460"/>
      <c r="J47" s="460"/>
      <c r="K47" s="460"/>
      <c r="L47" s="460"/>
      <c r="M47" s="460"/>
      <c r="N47" s="460"/>
      <c r="O47" s="460"/>
    </row>
  </sheetData>
  <sheetProtection algorithmName="SHA-512" hashValue="wh1EIdfEs1t8xvBuWmGs9HlAWE4yTAfz0zakdPShF95JcQUc17nsjgkGrHUvzyAQtMnkdIadFZ7rDdkq4sSrtA==" saltValue="jN/fGjnkOj+CVKQ7Vu4QdA==" spinCount="100000" sheet="1" objects="1" scenarios="1"/>
  <mergeCells count="1">
    <mergeCell ref="A2:O2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31"/>
  <sheetViews>
    <sheetView showGridLines="0" view="pageBreakPreview" zoomScaleNormal="100" zoomScaleSheetLayoutView="100" workbookViewId="0">
      <selection activeCell="L20" sqref="L20"/>
    </sheetView>
  </sheetViews>
  <sheetFormatPr defaultRowHeight="13.5" x14ac:dyDescent="0.15"/>
  <cols>
    <col min="1" max="1" width="14.25" style="1" customWidth="1"/>
    <col min="2" max="2" width="9.25" style="1" bestFit="1" customWidth="1"/>
    <col min="3" max="3" width="10.875" style="1" bestFit="1" customWidth="1"/>
    <col min="4" max="4" width="9.25" style="1" bestFit="1" customWidth="1"/>
    <col min="5" max="5" width="10.875" style="1" bestFit="1" customWidth="1"/>
    <col min="6" max="6" width="9.25" style="1" bestFit="1" customWidth="1"/>
    <col min="7" max="7" width="10.875" style="1" bestFit="1" customWidth="1"/>
    <col min="8" max="8" width="9.5" style="1" bestFit="1" customWidth="1"/>
    <col min="9" max="9" width="10.875" style="1" bestFit="1" customWidth="1"/>
    <col min="10" max="11" width="10.375" style="1" bestFit="1" customWidth="1"/>
    <col min="12" max="12" width="11.375" style="1" bestFit="1" customWidth="1"/>
    <col min="13" max="13" width="10.375" style="1" customWidth="1"/>
    <col min="14" max="16384" width="9" style="1"/>
  </cols>
  <sheetData>
    <row r="1" spans="1:123" ht="17.25" x14ac:dyDescent="0.2">
      <c r="A1" s="436" t="s">
        <v>474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8" t="s">
        <v>0</v>
      </c>
    </row>
    <row r="2" spans="1:123" ht="17.25" x14ac:dyDescent="0.2">
      <c r="A2" s="662" t="s">
        <v>470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</row>
    <row r="3" spans="1:123" x14ac:dyDescent="0.1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9" t="s">
        <v>477</v>
      </c>
    </row>
    <row r="4" spans="1:123" x14ac:dyDescent="0.15">
      <c r="A4" s="436"/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40" t="s">
        <v>1</v>
      </c>
      <c r="M4" s="439"/>
    </row>
    <row r="5" spans="1:123" s="2" customFormat="1" ht="24" customHeight="1" x14ac:dyDescent="0.15">
      <c r="A5" s="441" t="s">
        <v>2</v>
      </c>
      <c r="B5" s="660" t="s">
        <v>3</v>
      </c>
      <c r="C5" s="663"/>
      <c r="D5" s="660" t="s">
        <v>4</v>
      </c>
      <c r="E5" s="663"/>
      <c r="F5" s="660" t="s">
        <v>5</v>
      </c>
      <c r="G5" s="663"/>
      <c r="H5" s="660" t="s">
        <v>6</v>
      </c>
      <c r="I5" s="661"/>
      <c r="J5" s="660" t="s">
        <v>7</v>
      </c>
      <c r="K5" s="661"/>
      <c r="L5" s="660" t="s">
        <v>8</v>
      </c>
      <c r="M5" s="66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</row>
    <row r="6" spans="1:123" s="3" customFormat="1" ht="24" customHeight="1" x14ac:dyDescent="0.15">
      <c r="A6" s="442" t="s">
        <v>9</v>
      </c>
      <c r="B6" s="443"/>
      <c r="C6" s="444" t="s">
        <v>10</v>
      </c>
      <c r="D6" s="445"/>
      <c r="E6" s="444" t="s">
        <v>10</v>
      </c>
      <c r="F6" s="443"/>
      <c r="G6" s="444" t="s">
        <v>10</v>
      </c>
      <c r="H6" s="443"/>
      <c r="I6" s="444" t="s">
        <v>10</v>
      </c>
      <c r="J6" s="443"/>
      <c r="K6" s="444" t="s">
        <v>11</v>
      </c>
      <c r="L6" s="443"/>
      <c r="M6" s="444" t="s">
        <v>11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</row>
    <row r="7" spans="1:123" s="3" customFormat="1" ht="24" customHeight="1" x14ac:dyDescent="0.15">
      <c r="A7" s="446"/>
      <c r="B7" s="441" t="s">
        <v>12</v>
      </c>
      <c r="C7" s="441" t="s">
        <v>13</v>
      </c>
      <c r="D7" s="441" t="s">
        <v>14</v>
      </c>
      <c r="E7" s="441" t="s">
        <v>13</v>
      </c>
      <c r="F7" s="441" t="s">
        <v>14</v>
      </c>
      <c r="G7" s="441" t="s">
        <v>13</v>
      </c>
      <c r="H7" s="441" t="s">
        <v>14</v>
      </c>
      <c r="I7" s="441" t="s">
        <v>13</v>
      </c>
      <c r="J7" s="441" t="s">
        <v>15</v>
      </c>
      <c r="K7" s="441" t="s">
        <v>16</v>
      </c>
      <c r="L7" s="441" t="s">
        <v>15</v>
      </c>
      <c r="M7" s="441" t="s">
        <v>16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23.25" customHeight="1" x14ac:dyDescent="0.15">
      <c r="A8" s="447" t="s">
        <v>479</v>
      </c>
      <c r="B8" s="448">
        <v>5913</v>
      </c>
      <c r="C8" s="4">
        <v>-5.9637404580152662</v>
      </c>
      <c r="D8" s="448">
        <v>30193</v>
      </c>
      <c r="E8" s="4">
        <v>-0.27414453692693996</v>
      </c>
      <c r="F8" s="448">
        <v>7953</v>
      </c>
      <c r="G8" s="5">
        <v>2.6988636363636402</v>
      </c>
      <c r="H8" s="448">
        <v>21128</v>
      </c>
      <c r="I8" s="6">
        <v>0.59994286258451268</v>
      </c>
      <c r="J8" s="7">
        <v>1.35</v>
      </c>
      <c r="K8" s="8">
        <v>0.12000000000000011</v>
      </c>
      <c r="L8" s="9">
        <v>0.7</v>
      </c>
      <c r="M8" s="10">
        <v>1.0000000000000009E-2</v>
      </c>
    </row>
    <row r="9" spans="1:123" ht="23.25" customHeight="1" x14ac:dyDescent="0.15">
      <c r="A9" s="449" t="s">
        <v>17</v>
      </c>
      <c r="B9" s="450">
        <v>5778</v>
      </c>
      <c r="C9" s="11">
        <v>-2.2831050228310517</v>
      </c>
      <c r="D9" s="450">
        <v>30168</v>
      </c>
      <c r="E9" s="11">
        <v>-8.2800649157093176E-2</v>
      </c>
      <c r="F9" s="450">
        <v>7462</v>
      </c>
      <c r="G9" s="12">
        <v>-6.1737709040613566</v>
      </c>
      <c r="H9" s="450">
        <v>21477</v>
      </c>
      <c r="I9" s="13">
        <v>1.6518364255963718</v>
      </c>
      <c r="J9" s="14">
        <v>1.29</v>
      </c>
      <c r="K9" s="15">
        <v>-6.0000000000000053E-2</v>
      </c>
      <c r="L9" s="16">
        <v>0.71</v>
      </c>
      <c r="M9" s="17">
        <v>1.0000000000000009E-2</v>
      </c>
    </row>
    <row r="10" spans="1:123" ht="23.25" customHeight="1" x14ac:dyDescent="0.15">
      <c r="A10" s="451" t="s">
        <v>18</v>
      </c>
      <c r="B10" s="448">
        <v>5453</v>
      </c>
      <c r="C10" s="4">
        <v>-5.6247836621668483</v>
      </c>
      <c r="D10" s="448">
        <v>29853</v>
      </c>
      <c r="E10" s="4">
        <v>-1.0441527446300682</v>
      </c>
      <c r="F10" s="448">
        <v>7822</v>
      </c>
      <c r="G10" s="5">
        <v>4.8244438488340933</v>
      </c>
      <c r="H10" s="448">
        <v>21911</v>
      </c>
      <c r="I10" s="6">
        <v>2.0207664012664708</v>
      </c>
      <c r="J10" s="7">
        <v>1.43</v>
      </c>
      <c r="K10" s="8">
        <v>0.1399999999999999</v>
      </c>
      <c r="L10" s="9">
        <v>0.73</v>
      </c>
      <c r="M10" s="10">
        <v>2.0000000000000018E-2</v>
      </c>
    </row>
    <row r="11" spans="1:123" ht="23.25" customHeight="1" x14ac:dyDescent="0.15">
      <c r="A11" s="451" t="s">
        <v>19</v>
      </c>
      <c r="B11" s="448">
        <v>5346</v>
      </c>
      <c r="C11" s="4">
        <v>-1.9622226297450851</v>
      </c>
      <c r="D11" s="448">
        <v>29245</v>
      </c>
      <c r="E11" s="4">
        <v>-2.036646233209396</v>
      </c>
      <c r="F11" s="448">
        <v>7978</v>
      </c>
      <c r="G11" s="5">
        <v>1.9943748401943111</v>
      </c>
      <c r="H11" s="448">
        <v>22158</v>
      </c>
      <c r="I11" s="6">
        <v>1.1272876637305416</v>
      </c>
      <c r="J11" s="7">
        <v>1.49</v>
      </c>
      <c r="K11" s="8">
        <v>6.0000000000000053E-2</v>
      </c>
      <c r="L11" s="9">
        <v>0.76</v>
      </c>
      <c r="M11" s="10">
        <v>3.0000000000000027E-2</v>
      </c>
    </row>
    <row r="12" spans="1:123" ht="23.25" customHeight="1" x14ac:dyDescent="0.15">
      <c r="A12" s="451" t="s">
        <v>20</v>
      </c>
      <c r="B12" s="448">
        <v>6785</v>
      </c>
      <c r="C12" s="4">
        <v>26.917321361765815</v>
      </c>
      <c r="D12" s="448">
        <v>29993</v>
      </c>
      <c r="E12" s="4">
        <v>2.5577021713113197</v>
      </c>
      <c r="F12" s="448">
        <v>7923</v>
      </c>
      <c r="G12" s="5">
        <v>-0.68939583855602393</v>
      </c>
      <c r="H12" s="448">
        <v>22358</v>
      </c>
      <c r="I12" s="6">
        <v>0.90260853867678748</v>
      </c>
      <c r="J12" s="7">
        <v>1.17</v>
      </c>
      <c r="K12" s="8">
        <v>-0.32000000000000006</v>
      </c>
      <c r="L12" s="9">
        <v>0.75</v>
      </c>
      <c r="M12" s="10">
        <v>-1.0000000000000009E-2</v>
      </c>
    </row>
    <row r="13" spans="1:123" ht="23.25" customHeight="1" x14ac:dyDescent="0.15">
      <c r="A13" s="451" t="s">
        <v>21</v>
      </c>
      <c r="B13" s="448">
        <v>6838</v>
      </c>
      <c r="C13" s="4">
        <v>0.78113485630066748</v>
      </c>
      <c r="D13" s="448">
        <v>30806</v>
      </c>
      <c r="E13" s="4">
        <v>2.71063248091221</v>
      </c>
      <c r="F13" s="448">
        <v>8389</v>
      </c>
      <c r="G13" s="5">
        <v>5.8816105010728279</v>
      </c>
      <c r="H13" s="448">
        <v>22608</v>
      </c>
      <c r="I13" s="6">
        <v>1.1181679935593536</v>
      </c>
      <c r="J13" s="7">
        <v>1.23</v>
      </c>
      <c r="K13" s="8">
        <v>6.0000000000000053E-2</v>
      </c>
      <c r="L13" s="9">
        <v>0.73</v>
      </c>
      <c r="M13" s="10">
        <v>-2.0000000000000018E-2</v>
      </c>
    </row>
    <row r="14" spans="1:123" ht="23.25" customHeight="1" x14ac:dyDescent="0.15">
      <c r="A14" s="451" t="s">
        <v>22</v>
      </c>
      <c r="B14" s="448">
        <v>6518</v>
      </c>
      <c r="C14" s="4">
        <v>-4.6797309154723621</v>
      </c>
      <c r="D14" s="448">
        <v>31604</v>
      </c>
      <c r="E14" s="4">
        <v>2.5904044666623491</v>
      </c>
      <c r="F14" s="448">
        <v>9059</v>
      </c>
      <c r="G14" s="5">
        <v>7.9866491834545315</v>
      </c>
      <c r="H14" s="448">
        <v>23444</v>
      </c>
      <c r="I14" s="6">
        <v>3.6978060863411173</v>
      </c>
      <c r="J14" s="7">
        <v>1.39</v>
      </c>
      <c r="K14" s="8">
        <v>0.15999999999999992</v>
      </c>
      <c r="L14" s="9">
        <v>0.74</v>
      </c>
      <c r="M14" s="10">
        <v>1.0000000000000009E-2</v>
      </c>
    </row>
    <row r="15" spans="1:123" ht="23.25" customHeight="1" x14ac:dyDescent="0.15">
      <c r="A15" s="451" t="s">
        <v>23</v>
      </c>
      <c r="B15" s="448">
        <v>6497</v>
      </c>
      <c r="C15" s="4">
        <v>-0.3221847192390328</v>
      </c>
      <c r="D15" s="448">
        <v>31792</v>
      </c>
      <c r="E15" s="4">
        <v>0.5948614099481091</v>
      </c>
      <c r="F15" s="448">
        <v>8646</v>
      </c>
      <c r="G15" s="5">
        <v>-4.5590020973617413</v>
      </c>
      <c r="H15" s="448">
        <v>23609</v>
      </c>
      <c r="I15" s="6">
        <v>0.70380481146561635</v>
      </c>
      <c r="J15" s="7">
        <v>1.33</v>
      </c>
      <c r="K15" s="8">
        <v>-5.9999999999999831E-2</v>
      </c>
      <c r="L15" s="9">
        <v>0.74</v>
      </c>
      <c r="M15" s="10">
        <v>0</v>
      </c>
    </row>
    <row r="16" spans="1:123" ht="23.25" customHeight="1" x14ac:dyDescent="0.15">
      <c r="A16" s="451" t="s">
        <v>24</v>
      </c>
      <c r="B16" s="448">
        <v>6199</v>
      </c>
      <c r="C16" s="4">
        <v>-4.5867323380021503</v>
      </c>
      <c r="D16" s="448">
        <v>31520</v>
      </c>
      <c r="E16" s="4">
        <v>-0.85556114745848788</v>
      </c>
      <c r="F16" s="448">
        <v>8897</v>
      </c>
      <c r="G16" s="5">
        <v>2.9030765671987098</v>
      </c>
      <c r="H16" s="448">
        <v>23723</v>
      </c>
      <c r="I16" s="6">
        <v>0.48286670337583359</v>
      </c>
      <c r="J16" s="7">
        <v>1.44</v>
      </c>
      <c r="K16" s="8">
        <v>0.10999999999999988</v>
      </c>
      <c r="L16" s="9">
        <v>0.75</v>
      </c>
      <c r="M16" s="10">
        <v>1.0000000000000009E-2</v>
      </c>
    </row>
    <row r="17" spans="1:13" ht="23.25" customHeight="1" x14ac:dyDescent="0.15">
      <c r="A17" s="451" t="s">
        <v>25</v>
      </c>
      <c r="B17" s="448">
        <v>6171</v>
      </c>
      <c r="C17" s="4">
        <v>-0.45168575576705905</v>
      </c>
      <c r="D17" s="448">
        <v>31488</v>
      </c>
      <c r="E17" s="4">
        <v>-0.10152284263959643</v>
      </c>
      <c r="F17" s="448">
        <v>9398</v>
      </c>
      <c r="G17" s="5">
        <v>5.6311116106552817</v>
      </c>
      <c r="H17" s="448">
        <v>23927</v>
      </c>
      <c r="I17" s="6">
        <v>0.859924967331267</v>
      </c>
      <c r="J17" s="7">
        <v>1.52</v>
      </c>
      <c r="K17" s="8">
        <v>8.0000000000000071E-2</v>
      </c>
      <c r="L17" s="9">
        <v>0.76</v>
      </c>
      <c r="M17" s="10">
        <v>1.0000000000000009E-2</v>
      </c>
    </row>
    <row r="18" spans="1:13" ht="23.25" customHeight="1" x14ac:dyDescent="0.15">
      <c r="A18" s="451" t="s">
        <v>468</v>
      </c>
      <c r="B18" s="448">
        <v>6645</v>
      </c>
      <c r="C18" s="4">
        <v>7.6810889645114315</v>
      </c>
      <c r="D18" s="448">
        <v>32037</v>
      </c>
      <c r="E18" s="4">
        <v>1.7435213414634063</v>
      </c>
      <c r="F18" s="448">
        <v>8768</v>
      </c>
      <c r="G18" s="5">
        <v>-6.7035539476484303</v>
      </c>
      <c r="H18" s="448">
        <v>25020</v>
      </c>
      <c r="I18" s="6">
        <v>4.5680611861077551</v>
      </c>
      <c r="J18" s="7">
        <v>1.32</v>
      </c>
      <c r="K18" s="8">
        <v>-0.19999999999999996</v>
      </c>
      <c r="L18" s="9">
        <v>0.78</v>
      </c>
      <c r="M18" s="10">
        <v>2.0000000000000018E-2</v>
      </c>
    </row>
    <row r="19" spans="1:13" ht="23.25" customHeight="1" x14ac:dyDescent="0.15">
      <c r="A19" s="447" t="s">
        <v>480</v>
      </c>
      <c r="B19" s="452">
        <v>6713</v>
      </c>
      <c r="C19" s="18">
        <v>1.0233258088788517</v>
      </c>
      <c r="D19" s="453">
        <v>32357</v>
      </c>
      <c r="E19" s="18">
        <v>0.9988450853700499</v>
      </c>
      <c r="F19" s="453">
        <v>8917</v>
      </c>
      <c r="G19" s="19">
        <v>1.6993613138686072</v>
      </c>
      <c r="H19" s="453">
        <v>25414</v>
      </c>
      <c r="I19" s="20">
        <v>1.5747402078337274</v>
      </c>
      <c r="J19" s="21">
        <v>1.33</v>
      </c>
      <c r="K19" s="22">
        <v>1.0000000000000009E-2</v>
      </c>
      <c r="L19" s="23">
        <v>0.79</v>
      </c>
      <c r="M19" s="24">
        <v>1.0000000000000009E-2</v>
      </c>
    </row>
    <row r="20" spans="1:13" ht="23.25" customHeight="1" x14ac:dyDescent="0.15">
      <c r="A20" s="454" t="s">
        <v>481</v>
      </c>
      <c r="B20" s="455">
        <v>6686</v>
      </c>
      <c r="C20" s="417">
        <v>-0.40220467749144007</v>
      </c>
      <c r="D20" s="456">
        <v>32737</v>
      </c>
      <c r="E20" s="417">
        <v>1.174398120963005</v>
      </c>
      <c r="F20" s="456">
        <v>9270</v>
      </c>
      <c r="G20" s="418">
        <v>3.958730514747117</v>
      </c>
      <c r="H20" s="456">
        <v>25471</v>
      </c>
      <c r="I20" s="419">
        <v>0.22428582670967501</v>
      </c>
      <c r="J20" s="420">
        <v>1.39</v>
      </c>
      <c r="K20" s="421">
        <v>5.9999999999999831E-2</v>
      </c>
      <c r="L20" s="422">
        <v>0.78</v>
      </c>
      <c r="M20" s="423">
        <v>-1.0000000000000009E-2</v>
      </c>
    </row>
    <row r="21" spans="1:13" x14ac:dyDescent="0.15">
      <c r="A21" s="457" t="s">
        <v>26</v>
      </c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</row>
    <row r="22" spans="1:13" x14ac:dyDescent="0.15">
      <c r="A22" s="458" t="s">
        <v>27</v>
      </c>
      <c r="B22" s="436"/>
      <c r="C22" s="436"/>
      <c r="D22" s="436"/>
      <c r="E22" s="436"/>
      <c r="F22" s="436"/>
      <c r="G22" s="436"/>
      <c r="H22" s="436"/>
      <c r="I22" s="436"/>
      <c r="J22" s="436"/>
      <c r="K22" s="436"/>
      <c r="L22" s="436"/>
      <c r="M22" s="436"/>
    </row>
    <row r="29" spans="1:13" x14ac:dyDescent="0.15">
      <c r="A29" s="25"/>
      <c r="C29" s="26"/>
    </row>
    <row r="30" spans="1:13" x14ac:dyDescent="0.15">
      <c r="A30" s="25"/>
    </row>
    <row r="31" spans="1:13" x14ac:dyDescent="0.15">
      <c r="A31" s="25"/>
    </row>
  </sheetData>
  <sheetProtection algorithmName="SHA-512" hashValue="O+b7/WM1Gf4SjtPTm4kzgVXPqb4o3194WjSDkYhY5AXxr9F/kXGfMfHZkyZZ924w1AaOR0c6NEJPibRJBb53Bg==" saltValue="cQZvm6//sTZtWjsvf9UXmQ==" spinCount="100000" sheet="1" objects="1" scenarios="1"/>
  <mergeCells count="7">
    <mergeCell ref="L5:M5"/>
    <mergeCell ref="A2:M2"/>
    <mergeCell ref="B5:C5"/>
    <mergeCell ref="D5:E5"/>
    <mergeCell ref="F5:G5"/>
    <mergeCell ref="H5:I5"/>
    <mergeCell ref="J5:K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5"/>
  <sheetViews>
    <sheetView showGridLines="0" zoomScaleNormal="100" zoomScaleSheetLayoutView="100" workbookViewId="0">
      <selection activeCell="L20" sqref="L20"/>
    </sheetView>
  </sheetViews>
  <sheetFormatPr defaultColWidth="8.875" defaultRowHeight="13.5" x14ac:dyDescent="0.15"/>
  <cols>
    <col min="1" max="1" width="4.125" style="48" customWidth="1"/>
    <col min="2" max="2" width="32.875" style="48" customWidth="1"/>
    <col min="3" max="6" width="7.125" style="48" customWidth="1"/>
    <col min="7" max="8" width="8.375" style="48" customWidth="1"/>
    <col min="9" max="9" width="9.5" style="48" customWidth="1"/>
    <col min="10" max="10" width="9.75" style="48" customWidth="1"/>
    <col min="11" max="16384" width="8.875" style="48"/>
  </cols>
  <sheetData>
    <row r="1" spans="1:10" ht="19.5" customHeight="1" x14ac:dyDescent="0.15">
      <c r="A1" s="434" t="s">
        <v>474</v>
      </c>
      <c r="I1" s="698" t="s">
        <v>116</v>
      </c>
      <c r="J1" s="698"/>
    </row>
    <row r="2" spans="1:10" ht="17.25" x14ac:dyDescent="0.15">
      <c r="A2" s="714" t="s">
        <v>471</v>
      </c>
      <c r="B2" s="714"/>
      <c r="C2" s="714"/>
      <c r="D2" s="714"/>
      <c r="E2" s="714"/>
      <c r="F2" s="714"/>
      <c r="G2" s="714"/>
      <c r="H2" s="714"/>
      <c r="I2" s="714"/>
      <c r="J2" s="714"/>
    </row>
    <row r="3" spans="1:10" ht="18" thickBot="1" x14ac:dyDescent="0.25">
      <c r="B3" s="47"/>
      <c r="I3" s="435"/>
      <c r="J3" s="435" t="s">
        <v>478</v>
      </c>
    </row>
    <row r="4" spans="1:10" ht="19.5" customHeight="1" x14ac:dyDescent="0.15">
      <c r="A4" s="49"/>
      <c r="B4" s="50" t="s">
        <v>117</v>
      </c>
      <c r="C4" s="699" t="s">
        <v>501</v>
      </c>
      <c r="D4" s="700"/>
      <c r="E4" s="701" t="s">
        <v>502</v>
      </c>
      <c r="F4" s="700"/>
      <c r="G4" s="702" t="s">
        <v>118</v>
      </c>
      <c r="H4" s="703"/>
      <c r="I4" s="702" t="s">
        <v>119</v>
      </c>
      <c r="J4" s="704"/>
    </row>
    <row r="5" spans="1:10" ht="19.5" customHeight="1" x14ac:dyDescent="0.15">
      <c r="A5" s="705" t="s">
        <v>120</v>
      </c>
      <c r="B5" s="706"/>
      <c r="C5" s="51"/>
      <c r="D5" s="52" t="s">
        <v>121</v>
      </c>
      <c r="E5" s="53"/>
      <c r="F5" s="54" t="s">
        <v>121</v>
      </c>
      <c r="G5" s="55"/>
      <c r="H5" s="52" t="s">
        <v>122</v>
      </c>
      <c r="I5" s="56"/>
      <c r="J5" s="57" t="s">
        <v>122</v>
      </c>
    </row>
    <row r="6" spans="1:10" ht="15.75" customHeight="1" x14ac:dyDescent="0.15">
      <c r="A6" s="707" t="s">
        <v>123</v>
      </c>
      <c r="B6" s="58" t="s">
        <v>124</v>
      </c>
      <c r="C6" s="59">
        <v>44</v>
      </c>
      <c r="D6" s="59">
        <v>42</v>
      </c>
      <c r="E6" s="59">
        <v>70</v>
      </c>
      <c r="F6" s="59">
        <v>61</v>
      </c>
      <c r="G6" s="60">
        <v>-26</v>
      </c>
      <c r="H6" s="61">
        <v>-19</v>
      </c>
      <c r="I6" s="62">
        <v>-37.1</v>
      </c>
      <c r="J6" s="63">
        <v>-31.1</v>
      </c>
    </row>
    <row r="7" spans="1:10" ht="15.75" customHeight="1" x14ac:dyDescent="0.15">
      <c r="A7" s="708"/>
      <c r="B7" s="58" t="s">
        <v>125</v>
      </c>
      <c r="C7" s="59">
        <v>3</v>
      </c>
      <c r="D7" s="59">
        <v>3</v>
      </c>
      <c r="E7" s="59">
        <v>3</v>
      </c>
      <c r="F7" s="59">
        <v>1</v>
      </c>
      <c r="G7" s="60">
        <v>0</v>
      </c>
      <c r="H7" s="61">
        <v>2</v>
      </c>
      <c r="I7" s="64">
        <v>0</v>
      </c>
      <c r="J7" s="65">
        <v>200</v>
      </c>
    </row>
    <row r="8" spans="1:10" ht="15.75" customHeight="1" x14ac:dyDescent="0.15">
      <c r="A8" s="708"/>
      <c r="B8" s="66" t="s">
        <v>126</v>
      </c>
      <c r="C8" s="59">
        <v>651</v>
      </c>
      <c r="D8" s="59">
        <v>637</v>
      </c>
      <c r="E8" s="59">
        <v>657</v>
      </c>
      <c r="F8" s="59">
        <v>643</v>
      </c>
      <c r="G8" s="60">
        <v>-6</v>
      </c>
      <c r="H8" s="61">
        <v>-6</v>
      </c>
      <c r="I8" s="62">
        <v>-0.9</v>
      </c>
      <c r="J8" s="63">
        <v>-0.9</v>
      </c>
    </row>
    <row r="9" spans="1:10" ht="15.75" customHeight="1" x14ac:dyDescent="0.15">
      <c r="A9" s="708"/>
      <c r="B9" s="66" t="s">
        <v>127</v>
      </c>
      <c r="C9" s="59">
        <v>328</v>
      </c>
      <c r="D9" s="59">
        <v>305</v>
      </c>
      <c r="E9" s="59">
        <v>278</v>
      </c>
      <c r="F9" s="59">
        <v>254</v>
      </c>
      <c r="G9" s="60">
        <v>50</v>
      </c>
      <c r="H9" s="61">
        <v>51</v>
      </c>
      <c r="I9" s="62">
        <v>18</v>
      </c>
      <c r="J9" s="63">
        <v>20.100000000000001</v>
      </c>
    </row>
    <row r="10" spans="1:10" ht="15.75" customHeight="1" x14ac:dyDescent="0.15">
      <c r="A10" s="708"/>
      <c r="B10" s="67" t="s">
        <v>128</v>
      </c>
      <c r="C10" s="59">
        <v>148</v>
      </c>
      <c r="D10" s="59">
        <v>125</v>
      </c>
      <c r="E10" s="59">
        <v>124</v>
      </c>
      <c r="F10" s="59">
        <v>115</v>
      </c>
      <c r="G10" s="60">
        <v>24</v>
      </c>
      <c r="H10" s="61">
        <v>10</v>
      </c>
      <c r="I10" s="62">
        <v>19.399999999999999</v>
      </c>
      <c r="J10" s="63">
        <v>8.6999999999999993</v>
      </c>
    </row>
    <row r="11" spans="1:10" ht="15.75" customHeight="1" x14ac:dyDescent="0.15">
      <c r="A11" s="708"/>
      <c r="B11" s="67" t="s">
        <v>129</v>
      </c>
      <c r="C11" s="59">
        <v>28</v>
      </c>
      <c r="D11" s="59">
        <v>28</v>
      </c>
      <c r="E11" s="59">
        <v>22</v>
      </c>
      <c r="F11" s="59">
        <v>22</v>
      </c>
      <c r="G11" s="60">
        <v>6</v>
      </c>
      <c r="H11" s="61">
        <v>6</v>
      </c>
      <c r="I11" s="62">
        <v>27.3</v>
      </c>
      <c r="J11" s="63">
        <v>27.3</v>
      </c>
    </row>
    <row r="12" spans="1:10" ht="15.75" customHeight="1" x14ac:dyDescent="0.15">
      <c r="A12" s="708"/>
      <c r="B12" s="67" t="s">
        <v>130</v>
      </c>
      <c r="C12" s="59">
        <v>0</v>
      </c>
      <c r="D12" s="59">
        <v>0</v>
      </c>
      <c r="E12" s="59">
        <v>4</v>
      </c>
      <c r="F12" s="59">
        <v>4</v>
      </c>
      <c r="G12" s="60">
        <v>-4</v>
      </c>
      <c r="H12" s="61">
        <v>-4</v>
      </c>
      <c r="I12" s="64">
        <v>-100</v>
      </c>
      <c r="J12" s="65">
        <v>-100</v>
      </c>
    </row>
    <row r="13" spans="1:10" ht="15.75" customHeight="1" x14ac:dyDescent="0.15">
      <c r="A13" s="708"/>
      <c r="B13" s="67" t="s">
        <v>131</v>
      </c>
      <c r="C13" s="59">
        <v>0</v>
      </c>
      <c r="D13" s="59">
        <v>0</v>
      </c>
      <c r="E13" s="59">
        <v>2</v>
      </c>
      <c r="F13" s="59">
        <v>2</v>
      </c>
      <c r="G13" s="60">
        <v>-2</v>
      </c>
      <c r="H13" s="61">
        <v>-2</v>
      </c>
      <c r="I13" s="64">
        <v>-100</v>
      </c>
      <c r="J13" s="65">
        <v>-100</v>
      </c>
    </row>
    <row r="14" spans="1:10" ht="15.75" customHeight="1" x14ac:dyDescent="0.15">
      <c r="A14" s="708"/>
      <c r="B14" s="67" t="s">
        <v>132</v>
      </c>
      <c r="C14" s="59">
        <v>2</v>
      </c>
      <c r="D14" s="59">
        <v>2</v>
      </c>
      <c r="E14" s="59">
        <v>2</v>
      </c>
      <c r="F14" s="59">
        <v>2</v>
      </c>
      <c r="G14" s="60">
        <v>0</v>
      </c>
      <c r="H14" s="61">
        <v>0</v>
      </c>
      <c r="I14" s="64">
        <v>0</v>
      </c>
      <c r="J14" s="65">
        <v>0</v>
      </c>
    </row>
    <row r="15" spans="1:10" ht="15.75" customHeight="1" x14ac:dyDescent="0.15">
      <c r="A15" s="708"/>
      <c r="B15" s="67" t="s">
        <v>133</v>
      </c>
      <c r="C15" s="59">
        <v>2</v>
      </c>
      <c r="D15" s="59">
        <v>2</v>
      </c>
      <c r="E15" s="59">
        <v>1</v>
      </c>
      <c r="F15" s="59">
        <v>1</v>
      </c>
      <c r="G15" s="60">
        <v>1</v>
      </c>
      <c r="H15" s="61">
        <v>1</v>
      </c>
      <c r="I15" s="64">
        <v>100</v>
      </c>
      <c r="J15" s="65">
        <v>100</v>
      </c>
    </row>
    <row r="16" spans="1:10" ht="15.75" customHeight="1" x14ac:dyDescent="0.15">
      <c r="A16" s="708"/>
      <c r="B16" s="67" t="s">
        <v>134</v>
      </c>
      <c r="C16" s="59">
        <v>11</v>
      </c>
      <c r="D16" s="59">
        <v>11</v>
      </c>
      <c r="E16" s="59">
        <v>6</v>
      </c>
      <c r="F16" s="59">
        <v>6</v>
      </c>
      <c r="G16" s="60">
        <v>5</v>
      </c>
      <c r="H16" s="61">
        <v>5</v>
      </c>
      <c r="I16" s="62">
        <v>83.3</v>
      </c>
      <c r="J16" s="63">
        <v>83.3</v>
      </c>
    </row>
    <row r="17" spans="1:10" ht="15.75" customHeight="1" x14ac:dyDescent="0.15">
      <c r="A17" s="708"/>
      <c r="B17" s="67" t="s">
        <v>135</v>
      </c>
      <c r="C17" s="59">
        <v>14</v>
      </c>
      <c r="D17" s="59">
        <v>14</v>
      </c>
      <c r="E17" s="59">
        <v>17</v>
      </c>
      <c r="F17" s="59">
        <v>17</v>
      </c>
      <c r="G17" s="60">
        <v>-3</v>
      </c>
      <c r="H17" s="61">
        <v>-3</v>
      </c>
      <c r="I17" s="62">
        <v>-17.600000000000001</v>
      </c>
      <c r="J17" s="63">
        <v>-17.600000000000001</v>
      </c>
    </row>
    <row r="18" spans="1:10" ht="15.75" customHeight="1" x14ac:dyDescent="0.15">
      <c r="A18" s="708"/>
      <c r="B18" s="67" t="s">
        <v>136</v>
      </c>
      <c r="C18" s="59">
        <v>0</v>
      </c>
      <c r="D18" s="59">
        <v>0</v>
      </c>
      <c r="E18" s="59">
        <v>1</v>
      </c>
      <c r="F18" s="59">
        <v>1</v>
      </c>
      <c r="G18" s="60">
        <v>-1</v>
      </c>
      <c r="H18" s="61">
        <v>-1</v>
      </c>
      <c r="I18" s="64">
        <v>-100</v>
      </c>
      <c r="J18" s="65">
        <v>-100</v>
      </c>
    </row>
    <row r="19" spans="1:10" ht="15.75" customHeight="1" x14ac:dyDescent="0.15">
      <c r="A19" s="708"/>
      <c r="B19" s="67" t="s">
        <v>137</v>
      </c>
      <c r="C19" s="59">
        <v>12</v>
      </c>
      <c r="D19" s="59">
        <v>12</v>
      </c>
      <c r="E19" s="59">
        <v>2</v>
      </c>
      <c r="F19" s="59">
        <v>2</v>
      </c>
      <c r="G19" s="60">
        <v>10</v>
      </c>
      <c r="H19" s="61">
        <v>10</v>
      </c>
      <c r="I19" s="62">
        <v>500</v>
      </c>
      <c r="J19" s="63">
        <v>500</v>
      </c>
    </row>
    <row r="20" spans="1:10" ht="15.75" customHeight="1" x14ac:dyDescent="0.15">
      <c r="A20" s="708"/>
      <c r="B20" s="67" t="s">
        <v>138</v>
      </c>
      <c r="C20" s="59">
        <v>2</v>
      </c>
      <c r="D20" s="59">
        <v>2</v>
      </c>
      <c r="E20" s="59">
        <v>1</v>
      </c>
      <c r="F20" s="59">
        <v>1</v>
      </c>
      <c r="G20" s="60">
        <v>1</v>
      </c>
      <c r="H20" s="61">
        <v>1</v>
      </c>
      <c r="I20" s="64">
        <v>100</v>
      </c>
      <c r="J20" s="65">
        <v>100</v>
      </c>
    </row>
    <row r="21" spans="1:10" ht="15.75" customHeight="1" x14ac:dyDescent="0.15">
      <c r="A21" s="708"/>
      <c r="B21" s="67" t="s">
        <v>139</v>
      </c>
      <c r="C21" s="59">
        <v>35</v>
      </c>
      <c r="D21" s="59">
        <v>35</v>
      </c>
      <c r="E21" s="59">
        <v>27</v>
      </c>
      <c r="F21" s="59">
        <v>27</v>
      </c>
      <c r="G21" s="60">
        <v>8</v>
      </c>
      <c r="H21" s="61">
        <v>8</v>
      </c>
      <c r="I21" s="62">
        <v>29.6</v>
      </c>
      <c r="J21" s="63">
        <v>29.6</v>
      </c>
    </row>
    <row r="22" spans="1:10" ht="15.75" customHeight="1" x14ac:dyDescent="0.15">
      <c r="A22" s="708"/>
      <c r="B22" s="67" t="s">
        <v>140</v>
      </c>
      <c r="C22" s="59">
        <v>1</v>
      </c>
      <c r="D22" s="59">
        <v>1</v>
      </c>
      <c r="E22" s="59">
        <v>6</v>
      </c>
      <c r="F22" s="59">
        <v>6</v>
      </c>
      <c r="G22" s="60">
        <v>-5</v>
      </c>
      <c r="H22" s="61">
        <v>-5</v>
      </c>
      <c r="I22" s="62">
        <v>-83.3</v>
      </c>
      <c r="J22" s="63">
        <v>-83.3</v>
      </c>
    </row>
    <row r="23" spans="1:10" ht="15.75" customHeight="1" x14ac:dyDescent="0.15">
      <c r="A23" s="708"/>
      <c r="B23" s="67" t="s">
        <v>141</v>
      </c>
      <c r="C23" s="59">
        <v>1</v>
      </c>
      <c r="D23" s="59">
        <v>1</v>
      </c>
      <c r="E23" s="59">
        <v>0</v>
      </c>
      <c r="F23" s="59">
        <v>0</v>
      </c>
      <c r="G23" s="60">
        <v>1</v>
      </c>
      <c r="H23" s="61">
        <v>1</v>
      </c>
      <c r="I23" s="64" t="s">
        <v>361</v>
      </c>
      <c r="J23" s="65" t="s">
        <v>361</v>
      </c>
    </row>
    <row r="24" spans="1:10" ht="15.75" customHeight="1" x14ac:dyDescent="0.15">
      <c r="A24" s="708"/>
      <c r="B24" s="67" t="s">
        <v>142</v>
      </c>
      <c r="C24" s="59">
        <v>0</v>
      </c>
      <c r="D24" s="59">
        <v>16</v>
      </c>
      <c r="E24" s="59">
        <v>0</v>
      </c>
      <c r="F24" s="59">
        <v>15</v>
      </c>
      <c r="G24" s="60">
        <v>0</v>
      </c>
      <c r="H24" s="61">
        <v>1</v>
      </c>
      <c r="I24" s="62" t="s">
        <v>361</v>
      </c>
      <c r="J24" s="63">
        <v>6.7</v>
      </c>
    </row>
    <row r="25" spans="1:10" ht="15.75" customHeight="1" x14ac:dyDescent="0.15">
      <c r="A25" s="708"/>
      <c r="B25" s="67" t="s">
        <v>143</v>
      </c>
      <c r="C25" s="59">
        <v>4</v>
      </c>
      <c r="D25" s="59">
        <v>4</v>
      </c>
      <c r="E25" s="59">
        <v>1</v>
      </c>
      <c r="F25" s="59">
        <v>1</v>
      </c>
      <c r="G25" s="60">
        <v>3</v>
      </c>
      <c r="H25" s="61">
        <v>3</v>
      </c>
      <c r="I25" s="62">
        <v>300</v>
      </c>
      <c r="J25" s="63">
        <v>300</v>
      </c>
    </row>
    <row r="26" spans="1:10" ht="15.75" customHeight="1" x14ac:dyDescent="0.15">
      <c r="A26" s="708"/>
      <c r="B26" s="67" t="s">
        <v>144</v>
      </c>
      <c r="C26" s="59">
        <v>9</v>
      </c>
      <c r="D26" s="59">
        <v>9</v>
      </c>
      <c r="E26" s="59">
        <v>1</v>
      </c>
      <c r="F26" s="59">
        <v>1</v>
      </c>
      <c r="G26" s="60">
        <v>8</v>
      </c>
      <c r="H26" s="61">
        <v>8</v>
      </c>
      <c r="I26" s="62">
        <v>800</v>
      </c>
      <c r="J26" s="63">
        <v>800</v>
      </c>
    </row>
    <row r="27" spans="1:10" ht="15.75" customHeight="1" x14ac:dyDescent="0.15">
      <c r="A27" s="708"/>
      <c r="B27" s="67" t="s">
        <v>145</v>
      </c>
      <c r="C27" s="59">
        <v>7</v>
      </c>
      <c r="D27" s="59">
        <v>7</v>
      </c>
      <c r="E27" s="59">
        <v>18</v>
      </c>
      <c r="F27" s="59">
        <v>4</v>
      </c>
      <c r="G27" s="60">
        <v>-11</v>
      </c>
      <c r="H27" s="61">
        <v>3</v>
      </c>
      <c r="I27" s="62">
        <v>-61.1</v>
      </c>
      <c r="J27" s="63">
        <v>75</v>
      </c>
    </row>
    <row r="28" spans="1:10" ht="15.75" customHeight="1" x14ac:dyDescent="0.15">
      <c r="A28" s="708"/>
      <c r="B28" s="67" t="s">
        <v>146</v>
      </c>
      <c r="C28" s="59">
        <v>0</v>
      </c>
      <c r="D28" s="59">
        <v>0</v>
      </c>
      <c r="E28" s="59">
        <v>0</v>
      </c>
      <c r="F28" s="59">
        <v>0</v>
      </c>
      <c r="G28" s="60">
        <v>0</v>
      </c>
      <c r="H28" s="61">
        <v>0</v>
      </c>
      <c r="I28" s="64" t="s">
        <v>361</v>
      </c>
      <c r="J28" s="65" t="s">
        <v>361</v>
      </c>
    </row>
    <row r="29" spans="1:10" ht="15.75" customHeight="1" x14ac:dyDescent="0.15">
      <c r="A29" s="708"/>
      <c r="B29" s="67" t="s">
        <v>147</v>
      </c>
      <c r="C29" s="59">
        <v>5</v>
      </c>
      <c r="D29" s="59">
        <v>5</v>
      </c>
      <c r="E29" s="59">
        <v>2</v>
      </c>
      <c r="F29" s="59">
        <v>2</v>
      </c>
      <c r="G29" s="60">
        <v>3</v>
      </c>
      <c r="H29" s="61">
        <v>3</v>
      </c>
      <c r="I29" s="62">
        <v>150</v>
      </c>
      <c r="J29" s="63">
        <v>150</v>
      </c>
    </row>
    <row r="30" spans="1:10" ht="15.75" customHeight="1" x14ac:dyDescent="0.15">
      <c r="A30" s="708"/>
      <c r="B30" s="67" t="s">
        <v>148</v>
      </c>
      <c r="C30" s="59">
        <v>0</v>
      </c>
      <c r="D30" s="59">
        <v>0</v>
      </c>
      <c r="E30" s="59">
        <v>1</v>
      </c>
      <c r="F30" s="59">
        <v>0</v>
      </c>
      <c r="G30" s="60">
        <v>-1</v>
      </c>
      <c r="H30" s="61">
        <v>0</v>
      </c>
      <c r="I30" s="64">
        <v>-100</v>
      </c>
      <c r="J30" s="65" t="s">
        <v>361</v>
      </c>
    </row>
    <row r="31" spans="1:10" ht="15.75" customHeight="1" x14ac:dyDescent="0.15">
      <c r="A31" s="708"/>
      <c r="B31" s="67" t="s">
        <v>149</v>
      </c>
      <c r="C31" s="59">
        <v>9</v>
      </c>
      <c r="D31" s="59">
        <v>9</v>
      </c>
      <c r="E31" s="59">
        <v>6</v>
      </c>
      <c r="F31" s="59">
        <v>6</v>
      </c>
      <c r="G31" s="60">
        <v>3</v>
      </c>
      <c r="H31" s="61">
        <v>3</v>
      </c>
      <c r="I31" s="62">
        <v>50</v>
      </c>
      <c r="J31" s="63">
        <v>50</v>
      </c>
    </row>
    <row r="32" spans="1:10" ht="15.75" customHeight="1" x14ac:dyDescent="0.15">
      <c r="A32" s="708"/>
      <c r="B32" s="68" t="s">
        <v>150</v>
      </c>
      <c r="C32" s="59">
        <v>22</v>
      </c>
      <c r="D32" s="59">
        <v>22</v>
      </c>
      <c r="E32" s="59">
        <v>19</v>
      </c>
      <c r="F32" s="59">
        <v>19</v>
      </c>
      <c r="G32" s="60">
        <v>3</v>
      </c>
      <c r="H32" s="61">
        <v>3</v>
      </c>
      <c r="I32" s="62">
        <v>15.8</v>
      </c>
      <c r="J32" s="63">
        <v>15.8</v>
      </c>
    </row>
    <row r="33" spans="1:10" ht="15.75" customHeight="1" x14ac:dyDescent="0.15">
      <c r="A33" s="708"/>
      <c r="B33" s="67" t="s">
        <v>151</v>
      </c>
      <c r="C33" s="59">
        <v>3</v>
      </c>
      <c r="D33" s="59">
        <v>3</v>
      </c>
      <c r="E33" s="59">
        <v>11</v>
      </c>
      <c r="F33" s="59">
        <v>11</v>
      </c>
      <c r="G33" s="60">
        <v>-8</v>
      </c>
      <c r="H33" s="61">
        <v>-8</v>
      </c>
      <c r="I33" s="62">
        <v>-72.7</v>
      </c>
      <c r="J33" s="63">
        <v>-72.7</v>
      </c>
    </row>
    <row r="34" spans="1:10" ht="15.75" customHeight="1" x14ac:dyDescent="0.15">
      <c r="A34" s="708"/>
      <c r="B34" s="58" t="s">
        <v>152</v>
      </c>
      <c r="C34" s="59">
        <v>620</v>
      </c>
      <c r="D34" s="59">
        <v>335</v>
      </c>
      <c r="E34" s="59">
        <v>589</v>
      </c>
      <c r="F34" s="59">
        <v>318</v>
      </c>
      <c r="G34" s="60">
        <v>31</v>
      </c>
      <c r="H34" s="61">
        <v>17</v>
      </c>
      <c r="I34" s="62">
        <v>5.3</v>
      </c>
      <c r="J34" s="63">
        <v>5.3</v>
      </c>
    </row>
    <row r="35" spans="1:10" ht="15.75" customHeight="1" x14ac:dyDescent="0.15">
      <c r="A35" s="708"/>
      <c r="B35" s="68" t="s">
        <v>153</v>
      </c>
      <c r="C35" s="59">
        <v>530</v>
      </c>
      <c r="D35" s="59">
        <v>255</v>
      </c>
      <c r="E35" s="59">
        <v>520</v>
      </c>
      <c r="F35" s="59">
        <v>276</v>
      </c>
      <c r="G35" s="60">
        <v>10</v>
      </c>
      <c r="H35" s="61">
        <v>-21</v>
      </c>
      <c r="I35" s="62">
        <v>1.9</v>
      </c>
      <c r="J35" s="63">
        <v>-7.6</v>
      </c>
    </row>
    <row r="36" spans="1:10" ht="15.75" customHeight="1" x14ac:dyDescent="0.15">
      <c r="A36" s="708"/>
      <c r="B36" s="67" t="s">
        <v>154</v>
      </c>
      <c r="C36" s="59">
        <v>418</v>
      </c>
      <c r="D36" s="59">
        <v>368</v>
      </c>
      <c r="E36" s="59">
        <v>401</v>
      </c>
      <c r="F36" s="59">
        <v>382</v>
      </c>
      <c r="G36" s="60">
        <v>17</v>
      </c>
      <c r="H36" s="61">
        <v>-14</v>
      </c>
      <c r="I36" s="62">
        <v>4.2</v>
      </c>
      <c r="J36" s="63">
        <v>-3.7</v>
      </c>
    </row>
    <row r="37" spans="1:10" ht="15.75" customHeight="1" x14ac:dyDescent="0.15">
      <c r="A37" s="708"/>
      <c r="B37" s="58" t="s">
        <v>155</v>
      </c>
      <c r="C37" s="59">
        <v>1146</v>
      </c>
      <c r="D37" s="59">
        <v>940</v>
      </c>
      <c r="E37" s="59">
        <v>822</v>
      </c>
      <c r="F37" s="59">
        <v>753</v>
      </c>
      <c r="G37" s="60">
        <v>324</v>
      </c>
      <c r="H37" s="61">
        <v>187</v>
      </c>
      <c r="I37" s="62">
        <v>39.4</v>
      </c>
      <c r="J37" s="63">
        <v>24.8</v>
      </c>
    </row>
    <row r="38" spans="1:10" ht="15.75" customHeight="1" x14ac:dyDescent="0.15">
      <c r="A38" s="708"/>
      <c r="B38" s="67" t="s">
        <v>156</v>
      </c>
      <c r="C38" s="59">
        <v>335</v>
      </c>
      <c r="D38" s="59">
        <v>308</v>
      </c>
      <c r="E38" s="59">
        <v>308</v>
      </c>
      <c r="F38" s="59">
        <v>276</v>
      </c>
      <c r="G38" s="60">
        <v>27</v>
      </c>
      <c r="H38" s="61">
        <v>32</v>
      </c>
      <c r="I38" s="62">
        <v>8.8000000000000007</v>
      </c>
      <c r="J38" s="63">
        <v>11.6</v>
      </c>
    </row>
    <row r="39" spans="1:10" ht="15.75" customHeight="1" x14ac:dyDescent="0.15">
      <c r="A39" s="708"/>
      <c r="B39" s="68" t="s">
        <v>157</v>
      </c>
      <c r="C39" s="59">
        <v>811</v>
      </c>
      <c r="D39" s="59">
        <v>632</v>
      </c>
      <c r="E39" s="59">
        <v>514</v>
      </c>
      <c r="F39" s="59">
        <v>477</v>
      </c>
      <c r="G39" s="60">
        <v>297</v>
      </c>
      <c r="H39" s="61">
        <v>155</v>
      </c>
      <c r="I39" s="62">
        <v>57.8</v>
      </c>
      <c r="J39" s="63">
        <v>32.5</v>
      </c>
    </row>
    <row r="40" spans="1:10" ht="15.75" customHeight="1" x14ac:dyDescent="0.15">
      <c r="A40" s="708"/>
      <c r="B40" s="67" t="s">
        <v>158</v>
      </c>
      <c r="C40" s="59">
        <v>80</v>
      </c>
      <c r="D40" s="59">
        <v>70</v>
      </c>
      <c r="E40" s="59">
        <v>54</v>
      </c>
      <c r="F40" s="59">
        <v>49</v>
      </c>
      <c r="G40" s="60">
        <v>26</v>
      </c>
      <c r="H40" s="61">
        <v>21</v>
      </c>
      <c r="I40" s="62">
        <v>48.1</v>
      </c>
      <c r="J40" s="63">
        <v>42.9</v>
      </c>
    </row>
    <row r="41" spans="1:10" ht="15.75" customHeight="1" x14ac:dyDescent="0.15">
      <c r="A41" s="708"/>
      <c r="B41" s="66" t="s">
        <v>159</v>
      </c>
      <c r="C41" s="59">
        <v>299</v>
      </c>
      <c r="D41" s="59">
        <v>278</v>
      </c>
      <c r="E41" s="59">
        <v>225</v>
      </c>
      <c r="F41" s="59">
        <v>201</v>
      </c>
      <c r="G41" s="60">
        <v>74</v>
      </c>
      <c r="H41" s="61">
        <v>77</v>
      </c>
      <c r="I41" s="62">
        <v>32.9</v>
      </c>
      <c r="J41" s="63">
        <v>38.299999999999997</v>
      </c>
    </row>
    <row r="42" spans="1:10" ht="15.75" customHeight="1" x14ac:dyDescent="0.15">
      <c r="A42" s="708"/>
      <c r="B42" s="67" t="s">
        <v>160</v>
      </c>
      <c r="C42" s="59">
        <v>286</v>
      </c>
      <c r="D42" s="59">
        <v>254</v>
      </c>
      <c r="E42" s="59">
        <v>302</v>
      </c>
      <c r="F42" s="59">
        <v>284</v>
      </c>
      <c r="G42" s="60">
        <v>-16</v>
      </c>
      <c r="H42" s="61">
        <v>-30</v>
      </c>
      <c r="I42" s="62">
        <v>-5.3</v>
      </c>
      <c r="J42" s="63">
        <v>-10.6</v>
      </c>
    </row>
    <row r="43" spans="1:10" ht="15.75" customHeight="1" x14ac:dyDescent="0.15">
      <c r="A43" s="708"/>
      <c r="B43" s="58" t="s">
        <v>161</v>
      </c>
      <c r="C43" s="59">
        <v>1205</v>
      </c>
      <c r="D43" s="59">
        <v>1090</v>
      </c>
      <c r="E43" s="59">
        <v>954</v>
      </c>
      <c r="F43" s="59">
        <v>917</v>
      </c>
      <c r="G43" s="60">
        <v>251</v>
      </c>
      <c r="H43" s="61">
        <v>173</v>
      </c>
      <c r="I43" s="62">
        <v>26.3</v>
      </c>
      <c r="J43" s="63">
        <v>18.899999999999999</v>
      </c>
    </row>
    <row r="44" spans="1:10" ht="15.75" customHeight="1" x14ac:dyDescent="0.15">
      <c r="A44" s="708"/>
      <c r="B44" s="67" t="s">
        <v>162</v>
      </c>
      <c r="C44" s="59">
        <v>594</v>
      </c>
      <c r="D44" s="59">
        <v>573</v>
      </c>
      <c r="E44" s="59">
        <v>503</v>
      </c>
      <c r="F44" s="59">
        <v>498</v>
      </c>
      <c r="G44" s="60">
        <v>91</v>
      </c>
      <c r="H44" s="61">
        <v>75</v>
      </c>
      <c r="I44" s="62">
        <v>18.100000000000001</v>
      </c>
      <c r="J44" s="63">
        <v>15.1</v>
      </c>
    </row>
    <row r="45" spans="1:10" ht="15.75" customHeight="1" x14ac:dyDescent="0.15">
      <c r="A45" s="708"/>
      <c r="B45" s="67" t="s">
        <v>163</v>
      </c>
      <c r="C45" s="59">
        <v>490</v>
      </c>
      <c r="D45" s="59">
        <v>409</v>
      </c>
      <c r="E45" s="59">
        <v>389</v>
      </c>
      <c r="F45" s="59">
        <v>360</v>
      </c>
      <c r="G45" s="60">
        <v>101</v>
      </c>
      <c r="H45" s="61">
        <v>49</v>
      </c>
      <c r="I45" s="62">
        <v>26</v>
      </c>
      <c r="J45" s="63">
        <v>13.6</v>
      </c>
    </row>
    <row r="46" spans="1:10" ht="15.75" customHeight="1" x14ac:dyDescent="0.15">
      <c r="A46" s="708"/>
      <c r="B46" s="66" t="s">
        <v>164</v>
      </c>
      <c r="C46" s="59">
        <v>329</v>
      </c>
      <c r="D46" s="59">
        <v>282</v>
      </c>
      <c r="E46" s="59">
        <v>355</v>
      </c>
      <c r="F46" s="59">
        <v>335</v>
      </c>
      <c r="G46" s="60">
        <v>-26</v>
      </c>
      <c r="H46" s="61">
        <v>-53</v>
      </c>
      <c r="I46" s="62">
        <v>-7.3</v>
      </c>
      <c r="J46" s="63">
        <v>-15.8</v>
      </c>
    </row>
    <row r="47" spans="1:10" ht="15.75" customHeight="1" x14ac:dyDescent="0.15">
      <c r="A47" s="708"/>
      <c r="B47" s="66" t="s">
        <v>165</v>
      </c>
      <c r="C47" s="59">
        <v>476</v>
      </c>
      <c r="D47" s="59">
        <v>434</v>
      </c>
      <c r="E47" s="59">
        <v>452</v>
      </c>
      <c r="F47" s="59">
        <v>432</v>
      </c>
      <c r="G47" s="60">
        <v>24</v>
      </c>
      <c r="H47" s="61">
        <v>2</v>
      </c>
      <c r="I47" s="62">
        <v>5.3</v>
      </c>
      <c r="J47" s="63">
        <v>0.5</v>
      </c>
    </row>
    <row r="48" spans="1:10" ht="15.75" customHeight="1" x14ac:dyDescent="0.15">
      <c r="A48" s="708"/>
      <c r="B48" s="58" t="s">
        <v>166</v>
      </c>
      <c r="C48" s="59">
        <v>3397</v>
      </c>
      <c r="D48" s="59">
        <v>3186</v>
      </c>
      <c r="E48" s="59">
        <v>3192</v>
      </c>
      <c r="F48" s="59">
        <v>3023</v>
      </c>
      <c r="G48" s="60">
        <v>205</v>
      </c>
      <c r="H48" s="61">
        <v>163</v>
      </c>
      <c r="I48" s="62">
        <v>6.4</v>
      </c>
      <c r="J48" s="63">
        <v>5.4</v>
      </c>
    </row>
    <row r="49" spans="1:10" ht="15.75" customHeight="1" x14ac:dyDescent="0.15">
      <c r="A49" s="708"/>
      <c r="B49" s="67" t="s">
        <v>167</v>
      </c>
      <c r="C49" s="59">
        <v>1052</v>
      </c>
      <c r="D49" s="59">
        <v>991</v>
      </c>
      <c r="E49" s="59">
        <v>948</v>
      </c>
      <c r="F49" s="59">
        <v>918</v>
      </c>
      <c r="G49" s="60">
        <v>104</v>
      </c>
      <c r="H49" s="61">
        <v>73</v>
      </c>
      <c r="I49" s="62">
        <v>11</v>
      </c>
      <c r="J49" s="63">
        <v>8</v>
      </c>
    </row>
    <row r="50" spans="1:10" ht="15.75" customHeight="1" x14ac:dyDescent="0.15">
      <c r="A50" s="708"/>
      <c r="B50" s="67" t="s">
        <v>168</v>
      </c>
      <c r="C50" s="59">
        <v>2301</v>
      </c>
      <c r="D50" s="59">
        <v>2189</v>
      </c>
      <c r="E50" s="59">
        <v>2156</v>
      </c>
      <c r="F50" s="59">
        <v>2062</v>
      </c>
      <c r="G50" s="60">
        <v>145</v>
      </c>
      <c r="H50" s="61">
        <v>127</v>
      </c>
      <c r="I50" s="62">
        <v>6.7</v>
      </c>
      <c r="J50" s="63">
        <v>6.2</v>
      </c>
    </row>
    <row r="51" spans="1:10" ht="15.75" customHeight="1" x14ac:dyDescent="0.15">
      <c r="A51" s="708"/>
      <c r="B51" s="66" t="s">
        <v>169</v>
      </c>
      <c r="C51" s="59">
        <v>57</v>
      </c>
      <c r="D51" s="59">
        <v>30</v>
      </c>
      <c r="E51" s="59">
        <v>79</v>
      </c>
      <c r="F51" s="59">
        <v>12</v>
      </c>
      <c r="G51" s="60">
        <v>-22</v>
      </c>
      <c r="H51" s="61">
        <v>18</v>
      </c>
      <c r="I51" s="62">
        <v>-27.8</v>
      </c>
      <c r="J51" s="63">
        <v>150</v>
      </c>
    </row>
    <row r="52" spans="1:10" ht="15.75" customHeight="1" x14ac:dyDescent="0.15">
      <c r="A52" s="708"/>
      <c r="B52" s="66" t="s">
        <v>170</v>
      </c>
      <c r="C52" s="59">
        <v>1160</v>
      </c>
      <c r="D52" s="59">
        <v>789</v>
      </c>
      <c r="E52" s="59">
        <v>704</v>
      </c>
      <c r="F52" s="59">
        <v>493</v>
      </c>
      <c r="G52" s="60">
        <v>456</v>
      </c>
      <c r="H52" s="61">
        <v>296</v>
      </c>
      <c r="I52" s="62">
        <v>64.8</v>
      </c>
      <c r="J52" s="63">
        <v>60</v>
      </c>
    </row>
    <row r="53" spans="1:10" ht="15.75" customHeight="1" thickBot="1" x14ac:dyDescent="0.2">
      <c r="A53" s="709"/>
      <c r="B53" s="69" t="s">
        <v>171</v>
      </c>
      <c r="C53" s="70">
        <v>829</v>
      </c>
      <c r="D53" s="70">
        <v>788</v>
      </c>
      <c r="E53" s="70">
        <v>619</v>
      </c>
      <c r="F53" s="70">
        <v>572</v>
      </c>
      <c r="G53" s="71">
        <v>210</v>
      </c>
      <c r="H53" s="72">
        <v>216</v>
      </c>
      <c r="I53" s="73">
        <v>33.9</v>
      </c>
      <c r="J53" s="74">
        <v>37.799999999999997</v>
      </c>
    </row>
    <row r="54" spans="1:10" ht="15.75" customHeight="1" thickTop="1" thickBot="1" x14ac:dyDescent="0.2">
      <c r="A54" s="710" t="s">
        <v>172</v>
      </c>
      <c r="B54" s="711"/>
      <c r="C54" s="75">
        <v>11331</v>
      </c>
      <c r="D54" s="76">
        <v>9834</v>
      </c>
      <c r="E54" s="76">
        <v>9767</v>
      </c>
      <c r="F54" s="76">
        <v>8741</v>
      </c>
      <c r="G54" s="77">
        <v>1564</v>
      </c>
      <c r="H54" s="78">
        <v>1093</v>
      </c>
      <c r="I54" s="79">
        <v>16</v>
      </c>
      <c r="J54" s="80">
        <v>12.5</v>
      </c>
    </row>
    <row r="55" spans="1:10" ht="15.75" customHeight="1" thickTop="1" x14ac:dyDescent="0.15">
      <c r="A55" s="712" t="s">
        <v>173</v>
      </c>
      <c r="B55" s="81" t="s">
        <v>174</v>
      </c>
      <c r="C55" s="82">
        <v>7087</v>
      </c>
      <c r="D55" s="82">
        <v>6220</v>
      </c>
      <c r="E55" s="82">
        <v>6070</v>
      </c>
      <c r="F55" s="82">
        <v>5556</v>
      </c>
      <c r="G55" s="83">
        <v>1017</v>
      </c>
      <c r="H55" s="84">
        <v>664</v>
      </c>
      <c r="I55" s="85">
        <v>16.8</v>
      </c>
      <c r="J55" s="86">
        <v>12</v>
      </c>
    </row>
    <row r="56" spans="1:10" ht="15.75" customHeight="1" x14ac:dyDescent="0.15">
      <c r="A56" s="708"/>
      <c r="B56" s="87" t="s">
        <v>175</v>
      </c>
      <c r="C56" s="59">
        <v>2349</v>
      </c>
      <c r="D56" s="59">
        <v>2108</v>
      </c>
      <c r="E56" s="59">
        <v>1974</v>
      </c>
      <c r="F56" s="59">
        <v>1806</v>
      </c>
      <c r="G56" s="60">
        <v>375</v>
      </c>
      <c r="H56" s="61">
        <v>302</v>
      </c>
      <c r="I56" s="62">
        <v>19</v>
      </c>
      <c r="J56" s="63">
        <v>16.7</v>
      </c>
    </row>
    <row r="57" spans="1:10" ht="15.75" customHeight="1" x14ac:dyDescent="0.15">
      <c r="A57" s="708"/>
      <c r="B57" s="87" t="s">
        <v>176</v>
      </c>
      <c r="C57" s="59">
        <v>1068</v>
      </c>
      <c r="D57" s="59">
        <v>957</v>
      </c>
      <c r="E57" s="59">
        <v>904</v>
      </c>
      <c r="F57" s="59">
        <v>820</v>
      </c>
      <c r="G57" s="60">
        <v>164</v>
      </c>
      <c r="H57" s="61">
        <v>137</v>
      </c>
      <c r="I57" s="62">
        <v>18.100000000000001</v>
      </c>
      <c r="J57" s="63">
        <v>16.7</v>
      </c>
    </row>
    <row r="58" spans="1:10" ht="15.75" customHeight="1" x14ac:dyDescent="0.15">
      <c r="A58" s="708"/>
      <c r="B58" s="87" t="s">
        <v>177</v>
      </c>
      <c r="C58" s="59">
        <v>332</v>
      </c>
      <c r="D58" s="59">
        <v>228</v>
      </c>
      <c r="E58" s="59">
        <v>389</v>
      </c>
      <c r="F58" s="59">
        <v>259</v>
      </c>
      <c r="G58" s="60">
        <v>-57</v>
      </c>
      <c r="H58" s="61">
        <v>-31</v>
      </c>
      <c r="I58" s="62">
        <v>-14.7</v>
      </c>
      <c r="J58" s="63">
        <v>-12</v>
      </c>
    </row>
    <row r="59" spans="1:10" ht="15.75" customHeight="1" x14ac:dyDescent="0.15">
      <c r="A59" s="708"/>
      <c r="B59" s="87" t="s">
        <v>178</v>
      </c>
      <c r="C59" s="59">
        <v>293</v>
      </c>
      <c r="D59" s="59">
        <v>213</v>
      </c>
      <c r="E59" s="59">
        <v>268</v>
      </c>
      <c r="F59" s="59">
        <v>215</v>
      </c>
      <c r="G59" s="60">
        <v>25</v>
      </c>
      <c r="H59" s="61">
        <v>-2</v>
      </c>
      <c r="I59" s="62">
        <v>9.3000000000000007</v>
      </c>
      <c r="J59" s="63">
        <v>-0.9</v>
      </c>
    </row>
    <row r="60" spans="1:10" ht="15.75" customHeight="1" thickBot="1" x14ac:dyDescent="0.2">
      <c r="A60" s="713"/>
      <c r="B60" s="88" t="s">
        <v>179</v>
      </c>
      <c r="C60" s="89">
        <v>202</v>
      </c>
      <c r="D60" s="90">
        <v>108</v>
      </c>
      <c r="E60" s="90">
        <v>162</v>
      </c>
      <c r="F60" s="90">
        <v>85</v>
      </c>
      <c r="G60" s="91">
        <v>40</v>
      </c>
      <c r="H60" s="92">
        <v>23</v>
      </c>
      <c r="I60" s="93">
        <v>24.7</v>
      </c>
      <c r="J60" s="94">
        <v>27.1</v>
      </c>
    </row>
    <row r="61" spans="1:10" ht="15.75" customHeight="1" x14ac:dyDescent="0.15">
      <c r="A61" s="95" t="s">
        <v>180</v>
      </c>
    </row>
    <row r="62" spans="1:10" ht="15.75" customHeight="1" x14ac:dyDescent="0.15"/>
    <row r="63" spans="1:10" ht="15.75" customHeight="1" x14ac:dyDescent="0.15"/>
    <row r="64" spans="1:10" ht="15.75" customHeight="1" x14ac:dyDescent="0.15"/>
    <row r="65" ht="15.75" customHeight="1" x14ac:dyDescent="0.15"/>
  </sheetData>
  <sheetProtection algorithmName="SHA-512" hashValue="TB/znD+ThnErF4r30dkbUAYkrbl4vKU3m6krYyPb4X95HziGPNcWWoIs9yzKMhUpnQ1JMzB/FOSJIqay/yCYug==" saltValue="WUiBYM1SmSRfhsny+UXLXw==" spinCount="100000" sheet="1" objects="1" scenarios="1"/>
  <mergeCells count="10">
    <mergeCell ref="A5:B5"/>
    <mergeCell ref="A6:A53"/>
    <mergeCell ref="A54:B54"/>
    <mergeCell ref="A55:A60"/>
    <mergeCell ref="A2:J2"/>
    <mergeCell ref="I1:J1"/>
    <mergeCell ref="C4:D4"/>
    <mergeCell ref="E4:F4"/>
    <mergeCell ref="G4:H4"/>
    <mergeCell ref="I4:J4"/>
  </mergeCells>
  <phoneticPr fontId="2"/>
  <printOptions horizontalCentered="1" verticalCentered="1"/>
  <pageMargins left="0.19685039370078741" right="0" top="0.23622047244094491" bottom="0.39370078740157483" header="0" footer="0"/>
  <pageSetup paperSize="9" scale="52" orientation="portrait" verticalDpi="300" r:id="rId1"/>
  <headerFooter alignWithMargins="0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showGridLines="0" view="pageBreakPreview" zoomScale="55" zoomScaleNormal="50" zoomScaleSheetLayoutView="55" workbookViewId="0">
      <selection activeCell="L20" sqref="L20"/>
    </sheetView>
  </sheetViews>
  <sheetFormatPr defaultRowHeight="14.25" x14ac:dyDescent="0.15"/>
  <cols>
    <col min="1" max="1" width="3.375" style="98" customWidth="1"/>
    <col min="2" max="2" width="4.5" style="98" customWidth="1"/>
    <col min="3" max="3" width="16.375" style="98" customWidth="1"/>
    <col min="4" max="4" width="4.625" style="98" customWidth="1"/>
    <col min="5" max="5" width="40.875" style="98" customWidth="1"/>
    <col min="6" max="6" width="5.875" style="98" customWidth="1"/>
    <col min="7" max="7" width="6.25" style="98" customWidth="1"/>
    <col min="8" max="19" width="13.375" style="98" customWidth="1"/>
    <col min="20" max="20" width="13.375" style="100" customWidth="1"/>
    <col min="21" max="16384" width="9" style="98"/>
  </cols>
  <sheetData>
    <row r="1" spans="1:20" ht="24" customHeight="1" x14ac:dyDescent="0.25">
      <c r="A1" s="433" t="s">
        <v>474</v>
      </c>
      <c r="T1" s="107" t="s">
        <v>183</v>
      </c>
    </row>
    <row r="2" spans="1:20" ht="35.25" customHeight="1" x14ac:dyDescent="0.3">
      <c r="A2" s="97" t="s">
        <v>181</v>
      </c>
      <c r="C2" s="747" t="s">
        <v>182</v>
      </c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</row>
    <row r="3" spans="1:20" ht="24" customHeight="1" x14ac:dyDescent="0.15">
      <c r="A3" s="101"/>
      <c r="B3" s="101"/>
      <c r="C3" s="101"/>
      <c r="D3" s="102"/>
      <c r="E3" s="102"/>
      <c r="F3" s="102"/>
      <c r="G3" s="102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9" t="s">
        <v>478</v>
      </c>
    </row>
    <row r="4" spans="1:20" ht="23.25" customHeight="1" thickBot="1" x14ac:dyDescent="0.2">
      <c r="A4" s="101"/>
      <c r="B4" s="110"/>
      <c r="C4" s="101"/>
      <c r="D4" s="101"/>
      <c r="E4" s="110"/>
      <c r="F4" s="101"/>
      <c r="G4" s="110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 t="s">
        <v>184</v>
      </c>
    </row>
    <row r="5" spans="1:20" ht="20.100000000000001" customHeight="1" x14ac:dyDescent="0.2">
      <c r="A5" s="717" t="s">
        <v>185</v>
      </c>
      <c r="B5" s="718"/>
      <c r="C5" s="429"/>
      <c r="D5" s="429"/>
      <c r="E5" s="429"/>
      <c r="F5" s="721" t="s">
        <v>186</v>
      </c>
      <c r="G5" s="722"/>
      <c r="H5" s="113" t="s">
        <v>347</v>
      </c>
      <c r="I5" s="113"/>
      <c r="J5" s="113"/>
      <c r="K5" s="113"/>
      <c r="L5" s="113"/>
      <c r="M5" s="113"/>
      <c r="N5" s="113"/>
      <c r="O5" s="113"/>
      <c r="P5" s="114"/>
      <c r="Q5" s="113"/>
      <c r="R5" s="113"/>
      <c r="S5" s="115"/>
      <c r="T5" s="116" t="s">
        <v>503</v>
      </c>
    </row>
    <row r="6" spans="1:20" ht="19.5" customHeight="1" x14ac:dyDescent="0.2">
      <c r="A6" s="719"/>
      <c r="B6" s="720"/>
      <c r="C6" s="430"/>
      <c r="D6" s="430"/>
      <c r="E6" s="430"/>
      <c r="F6" s="723"/>
      <c r="G6" s="724"/>
      <c r="H6" s="117" t="s">
        <v>208</v>
      </c>
      <c r="I6" s="117" t="s">
        <v>209</v>
      </c>
      <c r="J6" s="117" t="s">
        <v>210</v>
      </c>
      <c r="K6" s="117" t="s">
        <v>211</v>
      </c>
      <c r="L6" s="117" t="s">
        <v>68</v>
      </c>
      <c r="M6" s="117" t="s">
        <v>213</v>
      </c>
      <c r="N6" s="117" t="s">
        <v>214</v>
      </c>
      <c r="O6" s="117" t="s">
        <v>215</v>
      </c>
      <c r="P6" s="118" t="s">
        <v>24</v>
      </c>
      <c r="Q6" s="117" t="s">
        <v>205</v>
      </c>
      <c r="R6" s="117" t="s">
        <v>206</v>
      </c>
      <c r="S6" s="119" t="s">
        <v>207</v>
      </c>
      <c r="T6" s="120" t="s">
        <v>208</v>
      </c>
    </row>
    <row r="7" spans="1:20" ht="20.100000000000001" customHeight="1" x14ac:dyDescent="0.2">
      <c r="A7" s="725" t="s">
        <v>217</v>
      </c>
      <c r="B7" s="726"/>
      <c r="C7" s="726"/>
      <c r="D7" s="726"/>
      <c r="E7" s="726"/>
      <c r="F7" s="727" t="s">
        <v>218</v>
      </c>
      <c r="G7" s="727"/>
      <c r="H7" s="121">
        <v>54</v>
      </c>
      <c r="I7" s="121">
        <v>16</v>
      </c>
      <c r="J7" s="121">
        <v>33</v>
      </c>
      <c r="K7" s="121">
        <v>44</v>
      </c>
      <c r="L7" s="121">
        <v>30</v>
      </c>
      <c r="M7" s="121">
        <v>40</v>
      </c>
      <c r="N7" s="121">
        <v>59</v>
      </c>
      <c r="O7" s="121">
        <v>47</v>
      </c>
      <c r="P7" s="123">
        <v>47</v>
      </c>
      <c r="Q7" s="121">
        <v>42</v>
      </c>
      <c r="R7" s="121">
        <v>44</v>
      </c>
      <c r="S7" s="124">
        <v>48</v>
      </c>
      <c r="T7" s="125">
        <v>42</v>
      </c>
    </row>
    <row r="8" spans="1:20" ht="20.100000000000001" customHeight="1" x14ac:dyDescent="0.2">
      <c r="A8" s="126" t="s">
        <v>219</v>
      </c>
      <c r="B8" s="728" t="s">
        <v>220</v>
      </c>
      <c r="C8" s="729"/>
      <c r="D8" s="729"/>
      <c r="E8" s="729"/>
      <c r="F8" s="730" t="s">
        <v>221</v>
      </c>
      <c r="G8" s="730"/>
      <c r="H8" s="127">
        <v>1</v>
      </c>
      <c r="I8" s="127">
        <v>1</v>
      </c>
      <c r="J8" s="127">
        <v>3</v>
      </c>
      <c r="K8" s="127">
        <v>6</v>
      </c>
      <c r="L8" s="127">
        <v>3</v>
      </c>
      <c r="M8" s="127">
        <v>5</v>
      </c>
      <c r="N8" s="127">
        <v>7</v>
      </c>
      <c r="O8" s="127">
        <v>0</v>
      </c>
      <c r="P8" s="128">
        <v>5</v>
      </c>
      <c r="Q8" s="127">
        <v>5</v>
      </c>
      <c r="R8" s="127">
        <v>5</v>
      </c>
      <c r="S8" s="129">
        <v>4</v>
      </c>
      <c r="T8" s="130">
        <v>3</v>
      </c>
    </row>
    <row r="9" spans="1:20" ht="20.100000000000001" customHeight="1" x14ac:dyDescent="0.2">
      <c r="A9" s="131" t="s">
        <v>222</v>
      </c>
      <c r="B9" s="731" t="s">
        <v>223</v>
      </c>
      <c r="C9" s="726"/>
      <c r="D9" s="726"/>
      <c r="E9" s="726"/>
      <c r="F9" s="727" t="s">
        <v>224</v>
      </c>
      <c r="G9" s="727"/>
      <c r="H9" s="121">
        <v>603</v>
      </c>
      <c r="I9" s="121">
        <v>466</v>
      </c>
      <c r="J9" s="121">
        <v>570</v>
      </c>
      <c r="K9" s="121">
        <v>733</v>
      </c>
      <c r="L9" s="121">
        <v>541</v>
      </c>
      <c r="M9" s="121">
        <v>575</v>
      </c>
      <c r="N9" s="121">
        <v>660</v>
      </c>
      <c r="O9" s="121">
        <v>603</v>
      </c>
      <c r="P9" s="123">
        <v>609</v>
      </c>
      <c r="Q9" s="121">
        <v>601</v>
      </c>
      <c r="R9" s="121">
        <v>676</v>
      </c>
      <c r="S9" s="124">
        <v>553</v>
      </c>
      <c r="T9" s="125">
        <v>611</v>
      </c>
    </row>
    <row r="10" spans="1:20" ht="20.100000000000001" customHeight="1" x14ac:dyDescent="0.2">
      <c r="A10" s="132" t="s">
        <v>225</v>
      </c>
      <c r="B10" s="732" t="s">
        <v>226</v>
      </c>
      <c r="C10" s="733"/>
      <c r="D10" s="733"/>
      <c r="E10" s="733"/>
      <c r="F10" s="734" t="s">
        <v>227</v>
      </c>
      <c r="G10" s="734"/>
      <c r="H10" s="122">
        <v>243</v>
      </c>
      <c r="I10" s="122">
        <v>218</v>
      </c>
      <c r="J10" s="122">
        <v>199</v>
      </c>
      <c r="K10" s="122">
        <v>253</v>
      </c>
      <c r="L10" s="122">
        <v>247</v>
      </c>
      <c r="M10" s="122">
        <v>200</v>
      </c>
      <c r="N10" s="122">
        <v>279</v>
      </c>
      <c r="O10" s="122">
        <v>260</v>
      </c>
      <c r="P10" s="133">
        <v>201</v>
      </c>
      <c r="Q10" s="122">
        <v>235</v>
      </c>
      <c r="R10" s="122">
        <v>222</v>
      </c>
      <c r="S10" s="134">
        <v>228</v>
      </c>
      <c r="T10" s="135">
        <v>270</v>
      </c>
    </row>
    <row r="11" spans="1:20" ht="20.100000000000001" customHeight="1" x14ac:dyDescent="0.2">
      <c r="A11" s="136"/>
      <c r="B11" s="426"/>
      <c r="C11" s="137" t="s">
        <v>228</v>
      </c>
      <c r="D11" s="715" t="s">
        <v>229</v>
      </c>
      <c r="E11" s="716"/>
      <c r="F11" s="716"/>
      <c r="G11" s="427"/>
      <c r="H11" s="121">
        <v>114</v>
      </c>
      <c r="I11" s="121">
        <v>103</v>
      </c>
      <c r="J11" s="121">
        <v>87</v>
      </c>
      <c r="K11" s="121">
        <v>111</v>
      </c>
      <c r="L11" s="121">
        <v>115</v>
      </c>
      <c r="M11" s="121">
        <v>124</v>
      </c>
      <c r="N11" s="121">
        <v>110</v>
      </c>
      <c r="O11" s="121">
        <v>113</v>
      </c>
      <c r="P11" s="123">
        <v>99</v>
      </c>
      <c r="Q11" s="121">
        <v>113</v>
      </c>
      <c r="R11" s="121">
        <v>100</v>
      </c>
      <c r="S11" s="124">
        <v>106</v>
      </c>
      <c r="T11" s="125">
        <v>122</v>
      </c>
    </row>
    <row r="12" spans="1:20" ht="20.100000000000001" customHeight="1" x14ac:dyDescent="0.2">
      <c r="A12" s="136"/>
      <c r="B12" s="426"/>
      <c r="C12" s="137" t="s">
        <v>230</v>
      </c>
      <c r="D12" s="715" t="s">
        <v>231</v>
      </c>
      <c r="E12" s="716"/>
      <c r="F12" s="716"/>
      <c r="G12" s="427"/>
      <c r="H12" s="121">
        <v>22</v>
      </c>
      <c r="I12" s="121">
        <v>20</v>
      </c>
      <c r="J12" s="121">
        <v>19</v>
      </c>
      <c r="K12" s="121">
        <v>11</v>
      </c>
      <c r="L12" s="121">
        <v>21</v>
      </c>
      <c r="M12" s="121">
        <v>10</v>
      </c>
      <c r="N12" s="121">
        <v>16</v>
      </c>
      <c r="O12" s="121">
        <v>21</v>
      </c>
      <c r="P12" s="123">
        <v>13</v>
      </c>
      <c r="Q12" s="121">
        <v>9</v>
      </c>
      <c r="R12" s="121">
        <v>24</v>
      </c>
      <c r="S12" s="124">
        <v>31</v>
      </c>
      <c r="T12" s="125">
        <v>28</v>
      </c>
    </row>
    <row r="13" spans="1:20" s="96" customFormat="1" ht="19.5" customHeight="1" x14ac:dyDescent="0.2">
      <c r="A13" s="138"/>
      <c r="B13" s="139"/>
      <c r="C13" s="140" t="s">
        <v>232</v>
      </c>
      <c r="D13" s="715" t="s">
        <v>233</v>
      </c>
      <c r="E13" s="735"/>
      <c r="F13" s="735"/>
      <c r="G13" s="428"/>
      <c r="H13" s="121">
        <v>4</v>
      </c>
      <c r="I13" s="121">
        <v>1</v>
      </c>
      <c r="J13" s="121">
        <v>10</v>
      </c>
      <c r="K13" s="121">
        <v>5</v>
      </c>
      <c r="L13" s="121">
        <v>1</v>
      </c>
      <c r="M13" s="121">
        <v>2</v>
      </c>
      <c r="N13" s="121">
        <v>1</v>
      </c>
      <c r="O13" s="121">
        <v>4</v>
      </c>
      <c r="P13" s="123">
        <v>8</v>
      </c>
      <c r="Q13" s="121">
        <v>3</v>
      </c>
      <c r="R13" s="121">
        <v>1</v>
      </c>
      <c r="S13" s="124">
        <v>1</v>
      </c>
      <c r="T13" s="125">
        <v>0</v>
      </c>
    </row>
    <row r="14" spans="1:20" ht="20.100000000000001" customHeight="1" x14ac:dyDescent="0.2">
      <c r="A14" s="136"/>
      <c r="B14" s="426"/>
      <c r="C14" s="137" t="s">
        <v>234</v>
      </c>
      <c r="D14" s="736" t="s">
        <v>235</v>
      </c>
      <c r="E14" s="737"/>
      <c r="F14" s="737"/>
      <c r="G14" s="427"/>
      <c r="H14" s="121">
        <v>4</v>
      </c>
      <c r="I14" s="121">
        <v>1</v>
      </c>
      <c r="J14" s="121">
        <v>6</v>
      </c>
      <c r="K14" s="121">
        <v>3</v>
      </c>
      <c r="L14" s="121">
        <v>1</v>
      </c>
      <c r="M14" s="121">
        <v>8</v>
      </c>
      <c r="N14" s="121">
        <v>4</v>
      </c>
      <c r="O14" s="121">
        <v>3</v>
      </c>
      <c r="P14" s="123">
        <v>3</v>
      </c>
      <c r="Q14" s="121">
        <v>6</v>
      </c>
      <c r="R14" s="121">
        <v>2</v>
      </c>
      <c r="S14" s="124">
        <v>0</v>
      </c>
      <c r="T14" s="125">
        <v>2</v>
      </c>
    </row>
    <row r="15" spans="1:20" s="96" customFormat="1" ht="20.100000000000001" customHeight="1" x14ac:dyDescent="0.2">
      <c r="A15" s="138"/>
      <c r="B15" s="139"/>
      <c r="C15" s="140" t="s">
        <v>236</v>
      </c>
      <c r="D15" s="715" t="s">
        <v>237</v>
      </c>
      <c r="E15" s="735"/>
      <c r="F15" s="735"/>
      <c r="G15" s="428"/>
      <c r="H15" s="121">
        <v>1</v>
      </c>
      <c r="I15" s="121">
        <v>3</v>
      </c>
      <c r="J15" s="121">
        <v>5</v>
      </c>
      <c r="K15" s="121">
        <v>1</v>
      </c>
      <c r="L15" s="121">
        <v>3</v>
      </c>
      <c r="M15" s="121">
        <v>3</v>
      </c>
      <c r="N15" s="121">
        <v>2</v>
      </c>
      <c r="O15" s="121">
        <v>3</v>
      </c>
      <c r="P15" s="123">
        <v>1</v>
      </c>
      <c r="Q15" s="121">
        <v>1</v>
      </c>
      <c r="R15" s="121">
        <v>3</v>
      </c>
      <c r="S15" s="124">
        <v>4</v>
      </c>
      <c r="T15" s="125">
        <v>2</v>
      </c>
    </row>
    <row r="16" spans="1:20" ht="20.100000000000001" customHeight="1" x14ac:dyDescent="0.2">
      <c r="A16" s="136"/>
      <c r="B16" s="426"/>
      <c r="C16" s="137" t="s">
        <v>238</v>
      </c>
      <c r="D16" s="715" t="s">
        <v>239</v>
      </c>
      <c r="E16" s="716"/>
      <c r="F16" s="716"/>
      <c r="G16" s="427"/>
      <c r="H16" s="121">
        <v>6</v>
      </c>
      <c r="I16" s="121">
        <v>6</v>
      </c>
      <c r="J16" s="121">
        <v>5</v>
      </c>
      <c r="K16" s="121">
        <v>12</v>
      </c>
      <c r="L16" s="121">
        <v>6</v>
      </c>
      <c r="M16" s="121">
        <v>5</v>
      </c>
      <c r="N16" s="121">
        <v>11</v>
      </c>
      <c r="O16" s="121">
        <v>10</v>
      </c>
      <c r="P16" s="123">
        <v>8</v>
      </c>
      <c r="Q16" s="121">
        <v>8</v>
      </c>
      <c r="R16" s="121">
        <v>9</v>
      </c>
      <c r="S16" s="124">
        <v>13</v>
      </c>
      <c r="T16" s="125">
        <v>11</v>
      </c>
    </row>
    <row r="17" spans="1:20" ht="20.100000000000001" customHeight="1" x14ac:dyDescent="0.2">
      <c r="A17" s="136"/>
      <c r="B17" s="426"/>
      <c r="C17" s="137" t="s">
        <v>240</v>
      </c>
      <c r="D17" s="715" t="s">
        <v>241</v>
      </c>
      <c r="E17" s="716"/>
      <c r="F17" s="716"/>
      <c r="G17" s="141"/>
      <c r="H17" s="121">
        <v>17</v>
      </c>
      <c r="I17" s="121">
        <v>12</v>
      </c>
      <c r="J17" s="121">
        <v>10</v>
      </c>
      <c r="K17" s="121">
        <v>27</v>
      </c>
      <c r="L17" s="121">
        <v>8</v>
      </c>
      <c r="M17" s="121">
        <v>4</v>
      </c>
      <c r="N17" s="121">
        <v>21</v>
      </c>
      <c r="O17" s="121">
        <v>15</v>
      </c>
      <c r="P17" s="123">
        <v>8</v>
      </c>
      <c r="Q17" s="121">
        <v>13</v>
      </c>
      <c r="R17" s="121">
        <v>5</v>
      </c>
      <c r="S17" s="124">
        <v>9</v>
      </c>
      <c r="T17" s="125">
        <v>14</v>
      </c>
    </row>
    <row r="18" spans="1:20" ht="20.100000000000001" customHeight="1" x14ac:dyDescent="0.2">
      <c r="A18" s="136"/>
      <c r="B18" s="426"/>
      <c r="C18" s="137" t="s">
        <v>242</v>
      </c>
      <c r="D18" s="715" t="s">
        <v>243</v>
      </c>
      <c r="E18" s="716"/>
      <c r="F18" s="716"/>
      <c r="G18" s="427"/>
      <c r="H18" s="121">
        <v>0</v>
      </c>
      <c r="I18" s="121">
        <v>0</v>
      </c>
      <c r="J18" s="121">
        <v>0</v>
      </c>
      <c r="K18" s="121">
        <v>1</v>
      </c>
      <c r="L18" s="121">
        <v>0</v>
      </c>
      <c r="M18" s="121">
        <v>1</v>
      </c>
      <c r="N18" s="121">
        <v>1</v>
      </c>
      <c r="O18" s="121">
        <v>0</v>
      </c>
      <c r="P18" s="123">
        <v>0</v>
      </c>
      <c r="Q18" s="121">
        <v>0</v>
      </c>
      <c r="R18" s="121">
        <v>0</v>
      </c>
      <c r="S18" s="124">
        <v>0</v>
      </c>
      <c r="T18" s="125">
        <v>0</v>
      </c>
    </row>
    <row r="19" spans="1:20" ht="20.100000000000001" customHeight="1" x14ac:dyDescent="0.2">
      <c r="A19" s="136"/>
      <c r="B19" s="426"/>
      <c r="C19" s="137" t="s">
        <v>244</v>
      </c>
      <c r="D19" s="736" t="s">
        <v>245</v>
      </c>
      <c r="E19" s="737"/>
      <c r="F19" s="737"/>
      <c r="G19" s="427"/>
      <c r="H19" s="121">
        <v>1</v>
      </c>
      <c r="I19" s="121">
        <v>12</v>
      </c>
      <c r="J19" s="121">
        <v>4</v>
      </c>
      <c r="K19" s="121">
        <v>4</v>
      </c>
      <c r="L19" s="121">
        <v>12</v>
      </c>
      <c r="M19" s="121">
        <v>3</v>
      </c>
      <c r="N19" s="121">
        <v>6</v>
      </c>
      <c r="O19" s="121">
        <v>18</v>
      </c>
      <c r="P19" s="123">
        <v>2</v>
      </c>
      <c r="Q19" s="121">
        <v>2</v>
      </c>
      <c r="R19" s="121">
        <v>5</v>
      </c>
      <c r="S19" s="124">
        <v>2</v>
      </c>
      <c r="T19" s="125">
        <v>14</v>
      </c>
    </row>
    <row r="20" spans="1:20" ht="20.100000000000001" customHeight="1" x14ac:dyDescent="0.2">
      <c r="A20" s="136"/>
      <c r="B20" s="426"/>
      <c r="C20" s="137" t="s">
        <v>246</v>
      </c>
      <c r="D20" s="715" t="s">
        <v>247</v>
      </c>
      <c r="E20" s="716"/>
      <c r="F20" s="716"/>
      <c r="G20" s="427"/>
      <c r="H20" s="121">
        <v>26</v>
      </c>
      <c r="I20" s="121">
        <v>32</v>
      </c>
      <c r="J20" s="121">
        <v>14</v>
      </c>
      <c r="K20" s="121">
        <v>18</v>
      </c>
      <c r="L20" s="121">
        <v>35</v>
      </c>
      <c r="M20" s="121">
        <v>11</v>
      </c>
      <c r="N20" s="121">
        <v>23</v>
      </c>
      <c r="O20" s="121">
        <v>24</v>
      </c>
      <c r="P20" s="123">
        <v>17</v>
      </c>
      <c r="Q20" s="121">
        <v>34</v>
      </c>
      <c r="R20" s="121">
        <v>19</v>
      </c>
      <c r="S20" s="124">
        <v>7</v>
      </c>
      <c r="T20" s="125">
        <v>33</v>
      </c>
    </row>
    <row r="21" spans="1:20" ht="20.100000000000001" customHeight="1" x14ac:dyDescent="0.2">
      <c r="A21" s="136"/>
      <c r="B21" s="426"/>
      <c r="C21" s="137" t="s">
        <v>248</v>
      </c>
      <c r="D21" s="715" t="s">
        <v>249</v>
      </c>
      <c r="E21" s="716"/>
      <c r="F21" s="716"/>
      <c r="G21" s="427"/>
      <c r="H21" s="121">
        <v>6</v>
      </c>
      <c r="I21" s="121">
        <v>3</v>
      </c>
      <c r="J21" s="121">
        <v>2</v>
      </c>
      <c r="K21" s="121">
        <v>7</v>
      </c>
      <c r="L21" s="121">
        <v>2</v>
      </c>
      <c r="M21" s="121">
        <v>4</v>
      </c>
      <c r="N21" s="121">
        <v>11</v>
      </c>
      <c r="O21" s="121">
        <v>2</v>
      </c>
      <c r="P21" s="123">
        <v>6</v>
      </c>
      <c r="Q21" s="121">
        <v>12</v>
      </c>
      <c r="R21" s="121">
        <v>0</v>
      </c>
      <c r="S21" s="124">
        <v>3</v>
      </c>
      <c r="T21" s="125">
        <v>1</v>
      </c>
    </row>
    <row r="22" spans="1:20" ht="20.100000000000001" customHeight="1" x14ac:dyDescent="0.2">
      <c r="A22" s="136"/>
      <c r="B22" s="426"/>
      <c r="C22" s="137" t="s">
        <v>250</v>
      </c>
      <c r="D22" s="715" t="s">
        <v>251</v>
      </c>
      <c r="E22" s="716"/>
      <c r="F22" s="716"/>
      <c r="G22" s="427"/>
      <c r="H22" s="121">
        <v>14</v>
      </c>
      <c r="I22" s="121">
        <v>10</v>
      </c>
      <c r="J22" s="121">
        <v>15</v>
      </c>
      <c r="K22" s="121">
        <v>11</v>
      </c>
      <c r="L22" s="121">
        <v>17</v>
      </c>
      <c r="M22" s="121">
        <v>8</v>
      </c>
      <c r="N22" s="121">
        <v>8</v>
      </c>
      <c r="O22" s="121">
        <v>15</v>
      </c>
      <c r="P22" s="123">
        <v>9</v>
      </c>
      <c r="Q22" s="121">
        <v>9</v>
      </c>
      <c r="R22" s="121">
        <v>10</v>
      </c>
      <c r="S22" s="124">
        <v>13</v>
      </c>
      <c r="T22" s="125">
        <v>16</v>
      </c>
    </row>
    <row r="23" spans="1:20" ht="20.100000000000001" customHeight="1" x14ac:dyDescent="0.2">
      <c r="A23" s="136"/>
      <c r="B23" s="142"/>
      <c r="C23" s="143" t="s">
        <v>252</v>
      </c>
      <c r="D23" s="715" t="s">
        <v>253</v>
      </c>
      <c r="E23" s="716"/>
      <c r="F23" s="716"/>
      <c r="G23" s="427"/>
      <c r="H23" s="121">
        <v>5</v>
      </c>
      <c r="I23" s="121">
        <v>3</v>
      </c>
      <c r="J23" s="121">
        <v>6</v>
      </c>
      <c r="K23" s="121">
        <v>6</v>
      </c>
      <c r="L23" s="121">
        <v>5</v>
      </c>
      <c r="M23" s="121">
        <v>6</v>
      </c>
      <c r="N23" s="121">
        <v>5</v>
      </c>
      <c r="O23" s="121">
        <v>8</v>
      </c>
      <c r="P23" s="123">
        <v>11</v>
      </c>
      <c r="Q23" s="121">
        <v>5</v>
      </c>
      <c r="R23" s="121">
        <v>0</v>
      </c>
      <c r="S23" s="124">
        <v>16</v>
      </c>
      <c r="T23" s="125">
        <v>9</v>
      </c>
    </row>
    <row r="24" spans="1:20" ht="20.100000000000001" customHeight="1" x14ac:dyDescent="0.2">
      <c r="A24" s="136"/>
      <c r="B24" s="142"/>
      <c r="C24" s="137" t="s">
        <v>254</v>
      </c>
      <c r="D24" s="715" t="s">
        <v>255</v>
      </c>
      <c r="E24" s="716"/>
      <c r="F24" s="716"/>
      <c r="G24" s="144"/>
      <c r="H24" s="121">
        <v>1</v>
      </c>
      <c r="I24" s="121">
        <v>3</v>
      </c>
      <c r="J24" s="121">
        <v>4</v>
      </c>
      <c r="K24" s="121">
        <v>6</v>
      </c>
      <c r="L24" s="121">
        <v>6</v>
      </c>
      <c r="M24" s="121">
        <v>1</v>
      </c>
      <c r="N24" s="121">
        <v>4</v>
      </c>
      <c r="O24" s="121">
        <v>5</v>
      </c>
      <c r="P24" s="123">
        <v>5</v>
      </c>
      <c r="Q24" s="121">
        <v>1</v>
      </c>
      <c r="R24" s="121">
        <v>7</v>
      </c>
      <c r="S24" s="124">
        <v>8</v>
      </c>
      <c r="T24" s="125">
        <v>3</v>
      </c>
    </row>
    <row r="25" spans="1:20" ht="20.100000000000001" customHeight="1" x14ac:dyDescent="0.2">
      <c r="A25" s="136"/>
      <c r="B25" s="142"/>
      <c r="C25" s="726" t="s">
        <v>256</v>
      </c>
      <c r="D25" s="726"/>
      <c r="E25" s="726"/>
      <c r="F25" s="726"/>
      <c r="G25" s="144"/>
      <c r="H25" s="121">
        <v>0</v>
      </c>
      <c r="I25" s="121">
        <v>0</v>
      </c>
      <c r="J25" s="121">
        <v>0</v>
      </c>
      <c r="K25" s="121">
        <v>8</v>
      </c>
      <c r="L25" s="121">
        <v>0</v>
      </c>
      <c r="M25" s="121">
        <v>1</v>
      </c>
      <c r="N25" s="121">
        <v>3</v>
      </c>
      <c r="O25" s="121">
        <v>0</v>
      </c>
      <c r="P25" s="123">
        <v>1</v>
      </c>
      <c r="Q25" s="121">
        <v>0</v>
      </c>
      <c r="R25" s="121">
        <v>0</v>
      </c>
      <c r="S25" s="124">
        <v>2</v>
      </c>
      <c r="T25" s="125">
        <v>0</v>
      </c>
    </row>
    <row r="26" spans="1:20" ht="20.100000000000001" customHeight="1" x14ac:dyDescent="0.2">
      <c r="A26" s="136"/>
      <c r="B26" s="142"/>
      <c r="C26" s="137" t="s">
        <v>257</v>
      </c>
      <c r="D26" s="715" t="s">
        <v>258</v>
      </c>
      <c r="E26" s="716"/>
      <c r="F26" s="716"/>
      <c r="G26" s="144"/>
      <c r="H26" s="121">
        <v>6</v>
      </c>
      <c r="I26" s="121">
        <v>2</v>
      </c>
      <c r="J26" s="121">
        <v>7</v>
      </c>
      <c r="K26" s="121">
        <v>17</v>
      </c>
      <c r="L26" s="121">
        <v>5</v>
      </c>
      <c r="M26" s="121">
        <v>4</v>
      </c>
      <c r="N26" s="121">
        <v>46</v>
      </c>
      <c r="O26" s="121">
        <v>4</v>
      </c>
      <c r="P26" s="123">
        <v>3</v>
      </c>
      <c r="Q26" s="121">
        <v>15</v>
      </c>
      <c r="R26" s="121">
        <v>13</v>
      </c>
      <c r="S26" s="124">
        <v>5</v>
      </c>
      <c r="T26" s="125">
        <v>9</v>
      </c>
    </row>
    <row r="27" spans="1:20" ht="20.100000000000001" customHeight="1" x14ac:dyDescent="0.2">
      <c r="A27" s="145"/>
      <c r="B27" s="146"/>
      <c r="C27" s="739" t="s">
        <v>259</v>
      </c>
      <c r="D27" s="739"/>
      <c r="E27" s="739"/>
      <c r="F27" s="739"/>
      <c r="G27" s="147"/>
      <c r="H27" s="148">
        <v>16</v>
      </c>
      <c r="I27" s="148">
        <v>7</v>
      </c>
      <c r="J27" s="148">
        <v>5</v>
      </c>
      <c r="K27" s="148">
        <v>5</v>
      </c>
      <c r="L27" s="148">
        <v>10</v>
      </c>
      <c r="M27" s="148">
        <v>5</v>
      </c>
      <c r="N27" s="148">
        <v>7</v>
      </c>
      <c r="O27" s="148">
        <v>15</v>
      </c>
      <c r="P27" s="149">
        <v>7</v>
      </c>
      <c r="Q27" s="148">
        <v>4</v>
      </c>
      <c r="R27" s="148">
        <v>24</v>
      </c>
      <c r="S27" s="150">
        <v>8</v>
      </c>
      <c r="T27" s="151">
        <v>6</v>
      </c>
    </row>
    <row r="28" spans="1:20" ht="20.100000000000001" customHeight="1" x14ac:dyDescent="0.2">
      <c r="A28" s="126" t="s">
        <v>260</v>
      </c>
      <c r="B28" s="729" t="s">
        <v>261</v>
      </c>
      <c r="C28" s="729"/>
      <c r="D28" s="729"/>
      <c r="E28" s="729"/>
      <c r="F28" s="740" t="s">
        <v>262</v>
      </c>
      <c r="G28" s="740"/>
      <c r="H28" s="121">
        <v>11</v>
      </c>
      <c r="I28" s="121">
        <v>11</v>
      </c>
      <c r="J28" s="121">
        <v>12</v>
      </c>
      <c r="K28" s="121">
        <v>9</v>
      </c>
      <c r="L28" s="121">
        <v>12</v>
      </c>
      <c r="M28" s="121">
        <v>9</v>
      </c>
      <c r="N28" s="121">
        <v>8</v>
      </c>
      <c r="O28" s="121">
        <v>7</v>
      </c>
      <c r="P28" s="123">
        <v>10</v>
      </c>
      <c r="Q28" s="121">
        <v>1</v>
      </c>
      <c r="R28" s="121">
        <v>9</v>
      </c>
      <c r="S28" s="124">
        <v>26</v>
      </c>
      <c r="T28" s="125">
        <v>3</v>
      </c>
    </row>
    <row r="29" spans="1:20" ht="20.100000000000001" customHeight="1" x14ac:dyDescent="0.2">
      <c r="A29" s="132" t="s">
        <v>263</v>
      </c>
      <c r="B29" s="733" t="s">
        <v>264</v>
      </c>
      <c r="C29" s="733"/>
      <c r="D29" s="733"/>
      <c r="E29" s="733"/>
      <c r="F29" s="734" t="s">
        <v>265</v>
      </c>
      <c r="G29" s="734"/>
      <c r="H29" s="122">
        <v>276</v>
      </c>
      <c r="I29" s="122">
        <v>320</v>
      </c>
      <c r="J29" s="122">
        <v>191</v>
      </c>
      <c r="K29" s="122">
        <v>275</v>
      </c>
      <c r="L29" s="122">
        <v>206</v>
      </c>
      <c r="M29" s="122">
        <v>214</v>
      </c>
      <c r="N29" s="122">
        <v>319</v>
      </c>
      <c r="O29" s="122">
        <v>257</v>
      </c>
      <c r="P29" s="133">
        <v>231</v>
      </c>
      <c r="Q29" s="122">
        <v>205</v>
      </c>
      <c r="R29" s="122">
        <v>191</v>
      </c>
      <c r="S29" s="134">
        <v>256</v>
      </c>
      <c r="T29" s="135">
        <v>272</v>
      </c>
    </row>
    <row r="30" spans="1:20" ht="20.100000000000001" customHeight="1" x14ac:dyDescent="0.2">
      <c r="A30" s="131"/>
      <c r="B30" s="152"/>
      <c r="C30" s="153" t="s">
        <v>266</v>
      </c>
      <c r="D30" s="741" t="s">
        <v>267</v>
      </c>
      <c r="E30" s="741"/>
      <c r="F30" s="741"/>
      <c r="G30" s="144"/>
      <c r="H30" s="121">
        <v>249</v>
      </c>
      <c r="I30" s="121">
        <v>266</v>
      </c>
      <c r="J30" s="121">
        <v>137</v>
      </c>
      <c r="K30" s="121">
        <v>240</v>
      </c>
      <c r="L30" s="121">
        <v>188</v>
      </c>
      <c r="M30" s="121">
        <v>155</v>
      </c>
      <c r="N30" s="121">
        <v>265</v>
      </c>
      <c r="O30" s="121">
        <v>227</v>
      </c>
      <c r="P30" s="123">
        <v>164</v>
      </c>
      <c r="Q30" s="121">
        <v>180</v>
      </c>
      <c r="R30" s="121">
        <v>166</v>
      </c>
      <c r="S30" s="124">
        <v>211</v>
      </c>
      <c r="T30" s="125">
        <v>231</v>
      </c>
    </row>
    <row r="31" spans="1:20" ht="20.100000000000001" customHeight="1" x14ac:dyDescent="0.2">
      <c r="A31" s="131"/>
      <c r="B31" s="142" t="s">
        <v>268</v>
      </c>
      <c r="C31" s="153" t="s">
        <v>269</v>
      </c>
      <c r="D31" s="741" t="s">
        <v>270</v>
      </c>
      <c r="E31" s="741"/>
      <c r="F31" s="741"/>
      <c r="G31" s="144" t="s">
        <v>271</v>
      </c>
      <c r="H31" s="121">
        <v>135</v>
      </c>
      <c r="I31" s="121">
        <v>133</v>
      </c>
      <c r="J31" s="121">
        <v>53</v>
      </c>
      <c r="K31" s="121">
        <v>110</v>
      </c>
      <c r="L31" s="121">
        <v>94</v>
      </c>
      <c r="M31" s="121">
        <v>76</v>
      </c>
      <c r="N31" s="121">
        <v>98</v>
      </c>
      <c r="O31" s="121">
        <v>86</v>
      </c>
      <c r="P31" s="123">
        <v>82</v>
      </c>
      <c r="Q31" s="121">
        <v>71</v>
      </c>
      <c r="R31" s="121">
        <v>54</v>
      </c>
      <c r="S31" s="124">
        <v>99</v>
      </c>
      <c r="T31" s="125">
        <v>109</v>
      </c>
    </row>
    <row r="32" spans="1:20" ht="20.100000000000001" customHeight="1" x14ac:dyDescent="0.2">
      <c r="A32" s="154"/>
      <c r="B32" s="155" t="s">
        <v>272</v>
      </c>
      <c r="C32" s="156" t="s">
        <v>273</v>
      </c>
      <c r="D32" s="742" t="s">
        <v>274</v>
      </c>
      <c r="E32" s="742"/>
      <c r="F32" s="742"/>
      <c r="G32" s="147" t="s">
        <v>271</v>
      </c>
      <c r="H32" s="148">
        <v>105</v>
      </c>
      <c r="I32" s="148">
        <v>131</v>
      </c>
      <c r="J32" s="148">
        <v>84</v>
      </c>
      <c r="K32" s="148">
        <v>130</v>
      </c>
      <c r="L32" s="148">
        <v>91</v>
      </c>
      <c r="M32" s="148">
        <v>72</v>
      </c>
      <c r="N32" s="148">
        <v>167</v>
      </c>
      <c r="O32" s="148">
        <v>140</v>
      </c>
      <c r="P32" s="149">
        <v>81</v>
      </c>
      <c r="Q32" s="148">
        <v>109</v>
      </c>
      <c r="R32" s="148">
        <v>108</v>
      </c>
      <c r="S32" s="150">
        <v>112</v>
      </c>
      <c r="T32" s="151">
        <v>114</v>
      </c>
    </row>
    <row r="33" spans="1:20" ht="20.100000000000001" customHeight="1" x14ac:dyDescent="0.2">
      <c r="A33" s="157" t="s">
        <v>275</v>
      </c>
      <c r="B33" s="738" t="s">
        <v>276</v>
      </c>
      <c r="C33" s="733"/>
      <c r="D33" s="733"/>
      <c r="E33" s="733"/>
      <c r="F33" s="734" t="s">
        <v>277</v>
      </c>
      <c r="G33" s="734"/>
      <c r="H33" s="127">
        <v>378</v>
      </c>
      <c r="I33" s="127">
        <v>287</v>
      </c>
      <c r="J33" s="127">
        <v>355</v>
      </c>
      <c r="K33" s="127">
        <v>377</v>
      </c>
      <c r="L33" s="127">
        <v>276</v>
      </c>
      <c r="M33" s="127">
        <v>376</v>
      </c>
      <c r="N33" s="127">
        <v>350</v>
      </c>
      <c r="O33" s="127">
        <v>435</v>
      </c>
      <c r="P33" s="128">
        <v>294</v>
      </c>
      <c r="Q33" s="127">
        <v>368</v>
      </c>
      <c r="R33" s="127">
        <v>367</v>
      </c>
      <c r="S33" s="129">
        <v>391</v>
      </c>
      <c r="T33" s="130">
        <v>361</v>
      </c>
    </row>
    <row r="34" spans="1:20" ht="20.100000000000001" customHeight="1" x14ac:dyDescent="0.2">
      <c r="A34" s="157" t="s">
        <v>278</v>
      </c>
      <c r="B34" s="738" t="s">
        <v>279</v>
      </c>
      <c r="C34" s="733"/>
      <c r="D34" s="733"/>
      <c r="E34" s="733"/>
      <c r="F34" s="734" t="s">
        <v>280</v>
      </c>
      <c r="G34" s="734"/>
      <c r="H34" s="121">
        <v>632</v>
      </c>
      <c r="I34" s="121">
        <v>550</v>
      </c>
      <c r="J34" s="121">
        <v>530</v>
      </c>
      <c r="K34" s="121">
        <v>519</v>
      </c>
      <c r="L34" s="121">
        <v>589</v>
      </c>
      <c r="M34" s="121">
        <v>663</v>
      </c>
      <c r="N34" s="121">
        <v>594</v>
      </c>
      <c r="O34" s="121">
        <v>547</v>
      </c>
      <c r="P34" s="123">
        <v>748</v>
      </c>
      <c r="Q34" s="121">
        <v>540</v>
      </c>
      <c r="R34" s="121">
        <v>636</v>
      </c>
      <c r="S34" s="124">
        <v>746</v>
      </c>
      <c r="T34" s="125">
        <v>721</v>
      </c>
    </row>
    <row r="35" spans="1:20" ht="20.100000000000001" customHeight="1" x14ac:dyDescent="0.2">
      <c r="A35" s="136"/>
      <c r="B35" s="142"/>
      <c r="C35" s="743" t="s">
        <v>281</v>
      </c>
      <c r="D35" s="743"/>
      <c r="E35" s="726" t="s">
        <v>282</v>
      </c>
      <c r="F35" s="726"/>
      <c r="G35" s="144"/>
      <c r="H35" s="121">
        <v>248</v>
      </c>
      <c r="I35" s="121">
        <v>236</v>
      </c>
      <c r="J35" s="121">
        <v>157</v>
      </c>
      <c r="K35" s="121">
        <v>214</v>
      </c>
      <c r="L35" s="121">
        <v>182</v>
      </c>
      <c r="M35" s="121">
        <v>202</v>
      </c>
      <c r="N35" s="121">
        <v>172</v>
      </c>
      <c r="O35" s="121">
        <v>159</v>
      </c>
      <c r="P35" s="123">
        <v>221</v>
      </c>
      <c r="Q35" s="121">
        <v>205</v>
      </c>
      <c r="R35" s="121">
        <v>198</v>
      </c>
      <c r="S35" s="124">
        <v>235</v>
      </c>
      <c r="T35" s="125">
        <v>280</v>
      </c>
    </row>
    <row r="36" spans="1:20" ht="20.100000000000001" customHeight="1" x14ac:dyDescent="0.2">
      <c r="A36" s="136"/>
      <c r="B36" s="142"/>
      <c r="C36" s="743" t="s">
        <v>283</v>
      </c>
      <c r="D36" s="743"/>
      <c r="E36" s="726" t="s">
        <v>284</v>
      </c>
      <c r="F36" s="726"/>
      <c r="G36" s="144"/>
      <c r="H36" s="121">
        <v>384</v>
      </c>
      <c r="I36" s="121">
        <v>314</v>
      </c>
      <c r="J36" s="121">
        <v>373</v>
      </c>
      <c r="K36" s="121">
        <v>305</v>
      </c>
      <c r="L36" s="121">
        <v>407</v>
      </c>
      <c r="M36" s="121">
        <v>461</v>
      </c>
      <c r="N36" s="121">
        <v>422</v>
      </c>
      <c r="O36" s="121">
        <v>388</v>
      </c>
      <c r="P36" s="123">
        <v>527</v>
      </c>
      <c r="Q36" s="121">
        <v>335</v>
      </c>
      <c r="R36" s="121">
        <v>438</v>
      </c>
      <c r="S36" s="124">
        <v>511</v>
      </c>
      <c r="T36" s="125">
        <v>441</v>
      </c>
    </row>
    <row r="37" spans="1:20" ht="20.100000000000001" customHeight="1" x14ac:dyDescent="0.2">
      <c r="A37" s="157" t="s">
        <v>285</v>
      </c>
      <c r="B37" s="738" t="s">
        <v>286</v>
      </c>
      <c r="C37" s="733"/>
      <c r="D37" s="733"/>
      <c r="E37" s="733"/>
      <c r="F37" s="734" t="s">
        <v>287</v>
      </c>
      <c r="G37" s="734"/>
      <c r="H37" s="127">
        <v>32</v>
      </c>
      <c r="I37" s="127">
        <v>75</v>
      </c>
      <c r="J37" s="127">
        <v>32</v>
      </c>
      <c r="K37" s="127">
        <v>48</v>
      </c>
      <c r="L37" s="127">
        <v>79</v>
      </c>
      <c r="M37" s="127">
        <v>45</v>
      </c>
      <c r="N37" s="127">
        <v>43</v>
      </c>
      <c r="O37" s="127">
        <v>63</v>
      </c>
      <c r="P37" s="128">
        <v>61</v>
      </c>
      <c r="Q37" s="127">
        <v>50</v>
      </c>
      <c r="R37" s="127">
        <v>95</v>
      </c>
      <c r="S37" s="129">
        <v>15</v>
      </c>
      <c r="T37" s="130">
        <v>53</v>
      </c>
    </row>
    <row r="38" spans="1:20" ht="20.100000000000001" customHeight="1" x14ac:dyDescent="0.2">
      <c r="A38" s="157" t="s">
        <v>288</v>
      </c>
      <c r="B38" s="738" t="s">
        <v>289</v>
      </c>
      <c r="C38" s="733"/>
      <c r="D38" s="733"/>
      <c r="E38" s="733"/>
      <c r="F38" s="734" t="s">
        <v>290</v>
      </c>
      <c r="G38" s="734"/>
      <c r="H38" s="127">
        <v>174</v>
      </c>
      <c r="I38" s="127">
        <v>242</v>
      </c>
      <c r="J38" s="127">
        <v>191</v>
      </c>
      <c r="K38" s="127">
        <v>106</v>
      </c>
      <c r="L38" s="127">
        <v>200</v>
      </c>
      <c r="M38" s="127">
        <v>184</v>
      </c>
      <c r="N38" s="127">
        <v>129</v>
      </c>
      <c r="O38" s="127">
        <v>209</v>
      </c>
      <c r="P38" s="128">
        <v>259</v>
      </c>
      <c r="Q38" s="127">
        <v>132</v>
      </c>
      <c r="R38" s="127">
        <v>189</v>
      </c>
      <c r="S38" s="129">
        <v>287</v>
      </c>
      <c r="T38" s="130">
        <v>237</v>
      </c>
    </row>
    <row r="39" spans="1:20" ht="20.100000000000001" customHeight="1" x14ac:dyDescent="0.2">
      <c r="A39" s="157" t="s">
        <v>291</v>
      </c>
      <c r="B39" s="738" t="s">
        <v>292</v>
      </c>
      <c r="C39" s="733"/>
      <c r="D39" s="733"/>
      <c r="E39" s="733"/>
      <c r="F39" s="734" t="s">
        <v>293</v>
      </c>
      <c r="G39" s="734"/>
      <c r="H39" s="121">
        <v>262</v>
      </c>
      <c r="I39" s="121">
        <v>205</v>
      </c>
      <c r="J39" s="121">
        <v>205</v>
      </c>
      <c r="K39" s="121">
        <v>203</v>
      </c>
      <c r="L39" s="121">
        <v>282</v>
      </c>
      <c r="M39" s="121">
        <v>197</v>
      </c>
      <c r="N39" s="121">
        <v>216</v>
      </c>
      <c r="O39" s="121">
        <v>260</v>
      </c>
      <c r="P39" s="123">
        <v>280</v>
      </c>
      <c r="Q39" s="121">
        <v>226</v>
      </c>
      <c r="R39" s="121">
        <v>268</v>
      </c>
      <c r="S39" s="124">
        <v>339</v>
      </c>
      <c r="T39" s="125">
        <v>220</v>
      </c>
    </row>
    <row r="40" spans="1:20" ht="20.100000000000001" customHeight="1" x14ac:dyDescent="0.2">
      <c r="A40" s="157" t="s">
        <v>294</v>
      </c>
      <c r="B40" s="738" t="s">
        <v>295</v>
      </c>
      <c r="C40" s="733"/>
      <c r="D40" s="733"/>
      <c r="E40" s="733"/>
      <c r="F40" s="734" t="s">
        <v>296</v>
      </c>
      <c r="G40" s="734"/>
      <c r="H40" s="122">
        <v>766</v>
      </c>
      <c r="I40" s="122">
        <v>629</v>
      </c>
      <c r="J40" s="122">
        <v>417</v>
      </c>
      <c r="K40" s="122">
        <v>499</v>
      </c>
      <c r="L40" s="122">
        <v>703</v>
      </c>
      <c r="M40" s="122">
        <v>545</v>
      </c>
      <c r="N40" s="122">
        <v>506</v>
      </c>
      <c r="O40" s="122">
        <v>879</v>
      </c>
      <c r="P40" s="133">
        <v>945</v>
      </c>
      <c r="Q40" s="122">
        <v>722</v>
      </c>
      <c r="R40" s="122">
        <v>666</v>
      </c>
      <c r="S40" s="134">
        <v>921</v>
      </c>
      <c r="T40" s="135">
        <v>978</v>
      </c>
    </row>
    <row r="41" spans="1:20" ht="20.100000000000001" customHeight="1" x14ac:dyDescent="0.2">
      <c r="A41" s="136"/>
      <c r="B41" s="137"/>
      <c r="C41" s="137" t="s">
        <v>297</v>
      </c>
      <c r="D41" s="741" t="s">
        <v>298</v>
      </c>
      <c r="E41" s="741"/>
      <c r="F41" s="726"/>
      <c r="G41" s="426"/>
      <c r="H41" s="121">
        <v>410</v>
      </c>
      <c r="I41" s="121">
        <v>312</v>
      </c>
      <c r="J41" s="121">
        <v>192</v>
      </c>
      <c r="K41" s="121">
        <v>257</v>
      </c>
      <c r="L41" s="121">
        <v>360</v>
      </c>
      <c r="M41" s="121">
        <v>321</v>
      </c>
      <c r="N41" s="121">
        <v>310</v>
      </c>
      <c r="O41" s="121">
        <v>446</v>
      </c>
      <c r="P41" s="123">
        <v>615</v>
      </c>
      <c r="Q41" s="121">
        <v>523</v>
      </c>
      <c r="R41" s="121">
        <v>353</v>
      </c>
      <c r="S41" s="124">
        <v>637</v>
      </c>
      <c r="T41" s="125">
        <v>527</v>
      </c>
    </row>
    <row r="42" spans="1:20" ht="20.100000000000001" customHeight="1" x14ac:dyDescent="0.2">
      <c r="A42" s="136"/>
      <c r="B42" s="144"/>
      <c r="C42" s="137" t="s">
        <v>299</v>
      </c>
      <c r="D42" s="741" t="s">
        <v>300</v>
      </c>
      <c r="E42" s="741"/>
      <c r="F42" s="726"/>
      <c r="G42" s="426"/>
      <c r="H42" s="121">
        <v>308</v>
      </c>
      <c r="I42" s="121">
        <v>262</v>
      </c>
      <c r="J42" s="121">
        <v>185</v>
      </c>
      <c r="K42" s="121">
        <v>204</v>
      </c>
      <c r="L42" s="121">
        <v>291</v>
      </c>
      <c r="M42" s="121">
        <v>173</v>
      </c>
      <c r="N42" s="121">
        <v>149</v>
      </c>
      <c r="O42" s="121">
        <v>362</v>
      </c>
      <c r="P42" s="123">
        <v>291</v>
      </c>
      <c r="Q42" s="121">
        <v>173</v>
      </c>
      <c r="R42" s="121">
        <v>214</v>
      </c>
      <c r="S42" s="124">
        <v>255</v>
      </c>
      <c r="T42" s="125">
        <v>347</v>
      </c>
    </row>
    <row r="43" spans="1:20" ht="20.100000000000001" customHeight="1" x14ac:dyDescent="0.2">
      <c r="A43" s="157" t="s">
        <v>301</v>
      </c>
      <c r="B43" s="738" t="s">
        <v>302</v>
      </c>
      <c r="C43" s="733"/>
      <c r="D43" s="733"/>
      <c r="E43" s="733"/>
      <c r="F43" s="734" t="s">
        <v>303</v>
      </c>
      <c r="G43" s="734"/>
      <c r="H43" s="122">
        <v>301</v>
      </c>
      <c r="I43" s="122">
        <v>313</v>
      </c>
      <c r="J43" s="122">
        <v>144</v>
      </c>
      <c r="K43" s="122">
        <v>203</v>
      </c>
      <c r="L43" s="122">
        <v>192</v>
      </c>
      <c r="M43" s="122">
        <v>161</v>
      </c>
      <c r="N43" s="122">
        <v>230</v>
      </c>
      <c r="O43" s="122">
        <v>265</v>
      </c>
      <c r="P43" s="133">
        <v>218</v>
      </c>
      <c r="Q43" s="122">
        <v>184</v>
      </c>
      <c r="R43" s="122">
        <v>230</v>
      </c>
      <c r="S43" s="134">
        <v>197</v>
      </c>
      <c r="T43" s="135">
        <v>268</v>
      </c>
    </row>
    <row r="44" spans="1:20" ht="20.100000000000001" customHeight="1" x14ac:dyDescent="0.2">
      <c r="A44" s="154"/>
      <c r="B44" s="155"/>
      <c r="C44" s="156" t="s">
        <v>304</v>
      </c>
      <c r="D44" s="742" t="s">
        <v>305</v>
      </c>
      <c r="E44" s="742"/>
      <c r="F44" s="739"/>
      <c r="G44" s="158"/>
      <c r="H44" s="148">
        <v>170</v>
      </c>
      <c r="I44" s="148">
        <v>120</v>
      </c>
      <c r="J44" s="148">
        <v>75</v>
      </c>
      <c r="K44" s="148">
        <v>140</v>
      </c>
      <c r="L44" s="148">
        <v>121</v>
      </c>
      <c r="M44" s="148">
        <v>72</v>
      </c>
      <c r="N44" s="148">
        <v>125</v>
      </c>
      <c r="O44" s="148">
        <v>163</v>
      </c>
      <c r="P44" s="149">
        <v>114</v>
      </c>
      <c r="Q44" s="148">
        <v>88</v>
      </c>
      <c r="R44" s="148">
        <v>141</v>
      </c>
      <c r="S44" s="150">
        <v>78</v>
      </c>
      <c r="T44" s="151">
        <v>99</v>
      </c>
    </row>
    <row r="45" spans="1:20" ht="20.100000000000001" customHeight="1" x14ac:dyDescent="0.2">
      <c r="A45" s="157" t="s">
        <v>306</v>
      </c>
      <c r="B45" s="738" t="s">
        <v>307</v>
      </c>
      <c r="C45" s="733"/>
      <c r="D45" s="733"/>
      <c r="E45" s="733"/>
      <c r="F45" s="740" t="s">
        <v>308</v>
      </c>
      <c r="G45" s="740"/>
      <c r="H45" s="127">
        <v>413</v>
      </c>
      <c r="I45" s="127">
        <v>148</v>
      </c>
      <c r="J45" s="127">
        <v>135</v>
      </c>
      <c r="K45" s="127">
        <v>146</v>
      </c>
      <c r="L45" s="127">
        <v>174</v>
      </c>
      <c r="M45" s="127">
        <v>114</v>
      </c>
      <c r="N45" s="127">
        <v>130</v>
      </c>
      <c r="O45" s="127">
        <v>181</v>
      </c>
      <c r="P45" s="128">
        <v>112</v>
      </c>
      <c r="Q45" s="127">
        <v>117</v>
      </c>
      <c r="R45" s="127">
        <v>196</v>
      </c>
      <c r="S45" s="129">
        <v>303</v>
      </c>
      <c r="T45" s="130">
        <v>410</v>
      </c>
    </row>
    <row r="46" spans="1:20" ht="20.100000000000001" customHeight="1" x14ac:dyDescent="0.2">
      <c r="A46" s="157" t="s">
        <v>309</v>
      </c>
      <c r="B46" s="738" t="s">
        <v>310</v>
      </c>
      <c r="C46" s="733"/>
      <c r="D46" s="733"/>
      <c r="E46" s="733"/>
      <c r="F46" s="734" t="s">
        <v>311</v>
      </c>
      <c r="G46" s="734"/>
      <c r="H46" s="121">
        <v>2912</v>
      </c>
      <c r="I46" s="121">
        <v>2565</v>
      </c>
      <c r="J46" s="121">
        <v>2455</v>
      </c>
      <c r="K46" s="121">
        <v>2650</v>
      </c>
      <c r="L46" s="121">
        <v>2580</v>
      </c>
      <c r="M46" s="121">
        <v>2549</v>
      </c>
      <c r="N46" s="121">
        <v>2648</v>
      </c>
      <c r="O46" s="121">
        <v>2844</v>
      </c>
      <c r="P46" s="123">
        <v>2754</v>
      </c>
      <c r="Q46" s="121">
        <v>2595</v>
      </c>
      <c r="R46" s="121">
        <v>2865</v>
      </c>
      <c r="S46" s="124">
        <v>3027</v>
      </c>
      <c r="T46" s="125">
        <v>3138</v>
      </c>
    </row>
    <row r="47" spans="1:20" ht="20.100000000000001" customHeight="1" x14ac:dyDescent="0.2">
      <c r="A47" s="136"/>
      <c r="B47" s="142"/>
      <c r="C47" s="137" t="s">
        <v>312</v>
      </c>
      <c r="D47" s="741" t="s">
        <v>313</v>
      </c>
      <c r="E47" s="741"/>
      <c r="F47" s="726"/>
      <c r="G47" s="426"/>
      <c r="H47" s="121">
        <v>877</v>
      </c>
      <c r="I47" s="121">
        <v>774</v>
      </c>
      <c r="J47" s="121">
        <v>722</v>
      </c>
      <c r="K47" s="121">
        <v>836</v>
      </c>
      <c r="L47" s="121">
        <v>828</v>
      </c>
      <c r="M47" s="121">
        <v>811</v>
      </c>
      <c r="N47" s="121">
        <v>831</v>
      </c>
      <c r="O47" s="121">
        <v>835</v>
      </c>
      <c r="P47" s="123">
        <v>888</v>
      </c>
      <c r="Q47" s="121">
        <v>829</v>
      </c>
      <c r="R47" s="121">
        <v>908</v>
      </c>
      <c r="S47" s="124">
        <v>849</v>
      </c>
      <c r="T47" s="125">
        <v>979</v>
      </c>
    </row>
    <row r="48" spans="1:20" ht="20.100000000000001" customHeight="1" x14ac:dyDescent="0.2">
      <c r="A48" s="136"/>
      <c r="B48" s="142"/>
      <c r="C48" s="137" t="s">
        <v>314</v>
      </c>
      <c r="D48" s="741" t="s">
        <v>315</v>
      </c>
      <c r="E48" s="741"/>
      <c r="F48" s="726"/>
      <c r="G48" s="426"/>
      <c r="H48" s="121">
        <v>1992</v>
      </c>
      <c r="I48" s="121">
        <v>1781</v>
      </c>
      <c r="J48" s="121">
        <v>1721</v>
      </c>
      <c r="K48" s="121">
        <v>1803</v>
      </c>
      <c r="L48" s="121">
        <v>1743</v>
      </c>
      <c r="M48" s="121">
        <v>1729</v>
      </c>
      <c r="N48" s="121">
        <v>1805</v>
      </c>
      <c r="O48" s="121">
        <v>1984</v>
      </c>
      <c r="P48" s="123">
        <v>1865</v>
      </c>
      <c r="Q48" s="121">
        <v>1766</v>
      </c>
      <c r="R48" s="121">
        <v>1941</v>
      </c>
      <c r="S48" s="124">
        <v>2169</v>
      </c>
      <c r="T48" s="125">
        <v>2153</v>
      </c>
    </row>
    <row r="49" spans="1:20" ht="20.100000000000001" customHeight="1" x14ac:dyDescent="0.2">
      <c r="A49" s="159" t="s">
        <v>316</v>
      </c>
      <c r="B49" s="738" t="s">
        <v>317</v>
      </c>
      <c r="C49" s="733"/>
      <c r="D49" s="733"/>
      <c r="E49" s="733"/>
      <c r="F49" s="734" t="s">
        <v>318</v>
      </c>
      <c r="G49" s="734"/>
      <c r="H49" s="122">
        <v>12</v>
      </c>
      <c r="I49" s="122">
        <v>22</v>
      </c>
      <c r="J49" s="122">
        <v>40</v>
      </c>
      <c r="K49" s="122">
        <v>36</v>
      </c>
      <c r="L49" s="122">
        <v>22</v>
      </c>
      <c r="M49" s="122">
        <v>34</v>
      </c>
      <c r="N49" s="122">
        <v>31</v>
      </c>
      <c r="O49" s="122">
        <v>21</v>
      </c>
      <c r="P49" s="133">
        <v>33</v>
      </c>
      <c r="Q49" s="122">
        <v>56</v>
      </c>
      <c r="R49" s="122">
        <v>11</v>
      </c>
      <c r="S49" s="134">
        <v>29</v>
      </c>
      <c r="T49" s="135">
        <v>30</v>
      </c>
    </row>
    <row r="50" spans="1:20" ht="20.100000000000001" customHeight="1" x14ac:dyDescent="0.2">
      <c r="A50" s="136" t="s">
        <v>319</v>
      </c>
      <c r="B50" s="738" t="s">
        <v>320</v>
      </c>
      <c r="C50" s="733"/>
      <c r="D50" s="733"/>
      <c r="E50" s="733"/>
      <c r="F50" s="734" t="s">
        <v>321</v>
      </c>
      <c r="G50" s="734"/>
      <c r="H50" s="122">
        <v>443</v>
      </c>
      <c r="I50" s="122">
        <v>440</v>
      </c>
      <c r="J50" s="122">
        <v>437</v>
      </c>
      <c r="K50" s="122">
        <v>496</v>
      </c>
      <c r="L50" s="122">
        <v>492</v>
      </c>
      <c r="M50" s="122">
        <v>506</v>
      </c>
      <c r="N50" s="122">
        <v>618</v>
      </c>
      <c r="O50" s="122">
        <v>565</v>
      </c>
      <c r="P50" s="133">
        <v>618</v>
      </c>
      <c r="Q50" s="122">
        <v>436</v>
      </c>
      <c r="R50" s="122">
        <v>487</v>
      </c>
      <c r="S50" s="134">
        <v>519</v>
      </c>
      <c r="T50" s="135">
        <v>679</v>
      </c>
    </row>
    <row r="51" spans="1:20" ht="20.100000000000001" customHeight="1" x14ac:dyDescent="0.2">
      <c r="A51" s="748" t="s">
        <v>322</v>
      </c>
      <c r="B51" s="729"/>
      <c r="C51" s="729"/>
      <c r="D51" s="729"/>
      <c r="E51" s="729"/>
      <c r="F51" s="740" t="s">
        <v>323</v>
      </c>
      <c r="G51" s="740"/>
      <c r="H51" s="127">
        <v>569</v>
      </c>
      <c r="I51" s="127">
        <v>217</v>
      </c>
      <c r="J51" s="127">
        <v>234</v>
      </c>
      <c r="K51" s="127">
        <v>290</v>
      </c>
      <c r="L51" s="127">
        <v>230</v>
      </c>
      <c r="M51" s="127">
        <v>317</v>
      </c>
      <c r="N51" s="127">
        <v>411</v>
      </c>
      <c r="O51" s="127">
        <v>257</v>
      </c>
      <c r="P51" s="128">
        <v>173</v>
      </c>
      <c r="Q51" s="127">
        <v>163</v>
      </c>
      <c r="R51" s="127">
        <v>1375</v>
      </c>
      <c r="S51" s="129">
        <v>2258</v>
      </c>
      <c r="T51" s="130">
        <v>749</v>
      </c>
    </row>
    <row r="52" spans="1:20" ht="20.100000000000001" customHeight="1" thickBot="1" x14ac:dyDescent="0.25">
      <c r="A52" s="744" t="s">
        <v>324</v>
      </c>
      <c r="B52" s="734"/>
      <c r="C52" s="734"/>
      <c r="D52" s="734"/>
      <c r="E52" s="734"/>
      <c r="F52" s="734"/>
      <c r="G52" s="734"/>
      <c r="H52" s="122">
        <v>304</v>
      </c>
      <c r="I52" s="122">
        <v>325</v>
      </c>
      <c r="J52" s="122">
        <v>241</v>
      </c>
      <c r="K52" s="122">
        <v>309</v>
      </c>
      <c r="L52" s="122">
        <v>251</v>
      </c>
      <c r="M52" s="122">
        <v>252</v>
      </c>
      <c r="N52" s="122">
        <v>340</v>
      </c>
      <c r="O52" s="122">
        <v>288</v>
      </c>
      <c r="P52" s="133">
        <v>283</v>
      </c>
      <c r="Q52" s="122">
        <v>228</v>
      </c>
      <c r="R52" s="122">
        <v>230</v>
      </c>
      <c r="S52" s="134">
        <v>300</v>
      </c>
      <c r="T52" s="135">
        <v>277</v>
      </c>
    </row>
    <row r="53" spans="1:20" ht="20.100000000000001" customHeight="1" thickTop="1" thickBot="1" x14ac:dyDescent="0.25">
      <c r="A53" s="745" t="s">
        <v>325</v>
      </c>
      <c r="B53" s="746"/>
      <c r="C53" s="746"/>
      <c r="D53" s="746"/>
      <c r="E53" s="746"/>
      <c r="F53" s="746"/>
      <c r="G53" s="746"/>
      <c r="H53" s="160">
        <v>8082</v>
      </c>
      <c r="I53" s="160">
        <v>6725</v>
      </c>
      <c r="J53" s="160">
        <v>6183</v>
      </c>
      <c r="K53" s="160">
        <v>6893</v>
      </c>
      <c r="L53" s="160">
        <v>6858</v>
      </c>
      <c r="M53" s="160">
        <v>6734</v>
      </c>
      <c r="N53" s="160">
        <v>7238</v>
      </c>
      <c r="O53" s="160">
        <v>7700</v>
      </c>
      <c r="P53" s="161">
        <v>7598</v>
      </c>
      <c r="Q53" s="160">
        <v>6678</v>
      </c>
      <c r="R53" s="160">
        <v>8532</v>
      </c>
      <c r="S53" s="162">
        <v>10147</v>
      </c>
      <c r="T53" s="163">
        <v>9045</v>
      </c>
    </row>
    <row r="54" spans="1:20" ht="20.100000000000001" customHeight="1" x14ac:dyDescent="0.2">
      <c r="A54" s="164" t="s">
        <v>326</v>
      </c>
      <c r="B54" s="164"/>
      <c r="C54" s="164"/>
      <c r="D54" s="164"/>
      <c r="E54" s="164"/>
      <c r="F54" s="164"/>
      <c r="G54" s="164"/>
    </row>
    <row r="55" spans="1:20" ht="17.25" x14ac:dyDescent="0.2">
      <c r="A55" s="164" t="s">
        <v>327</v>
      </c>
      <c r="B55" s="164"/>
      <c r="C55" s="164"/>
      <c r="D55" s="164"/>
      <c r="E55" s="164"/>
      <c r="F55" s="101"/>
      <c r="G55" s="101"/>
    </row>
  </sheetData>
  <sheetProtection algorithmName="SHA-512" hashValue="6U6fCf0tyuVXU5gS7ztrmttPGeGO4YmelGSxKNoKzcCmlYB7eR70s9QyEs4eHR9ffIwSVfk3MYjwRa3Kl+vkwQ==" saltValue="HMZhirr04IAqB973R+5QVQ==" spinCount="100000" sheet="1" objects="1" scenarios="1"/>
  <mergeCells count="70">
    <mergeCell ref="C2:T2"/>
    <mergeCell ref="B50:E50"/>
    <mergeCell ref="F50:G50"/>
    <mergeCell ref="A51:E51"/>
    <mergeCell ref="F51:G51"/>
    <mergeCell ref="D41:F41"/>
    <mergeCell ref="D42:F42"/>
    <mergeCell ref="B43:E43"/>
    <mergeCell ref="F43:G43"/>
    <mergeCell ref="D44:F44"/>
    <mergeCell ref="B45:E45"/>
    <mergeCell ref="F45:G45"/>
    <mergeCell ref="B38:E38"/>
    <mergeCell ref="F38:G38"/>
    <mergeCell ref="B39:E39"/>
    <mergeCell ref="F39:G39"/>
    <mergeCell ref="A52:G52"/>
    <mergeCell ref="A53:G53"/>
    <mergeCell ref="B46:E46"/>
    <mergeCell ref="F46:G46"/>
    <mergeCell ref="D47:F47"/>
    <mergeCell ref="D48:F48"/>
    <mergeCell ref="B49:E49"/>
    <mergeCell ref="F49:G49"/>
    <mergeCell ref="B40:E40"/>
    <mergeCell ref="F40:G40"/>
    <mergeCell ref="C35:D35"/>
    <mergeCell ref="E35:F35"/>
    <mergeCell ref="C36:D36"/>
    <mergeCell ref="E36:F36"/>
    <mergeCell ref="B37:E37"/>
    <mergeCell ref="F37:G37"/>
    <mergeCell ref="B34:E34"/>
    <mergeCell ref="F34:G34"/>
    <mergeCell ref="C25:F25"/>
    <mergeCell ref="D26:F26"/>
    <mergeCell ref="C27:F27"/>
    <mergeCell ref="B28:E28"/>
    <mergeCell ref="F28:G28"/>
    <mergeCell ref="B29:E29"/>
    <mergeCell ref="F29:G29"/>
    <mergeCell ref="D30:F30"/>
    <mergeCell ref="D31:F31"/>
    <mergeCell ref="D32:F32"/>
    <mergeCell ref="B33:E33"/>
    <mergeCell ref="F33:G33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2:F12"/>
    <mergeCell ref="A5:B6"/>
    <mergeCell ref="F5:G6"/>
    <mergeCell ref="A7:E7"/>
    <mergeCell ref="F7:G7"/>
    <mergeCell ref="B8:E8"/>
    <mergeCell ref="F8:G8"/>
    <mergeCell ref="B9:E9"/>
    <mergeCell ref="F9:G9"/>
    <mergeCell ref="B10:E10"/>
    <mergeCell ref="F10:G10"/>
    <mergeCell ref="D11:F11"/>
  </mergeCells>
  <phoneticPr fontId="2"/>
  <printOptions horizontalCentered="1" verticalCentered="1"/>
  <pageMargins left="0" right="0" top="0.31496062992125984" bottom="0.19685039370078741" header="0.19685039370078741" footer="0"/>
  <pageSetup paperSize="9" scale="52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1684"/>
  <sheetViews>
    <sheetView showGridLines="0" view="pageBreakPreview" zoomScale="80" zoomScaleNormal="60" zoomScaleSheetLayoutView="80" workbookViewId="0">
      <pane ySplit="5" topLeftCell="A6" activePane="bottomLeft" state="frozen"/>
      <selection activeCell="L20" sqref="L20"/>
      <selection pane="bottomLeft" activeCell="L20" sqref="L20"/>
    </sheetView>
  </sheetViews>
  <sheetFormatPr defaultRowHeight="14.25" x14ac:dyDescent="0.15"/>
  <cols>
    <col min="1" max="1" width="3.375" style="165" customWidth="1"/>
    <col min="2" max="2" width="4.5" style="165" customWidth="1"/>
    <col min="3" max="3" width="16.375" style="165" customWidth="1"/>
    <col min="4" max="4" width="4.625" style="165" customWidth="1"/>
    <col min="5" max="5" width="40.875" style="165" customWidth="1"/>
    <col min="6" max="6" width="5.875" style="165" customWidth="1"/>
    <col min="7" max="7" width="6.25" style="165" customWidth="1"/>
    <col min="8" max="25" width="12.75" style="165" hidden="1" customWidth="1"/>
    <col min="26" max="27" width="12.625" style="165" hidden="1" customWidth="1"/>
    <col min="28" max="33" width="12.875" style="165" hidden="1" customWidth="1"/>
    <col min="34" max="64" width="15.625" style="165" hidden="1" customWidth="1"/>
    <col min="65" max="65" width="15.625" style="183" hidden="1" customWidth="1"/>
    <col min="66" max="87" width="15.625" style="165" hidden="1" customWidth="1"/>
    <col min="88" max="88" width="15.625" style="167" hidden="1" customWidth="1"/>
    <col min="89" max="94" width="15.625" style="165" hidden="1" customWidth="1"/>
    <col min="95" max="96" width="15.625" style="167" hidden="1" customWidth="1"/>
    <col min="97" max="97" width="14.75" style="165" hidden="1" customWidth="1"/>
    <col min="98" max="98" width="14.75" style="313" hidden="1" customWidth="1"/>
    <col min="99" max="100" width="14.75" style="190" hidden="1" customWidth="1"/>
    <col min="101" max="101" width="14.75" style="313" hidden="1" customWidth="1"/>
    <col min="102" max="114" width="14.75" style="190" hidden="1" customWidth="1"/>
    <col min="115" max="115" width="14.75" style="313" hidden="1" customWidth="1"/>
    <col min="116" max="137" width="14.75" style="190" hidden="1" customWidth="1"/>
    <col min="138" max="138" width="14.75" style="313" hidden="1" customWidth="1"/>
    <col min="139" max="150" width="14.75" style="190" customWidth="1"/>
    <col min="151" max="151" width="14.75" style="313" customWidth="1"/>
    <col min="152" max="16384" width="9" style="165"/>
  </cols>
  <sheetData>
    <row r="1" spans="1:151" ht="30.75" x14ac:dyDescent="0.3">
      <c r="A1" s="432" t="s">
        <v>474</v>
      </c>
      <c r="B1" s="166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3"/>
      <c r="CK1" s="104"/>
      <c r="CL1" s="104"/>
      <c r="CM1" s="104"/>
      <c r="CN1" s="104"/>
      <c r="CO1" s="104"/>
      <c r="CP1" s="104"/>
      <c r="CQ1" s="103"/>
      <c r="CR1" s="103"/>
      <c r="CS1" s="105"/>
      <c r="CT1" s="107"/>
      <c r="CU1" s="106"/>
      <c r="CV1" s="106"/>
      <c r="CW1" s="107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7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7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7" t="s">
        <v>475</v>
      </c>
    </row>
    <row r="2" spans="1:151" ht="30.75" x14ac:dyDescent="0.15">
      <c r="A2" s="770" t="s">
        <v>328</v>
      </c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770"/>
      <c r="W2" s="770"/>
      <c r="X2" s="770"/>
      <c r="Y2" s="770"/>
      <c r="Z2" s="770"/>
      <c r="AA2" s="770"/>
      <c r="AB2" s="770"/>
      <c r="AC2" s="770"/>
      <c r="AD2" s="770"/>
      <c r="AE2" s="770"/>
      <c r="AF2" s="770"/>
      <c r="AG2" s="770"/>
      <c r="AH2" s="770"/>
      <c r="AI2" s="770"/>
      <c r="AJ2" s="770"/>
      <c r="AK2" s="770"/>
      <c r="AL2" s="770"/>
      <c r="AM2" s="770"/>
      <c r="AN2" s="770"/>
      <c r="AO2" s="770"/>
      <c r="AP2" s="770"/>
      <c r="AQ2" s="770"/>
      <c r="AR2" s="770"/>
      <c r="AS2" s="770"/>
      <c r="AT2" s="770"/>
      <c r="AU2" s="770"/>
      <c r="AV2" s="770"/>
      <c r="AW2" s="770"/>
      <c r="AX2" s="770"/>
      <c r="AY2" s="770"/>
      <c r="AZ2" s="770"/>
      <c r="BA2" s="770"/>
      <c r="BB2" s="770"/>
      <c r="BC2" s="770"/>
      <c r="BD2" s="770"/>
      <c r="BE2" s="770"/>
      <c r="BF2" s="770"/>
      <c r="BG2" s="770"/>
      <c r="BH2" s="770"/>
      <c r="BI2" s="770"/>
      <c r="BJ2" s="770"/>
      <c r="BK2" s="770"/>
      <c r="BL2" s="770"/>
      <c r="BM2" s="770"/>
      <c r="BN2" s="770"/>
      <c r="BO2" s="770"/>
      <c r="BP2" s="770"/>
      <c r="BQ2" s="770"/>
      <c r="BR2" s="770"/>
      <c r="BS2" s="770"/>
      <c r="BT2" s="770"/>
      <c r="BU2" s="770"/>
      <c r="BV2" s="770"/>
      <c r="BW2" s="770"/>
      <c r="BX2" s="770"/>
      <c r="BY2" s="770"/>
      <c r="BZ2" s="770"/>
      <c r="CA2" s="770"/>
      <c r="CB2" s="770"/>
      <c r="CC2" s="770"/>
      <c r="CD2" s="770"/>
      <c r="CE2" s="770"/>
      <c r="CF2" s="770"/>
      <c r="CG2" s="770"/>
      <c r="CH2" s="770"/>
      <c r="CI2" s="770"/>
      <c r="CJ2" s="770"/>
      <c r="CK2" s="770"/>
      <c r="CL2" s="770"/>
      <c r="CM2" s="770"/>
      <c r="CN2" s="770"/>
      <c r="CO2" s="770"/>
      <c r="CP2" s="770"/>
      <c r="CQ2" s="770"/>
      <c r="CR2" s="770"/>
      <c r="CS2" s="770"/>
      <c r="CT2" s="770"/>
      <c r="CU2" s="770"/>
      <c r="CV2" s="770"/>
      <c r="CW2" s="770"/>
      <c r="CX2" s="770"/>
      <c r="CY2" s="770"/>
      <c r="CZ2" s="770"/>
      <c r="DA2" s="770"/>
      <c r="DB2" s="770"/>
      <c r="DC2" s="770"/>
      <c r="DD2" s="770"/>
      <c r="DE2" s="770"/>
      <c r="DF2" s="770"/>
      <c r="DG2" s="770"/>
      <c r="DH2" s="770"/>
      <c r="DI2" s="770"/>
      <c r="DJ2" s="770"/>
      <c r="DK2" s="770"/>
      <c r="DL2" s="770"/>
      <c r="DM2" s="770"/>
      <c r="DN2" s="770"/>
      <c r="DO2" s="770"/>
      <c r="DP2" s="770"/>
      <c r="DQ2" s="770"/>
      <c r="DR2" s="770"/>
      <c r="DS2" s="770"/>
      <c r="DT2" s="770"/>
      <c r="DU2" s="770"/>
      <c r="DV2" s="770"/>
      <c r="DW2" s="770"/>
      <c r="DX2" s="770"/>
      <c r="DY2" s="770"/>
      <c r="DZ2" s="770"/>
      <c r="EA2" s="770"/>
      <c r="EB2" s="770"/>
      <c r="EC2" s="770"/>
      <c r="ED2" s="770"/>
      <c r="EE2" s="770"/>
      <c r="EF2" s="770"/>
      <c r="EG2" s="770"/>
      <c r="EH2" s="770"/>
      <c r="EI2" s="770"/>
      <c r="EJ2" s="770"/>
      <c r="EK2" s="770"/>
      <c r="EL2" s="770"/>
      <c r="EM2" s="770"/>
      <c r="EN2" s="770"/>
      <c r="EO2" s="770"/>
      <c r="EP2" s="770"/>
      <c r="EQ2" s="770"/>
      <c r="ER2" s="770"/>
      <c r="ES2" s="770"/>
      <c r="ET2" s="108"/>
      <c r="EU2" s="109" t="s">
        <v>478</v>
      </c>
    </row>
    <row r="3" spans="1:151" ht="24.75" customHeight="1" thickBot="1" x14ac:dyDescent="0.2">
      <c r="A3" s="168"/>
      <c r="D3" s="168"/>
      <c r="F3" s="168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70"/>
      <c r="AO3" s="171"/>
      <c r="AP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C3" s="172"/>
      <c r="BD3" s="172"/>
      <c r="BE3" s="172"/>
      <c r="BF3" s="172"/>
      <c r="BG3" s="172"/>
      <c r="BH3" s="172"/>
      <c r="BI3" s="172"/>
      <c r="BJ3" s="172"/>
      <c r="BK3" s="172"/>
      <c r="BL3" s="173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9"/>
      <c r="CK3" s="108"/>
      <c r="CL3" s="108"/>
      <c r="CM3" s="108"/>
      <c r="CN3" s="108"/>
      <c r="CO3" s="108"/>
      <c r="CP3" s="108"/>
      <c r="CQ3" s="109"/>
      <c r="CR3" s="109"/>
      <c r="CS3" s="108"/>
      <c r="CT3" s="112"/>
      <c r="CU3" s="111"/>
      <c r="CV3" s="111"/>
      <c r="CW3" s="112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2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2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2" t="s">
        <v>329</v>
      </c>
    </row>
    <row r="4" spans="1:151" ht="20.100000000000001" customHeight="1" x14ac:dyDescent="0.2">
      <c r="A4" s="771" t="s">
        <v>185</v>
      </c>
      <c r="B4" s="772"/>
      <c r="C4" s="174"/>
      <c r="D4" s="174"/>
      <c r="E4" s="174"/>
      <c r="F4" s="775" t="s">
        <v>330</v>
      </c>
      <c r="G4" s="776"/>
      <c r="H4" s="175" t="s">
        <v>331</v>
      </c>
      <c r="I4" s="175" t="s">
        <v>331</v>
      </c>
      <c r="J4" s="175" t="s">
        <v>331</v>
      </c>
      <c r="K4" s="175" t="s">
        <v>331</v>
      </c>
      <c r="L4" s="175" t="s">
        <v>331</v>
      </c>
      <c r="M4" s="175" t="s">
        <v>331</v>
      </c>
      <c r="N4" s="175" t="s">
        <v>331</v>
      </c>
      <c r="O4" s="175" t="s">
        <v>331</v>
      </c>
      <c r="P4" s="175" t="s">
        <v>331</v>
      </c>
      <c r="Q4" s="175" t="s">
        <v>331</v>
      </c>
      <c r="R4" s="175" t="s">
        <v>331</v>
      </c>
      <c r="S4" s="175" t="s">
        <v>331</v>
      </c>
      <c r="T4" s="176"/>
      <c r="U4" s="176" t="s">
        <v>332</v>
      </c>
      <c r="V4" s="175" t="s">
        <v>187</v>
      </c>
      <c r="W4" s="175"/>
      <c r="X4" s="175" t="s">
        <v>187</v>
      </c>
      <c r="Y4" s="175"/>
      <c r="Z4" s="175"/>
      <c r="AA4" s="177"/>
      <c r="AB4" s="113" t="s">
        <v>332</v>
      </c>
      <c r="AC4" s="113" t="s">
        <v>332</v>
      </c>
      <c r="AD4" s="113" t="s">
        <v>332</v>
      </c>
      <c r="AE4" s="113" t="s">
        <v>332</v>
      </c>
      <c r="AF4" s="176" t="s">
        <v>333</v>
      </c>
      <c r="AG4" s="176"/>
      <c r="AH4" s="178"/>
      <c r="AI4" s="177"/>
      <c r="AJ4" s="177"/>
      <c r="AK4" s="179"/>
      <c r="AL4" s="180"/>
      <c r="AM4" s="176"/>
      <c r="AN4" s="176"/>
      <c r="AO4" s="176"/>
      <c r="AP4" s="181"/>
      <c r="AQ4" s="182" t="s">
        <v>334</v>
      </c>
      <c r="AR4" s="176" t="s">
        <v>335</v>
      </c>
      <c r="AS4" s="176" t="s">
        <v>335</v>
      </c>
      <c r="AT4" s="176" t="s">
        <v>335</v>
      </c>
      <c r="AU4" s="179" t="s">
        <v>336</v>
      </c>
      <c r="AV4" s="176" t="s">
        <v>336</v>
      </c>
      <c r="AW4" s="176" t="s">
        <v>336</v>
      </c>
      <c r="AX4" s="176" t="s">
        <v>336</v>
      </c>
      <c r="AY4" s="176" t="s">
        <v>336</v>
      </c>
      <c r="AZ4" s="176" t="s">
        <v>336</v>
      </c>
      <c r="BA4" s="176" t="s">
        <v>335</v>
      </c>
      <c r="BB4" s="176" t="s">
        <v>336</v>
      </c>
      <c r="BC4" s="176" t="s">
        <v>188</v>
      </c>
      <c r="BD4" s="176" t="s">
        <v>337</v>
      </c>
      <c r="BE4" s="176" t="s">
        <v>337</v>
      </c>
      <c r="BF4" s="176" t="s">
        <v>337</v>
      </c>
      <c r="BG4" s="176" t="s">
        <v>337</v>
      </c>
      <c r="BH4" s="176" t="s">
        <v>337</v>
      </c>
      <c r="BI4" s="176" t="s">
        <v>337</v>
      </c>
      <c r="BJ4" s="180" t="s">
        <v>188</v>
      </c>
      <c r="BK4" s="180" t="s">
        <v>337</v>
      </c>
      <c r="BL4" s="180"/>
      <c r="BN4" s="180" t="s">
        <v>337</v>
      </c>
      <c r="BO4" s="180" t="s">
        <v>338</v>
      </c>
      <c r="BP4" s="180" t="s">
        <v>338</v>
      </c>
      <c r="BQ4" s="184" t="s">
        <v>338</v>
      </c>
      <c r="BR4" s="184" t="s">
        <v>338</v>
      </c>
      <c r="BS4" s="185" t="s">
        <v>189</v>
      </c>
      <c r="BT4" s="185"/>
      <c r="BU4" s="185" t="s">
        <v>338</v>
      </c>
      <c r="BV4" s="185" t="s">
        <v>338</v>
      </c>
      <c r="BW4" s="185" t="s">
        <v>338</v>
      </c>
      <c r="BY4" s="185"/>
      <c r="BZ4" s="176" t="s">
        <v>189</v>
      </c>
      <c r="CA4" s="176" t="s">
        <v>339</v>
      </c>
      <c r="CB4" s="176" t="s">
        <v>190</v>
      </c>
      <c r="CC4" s="176" t="s">
        <v>190</v>
      </c>
      <c r="CD4" s="176" t="s">
        <v>190</v>
      </c>
      <c r="CE4" s="176" t="s">
        <v>190</v>
      </c>
      <c r="CF4" s="176"/>
      <c r="CG4" s="176"/>
      <c r="CH4" s="176" t="s">
        <v>190</v>
      </c>
      <c r="CI4" s="176" t="s">
        <v>190</v>
      </c>
      <c r="CJ4" s="176" t="s">
        <v>190</v>
      </c>
      <c r="CK4" s="176" t="s">
        <v>190</v>
      </c>
      <c r="CL4" s="176" t="s">
        <v>190</v>
      </c>
      <c r="CM4" s="176" t="s">
        <v>340</v>
      </c>
      <c r="CN4" s="176" t="s">
        <v>340</v>
      </c>
      <c r="CO4" s="176" t="s">
        <v>340</v>
      </c>
      <c r="CP4" s="180" t="s">
        <v>340</v>
      </c>
      <c r="CQ4" s="186" t="s">
        <v>340</v>
      </c>
      <c r="CR4" s="186" t="s">
        <v>340</v>
      </c>
      <c r="CS4" s="187" t="s">
        <v>340</v>
      </c>
      <c r="CT4" s="187" t="s">
        <v>340</v>
      </c>
      <c r="CU4" s="188" t="s">
        <v>340</v>
      </c>
      <c r="CV4" s="189" t="s">
        <v>340</v>
      </c>
      <c r="CW4" s="189" t="s">
        <v>340</v>
      </c>
      <c r="CY4" s="189" t="s">
        <v>341</v>
      </c>
      <c r="CZ4" s="189" t="s">
        <v>341</v>
      </c>
      <c r="DA4" s="189" t="s">
        <v>341</v>
      </c>
      <c r="DB4" s="189" t="s">
        <v>341</v>
      </c>
      <c r="DC4" s="189" t="s">
        <v>341</v>
      </c>
      <c r="DD4" s="189" t="s">
        <v>341</v>
      </c>
      <c r="DE4" s="191" t="s">
        <v>341</v>
      </c>
      <c r="DF4" s="191" t="s">
        <v>341</v>
      </c>
      <c r="DG4" s="191" t="s">
        <v>341</v>
      </c>
      <c r="DH4" s="189" t="s">
        <v>341</v>
      </c>
      <c r="DI4" s="189" t="s">
        <v>341</v>
      </c>
      <c r="DJ4" s="192" t="s">
        <v>342</v>
      </c>
      <c r="DK4" s="189" t="s">
        <v>343</v>
      </c>
      <c r="DL4" s="189" t="s">
        <v>343</v>
      </c>
      <c r="DM4" s="189" t="s">
        <v>343</v>
      </c>
      <c r="DN4" s="189" t="s">
        <v>344</v>
      </c>
      <c r="DO4" s="189" t="s">
        <v>191</v>
      </c>
      <c r="DP4" s="189" t="s">
        <v>191</v>
      </c>
      <c r="DQ4" s="189" t="s">
        <v>191</v>
      </c>
      <c r="DR4" s="189" t="s">
        <v>191</v>
      </c>
      <c r="DS4" s="189" t="s">
        <v>191</v>
      </c>
      <c r="DT4" s="189" t="s">
        <v>191</v>
      </c>
      <c r="DU4" s="189" t="s">
        <v>191</v>
      </c>
      <c r="DV4" s="189" t="s">
        <v>345</v>
      </c>
      <c r="DW4" s="189" t="s">
        <v>345</v>
      </c>
      <c r="DX4" s="189" t="s">
        <v>345</v>
      </c>
      <c r="DY4" s="189" t="s">
        <v>192</v>
      </c>
      <c r="DZ4" s="189" t="s">
        <v>192</v>
      </c>
      <c r="EB4" s="188" t="s">
        <v>192</v>
      </c>
      <c r="EC4" s="189" t="s">
        <v>192</v>
      </c>
      <c r="ED4" s="189" t="s">
        <v>192</v>
      </c>
      <c r="EE4" s="189" t="s">
        <v>192</v>
      </c>
      <c r="EF4" s="189"/>
      <c r="EG4" s="193" t="s">
        <v>345</v>
      </c>
      <c r="EH4" s="189" t="s">
        <v>346</v>
      </c>
      <c r="EI4" s="189" t="s">
        <v>347</v>
      </c>
      <c r="EJ4" s="189"/>
      <c r="EK4" s="189"/>
      <c r="EL4" s="189"/>
      <c r="EM4" s="189"/>
      <c r="EN4" s="189"/>
      <c r="EO4" s="189"/>
      <c r="EP4" s="189"/>
      <c r="EQ4" s="188"/>
      <c r="ER4" s="189"/>
      <c r="ES4" s="189" t="s">
        <v>505</v>
      </c>
      <c r="ET4" s="194"/>
      <c r="EU4" s="193" t="s">
        <v>503</v>
      </c>
    </row>
    <row r="5" spans="1:151" ht="20.100000000000001" customHeight="1" x14ac:dyDescent="0.2">
      <c r="A5" s="773"/>
      <c r="B5" s="774"/>
      <c r="C5" s="195"/>
      <c r="D5" s="195"/>
      <c r="E5" s="195"/>
      <c r="F5" s="777"/>
      <c r="G5" s="778"/>
      <c r="H5" s="196" t="s">
        <v>348</v>
      </c>
      <c r="I5" s="196" t="s">
        <v>349</v>
      </c>
      <c r="J5" s="196" t="s">
        <v>350</v>
      </c>
      <c r="K5" s="196" t="s">
        <v>351</v>
      </c>
      <c r="L5" s="196" t="s">
        <v>352</v>
      </c>
      <c r="M5" s="196" t="s">
        <v>353</v>
      </c>
      <c r="N5" s="196" t="s">
        <v>354</v>
      </c>
      <c r="O5" s="196" t="s">
        <v>355</v>
      </c>
      <c r="P5" s="196" t="s">
        <v>356</v>
      </c>
      <c r="Q5" s="196" t="s">
        <v>357</v>
      </c>
      <c r="R5" s="196" t="s">
        <v>358</v>
      </c>
      <c r="S5" s="197" t="s">
        <v>359</v>
      </c>
      <c r="T5" s="197" t="s">
        <v>348</v>
      </c>
      <c r="U5" s="196" t="s">
        <v>349</v>
      </c>
      <c r="V5" s="196" t="s">
        <v>350</v>
      </c>
      <c r="W5" s="196" t="s">
        <v>351</v>
      </c>
      <c r="X5" s="196" t="s">
        <v>352</v>
      </c>
      <c r="Y5" s="196" t="s">
        <v>353</v>
      </c>
      <c r="Z5" s="196" t="s">
        <v>354</v>
      </c>
      <c r="AA5" s="196" t="s">
        <v>355</v>
      </c>
      <c r="AB5" s="197" t="s">
        <v>356</v>
      </c>
      <c r="AC5" s="198" t="s">
        <v>357</v>
      </c>
      <c r="AD5" s="196" t="s">
        <v>358</v>
      </c>
      <c r="AE5" s="196" t="s">
        <v>359</v>
      </c>
      <c r="AF5" s="197" t="s">
        <v>348</v>
      </c>
      <c r="AG5" s="197" t="s">
        <v>349</v>
      </c>
      <c r="AH5" s="198" t="s">
        <v>350</v>
      </c>
      <c r="AI5" s="196" t="s">
        <v>351</v>
      </c>
      <c r="AJ5" s="196" t="s">
        <v>352</v>
      </c>
      <c r="AK5" s="197" t="s">
        <v>211</v>
      </c>
      <c r="AL5" s="198" t="s">
        <v>354</v>
      </c>
      <c r="AM5" s="197" t="s">
        <v>355</v>
      </c>
      <c r="AN5" s="197" t="s">
        <v>356</v>
      </c>
      <c r="AO5" s="197" t="s">
        <v>357</v>
      </c>
      <c r="AP5" s="198" t="s">
        <v>358</v>
      </c>
      <c r="AQ5" s="196" t="s">
        <v>359</v>
      </c>
      <c r="AR5" s="197" t="s">
        <v>206</v>
      </c>
      <c r="AS5" s="197" t="s">
        <v>207</v>
      </c>
      <c r="AT5" s="197" t="s">
        <v>208</v>
      </c>
      <c r="AU5" s="197" t="s">
        <v>209</v>
      </c>
      <c r="AV5" s="197" t="s">
        <v>210</v>
      </c>
      <c r="AW5" s="197" t="s">
        <v>211</v>
      </c>
      <c r="AX5" s="197" t="s">
        <v>212</v>
      </c>
      <c r="AY5" s="197" t="s">
        <v>213</v>
      </c>
      <c r="AZ5" s="197" t="s">
        <v>214</v>
      </c>
      <c r="BA5" s="197" t="s">
        <v>24</v>
      </c>
      <c r="BB5" s="197" t="s">
        <v>205</v>
      </c>
      <c r="BC5" s="197" t="s">
        <v>206</v>
      </c>
      <c r="BD5" s="197" t="s">
        <v>207</v>
      </c>
      <c r="BE5" s="197" t="s">
        <v>208</v>
      </c>
      <c r="BF5" s="197" t="s">
        <v>209</v>
      </c>
      <c r="BG5" s="197" t="s">
        <v>210</v>
      </c>
      <c r="BH5" s="197" t="s">
        <v>211</v>
      </c>
      <c r="BI5" s="197" t="s">
        <v>212</v>
      </c>
      <c r="BJ5" s="198" t="s">
        <v>213</v>
      </c>
      <c r="BK5" s="196" t="s">
        <v>214</v>
      </c>
      <c r="BL5" s="196" t="s">
        <v>215</v>
      </c>
      <c r="BM5" s="199" t="s">
        <v>358</v>
      </c>
      <c r="BN5" s="199" t="s">
        <v>359</v>
      </c>
      <c r="BO5" s="200" t="s">
        <v>348</v>
      </c>
      <c r="BP5" s="200" t="s">
        <v>349</v>
      </c>
      <c r="BQ5" s="200" t="s">
        <v>350</v>
      </c>
      <c r="BR5" s="201" t="s">
        <v>351</v>
      </c>
      <c r="BS5" s="200" t="s">
        <v>352</v>
      </c>
      <c r="BT5" s="200" t="s">
        <v>353</v>
      </c>
      <c r="BU5" s="200" t="s">
        <v>354</v>
      </c>
      <c r="BV5" s="201" t="s">
        <v>355</v>
      </c>
      <c r="BW5" s="200" t="s">
        <v>356</v>
      </c>
      <c r="BX5" s="200" t="s">
        <v>357</v>
      </c>
      <c r="BY5" s="200" t="s">
        <v>358</v>
      </c>
      <c r="BZ5" s="200" t="s">
        <v>359</v>
      </c>
      <c r="CA5" s="200" t="s">
        <v>348</v>
      </c>
      <c r="CB5" s="200" t="s">
        <v>349</v>
      </c>
      <c r="CC5" s="200" t="s">
        <v>350</v>
      </c>
      <c r="CD5" s="200" t="s">
        <v>351</v>
      </c>
      <c r="CE5" s="200" t="s">
        <v>352</v>
      </c>
      <c r="CF5" s="200" t="s">
        <v>353</v>
      </c>
      <c r="CG5" s="200" t="s">
        <v>354</v>
      </c>
      <c r="CH5" s="200" t="s">
        <v>355</v>
      </c>
      <c r="CI5" s="200" t="s">
        <v>356</v>
      </c>
      <c r="CJ5" s="200" t="s">
        <v>357</v>
      </c>
      <c r="CK5" s="200" t="s">
        <v>358</v>
      </c>
      <c r="CL5" s="200" t="s">
        <v>359</v>
      </c>
      <c r="CM5" s="200" t="s">
        <v>348</v>
      </c>
      <c r="CN5" s="200" t="s">
        <v>349</v>
      </c>
      <c r="CO5" s="200" t="s">
        <v>350</v>
      </c>
      <c r="CP5" s="201" t="s">
        <v>351</v>
      </c>
      <c r="CQ5" s="202" t="s">
        <v>197</v>
      </c>
      <c r="CR5" s="199" t="s">
        <v>198</v>
      </c>
      <c r="CS5" s="199" t="s">
        <v>199</v>
      </c>
      <c r="CT5" s="203" t="s">
        <v>200</v>
      </c>
      <c r="CU5" s="204" t="s">
        <v>201</v>
      </c>
      <c r="CV5" s="203" t="s">
        <v>202</v>
      </c>
      <c r="CW5" s="203" t="s">
        <v>203</v>
      </c>
      <c r="CX5" s="203" t="s">
        <v>204</v>
      </c>
      <c r="CY5" s="203" t="s">
        <v>207</v>
      </c>
      <c r="CZ5" s="203" t="s">
        <v>208</v>
      </c>
      <c r="DA5" s="203" t="s">
        <v>209</v>
      </c>
      <c r="DB5" s="203" t="s">
        <v>210</v>
      </c>
      <c r="DC5" s="203" t="s">
        <v>211</v>
      </c>
      <c r="DD5" s="203" t="s">
        <v>212</v>
      </c>
      <c r="DE5" s="205" t="s">
        <v>213</v>
      </c>
      <c r="DF5" s="203" t="s">
        <v>214</v>
      </c>
      <c r="DG5" s="203" t="s">
        <v>215</v>
      </c>
      <c r="DH5" s="203" t="s">
        <v>24</v>
      </c>
      <c r="DI5" s="204" t="s">
        <v>205</v>
      </c>
      <c r="DJ5" s="206" t="s">
        <v>206</v>
      </c>
      <c r="DK5" s="203" t="s">
        <v>194</v>
      </c>
      <c r="DL5" s="203" t="s">
        <v>195</v>
      </c>
      <c r="DM5" s="203" t="s">
        <v>196</v>
      </c>
      <c r="DN5" s="203" t="s">
        <v>197</v>
      </c>
      <c r="DO5" s="203" t="s">
        <v>198</v>
      </c>
      <c r="DP5" s="203" t="s">
        <v>199</v>
      </c>
      <c r="DQ5" s="203" t="s">
        <v>200</v>
      </c>
      <c r="DR5" s="203" t="s">
        <v>201</v>
      </c>
      <c r="DS5" s="203" t="s">
        <v>202</v>
      </c>
      <c r="DT5" s="203" t="s">
        <v>203</v>
      </c>
      <c r="DU5" s="203" t="s">
        <v>204</v>
      </c>
      <c r="DV5" s="203" t="s">
        <v>193</v>
      </c>
      <c r="DW5" s="203" t="s">
        <v>194</v>
      </c>
      <c r="DX5" s="203" t="s">
        <v>195</v>
      </c>
      <c r="DY5" s="203" t="s">
        <v>196</v>
      </c>
      <c r="DZ5" s="203" t="s">
        <v>197</v>
      </c>
      <c r="EA5" s="204" t="s">
        <v>360</v>
      </c>
      <c r="EB5" s="203" t="s">
        <v>216</v>
      </c>
      <c r="EC5" s="203" t="s">
        <v>200</v>
      </c>
      <c r="ED5" s="203" t="s">
        <v>201</v>
      </c>
      <c r="EE5" s="203" t="s">
        <v>202</v>
      </c>
      <c r="EF5" s="203" t="s">
        <v>203</v>
      </c>
      <c r="EG5" s="203" t="s">
        <v>204</v>
      </c>
      <c r="EH5" s="203" t="s">
        <v>193</v>
      </c>
      <c r="EI5" s="203" t="s">
        <v>208</v>
      </c>
      <c r="EJ5" s="203" t="s">
        <v>65</v>
      </c>
      <c r="EK5" s="203" t="s">
        <v>210</v>
      </c>
      <c r="EL5" s="203" t="s">
        <v>211</v>
      </c>
      <c r="EM5" s="203" t="s">
        <v>68</v>
      </c>
      <c r="EN5" s="203" t="s">
        <v>69</v>
      </c>
      <c r="EO5" s="203" t="s">
        <v>70</v>
      </c>
      <c r="EP5" s="203" t="s">
        <v>215</v>
      </c>
      <c r="EQ5" s="204" t="s">
        <v>24</v>
      </c>
      <c r="ER5" s="203" t="s">
        <v>205</v>
      </c>
      <c r="ES5" s="203" t="s">
        <v>206</v>
      </c>
      <c r="ET5" s="207" t="s">
        <v>207</v>
      </c>
      <c r="EU5" s="208" t="s">
        <v>504</v>
      </c>
    </row>
    <row r="6" spans="1:151" ht="20.100000000000001" customHeight="1" x14ac:dyDescent="0.2">
      <c r="A6" s="779" t="s">
        <v>217</v>
      </c>
      <c r="B6" s="753"/>
      <c r="C6" s="753"/>
      <c r="D6" s="753"/>
      <c r="E6" s="753"/>
      <c r="F6" s="754" t="s">
        <v>218</v>
      </c>
      <c r="G6" s="755"/>
      <c r="H6" s="209">
        <v>-9.1</v>
      </c>
      <c r="I6" s="209">
        <v>-25</v>
      </c>
      <c r="J6" s="209">
        <v>70.3</v>
      </c>
      <c r="K6" s="209">
        <v>24</v>
      </c>
      <c r="L6" s="209">
        <v>121.4</v>
      </c>
      <c r="M6" s="209">
        <v>-31</v>
      </c>
      <c r="N6" s="209">
        <v>-11.4</v>
      </c>
      <c r="O6" s="209">
        <v>137.5</v>
      </c>
      <c r="P6" s="209">
        <v>10.7</v>
      </c>
      <c r="Q6" s="209">
        <v>94.7</v>
      </c>
      <c r="R6" s="209">
        <v>66.7</v>
      </c>
      <c r="S6" s="210">
        <v>0</v>
      </c>
      <c r="T6" s="210">
        <v>0</v>
      </c>
      <c r="U6" s="209">
        <v>-3.7</v>
      </c>
      <c r="V6" s="209">
        <v>-54</v>
      </c>
      <c r="W6" s="209">
        <v>58.1</v>
      </c>
      <c r="X6" s="209">
        <v>29</v>
      </c>
      <c r="Y6" s="209">
        <v>20.7</v>
      </c>
      <c r="Z6" s="209">
        <v>35.5</v>
      </c>
      <c r="AA6" s="209">
        <v>-2.6</v>
      </c>
      <c r="AB6" s="210">
        <v>25.8</v>
      </c>
      <c r="AC6" s="211">
        <v>-39.200000000000003</v>
      </c>
      <c r="AD6" s="209">
        <v>-50</v>
      </c>
      <c r="AE6" s="209">
        <v>4.5</v>
      </c>
      <c r="AF6" s="210">
        <v>80</v>
      </c>
      <c r="AG6" s="210">
        <v>19.2</v>
      </c>
      <c r="AH6" s="212">
        <v>75.900000000000006</v>
      </c>
      <c r="AI6" s="209">
        <v>-28.6</v>
      </c>
      <c r="AJ6" s="209">
        <v>-2.5</v>
      </c>
      <c r="AK6" s="210">
        <v>20</v>
      </c>
      <c r="AL6" s="212">
        <v>-7.1</v>
      </c>
      <c r="AM6" s="210">
        <v>-10.8</v>
      </c>
      <c r="AN6" s="210">
        <v>25.6</v>
      </c>
      <c r="AO6" s="210">
        <v>0</v>
      </c>
      <c r="AP6" s="213">
        <v>-6.7</v>
      </c>
      <c r="AQ6" s="214">
        <v>47.8</v>
      </c>
      <c r="AR6" s="215" t="e">
        <f>IF(#REF!=0,"-",ROUND(#REF!/#REF!*100-100,1))</f>
        <v>#REF!</v>
      </c>
      <c r="AS6" s="215" t="e">
        <f>IF(#REF!=0,"-",ROUND(#REF!/#REF!*100-100,1))</f>
        <v>#REF!</v>
      </c>
      <c r="AT6" s="215" t="e">
        <f>IF(#REF!=0,"-",ROUND(#REF!/#REF!*100-100,1))</f>
        <v>#REF!</v>
      </c>
      <c r="AU6" s="215" t="e">
        <f>IF(#REF!=0,"-",ROUND(#REF!/#REF!*100-100,1))</f>
        <v>#REF!</v>
      </c>
      <c r="AV6" s="215" t="e">
        <f>IF(#REF!=0,"-",ROUND(#REF!/#REF!*100-100,1))</f>
        <v>#REF!</v>
      </c>
      <c r="AW6" s="215" t="e">
        <f>IF(#REF!=0,"-",ROUND(#REF!/#REF!*100-100,1))</f>
        <v>#REF!</v>
      </c>
      <c r="AX6" s="215" t="e">
        <f>IF(#REF!=0,"-",ROUND(#REF!/#REF!*100-100,1))</f>
        <v>#REF!</v>
      </c>
      <c r="AY6" s="215" t="e">
        <f>IF(#REF!=0,"-",ROUND(#REF!/#REF!*100-100,1))</f>
        <v>#REF!</v>
      </c>
      <c r="AZ6" s="215" t="e">
        <f>IF(#REF!=0,"-",ROUND(#REF!/#REF!*100-100,1))</f>
        <v>#REF!</v>
      </c>
      <c r="BA6" s="216">
        <v>107.1</v>
      </c>
      <c r="BB6" s="216">
        <v>79.400000000000006</v>
      </c>
      <c r="BC6" s="216">
        <v>-12.2</v>
      </c>
      <c r="BD6" s="216">
        <v>11.4</v>
      </c>
      <c r="BE6" s="216">
        <v>-7.2</v>
      </c>
      <c r="BF6" s="216">
        <v>23.8</v>
      </c>
      <c r="BG6" s="216">
        <v>25.5</v>
      </c>
      <c r="BH6" s="216">
        <v>-24.2</v>
      </c>
      <c r="BI6" s="216">
        <v>-14.6</v>
      </c>
      <c r="BJ6" s="213">
        <v>0</v>
      </c>
      <c r="BK6" s="214">
        <v>-39.799999999999997</v>
      </c>
      <c r="BL6" s="214">
        <v>-53.8</v>
      </c>
      <c r="BM6" s="217">
        <v>-29.3</v>
      </c>
      <c r="BN6" s="217">
        <v>-36.1</v>
      </c>
      <c r="BO6" s="218">
        <v>2.8</v>
      </c>
      <c r="BP6" s="218">
        <v>-12.2</v>
      </c>
      <c r="BQ6" s="218">
        <v>-54.5</v>
      </c>
      <c r="BR6" s="218">
        <v>-40.4</v>
      </c>
      <c r="BS6" s="218">
        <v>-60.9</v>
      </c>
      <c r="BT6" s="218">
        <v>23.4</v>
      </c>
      <c r="BU6" s="218">
        <v>46.3</v>
      </c>
      <c r="BV6" s="219">
        <v>-21.3</v>
      </c>
      <c r="BW6" s="218">
        <v>11.3</v>
      </c>
      <c r="BX6" s="218">
        <v>29.7</v>
      </c>
      <c r="BY6" s="218">
        <v>26.8</v>
      </c>
      <c r="BZ6" s="218">
        <v>38.5</v>
      </c>
      <c r="CA6" s="218">
        <v>5.4</v>
      </c>
      <c r="CB6" s="218">
        <v>41.9</v>
      </c>
      <c r="CC6" s="218">
        <v>137.1</v>
      </c>
      <c r="CD6" s="218">
        <v>61.3</v>
      </c>
      <c r="CE6" s="218">
        <v>28</v>
      </c>
      <c r="CF6" s="215" t="e">
        <f>IF(#REF!=0,"-",ROUND(#REF!/#REF!*100-100,1))</f>
        <v>#REF!</v>
      </c>
      <c r="CG6" s="215" t="e">
        <f>IF(#REF!=0,"-",ROUND(#REF!/#REF!*100-100,1))</f>
        <v>#REF!</v>
      </c>
      <c r="CH6" s="215" t="e">
        <f>IF(#REF!=0,"-",ROUND(#REF!/#REF!*100-100,1))</f>
        <v>#REF!</v>
      </c>
      <c r="CI6" s="215" t="e">
        <f>IF(#REF!=0,"-",ROUND(#REF!/#REF!*100-100,1))</f>
        <v>#REF!</v>
      </c>
      <c r="CJ6" s="215" t="e">
        <f>IF(#REF!=0,"-",ROUND(#REF!/#REF!*100-100,1))</f>
        <v>#REF!</v>
      </c>
      <c r="CK6" s="215" t="e">
        <f>IF(#REF!=0,"-",ROUND(#REF!/#REF!*100-100,1))</f>
        <v>#REF!</v>
      </c>
      <c r="CL6" s="215" t="e">
        <f>IF(#REF!=0,"-",ROUND(#REF!/#REF!*100-100,1))</f>
        <v>#REF!</v>
      </c>
      <c r="CM6" s="220">
        <v>-5.0999999999999996</v>
      </c>
      <c r="CN6" s="220">
        <v>-11.5</v>
      </c>
      <c r="CO6" s="220">
        <v>-25.3</v>
      </c>
      <c r="CP6" s="220">
        <v>-18</v>
      </c>
      <c r="CQ6" s="220">
        <v>18.8</v>
      </c>
      <c r="CR6" s="221">
        <v>81.400000000000006</v>
      </c>
      <c r="CS6" s="221">
        <v>-27.3</v>
      </c>
      <c r="CT6" s="222">
        <v>22.7</v>
      </c>
      <c r="CU6" s="223">
        <v>-22.1</v>
      </c>
      <c r="CV6" s="222">
        <v>1.7</v>
      </c>
      <c r="CW6" s="222">
        <v>-40.799999999999997</v>
      </c>
      <c r="CX6" s="222">
        <v>103</v>
      </c>
      <c r="CY6" s="222">
        <v>16.7</v>
      </c>
      <c r="CZ6" s="222">
        <v>-19.399999999999999</v>
      </c>
      <c r="DA6" s="222">
        <v>43.9</v>
      </c>
      <c r="DB6" s="222">
        <v>-2.6</v>
      </c>
      <c r="DC6" s="222">
        <v>-29.5</v>
      </c>
      <c r="DD6" s="222">
        <v>39.6</v>
      </c>
      <c r="DE6" s="224">
        <v>-56.7</v>
      </c>
      <c r="DF6" s="222">
        <v>-23.9</v>
      </c>
      <c r="DG6" s="222">
        <v>8.5</v>
      </c>
      <c r="DH6" s="222">
        <v>-33.299999999999997</v>
      </c>
      <c r="DI6" s="223">
        <v>-67.2</v>
      </c>
      <c r="DJ6" s="225">
        <v>-62.1</v>
      </c>
      <c r="DK6" s="222">
        <v>-10.3</v>
      </c>
      <c r="DL6" s="222">
        <v>-19</v>
      </c>
      <c r="DM6" s="222">
        <v>-70</v>
      </c>
      <c r="DN6" s="222">
        <v>-8.5</v>
      </c>
      <c r="DO6" s="222">
        <v>-45.9</v>
      </c>
      <c r="DP6" s="222">
        <v>-54.5</v>
      </c>
      <c r="DQ6" s="222">
        <v>-31.3</v>
      </c>
      <c r="DR6" s="222">
        <v>41.4</v>
      </c>
      <c r="DS6" s="222">
        <v>-25.5</v>
      </c>
      <c r="DT6" s="222" t="e">
        <f>IF(#REF!=0,"-",ROUND(#REF!/#REF!*100-100,1))</f>
        <v>#REF!</v>
      </c>
      <c r="DU6" s="222" t="e">
        <f>IF(#REF!=0,"-",ROUND(#REF!/#REF!*100-100,1))</f>
        <v>#REF!</v>
      </c>
      <c r="DV6" s="222" t="e">
        <f>IF(#REF!=0,"-",ROUND(#REF!/#REF!*100-100,1))</f>
        <v>#REF!</v>
      </c>
      <c r="DW6" s="222" t="e">
        <f>IF(#REF!=0,"-",ROUND(#REF!/#REF!*100-100,1))</f>
        <v>#REF!</v>
      </c>
      <c r="DX6" s="222" t="e">
        <f>IF(#REF!=0,"-",ROUND(#REF!/#REF!*100-100,1))</f>
        <v>#REF!</v>
      </c>
      <c r="DY6" s="222" t="e">
        <f>IF(#REF!=0,"-",ROUND(#REF!/#REF!*100-100,1))</f>
        <v>#REF!</v>
      </c>
      <c r="DZ6" s="222" t="e">
        <f>IF(#REF!=0,"-",ROUND(#REF!/#REF!*100-100,1))</f>
        <v>#REF!</v>
      </c>
      <c r="EA6" s="223" t="e">
        <f>IF(#REF!=0,"-",ROUND(#REF!/#REF!*100-100,1))</f>
        <v>#REF!</v>
      </c>
      <c r="EB6" s="222" t="e">
        <f>IF(#REF!=0,"-",ROUND(#REF!/#REF!*100-100,1))</f>
        <v>#REF!</v>
      </c>
      <c r="EC6" s="222" t="e">
        <f>IF(#REF!=0,"-",ROUND(#REF!/#REF!*100-100,1))</f>
        <v>#REF!</v>
      </c>
      <c r="ED6" s="222" t="e">
        <f>IF(#REF!=0,"-",ROUND(#REF!/#REF!*100-100,1))</f>
        <v>#REF!</v>
      </c>
      <c r="EE6" s="222" t="e">
        <f>IF(#REF!=0,"-",ROUND(#REF!/#REF!*100-100,1))</f>
        <v>#REF!</v>
      </c>
      <c r="EF6" s="222" t="e">
        <f>IF(#REF!=0,"-",ROUND(#REF!/#REF!*100-100,1))</f>
        <v>#REF!</v>
      </c>
      <c r="EG6" s="222" t="e">
        <f>IF(#REF!=0,"-",ROUND(#REF!/#REF!*100-100,1))</f>
        <v>#REF!</v>
      </c>
      <c r="EH6" s="222" t="e">
        <f>IF(#REF!=0,"-",ROUND(#REF!/#REF!*100-100,1))</f>
        <v>#REF!</v>
      </c>
      <c r="EI6" s="222">
        <v>42.1</v>
      </c>
      <c r="EJ6" s="222">
        <v>-48.4</v>
      </c>
      <c r="EK6" s="222">
        <v>83.3</v>
      </c>
      <c r="EL6" s="222">
        <v>51.7</v>
      </c>
      <c r="EM6" s="222">
        <v>-21.1</v>
      </c>
      <c r="EN6" s="222">
        <v>90.5</v>
      </c>
      <c r="EO6" s="222">
        <v>47.5</v>
      </c>
      <c r="EP6" s="222">
        <v>17.5</v>
      </c>
      <c r="EQ6" s="223">
        <v>42.4</v>
      </c>
      <c r="ER6" s="222">
        <v>13.5</v>
      </c>
      <c r="ES6" s="222">
        <v>37.5</v>
      </c>
      <c r="ET6" s="226">
        <v>77.8</v>
      </c>
      <c r="EU6" s="227">
        <v>-22.2</v>
      </c>
    </row>
    <row r="7" spans="1:151" ht="20.100000000000001" customHeight="1" x14ac:dyDescent="0.2">
      <c r="A7" s="228" t="s">
        <v>219</v>
      </c>
      <c r="B7" s="780" t="s">
        <v>220</v>
      </c>
      <c r="C7" s="753"/>
      <c r="D7" s="753"/>
      <c r="E7" s="753"/>
      <c r="F7" s="781" t="s">
        <v>221</v>
      </c>
      <c r="G7" s="782"/>
      <c r="H7" s="229" t="s">
        <v>361</v>
      </c>
      <c r="I7" s="229" t="s">
        <v>361</v>
      </c>
      <c r="J7" s="229" t="s">
        <v>361</v>
      </c>
      <c r="K7" s="229">
        <v>100</v>
      </c>
      <c r="L7" s="229">
        <v>-60</v>
      </c>
      <c r="M7" s="229" t="s">
        <v>361</v>
      </c>
      <c r="N7" s="229" t="s">
        <v>361</v>
      </c>
      <c r="O7" s="229" t="s">
        <v>361</v>
      </c>
      <c r="P7" s="229" t="s">
        <v>361</v>
      </c>
      <c r="Q7" s="229">
        <v>-100</v>
      </c>
      <c r="R7" s="229" t="s">
        <v>361</v>
      </c>
      <c r="S7" s="211">
        <v>-66.7</v>
      </c>
      <c r="T7" s="211">
        <v>-100</v>
      </c>
      <c r="U7" s="229" t="s">
        <v>361</v>
      </c>
      <c r="V7" s="229" t="s">
        <v>361</v>
      </c>
      <c r="W7" s="229">
        <v>-100</v>
      </c>
      <c r="X7" s="229">
        <v>-100</v>
      </c>
      <c r="Y7" s="229" t="s">
        <v>361</v>
      </c>
      <c r="Z7" s="229">
        <v>-100</v>
      </c>
      <c r="AA7" s="229">
        <v>0</v>
      </c>
      <c r="AB7" s="211" t="s">
        <v>361</v>
      </c>
      <c r="AC7" s="211" t="s">
        <v>361</v>
      </c>
      <c r="AD7" s="229">
        <v>-100</v>
      </c>
      <c r="AE7" s="229">
        <v>-100</v>
      </c>
      <c r="AF7" s="211" t="s">
        <v>361</v>
      </c>
      <c r="AG7" s="211" t="s">
        <v>361</v>
      </c>
      <c r="AH7" s="230">
        <v>-100</v>
      </c>
      <c r="AI7" s="229" t="s">
        <v>361</v>
      </c>
      <c r="AJ7" s="229" t="s">
        <v>361</v>
      </c>
      <c r="AK7" s="211" t="s">
        <v>361</v>
      </c>
      <c r="AL7" s="230" t="s">
        <v>361</v>
      </c>
      <c r="AM7" s="211">
        <v>0</v>
      </c>
      <c r="AN7" s="211">
        <v>-100</v>
      </c>
      <c r="AO7" s="211" t="s">
        <v>361</v>
      </c>
      <c r="AP7" s="212" t="s">
        <v>361</v>
      </c>
      <c r="AQ7" s="209" t="s">
        <v>361</v>
      </c>
      <c r="AR7" s="231" t="e">
        <f>IF(#REF!=0,"-",ROUND(#REF!/#REF!*100-100,1))</f>
        <v>#REF!</v>
      </c>
      <c r="AS7" s="231" t="e">
        <f>IF(#REF!=0,"-",ROUND(#REF!/#REF!*100-100,1))</f>
        <v>#REF!</v>
      </c>
      <c r="AT7" s="231" t="e">
        <f>IF(#REF!=0,"-",ROUND(#REF!/#REF!*100-100,1))</f>
        <v>#REF!</v>
      </c>
      <c r="AU7" s="231" t="e">
        <f>IF(#REF!=0,"-",ROUND(#REF!/#REF!*100-100,1))</f>
        <v>#REF!</v>
      </c>
      <c r="AV7" s="231" t="e">
        <f>IF(#REF!=0,"-",ROUND(#REF!/#REF!*100-100,1))</f>
        <v>#REF!</v>
      </c>
      <c r="AW7" s="231" t="e">
        <f>IF(#REF!=0,"-",ROUND(#REF!/#REF!*100-100,1))</f>
        <v>#REF!</v>
      </c>
      <c r="AX7" s="231" t="e">
        <f>IF(#REF!=0,"-",ROUND(#REF!/#REF!*100-100,1))</f>
        <v>#REF!</v>
      </c>
      <c r="AY7" s="231" t="e">
        <f>IF(#REF!=0,"-",ROUND(#REF!/#REF!*100-100,1))</f>
        <v>#REF!</v>
      </c>
      <c r="AZ7" s="231" t="e">
        <f>IF(#REF!=0,"-",ROUND(#REF!/#REF!*100-100,1))</f>
        <v>#REF!</v>
      </c>
      <c r="BA7" s="210" t="s">
        <v>361</v>
      </c>
      <c r="BB7" s="210">
        <v>0</v>
      </c>
      <c r="BC7" s="210" t="s">
        <v>361</v>
      </c>
      <c r="BD7" s="210" t="s">
        <v>361</v>
      </c>
      <c r="BE7" s="210">
        <v>-50</v>
      </c>
      <c r="BF7" s="210">
        <v>-77.8</v>
      </c>
      <c r="BG7" s="210" t="s">
        <v>361</v>
      </c>
      <c r="BH7" s="210" t="s">
        <v>361</v>
      </c>
      <c r="BI7" s="210">
        <v>-77.8</v>
      </c>
      <c r="BJ7" s="212" t="s">
        <v>361</v>
      </c>
      <c r="BK7" s="209" t="s">
        <v>361</v>
      </c>
      <c r="BL7" s="209" t="s">
        <v>361</v>
      </c>
      <c r="BM7" s="232">
        <v>100</v>
      </c>
      <c r="BN7" s="232">
        <v>-100</v>
      </c>
      <c r="BO7" s="233" t="s">
        <v>361</v>
      </c>
      <c r="BP7" s="233">
        <v>300</v>
      </c>
      <c r="BQ7" s="233">
        <v>200</v>
      </c>
      <c r="BR7" s="233">
        <v>-50</v>
      </c>
      <c r="BS7" s="233">
        <v>-66.7</v>
      </c>
      <c r="BT7" s="233">
        <v>-100</v>
      </c>
      <c r="BU7" s="233">
        <v>-100</v>
      </c>
      <c r="BV7" s="234" t="s">
        <v>361</v>
      </c>
      <c r="BW7" s="233">
        <v>-100</v>
      </c>
      <c r="BX7" s="233" t="s">
        <v>361</v>
      </c>
      <c r="BY7" s="233">
        <v>-50</v>
      </c>
      <c r="BZ7" s="233" t="s">
        <v>361</v>
      </c>
      <c r="CA7" s="233" t="s">
        <v>361</v>
      </c>
      <c r="CB7" s="233">
        <v>-75</v>
      </c>
      <c r="CC7" s="233">
        <v>66.7</v>
      </c>
      <c r="CD7" s="233">
        <v>900</v>
      </c>
      <c r="CE7" s="233">
        <v>300</v>
      </c>
      <c r="CF7" s="231" t="e">
        <f>IF(#REF!=0,"-",ROUND(#REF!/#REF!*100-100,1))</f>
        <v>#REF!</v>
      </c>
      <c r="CG7" s="231" t="e">
        <f>IF(#REF!=0,"-",ROUND(#REF!/#REF!*100-100,1))</f>
        <v>#REF!</v>
      </c>
      <c r="CH7" s="231" t="e">
        <f>IF(#REF!=0,"-",ROUND(#REF!/#REF!*100-100,1))</f>
        <v>#REF!</v>
      </c>
      <c r="CI7" s="231" t="e">
        <f>IF(#REF!=0,"-",ROUND(#REF!/#REF!*100-100,1))</f>
        <v>#REF!</v>
      </c>
      <c r="CJ7" s="231" t="e">
        <f>IF(#REF!=0,"-",ROUND(#REF!/#REF!*100-100,1))</f>
        <v>#REF!</v>
      </c>
      <c r="CK7" s="231" t="e">
        <f>IF(#REF!=0,"-",ROUND(#REF!/#REF!*100-100,1))</f>
        <v>#REF!</v>
      </c>
      <c r="CL7" s="231" t="e">
        <f>IF(#REF!=0,"-",ROUND(#REF!/#REF!*100-100,1))</f>
        <v>#REF!</v>
      </c>
      <c r="CM7" s="235">
        <v>700</v>
      </c>
      <c r="CN7" s="235">
        <v>-100</v>
      </c>
      <c r="CO7" s="235">
        <v>-100</v>
      </c>
      <c r="CP7" s="235">
        <v>-60</v>
      </c>
      <c r="CQ7" s="235">
        <v>-100</v>
      </c>
      <c r="CR7" s="236" t="s">
        <v>361</v>
      </c>
      <c r="CS7" s="236">
        <v>33.299999999999997</v>
      </c>
      <c r="CT7" s="237">
        <v>-66.7</v>
      </c>
      <c r="CU7" s="238" t="s">
        <v>361</v>
      </c>
      <c r="CV7" s="237" t="s">
        <v>361</v>
      </c>
      <c r="CW7" s="237" t="s">
        <v>361</v>
      </c>
      <c r="CX7" s="237" t="s">
        <v>361</v>
      </c>
      <c r="CY7" s="237" t="s">
        <v>361</v>
      </c>
      <c r="CZ7" s="237" t="s">
        <v>361</v>
      </c>
      <c r="DA7" s="237">
        <v>0</v>
      </c>
      <c r="DB7" s="237" t="s">
        <v>361</v>
      </c>
      <c r="DC7" s="237">
        <v>-100</v>
      </c>
      <c r="DD7" s="237">
        <v>50</v>
      </c>
      <c r="DE7" s="239">
        <v>0</v>
      </c>
      <c r="DF7" s="237">
        <v>120</v>
      </c>
      <c r="DG7" s="237">
        <v>66.7</v>
      </c>
      <c r="DH7" s="237" t="s">
        <v>361</v>
      </c>
      <c r="DI7" s="237" t="s">
        <v>361</v>
      </c>
      <c r="DJ7" s="240">
        <v>-40</v>
      </c>
      <c r="DK7" s="237">
        <v>-80</v>
      </c>
      <c r="DL7" s="237">
        <v>50</v>
      </c>
      <c r="DM7" s="237" t="s">
        <v>361</v>
      </c>
      <c r="DN7" s="237">
        <v>-50</v>
      </c>
      <c r="DO7" s="237">
        <v>-60</v>
      </c>
      <c r="DP7" s="237" t="s">
        <v>361</v>
      </c>
      <c r="DQ7" s="237">
        <v>-33.299999999999997</v>
      </c>
      <c r="DR7" s="237">
        <v>-60</v>
      </c>
      <c r="DS7" s="237">
        <v>-63.6</v>
      </c>
      <c r="DT7" s="237" t="e">
        <f>IF(#REF!=0,"-",ROUND(#REF!/#REF!*100-100,1))</f>
        <v>#REF!</v>
      </c>
      <c r="DU7" s="237" t="e">
        <f>IF(#REF!=0,"-",ROUND(#REF!/#REF!*100-100,1))</f>
        <v>#REF!</v>
      </c>
      <c r="DV7" s="237" t="e">
        <f>IF(#REF!=0,"-",ROUND(#REF!/#REF!*100-100,1))</f>
        <v>#REF!</v>
      </c>
      <c r="DW7" s="237" t="e">
        <f>IF(#REF!=0,"-",ROUND(#REF!/#REF!*100-100,1))</f>
        <v>#REF!</v>
      </c>
      <c r="DX7" s="237" t="e">
        <f>IF(#REF!=0,"-",ROUND(#REF!/#REF!*100-100,1))</f>
        <v>#REF!</v>
      </c>
      <c r="DY7" s="237" t="s">
        <v>362</v>
      </c>
      <c r="DZ7" s="237" t="e">
        <f>IF(#REF!=0,"-",ROUND(#REF!/#REF!*100-100,1))</f>
        <v>#REF!</v>
      </c>
      <c r="EA7" s="238" t="e">
        <f>IF(#REF!=0,"-",ROUND(#REF!/#REF!*100-100,1))</f>
        <v>#REF!</v>
      </c>
      <c r="EB7" s="237" t="e">
        <f>IF(#REF!=0,"-",ROUND(#REF!/#REF!*100-100,1))</f>
        <v>#REF!</v>
      </c>
      <c r="EC7" s="237" t="e">
        <f>IF(#REF!=0,"-",ROUND(#REF!/#REF!*100-100,1))</f>
        <v>#REF!</v>
      </c>
      <c r="ED7" s="237" t="e">
        <f>IF(#REF!=0,"-",ROUND(#REF!/#REF!*100-100,1))</f>
        <v>#REF!</v>
      </c>
      <c r="EE7" s="237" t="e">
        <f>IF(#REF!=0,"-",ROUND(#REF!/#REF!*100-100,1))</f>
        <v>#REF!</v>
      </c>
      <c r="EF7" s="237" t="e">
        <f>IF(#REF!=0,"-",ROUND(#REF!/#REF!*100-100,1))</f>
        <v>#REF!</v>
      </c>
      <c r="EG7" s="237" t="e">
        <f>IF(#REF!=0,"-",ROUND(#REF!/#REF!*100-100,1))</f>
        <v>#REF!</v>
      </c>
      <c r="EH7" s="237" t="e">
        <f>IF(#REF!=0,"-",ROUND(#REF!/#REF!*100-100,1))</f>
        <v>#REF!</v>
      </c>
      <c r="EI7" s="237" t="s">
        <v>361</v>
      </c>
      <c r="EJ7" s="237">
        <v>0</v>
      </c>
      <c r="EK7" s="237">
        <v>50</v>
      </c>
      <c r="EL7" s="237">
        <v>-14.3</v>
      </c>
      <c r="EM7" s="237" t="s">
        <v>361</v>
      </c>
      <c r="EN7" s="237">
        <v>-16.7</v>
      </c>
      <c r="EO7" s="237">
        <v>16.7</v>
      </c>
      <c r="EP7" s="237">
        <v>-100</v>
      </c>
      <c r="EQ7" s="238">
        <v>66.7</v>
      </c>
      <c r="ER7" s="237">
        <v>-16.7</v>
      </c>
      <c r="ES7" s="237">
        <v>0</v>
      </c>
      <c r="ET7" s="241">
        <v>300</v>
      </c>
      <c r="EU7" s="242">
        <v>200</v>
      </c>
    </row>
    <row r="8" spans="1:151" ht="20.100000000000001" customHeight="1" x14ac:dyDescent="0.2">
      <c r="A8" s="243" t="s">
        <v>222</v>
      </c>
      <c r="B8" s="783" t="s">
        <v>223</v>
      </c>
      <c r="C8" s="757"/>
      <c r="D8" s="757"/>
      <c r="E8" s="757"/>
      <c r="F8" s="784" t="s">
        <v>224</v>
      </c>
      <c r="G8" s="785"/>
      <c r="H8" s="209">
        <v>-29.7</v>
      </c>
      <c r="I8" s="209">
        <v>-8.6</v>
      </c>
      <c r="J8" s="209">
        <v>-15.8</v>
      </c>
      <c r="K8" s="209">
        <v>-20.8</v>
      </c>
      <c r="L8" s="209">
        <v>-7.8</v>
      </c>
      <c r="M8" s="209">
        <v>-21.5</v>
      </c>
      <c r="N8" s="209">
        <v>-21.3</v>
      </c>
      <c r="O8" s="209">
        <v>-37.9</v>
      </c>
      <c r="P8" s="209">
        <v>-2</v>
      </c>
      <c r="Q8" s="209">
        <v>-17.3</v>
      </c>
      <c r="R8" s="209">
        <v>-5.2</v>
      </c>
      <c r="S8" s="210">
        <v>21.8</v>
      </c>
      <c r="T8" s="210">
        <v>-2.2999999999999998</v>
      </c>
      <c r="U8" s="209">
        <v>-16.2</v>
      </c>
      <c r="V8" s="209">
        <v>35.9</v>
      </c>
      <c r="W8" s="209">
        <v>8.1</v>
      </c>
      <c r="X8" s="209">
        <v>-10.4</v>
      </c>
      <c r="Y8" s="209">
        <v>25.7</v>
      </c>
      <c r="Z8" s="209">
        <v>3.4</v>
      </c>
      <c r="AA8" s="209">
        <v>23</v>
      </c>
      <c r="AB8" s="210">
        <v>3.1</v>
      </c>
      <c r="AC8" s="210">
        <v>11.6</v>
      </c>
      <c r="AD8" s="209">
        <v>3</v>
      </c>
      <c r="AE8" s="209">
        <v>-13.4</v>
      </c>
      <c r="AF8" s="210">
        <v>4.8</v>
      </c>
      <c r="AG8" s="210">
        <v>25.9</v>
      </c>
      <c r="AH8" s="212">
        <v>-6.9</v>
      </c>
      <c r="AI8" s="209">
        <v>-9</v>
      </c>
      <c r="AJ8" s="209">
        <v>33.200000000000003</v>
      </c>
      <c r="AK8" s="210">
        <v>-17.600000000000001</v>
      </c>
      <c r="AL8" s="212">
        <v>-25.6</v>
      </c>
      <c r="AM8" s="210">
        <v>64.2</v>
      </c>
      <c r="AN8" s="210">
        <v>4</v>
      </c>
      <c r="AO8" s="210">
        <v>-14.4</v>
      </c>
      <c r="AP8" s="212">
        <v>14.7</v>
      </c>
      <c r="AQ8" s="209">
        <v>-3</v>
      </c>
      <c r="AR8" s="231" t="e">
        <f>IF(#REF!=0,"-",ROUND(#REF!/#REF!*100-100,1))</f>
        <v>#REF!</v>
      </c>
      <c r="AS8" s="231" t="e">
        <f>IF(#REF!=0,"-",ROUND(#REF!/#REF!*100-100,1))</f>
        <v>#REF!</v>
      </c>
      <c r="AT8" s="231" t="e">
        <f>IF(#REF!=0,"-",ROUND(#REF!/#REF!*100-100,1))</f>
        <v>#REF!</v>
      </c>
      <c r="AU8" s="231" t="e">
        <f>IF(#REF!=0,"-",ROUND(#REF!/#REF!*100-100,1))</f>
        <v>#REF!</v>
      </c>
      <c r="AV8" s="231" t="e">
        <f>IF(#REF!=0,"-",ROUND(#REF!/#REF!*100-100,1))</f>
        <v>#REF!</v>
      </c>
      <c r="AW8" s="231" t="e">
        <f>IF(#REF!=0,"-",ROUND(#REF!/#REF!*100-100,1))</f>
        <v>#REF!</v>
      </c>
      <c r="AX8" s="231" t="e">
        <f>IF(#REF!=0,"-",ROUND(#REF!/#REF!*100-100,1))</f>
        <v>#REF!</v>
      </c>
      <c r="AY8" s="231" t="e">
        <f>IF(#REF!=0,"-",ROUND(#REF!/#REF!*100-100,1))</f>
        <v>#REF!</v>
      </c>
      <c r="AZ8" s="231" t="e">
        <f>IF(#REF!=0,"-",ROUND(#REF!/#REF!*100-100,1))</f>
        <v>#REF!</v>
      </c>
      <c r="BA8" s="210">
        <v>10</v>
      </c>
      <c r="BB8" s="210">
        <v>29.8</v>
      </c>
      <c r="BC8" s="210">
        <v>12.9</v>
      </c>
      <c r="BD8" s="210">
        <v>23</v>
      </c>
      <c r="BE8" s="210">
        <v>32.700000000000003</v>
      </c>
      <c r="BF8" s="210">
        <v>3.6</v>
      </c>
      <c r="BG8" s="210">
        <v>6.2</v>
      </c>
      <c r="BH8" s="210">
        <v>10.4</v>
      </c>
      <c r="BI8" s="210">
        <v>7.3</v>
      </c>
      <c r="BJ8" s="212">
        <v>25.9</v>
      </c>
      <c r="BK8" s="209">
        <v>15.6</v>
      </c>
      <c r="BL8" s="209">
        <v>9</v>
      </c>
      <c r="BM8" s="232">
        <v>-7.4</v>
      </c>
      <c r="BN8" s="232">
        <v>8.1999999999999993</v>
      </c>
      <c r="BO8" s="233">
        <v>17.5</v>
      </c>
      <c r="BP8" s="233">
        <v>-2.7</v>
      </c>
      <c r="BQ8" s="233">
        <v>-12.9</v>
      </c>
      <c r="BR8" s="233">
        <v>16.100000000000001</v>
      </c>
      <c r="BS8" s="233">
        <v>1.3</v>
      </c>
      <c r="BT8" s="233">
        <v>1</v>
      </c>
      <c r="BU8" s="233">
        <v>-16.100000000000001</v>
      </c>
      <c r="BV8" s="234">
        <v>-15.7</v>
      </c>
      <c r="BW8" s="233">
        <v>-9.1999999999999993</v>
      </c>
      <c r="BX8" s="233">
        <v>2.8</v>
      </c>
      <c r="BY8" s="233">
        <v>22.7</v>
      </c>
      <c r="BZ8" s="233">
        <v>22.5</v>
      </c>
      <c r="CA8" s="233">
        <v>3.1</v>
      </c>
      <c r="CB8" s="233">
        <v>0.5</v>
      </c>
      <c r="CC8" s="233">
        <v>44</v>
      </c>
      <c r="CD8" s="233">
        <v>-5.6</v>
      </c>
      <c r="CE8" s="233">
        <v>-7.3</v>
      </c>
      <c r="CF8" s="231" t="e">
        <f>IF(#REF!=0,"-",ROUND(#REF!/#REF!*100-100,1))</f>
        <v>#REF!</v>
      </c>
      <c r="CG8" s="231" t="e">
        <f>IF(#REF!=0,"-",ROUND(#REF!/#REF!*100-100,1))</f>
        <v>#REF!</v>
      </c>
      <c r="CH8" s="231" t="e">
        <f>IF(#REF!=0,"-",ROUND(#REF!/#REF!*100-100,1))</f>
        <v>#REF!</v>
      </c>
      <c r="CI8" s="231" t="e">
        <f>IF(#REF!=0,"-",ROUND(#REF!/#REF!*100-100,1))</f>
        <v>#REF!</v>
      </c>
      <c r="CJ8" s="231" t="e">
        <f>IF(#REF!=0,"-",ROUND(#REF!/#REF!*100-100,1))</f>
        <v>#REF!</v>
      </c>
      <c r="CK8" s="231" t="e">
        <f>IF(#REF!=0,"-",ROUND(#REF!/#REF!*100-100,1))</f>
        <v>#REF!</v>
      </c>
      <c r="CL8" s="231" t="e">
        <f>IF(#REF!=0,"-",ROUND(#REF!/#REF!*100-100,1))</f>
        <v>#REF!</v>
      </c>
      <c r="CM8" s="235">
        <v>4.4000000000000004</v>
      </c>
      <c r="CN8" s="235">
        <v>15.1</v>
      </c>
      <c r="CO8" s="235">
        <v>3.2</v>
      </c>
      <c r="CP8" s="244">
        <v>22.1</v>
      </c>
      <c r="CQ8" s="244">
        <v>41.9</v>
      </c>
      <c r="CR8" s="245">
        <v>12</v>
      </c>
      <c r="CS8" s="245">
        <v>54.8</v>
      </c>
      <c r="CT8" s="246">
        <v>43.5</v>
      </c>
      <c r="CU8" s="247">
        <v>12.5</v>
      </c>
      <c r="CV8" s="246">
        <v>44.4</v>
      </c>
      <c r="CW8" s="246">
        <v>64.2</v>
      </c>
      <c r="CX8" s="246">
        <v>0</v>
      </c>
      <c r="CY8" s="246">
        <v>21.6</v>
      </c>
      <c r="CZ8" s="246">
        <v>22.6</v>
      </c>
      <c r="DA8" s="246">
        <v>28.1</v>
      </c>
      <c r="DB8" s="246">
        <v>17.600000000000001</v>
      </c>
      <c r="DC8" s="246">
        <v>-7.8</v>
      </c>
      <c r="DD8" s="246">
        <v>2.6</v>
      </c>
      <c r="DE8" s="248">
        <v>19.899999999999999</v>
      </c>
      <c r="DF8" s="246">
        <v>0.4</v>
      </c>
      <c r="DG8" s="246">
        <v>-6.3</v>
      </c>
      <c r="DH8" s="246">
        <v>-27.8</v>
      </c>
      <c r="DI8" s="247">
        <v>20</v>
      </c>
      <c r="DJ8" s="249">
        <v>-20</v>
      </c>
      <c r="DK8" s="246">
        <v>4.4000000000000004</v>
      </c>
      <c r="DL8" s="246">
        <v>3.2</v>
      </c>
      <c r="DM8" s="246">
        <v>22.6</v>
      </c>
      <c r="DN8" s="246">
        <v>1.6</v>
      </c>
      <c r="DO8" s="246">
        <v>-0.5</v>
      </c>
      <c r="DP8" s="246">
        <v>34.200000000000003</v>
      </c>
      <c r="DQ8" s="246">
        <v>5.7</v>
      </c>
      <c r="DR8" s="246">
        <v>-2.7</v>
      </c>
      <c r="DS8" s="246">
        <v>38.799999999999997</v>
      </c>
      <c r="DT8" s="246" t="e">
        <f>IF(#REF!=0,"-",ROUND(#REF!/#REF!*100-100,1))</f>
        <v>#REF!</v>
      </c>
      <c r="DU8" s="246" t="e">
        <f>IF(#REF!=0,"-",ROUND(#REF!/#REF!*100-100,1))</f>
        <v>#REF!</v>
      </c>
      <c r="DV8" s="246" t="e">
        <f>IF(#REF!=0,"-",ROUND(#REF!/#REF!*100-100,1))</f>
        <v>#REF!</v>
      </c>
      <c r="DW8" s="246" t="e">
        <f>IF(#REF!=0,"-",ROUND(#REF!/#REF!*100-100,1))</f>
        <v>#REF!</v>
      </c>
      <c r="DX8" s="246" t="e">
        <f>IF(#REF!=0,"-",ROUND(#REF!/#REF!*100-100,1))</f>
        <v>#REF!</v>
      </c>
      <c r="DY8" s="246" t="e">
        <f>IF(#REF!=0,"-",ROUND(#REF!/#REF!*100-100,1))</f>
        <v>#REF!</v>
      </c>
      <c r="DZ8" s="246" t="e">
        <f>IF(#REF!=0,"-",ROUND(#REF!/#REF!*100-100,1))</f>
        <v>#REF!</v>
      </c>
      <c r="EA8" s="247" t="e">
        <f>IF(#REF!=0,"-",ROUND(#REF!/#REF!*100-100,1))</f>
        <v>#REF!</v>
      </c>
      <c r="EB8" s="246" t="e">
        <f>IF(#REF!=0,"-",ROUND(#REF!/#REF!*100-100,1))</f>
        <v>#REF!</v>
      </c>
      <c r="EC8" s="246" t="e">
        <f>IF(#REF!=0,"-",ROUND(#REF!/#REF!*100-100,1))</f>
        <v>#REF!</v>
      </c>
      <c r="ED8" s="246" t="e">
        <f>IF(#REF!=0,"-",ROUND(#REF!/#REF!*100-100,1))</f>
        <v>#REF!</v>
      </c>
      <c r="EE8" s="246" t="e">
        <f>IF(#REF!=0,"-",ROUND(#REF!/#REF!*100-100,1))</f>
        <v>#REF!</v>
      </c>
      <c r="EF8" s="246" t="e">
        <f>IF(#REF!=0,"-",ROUND(#REF!/#REF!*100-100,1))</f>
        <v>#REF!</v>
      </c>
      <c r="EG8" s="246" t="e">
        <f>IF(#REF!=0,"-",ROUND(#REF!/#REF!*100-100,1))</f>
        <v>#REF!</v>
      </c>
      <c r="EH8" s="246" t="e">
        <f>IF(#REF!=0,"-",ROUND(#REF!/#REF!*100-100,1))</f>
        <v>#REF!</v>
      </c>
      <c r="EI8" s="246">
        <v>-4.3</v>
      </c>
      <c r="EJ8" s="246">
        <v>-1.9</v>
      </c>
      <c r="EK8" s="246">
        <v>26.1</v>
      </c>
      <c r="EL8" s="246">
        <v>0.4</v>
      </c>
      <c r="EM8" s="246">
        <v>-8.8000000000000007</v>
      </c>
      <c r="EN8" s="246">
        <v>-0.3</v>
      </c>
      <c r="EO8" s="246">
        <v>-4.2</v>
      </c>
      <c r="EP8" s="246">
        <v>-2.4</v>
      </c>
      <c r="EQ8" s="247">
        <v>2.5</v>
      </c>
      <c r="ER8" s="246">
        <v>11.5</v>
      </c>
      <c r="ES8" s="246">
        <v>20.100000000000001</v>
      </c>
      <c r="ET8" s="250">
        <v>-8.3000000000000007</v>
      </c>
      <c r="EU8" s="251">
        <v>1.3</v>
      </c>
    </row>
    <row r="9" spans="1:151" ht="20.100000000000001" customHeight="1" x14ac:dyDescent="0.2">
      <c r="A9" s="228" t="s">
        <v>225</v>
      </c>
      <c r="B9" s="780" t="s">
        <v>226</v>
      </c>
      <c r="C9" s="753"/>
      <c r="D9" s="753"/>
      <c r="E9" s="753"/>
      <c r="F9" s="754" t="s">
        <v>227</v>
      </c>
      <c r="G9" s="755"/>
      <c r="H9" s="229">
        <v>-4.4000000000000004</v>
      </c>
      <c r="I9" s="229">
        <v>-25.9</v>
      </c>
      <c r="J9" s="229">
        <v>26.5</v>
      </c>
      <c r="K9" s="229">
        <v>21.3</v>
      </c>
      <c r="L9" s="229">
        <v>-27.5</v>
      </c>
      <c r="M9" s="229">
        <v>-6.5</v>
      </c>
      <c r="N9" s="229">
        <v>9.9</v>
      </c>
      <c r="O9" s="229">
        <v>23.3</v>
      </c>
      <c r="P9" s="229">
        <v>-4.0999999999999996</v>
      </c>
      <c r="Q9" s="229">
        <v>-40.700000000000003</v>
      </c>
      <c r="R9" s="229">
        <v>8.1999999999999993</v>
      </c>
      <c r="S9" s="211">
        <v>21.6</v>
      </c>
      <c r="T9" s="211">
        <v>64.2</v>
      </c>
      <c r="U9" s="229">
        <v>42.5</v>
      </c>
      <c r="V9" s="229">
        <v>-6.3</v>
      </c>
      <c r="W9" s="229">
        <v>-10.8</v>
      </c>
      <c r="X9" s="229">
        <v>11.7</v>
      </c>
      <c r="Y9" s="229">
        <v>39.1</v>
      </c>
      <c r="Z9" s="229">
        <v>13.9</v>
      </c>
      <c r="AA9" s="229">
        <v>22</v>
      </c>
      <c r="AB9" s="211">
        <v>-1.2</v>
      </c>
      <c r="AC9" s="211">
        <v>18.8</v>
      </c>
      <c r="AD9" s="229">
        <v>-1.4</v>
      </c>
      <c r="AE9" s="229">
        <v>37.799999999999997</v>
      </c>
      <c r="AF9" s="211">
        <v>1.1000000000000001</v>
      </c>
      <c r="AG9" s="211">
        <v>-6.6</v>
      </c>
      <c r="AH9" s="230">
        <v>-16.8</v>
      </c>
      <c r="AI9" s="229">
        <v>23.5</v>
      </c>
      <c r="AJ9" s="229">
        <v>41.7</v>
      </c>
      <c r="AK9" s="211">
        <v>8.6999999999999993</v>
      </c>
      <c r="AL9" s="230">
        <v>4.3</v>
      </c>
      <c r="AM9" s="211">
        <v>22.6</v>
      </c>
      <c r="AN9" s="211">
        <v>28.1</v>
      </c>
      <c r="AO9" s="211">
        <v>4.5</v>
      </c>
      <c r="AP9" s="230">
        <v>1.4</v>
      </c>
      <c r="AQ9" s="229">
        <v>-2.4</v>
      </c>
      <c r="AR9" s="252" t="e">
        <f>IF(#REF!=0,"-",ROUND(#REF!/#REF!*100-100,1))</f>
        <v>#REF!</v>
      </c>
      <c r="AS9" s="252" t="e">
        <f>IF(#REF!=0,"-",ROUND(#REF!/#REF!*100-100,1))</f>
        <v>#REF!</v>
      </c>
      <c r="AT9" s="252" t="e">
        <f>IF(#REF!=0,"-",ROUND(#REF!/#REF!*100-100,1))</f>
        <v>#REF!</v>
      </c>
      <c r="AU9" s="252" t="e">
        <f>IF(#REF!=0,"-",ROUND(#REF!/#REF!*100-100,1))</f>
        <v>#REF!</v>
      </c>
      <c r="AV9" s="252" t="e">
        <f>IF(#REF!=0,"-",ROUND(#REF!/#REF!*100-100,1))</f>
        <v>#REF!</v>
      </c>
      <c r="AW9" s="252" t="e">
        <f>IF(#REF!=0,"-",ROUND(#REF!/#REF!*100-100,1))</f>
        <v>#REF!</v>
      </c>
      <c r="AX9" s="252" t="e">
        <f>IF(#REF!=0,"-",ROUND(#REF!/#REF!*100-100,1))</f>
        <v>#REF!</v>
      </c>
      <c r="AY9" s="252" t="e">
        <f>IF(#REF!=0,"-",ROUND(#REF!/#REF!*100-100,1))</f>
        <v>#REF!</v>
      </c>
      <c r="AZ9" s="252" t="e">
        <f>IF(#REF!=0,"-",ROUND(#REF!/#REF!*100-100,1))</f>
        <v>#REF!</v>
      </c>
      <c r="BA9" s="211">
        <v>17.2</v>
      </c>
      <c r="BB9" s="211">
        <v>13.2</v>
      </c>
      <c r="BC9" s="211">
        <v>38.9</v>
      </c>
      <c r="BD9" s="211">
        <v>8.1</v>
      </c>
      <c r="BE9" s="211">
        <v>-12</v>
      </c>
      <c r="BF9" s="211">
        <v>56</v>
      </c>
      <c r="BG9" s="211">
        <v>4.8</v>
      </c>
      <c r="BH9" s="211">
        <v>55</v>
      </c>
      <c r="BI9" s="211">
        <v>31.7</v>
      </c>
      <c r="BJ9" s="230">
        <v>26.2</v>
      </c>
      <c r="BK9" s="229">
        <v>73.3</v>
      </c>
      <c r="BL9" s="229">
        <v>20.399999999999999</v>
      </c>
      <c r="BM9" s="253">
        <v>-15.3</v>
      </c>
      <c r="BN9" s="253">
        <v>-6.6</v>
      </c>
      <c r="BO9" s="254">
        <v>49.1</v>
      </c>
      <c r="BP9" s="254">
        <v>14</v>
      </c>
      <c r="BQ9" s="254">
        <v>11.3</v>
      </c>
      <c r="BR9" s="254">
        <v>-7</v>
      </c>
      <c r="BS9" s="254">
        <v>4.5</v>
      </c>
      <c r="BT9" s="254">
        <v>-5</v>
      </c>
      <c r="BU9" s="254">
        <v>-12.9</v>
      </c>
      <c r="BV9" s="255">
        <v>0.5</v>
      </c>
      <c r="BW9" s="254">
        <v>5.6</v>
      </c>
      <c r="BX9" s="254">
        <v>8.3000000000000007</v>
      </c>
      <c r="BY9" s="254">
        <v>11.1</v>
      </c>
      <c r="BZ9" s="254">
        <v>75.8</v>
      </c>
      <c r="CA9" s="254">
        <v>-1.8</v>
      </c>
      <c r="CB9" s="254">
        <v>-7.5</v>
      </c>
      <c r="CC9" s="254">
        <v>36.200000000000003</v>
      </c>
      <c r="CD9" s="254">
        <v>-9.5</v>
      </c>
      <c r="CE9" s="254">
        <v>7.7</v>
      </c>
      <c r="CF9" s="252" t="e">
        <f>IF(#REF!=0,"-",ROUND(#REF!/#REF!*100-100,1))</f>
        <v>#REF!</v>
      </c>
      <c r="CG9" s="252" t="e">
        <f>IF(#REF!=0,"-",ROUND(#REF!/#REF!*100-100,1))</f>
        <v>#REF!</v>
      </c>
      <c r="CH9" s="252" t="e">
        <f>IF(#REF!=0,"-",ROUND(#REF!/#REF!*100-100,1))</f>
        <v>#REF!</v>
      </c>
      <c r="CI9" s="252" t="e">
        <f>IF(#REF!=0,"-",ROUND(#REF!/#REF!*100-100,1))</f>
        <v>#REF!</v>
      </c>
      <c r="CJ9" s="252" t="e">
        <f>IF(#REF!=0,"-",ROUND(#REF!/#REF!*100-100,1))</f>
        <v>#REF!</v>
      </c>
      <c r="CK9" s="252" t="e">
        <f>IF(#REF!=0,"-",ROUND(#REF!/#REF!*100-100,1))</f>
        <v>#REF!</v>
      </c>
      <c r="CL9" s="252" t="e">
        <f>IF(#REF!=0,"-",ROUND(#REF!/#REF!*100-100,1))</f>
        <v>#REF!</v>
      </c>
      <c r="CM9" s="256">
        <v>-20.100000000000001</v>
      </c>
      <c r="CN9" s="256">
        <v>45.4</v>
      </c>
      <c r="CO9" s="256">
        <v>5.0999999999999996</v>
      </c>
      <c r="CP9" s="256">
        <v>20.100000000000001</v>
      </c>
      <c r="CQ9" s="256">
        <v>15.7</v>
      </c>
      <c r="CR9" s="257">
        <v>5</v>
      </c>
      <c r="CS9" s="257">
        <v>27</v>
      </c>
      <c r="CT9" s="258">
        <v>5.5</v>
      </c>
      <c r="CU9" s="259">
        <v>-1.4</v>
      </c>
      <c r="CV9" s="258">
        <v>8.6999999999999993</v>
      </c>
      <c r="CW9" s="258">
        <v>-28.3</v>
      </c>
      <c r="CX9" s="258">
        <v>7.3</v>
      </c>
      <c r="CY9" s="258">
        <v>24.6</v>
      </c>
      <c r="CZ9" s="258">
        <v>-20.2</v>
      </c>
      <c r="DA9" s="258">
        <v>26.8</v>
      </c>
      <c r="DB9" s="258">
        <v>25.6</v>
      </c>
      <c r="DC9" s="258">
        <v>-17.600000000000001</v>
      </c>
      <c r="DD9" s="258">
        <v>8.6</v>
      </c>
      <c r="DE9" s="260">
        <v>-3.6</v>
      </c>
      <c r="DF9" s="258">
        <v>2.5</v>
      </c>
      <c r="DG9" s="258">
        <v>1.9</v>
      </c>
      <c r="DH9" s="258">
        <v>-1.9</v>
      </c>
      <c r="DI9" s="259">
        <v>12.8</v>
      </c>
      <c r="DJ9" s="261">
        <v>0.7</v>
      </c>
      <c r="DK9" s="258">
        <v>21.9</v>
      </c>
      <c r="DL9" s="258">
        <v>-5.4</v>
      </c>
      <c r="DM9" s="258">
        <v>21</v>
      </c>
      <c r="DN9" s="258">
        <v>4.0999999999999996</v>
      </c>
      <c r="DO9" s="258">
        <v>-10.199999999999999</v>
      </c>
      <c r="DP9" s="258">
        <v>13</v>
      </c>
      <c r="DQ9" s="258">
        <v>-38</v>
      </c>
      <c r="DR9" s="258">
        <v>17.8</v>
      </c>
      <c r="DS9" s="258">
        <v>15</v>
      </c>
      <c r="DT9" s="258" t="e">
        <f>IF(#REF!=0,"-",ROUND(#REF!/#REF!*100-100,1))</f>
        <v>#REF!</v>
      </c>
      <c r="DU9" s="258" t="e">
        <f>IF(#REF!=0,"-",ROUND(#REF!/#REF!*100-100,1))</f>
        <v>#REF!</v>
      </c>
      <c r="DV9" s="258" t="e">
        <f>IF(#REF!=0,"-",ROUND(#REF!/#REF!*100-100,1))</f>
        <v>#REF!</v>
      </c>
      <c r="DW9" s="258" t="e">
        <f>IF(#REF!=0,"-",ROUND(#REF!/#REF!*100-100,1))</f>
        <v>#REF!</v>
      </c>
      <c r="DX9" s="258" t="e">
        <f>IF(#REF!=0,"-",ROUND(#REF!/#REF!*100-100,1))</f>
        <v>#REF!</v>
      </c>
      <c r="DY9" s="258" t="e">
        <f>IF(#REF!=0,"-",ROUND(#REF!/#REF!*100-100,1))</f>
        <v>#REF!</v>
      </c>
      <c r="DZ9" s="258" t="e">
        <f>IF(#REF!=0,"-",ROUND(#REF!/#REF!*100-100,1))</f>
        <v>#REF!</v>
      </c>
      <c r="EA9" s="259" t="e">
        <f>IF(#REF!=0,"-",ROUND(#REF!/#REF!*100-100,1))</f>
        <v>#REF!</v>
      </c>
      <c r="EB9" s="258" t="e">
        <f>IF(#REF!=0,"-",ROUND(#REF!/#REF!*100-100,1))</f>
        <v>#REF!</v>
      </c>
      <c r="EC9" s="258" t="e">
        <f>IF(#REF!=0,"-",ROUND(#REF!/#REF!*100-100,1))</f>
        <v>#REF!</v>
      </c>
      <c r="ED9" s="258" t="e">
        <f>IF(#REF!=0,"-",ROUND(#REF!/#REF!*100-100,1))</f>
        <v>#REF!</v>
      </c>
      <c r="EE9" s="258" t="e">
        <f>IF(#REF!=0,"-",ROUND(#REF!/#REF!*100-100,1))</f>
        <v>#REF!</v>
      </c>
      <c r="EF9" s="258" t="e">
        <f>IF(#REF!=0,"-",ROUND(#REF!/#REF!*100-100,1))</f>
        <v>#REF!</v>
      </c>
      <c r="EG9" s="258" t="e">
        <f>IF(#REF!=0,"-",ROUND(#REF!/#REF!*100-100,1))</f>
        <v>#REF!</v>
      </c>
      <c r="EH9" s="258" t="e">
        <f>IF(#REF!=0,"-",ROUND(#REF!/#REF!*100-100,1))</f>
        <v>#REF!</v>
      </c>
      <c r="EI9" s="258">
        <v>-12</v>
      </c>
      <c r="EJ9" s="258">
        <v>15.3</v>
      </c>
      <c r="EK9" s="258">
        <v>37.200000000000003</v>
      </c>
      <c r="EL9" s="258">
        <v>24</v>
      </c>
      <c r="EM9" s="258">
        <v>27.3</v>
      </c>
      <c r="EN9" s="258">
        <v>36.1</v>
      </c>
      <c r="EO9" s="258">
        <v>57.6</v>
      </c>
      <c r="EP9" s="258">
        <v>13</v>
      </c>
      <c r="EQ9" s="259">
        <v>-12.6</v>
      </c>
      <c r="ER9" s="258">
        <v>36.6</v>
      </c>
      <c r="ES9" s="258">
        <v>23.3</v>
      </c>
      <c r="ET9" s="262">
        <v>15.7</v>
      </c>
      <c r="EU9" s="263">
        <v>11.1</v>
      </c>
    </row>
    <row r="10" spans="1:151" ht="20.100000000000001" customHeight="1" x14ac:dyDescent="0.2">
      <c r="A10" s="264"/>
      <c r="B10" s="431"/>
      <c r="C10" s="265" t="s">
        <v>228</v>
      </c>
      <c r="D10" s="766" t="s">
        <v>229</v>
      </c>
      <c r="E10" s="767"/>
      <c r="F10" s="767"/>
      <c r="G10" s="266"/>
      <c r="H10" s="209">
        <v>45</v>
      </c>
      <c r="I10" s="209">
        <v>-37.9</v>
      </c>
      <c r="J10" s="209">
        <v>51.7</v>
      </c>
      <c r="K10" s="209">
        <v>27.7</v>
      </c>
      <c r="L10" s="209">
        <v>-51.6</v>
      </c>
      <c r="M10" s="209">
        <v>3.7</v>
      </c>
      <c r="N10" s="209">
        <v>-15.3</v>
      </c>
      <c r="O10" s="209">
        <v>21.6</v>
      </c>
      <c r="P10" s="209">
        <v>4.3</v>
      </c>
      <c r="Q10" s="209">
        <v>-55.2</v>
      </c>
      <c r="R10" s="209">
        <v>23.1</v>
      </c>
      <c r="S10" s="210">
        <v>17.899999999999999</v>
      </c>
      <c r="T10" s="210">
        <v>36.200000000000003</v>
      </c>
      <c r="U10" s="209">
        <v>51.9</v>
      </c>
      <c r="V10" s="209">
        <v>-42.4</v>
      </c>
      <c r="W10" s="209">
        <v>-7.2</v>
      </c>
      <c r="X10" s="209">
        <v>15.9</v>
      </c>
      <c r="Y10" s="209">
        <v>25</v>
      </c>
      <c r="Z10" s="209">
        <v>103.3</v>
      </c>
      <c r="AA10" s="209">
        <v>41.9</v>
      </c>
      <c r="AB10" s="210">
        <v>-40.200000000000003</v>
      </c>
      <c r="AC10" s="210">
        <v>6.4</v>
      </c>
      <c r="AD10" s="209">
        <v>-24</v>
      </c>
      <c r="AE10" s="209">
        <v>13</v>
      </c>
      <c r="AF10" s="210">
        <v>27.8</v>
      </c>
      <c r="AG10" s="210">
        <v>-39</v>
      </c>
      <c r="AH10" s="212">
        <v>1.3</v>
      </c>
      <c r="AI10" s="209">
        <v>2.6</v>
      </c>
      <c r="AJ10" s="209">
        <v>80.400000000000006</v>
      </c>
      <c r="AK10" s="210">
        <v>-22.9</v>
      </c>
      <c r="AL10" s="212">
        <v>-41.1</v>
      </c>
      <c r="AM10" s="210">
        <v>43.2</v>
      </c>
      <c r="AN10" s="210">
        <v>44.8</v>
      </c>
      <c r="AO10" s="210">
        <v>22</v>
      </c>
      <c r="AP10" s="212">
        <v>30.1</v>
      </c>
      <c r="AQ10" s="209">
        <v>-36.5</v>
      </c>
      <c r="AR10" s="231" t="e">
        <f>IF(#REF!=0,"-",ROUND(#REF!/#REF!*100-100,1))</f>
        <v>#REF!</v>
      </c>
      <c r="AS10" s="210"/>
      <c r="AT10" s="231" t="e">
        <f>IF(#REF!=0,"-",ROUND(#REF!/#REF!*100-100,1))</f>
        <v>#REF!</v>
      </c>
      <c r="AU10" s="231" t="e">
        <f>IF(#REF!=0,"-",ROUND(#REF!/#REF!*100-100,1))</f>
        <v>#REF!</v>
      </c>
      <c r="AV10" s="231" t="e">
        <f>IF(#REF!=0,"-",ROUND(#REF!/#REF!*100-100,1))</f>
        <v>#REF!</v>
      </c>
      <c r="AW10" s="231" t="e">
        <f>IF(#REF!=0,"-",ROUND(#REF!/#REF!*100-100,1))</f>
        <v>#REF!</v>
      </c>
      <c r="AX10" s="231" t="e">
        <f>IF(#REF!=0,"-",ROUND(#REF!/#REF!*100-100,1))</f>
        <v>#REF!</v>
      </c>
      <c r="AY10" s="231" t="e">
        <f>IF(#REF!=0,"-",ROUND(#REF!/#REF!*100-100,1))</f>
        <v>#REF!</v>
      </c>
      <c r="AZ10" s="231" t="e">
        <f>IF(#REF!=0,"-",ROUND(#REF!/#REF!*100-100,1))</f>
        <v>#REF!</v>
      </c>
      <c r="BA10" s="210">
        <v>-30.5</v>
      </c>
      <c r="BB10" s="210">
        <v>48.5</v>
      </c>
      <c r="BC10" s="210">
        <v>112.1</v>
      </c>
      <c r="BD10" s="210">
        <v>-15.5</v>
      </c>
      <c r="BE10" s="210">
        <v>-25</v>
      </c>
      <c r="BF10" s="210">
        <v>147.80000000000001</v>
      </c>
      <c r="BG10" s="210">
        <v>-24.5</v>
      </c>
      <c r="BH10" s="210">
        <v>128.1</v>
      </c>
      <c r="BI10" s="210">
        <v>79.2</v>
      </c>
      <c r="BJ10" s="212">
        <v>32.4</v>
      </c>
      <c r="BK10" s="209">
        <v>120.5</v>
      </c>
      <c r="BL10" s="209">
        <v>28.6</v>
      </c>
      <c r="BM10" s="232">
        <v>1.5</v>
      </c>
      <c r="BN10" s="232">
        <v>12.2</v>
      </c>
      <c r="BO10" s="233">
        <v>55.3</v>
      </c>
      <c r="BP10" s="233">
        <v>80</v>
      </c>
      <c r="BQ10" s="233">
        <v>46.9</v>
      </c>
      <c r="BR10" s="233">
        <v>-14.5</v>
      </c>
      <c r="BS10" s="233">
        <v>15.5</v>
      </c>
      <c r="BT10" s="233">
        <v>-2.2999999999999998</v>
      </c>
      <c r="BU10" s="233">
        <v>-11</v>
      </c>
      <c r="BV10" s="234">
        <v>32.200000000000003</v>
      </c>
      <c r="BW10" s="233">
        <v>-7.5</v>
      </c>
      <c r="BX10" s="233">
        <v>19.8</v>
      </c>
      <c r="BY10" s="233">
        <v>-25.4</v>
      </c>
      <c r="BZ10" s="233">
        <v>94.5</v>
      </c>
      <c r="CA10" s="233">
        <v>-7.3</v>
      </c>
      <c r="CB10" s="233">
        <v>-7.4</v>
      </c>
      <c r="CC10" s="233">
        <v>43.7</v>
      </c>
      <c r="CD10" s="233">
        <v>-19.7</v>
      </c>
      <c r="CE10" s="233">
        <v>31.7</v>
      </c>
      <c r="CF10" s="231" t="e">
        <f>IF(#REF!=0,"-",ROUND(#REF!/#REF!*100-100,1))</f>
        <v>#REF!</v>
      </c>
      <c r="CG10" s="231" t="e">
        <f>IF(#REF!=0,"-",ROUND(#REF!/#REF!*100-100,1))</f>
        <v>#REF!</v>
      </c>
      <c r="CH10" s="231" t="e">
        <f>IF(#REF!=0,"-",ROUND(#REF!/#REF!*100-100,1))</f>
        <v>#REF!</v>
      </c>
      <c r="CI10" s="231" t="e">
        <f>IF(#REF!=0,"-",ROUND(#REF!/#REF!*100-100,1))</f>
        <v>#REF!</v>
      </c>
      <c r="CJ10" s="231" t="e">
        <f>IF(#REF!=0,"-",ROUND(#REF!/#REF!*100-100,1))</f>
        <v>#REF!</v>
      </c>
      <c r="CK10" s="231" t="e">
        <f>IF(#REF!=0,"-",ROUND(#REF!/#REF!*100-100,1))</f>
        <v>#REF!</v>
      </c>
      <c r="CL10" s="231" t="e">
        <f>IF(#REF!=0,"-",ROUND(#REF!/#REF!*100-100,1))</f>
        <v>#REF!</v>
      </c>
      <c r="CM10" s="235">
        <v>-29.9</v>
      </c>
      <c r="CN10" s="235">
        <v>57</v>
      </c>
      <c r="CO10" s="235">
        <v>6.4</v>
      </c>
      <c r="CP10" s="235">
        <v>31.6</v>
      </c>
      <c r="CQ10" s="235">
        <v>9.3000000000000007</v>
      </c>
      <c r="CR10" s="236">
        <v>11.9</v>
      </c>
      <c r="CS10" s="236">
        <v>54.3</v>
      </c>
      <c r="CT10" s="237">
        <v>9.4</v>
      </c>
      <c r="CU10" s="238">
        <v>-4.4000000000000004</v>
      </c>
      <c r="CV10" s="237">
        <v>20.9</v>
      </c>
      <c r="CW10" s="237">
        <v>-33.5</v>
      </c>
      <c r="CX10" s="237">
        <v>2.6</v>
      </c>
      <c r="CY10" s="237">
        <v>12.1</v>
      </c>
      <c r="CZ10" s="237">
        <v>-39</v>
      </c>
      <c r="DA10" s="237">
        <v>42</v>
      </c>
      <c r="DB10" s="237">
        <v>39.799999999999997</v>
      </c>
      <c r="DC10" s="237">
        <v>-32</v>
      </c>
      <c r="DD10" s="237">
        <v>-15.3</v>
      </c>
      <c r="DE10" s="239">
        <v>13</v>
      </c>
      <c r="DF10" s="237">
        <v>-1.5</v>
      </c>
      <c r="DG10" s="237">
        <v>-0.9</v>
      </c>
      <c r="DH10" s="237">
        <v>-5.5</v>
      </c>
      <c r="DI10" s="238">
        <v>11.9</v>
      </c>
      <c r="DJ10" s="240">
        <v>-33.299999999999997</v>
      </c>
      <c r="DK10" s="237">
        <v>19.7</v>
      </c>
      <c r="DL10" s="237">
        <v>5.7</v>
      </c>
      <c r="DM10" s="237">
        <v>47.7</v>
      </c>
      <c r="DN10" s="237">
        <v>12.2</v>
      </c>
      <c r="DO10" s="237">
        <v>-15.2</v>
      </c>
      <c r="DP10" s="237">
        <v>35.5</v>
      </c>
      <c r="DQ10" s="237">
        <v>-49.4</v>
      </c>
      <c r="DR10" s="237">
        <v>10.8</v>
      </c>
      <c r="DS10" s="237">
        <v>33.299999999999997</v>
      </c>
      <c r="DT10" s="237" t="e">
        <f>IF(#REF!=0,"-",ROUND(#REF!/#REF!*100-100,1))</f>
        <v>#REF!</v>
      </c>
      <c r="DU10" s="237" t="e">
        <f>IF(#REF!=0,"-",ROUND(#REF!/#REF!*100-100,1))</f>
        <v>#REF!</v>
      </c>
      <c r="DV10" s="237" t="e">
        <f>IF(#REF!=0,"-",ROUND(#REF!/#REF!*100-100,1))</f>
        <v>#REF!</v>
      </c>
      <c r="DW10" s="237" t="e">
        <f>IF(#REF!=0,"-",ROUND(#REF!/#REF!*100-100,1))</f>
        <v>#REF!</v>
      </c>
      <c r="DX10" s="237" t="e">
        <f>IF(#REF!=0,"-",ROUND(#REF!/#REF!*100-100,1))</f>
        <v>#REF!</v>
      </c>
      <c r="DY10" s="237" t="e">
        <f>IF(#REF!=0,"-",ROUND(#REF!/#REF!*100-100,1))</f>
        <v>#REF!</v>
      </c>
      <c r="DZ10" s="237" t="e">
        <f>IF(#REF!=0,"-",ROUND(#REF!/#REF!*100-100,1))</f>
        <v>#REF!</v>
      </c>
      <c r="EA10" s="238" t="e">
        <f>IF(#REF!=0,"-",ROUND(#REF!/#REF!*100-100,1))</f>
        <v>#REF!</v>
      </c>
      <c r="EB10" s="237" t="e">
        <f>IF(#REF!=0,"-",ROUND(#REF!/#REF!*100-100,1))</f>
        <v>#REF!</v>
      </c>
      <c r="EC10" s="237" t="e">
        <f>IF(#REF!=0,"-",ROUND(#REF!/#REF!*100-100,1))</f>
        <v>#REF!</v>
      </c>
      <c r="ED10" s="237" t="e">
        <f>IF(#REF!=0,"-",ROUND(#REF!/#REF!*100-100,1))</f>
        <v>#REF!</v>
      </c>
      <c r="EE10" s="237" t="e">
        <f>IF(#REF!=0,"-",ROUND(#REF!/#REF!*100-100,1))</f>
        <v>#REF!</v>
      </c>
      <c r="EF10" s="237" t="e">
        <f>IF(#REF!=0,"-",ROUND(#REF!/#REF!*100-100,1))</f>
        <v>#REF!</v>
      </c>
      <c r="EG10" s="237" t="e">
        <f>IF(#REF!=0,"-",ROUND(#REF!/#REF!*100-100,1))</f>
        <v>#REF!</v>
      </c>
      <c r="EH10" s="237" t="e">
        <f>IF(#REF!=0,"-",ROUND(#REF!/#REF!*100-100,1))</f>
        <v>#REF!</v>
      </c>
      <c r="EI10" s="237">
        <v>-28.8</v>
      </c>
      <c r="EJ10" s="237">
        <v>68.900000000000006</v>
      </c>
      <c r="EK10" s="237">
        <v>67.3</v>
      </c>
      <c r="EL10" s="237">
        <v>48</v>
      </c>
      <c r="EM10" s="237">
        <v>85.5</v>
      </c>
      <c r="EN10" s="237">
        <v>100</v>
      </c>
      <c r="EO10" s="237">
        <v>27.9</v>
      </c>
      <c r="EP10" s="237">
        <v>-11.7</v>
      </c>
      <c r="EQ10" s="238">
        <v>6.5</v>
      </c>
      <c r="ER10" s="237">
        <v>71.2</v>
      </c>
      <c r="ES10" s="237">
        <v>42.9</v>
      </c>
      <c r="ET10" s="241">
        <v>41.3</v>
      </c>
      <c r="EU10" s="242">
        <v>7</v>
      </c>
    </row>
    <row r="11" spans="1:151" ht="20.100000000000001" customHeight="1" x14ac:dyDescent="0.2">
      <c r="A11" s="264"/>
      <c r="B11" s="431"/>
      <c r="C11" s="265" t="s">
        <v>230</v>
      </c>
      <c r="D11" s="766" t="s">
        <v>231</v>
      </c>
      <c r="E11" s="767"/>
      <c r="F11" s="767"/>
      <c r="G11" s="266"/>
      <c r="H11" s="209">
        <v>-78.900000000000006</v>
      </c>
      <c r="I11" s="209">
        <v>800</v>
      </c>
      <c r="J11" s="209">
        <v>-76.900000000000006</v>
      </c>
      <c r="K11" s="209">
        <v>12.5</v>
      </c>
      <c r="L11" s="209">
        <v>133.30000000000001</v>
      </c>
      <c r="M11" s="209">
        <v>-33.299999999999997</v>
      </c>
      <c r="N11" s="209">
        <v>166.7</v>
      </c>
      <c r="O11" s="209">
        <v>120</v>
      </c>
      <c r="P11" s="209">
        <v>-54.5</v>
      </c>
      <c r="Q11" s="209">
        <v>-60</v>
      </c>
      <c r="R11" s="209">
        <v>-57.1</v>
      </c>
      <c r="S11" s="210">
        <v>-40</v>
      </c>
      <c r="T11" s="210">
        <v>700</v>
      </c>
      <c r="U11" s="209">
        <v>-11.1</v>
      </c>
      <c r="V11" s="209">
        <v>300</v>
      </c>
      <c r="W11" s="209">
        <v>-22.2</v>
      </c>
      <c r="X11" s="209">
        <v>28.6</v>
      </c>
      <c r="Y11" s="209">
        <v>33.299999999999997</v>
      </c>
      <c r="Z11" s="209">
        <v>-50</v>
      </c>
      <c r="AA11" s="209">
        <v>18.2</v>
      </c>
      <c r="AB11" s="210">
        <v>480</v>
      </c>
      <c r="AC11" s="210">
        <v>400</v>
      </c>
      <c r="AD11" s="209">
        <v>0</v>
      </c>
      <c r="AE11" s="209">
        <v>733.3</v>
      </c>
      <c r="AF11" s="210">
        <v>-81.3</v>
      </c>
      <c r="AG11" s="210">
        <v>-25</v>
      </c>
      <c r="AH11" s="212">
        <v>-41.7</v>
      </c>
      <c r="AI11" s="209">
        <v>328.6</v>
      </c>
      <c r="AJ11" s="209">
        <v>0</v>
      </c>
      <c r="AK11" s="210">
        <v>-12.5</v>
      </c>
      <c r="AL11" s="212">
        <v>725</v>
      </c>
      <c r="AM11" s="210">
        <v>-15.4</v>
      </c>
      <c r="AN11" s="210">
        <v>-79.3</v>
      </c>
      <c r="AO11" s="210">
        <v>90</v>
      </c>
      <c r="AP11" s="212">
        <v>233.3</v>
      </c>
      <c r="AQ11" s="209">
        <v>-84</v>
      </c>
      <c r="AR11" s="231" t="e">
        <f>IF(#REF!=0,"-",ROUND(#REF!/#REF!*100-100,1))</f>
        <v>#REF!</v>
      </c>
      <c r="AS11" s="231" t="e">
        <f>IF(#REF!=0,"-",ROUND(#REF!/#REF!*100-100,1))</f>
        <v>#REF!</v>
      </c>
      <c r="AT11" s="231" t="e">
        <f>IF(#REF!=0,"-",ROUND(#REF!/#REF!*100-100,1))</f>
        <v>#REF!</v>
      </c>
      <c r="AU11" s="231" t="e">
        <f>IF(#REF!=0,"-",ROUND(#REF!/#REF!*100-100,1))</f>
        <v>#REF!</v>
      </c>
      <c r="AV11" s="231" t="e">
        <f>IF(#REF!=0,"-",ROUND(#REF!/#REF!*100-100,1))</f>
        <v>#REF!</v>
      </c>
      <c r="AW11" s="231" t="e">
        <f>IF(#REF!=0,"-",ROUND(#REF!/#REF!*100-100,1))</f>
        <v>#REF!</v>
      </c>
      <c r="AX11" s="231" t="e">
        <f>IF(#REF!=0,"-",ROUND(#REF!/#REF!*100-100,1))</f>
        <v>#REF!</v>
      </c>
      <c r="AY11" s="231" t="e">
        <f>IF(#REF!=0,"-",ROUND(#REF!/#REF!*100-100,1))</f>
        <v>#REF!</v>
      </c>
      <c r="AZ11" s="231" t="e">
        <f>IF(#REF!=0,"-",ROUND(#REF!/#REF!*100-100,1))</f>
        <v>#REF!</v>
      </c>
      <c r="BA11" s="210">
        <v>-20</v>
      </c>
      <c r="BB11" s="210">
        <v>25</v>
      </c>
      <c r="BC11" s="210">
        <v>225</v>
      </c>
      <c r="BD11" s="210">
        <v>88.9</v>
      </c>
      <c r="BE11" s="210">
        <v>-38.5</v>
      </c>
      <c r="BF11" s="210">
        <v>66.7</v>
      </c>
      <c r="BG11" s="210">
        <v>-13.6</v>
      </c>
      <c r="BH11" s="210">
        <v>94.1</v>
      </c>
      <c r="BI11" s="210">
        <v>-57.7</v>
      </c>
      <c r="BJ11" s="212">
        <v>283.3</v>
      </c>
      <c r="BK11" s="209">
        <v>109.1</v>
      </c>
      <c r="BL11" s="209">
        <v>-47.4</v>
      </c>
      <c r="BM11" s="232">
        <v>-37.5</v>
      </c>
      <c r="BN11" s="232">
        <v>40</v>
      </c>
      <c r="BO11" s="233">
        <v>-23.1</v>
      </c>
      <c r="BP11" s="233">
        <v>-29.4</v>
      </c>
      <c r="BQ11" s="233">
        <v>0</v>
      </c>
      <c r="BR11" s="233">
        <v>-50</v>
      </c>
      <c r="BS11" s="233">
        <v>0</v>
      </c>
      <c r="BT11" s="233">
        <v>-66.7</v>
      </c>
      <c r="BU11" s="233">
        <v>-36.4</v>
      </c>
      <c r="BV11" s="234">
        <v>-60.9</v>
      </c>
      <c r="BW11" s="233">
        <v>21.7</v>
      </c>
      <c r="BX11" s="233">
        <v>-10</v>
      </c>
      <c r="BY11" s="233">
        <v>100</v>
      </c>
      <c r="BZ11" s="233">
        <v>171.4</v>
      </c>
      <c r="CA11" s="233">
        <v>90</v>
      </c>
      <c r="CB11" s="233">
        <v>8.3000000000000007</v>
      </c>
      <c r="CC11" s="233">
        <v>-12.5</v>
      </c>
      <c r="CD11" s="233">
        <v>20</v>
      </c>
      <c r="CE11" s="233">
        <v>-15.8</v>
      </c>
      <c r="CF11" s="231" t="e">
        <f>IF(#REF!=0,"-",ROUND(#REF!/#REF!*100-100,1))</f>
        <v>#REF!</v>
      </c>
      <c r="CG11" s="231" t="e">
        <f>IF(#REF!=0,"-",ROUND(#REF!/#REF!*100-100,1))</f>
        <v>#REF!</v>
      </c>
      <c r="CH11" s="231" t="e">
        <f>IF(#REF!=0,"-",ROUND(#REF!/#REF!*100-100,1))</f>
        <v>#REF!</v>
      </c>
      <c r="CI11" s="231" t="e">
        <f>IF(#REF!=0,"-",ROUND(#REF!/#REF!*100-100,1))</f>
        <v>#REF!</v>
      </c>
      <c r="CJ11" s="231" t="e">
        <f>IF(#REF!=0,"-",ROUND(#REF!/#REF!*100-100,1))</f>
        <v>#REF!</v>
      </c>
      <c r="CK11" s="231" t="e">
        <f>IF(#REF!=0,"-",ROUND(#REF!/#REF!*100-100,1))</f>
        <v>#REF!</v>
      </c>
      <c r="CL11" s="231" t="e">
        <f>IF(#REF!=0,"-",ROUND(#REF!/#REF!*100-100,1))</f>
        <v>#REF!</v>
      </c>
      <c r="CM11" s="235">
        <v>10.5</v>
      </c>
      <c r="CN11" s="235">
        <v>84.6</v>
      </c>
      <c r="CO11" s="235">
        <v>-38.1</v>
      </c>
      <c r="CP11" s="235">
        <v>0</v>
      </c>
      <c r="CQ11" s="235">
        <v>68.8</v>
      </c>
      <c r="CR11" s="236">
        <v>72.2</v>
      </c>
      <c r="CS11" s="236">
        <v>-10.3</v>
      </c>
      <c r="CT11" s="237">
        <v>24.1</v>
      </c>
      <c r="CU11" s="238">
        <v>20</v>
      </c>
      <c r="CV11" s="237">
        <v>30.8</v>
      </c>
      <c r="CW11" s="237">
        <v>-47.6</v>
      </c>
      <c r="CX11" s="237">
        <v>33.299999999999997</v>
      </c>
      <c r="CY11" s="237">
        <v>45.8</v>
      </c>
      <c r="CZ11" s="237">
        <v>38.5</v>
      </c>
      <c r="DA11" s="237">
        <v>188.9</v>
      </c>
      <c r="DB11" s="237">
        <v>-63</v>
      </c>
      <c r="DC11" s="237">
        <v>-71</v>
      </c>
      <c r="DD11" s="237">
        <v>142.30000000000001</v>
      </c>
      <c r="DE11" s="239">
        <v>100</v>
      </c>
      <c r="DF11" s="237">
        <v>366.7</v>
      </c>
      <c r="DG11" s="237">
        <v>58.8</v>
      </c>
      <c r="DH11" s="237">
        <v>-63.6</v>
      </c>
      <c r="DI11" s="238">
        <v>162.5</v>
      </c>
      <c r="DJ11" s="240">
        <v>-22.2</v>
      </c>
      <c r="DK11" s="237">
        <v>14.8</v>
      </c>
      <c r="DL11" s="237">
        <v>-74.3</v>
      </c>
      <c r="DM11" s="237">
        <v>61.1</v>
      </c>
      <c r="DN11" s="237">
        <v>-61.5</v>
      </c>
      <c r="DO11" s="237">
        <v>30</v>
      </c>
      <c r="DP11" s="237">
        <v>55.6</v>
      </c>
      <c r="DQ11" s="237">
        <v>-71.400000000000006</v>
      </c>
      <c r="DR11" s="237">
        <v>0</v>
      </c>
      <c r="DS11" s="237">
        <v>-39.299999999999997</v>
      </c>
      <c r="DT11" s="237" t="e">
        <f>IF(#REF!=0,"-",ROUND(#REF!/#REF!*100-100,1))</f>
        <v>#REF!</v>
      </c>
      <c r="DU11" s="237" t="e">
        <f>IF(#REF!=0,"-",ROUND(#REF!/#REF!*100-100,1))</f>
        <v>#REF!</v>
      </c>
      <c r="DV11" s="237" t="e">
        <f>IF(#REF!=0,"-",ROUND(#REF!/#REF!*100-100,1))</f>
        <v>#REF!</v>
      </c>
      <c r="DW11" s="237" t="e">
        <f>IF(#REF!=0,"-",ROUND(#REF!/#REF!*100-100,1))</f>
        <v>#REF!</v>
      </c>
      <c r="DX11" s="237" t="e">
        <f>IF(#REF!=0,"-",ROUND(#REF!/#REF!*100-100,1))</f>
        <v>#REF!</v>
      </c>
      <c r="DY11" s="237" t="e">
        <f>IF(#REF!=0,"-",ROUND(#REF!/#REF!*100-100,1))</f>
        <v>#REF!</v>
      </c>
      <c r="DZ11" s="237" t="e">
        <f>IF(#REF!=0,"-",ROUND(#REF!/#REF!*100-100,1))</f>
        <v>#REF!</v>
      </c>
      <c r="EA11" s="238" t="e">
        <f>IF(#REF!=0,"-",ROUND(#REF!/#REF!*100-100,1))</f>
        <v>#REF!</v>
      </c>
      <c r="EB11" s="237" t="e">
        <f>IF(#REF!=0,"-",ROUND(#REF!/#REF!*100-100,1))</f>
        <v>#REF!</v>
      </c>
      <c r="EC11" s="237" t="e">
        <f>IF(#REF!=0,"-",ROUND(#REF!/#REF!*100-100,1))</f>
        <v>#REF!</v>
      </c>
      <c r="ED11" s="237" t="e">
        <f>IF(#REF!=0,"-",ROUND(#REF!/#REF!*100-100,1))</f>
        <v>#REF!</v>
      </c>
      <c r="EE11" s="237" t="e">
        <f>IF(#REF!=0,"-",ROUND(#REF!/#REF!*100-100,1))</f>
        <v>#REF!</v>
      </c>
      <c r="EF11" s="237" t="e">
        <f>IF(#REF!=0,"-",ROUND(#REF!/#REF!*100-100,1))</f>
        <v>#REF!</v>
      </c>
      <c r="EG11" s="237" t="e">
        <f>IF(#REF!=0,"-",ROUND(#REF!/#REF!*100-100,1))</f>
        <v>#REF!</v>
      </c>
      <c r="EH11" s="237" t="e">
        <f>IF(#REF!=0,"-",ROUND(#REF!/#REF!*100-100,1))</f>
        <v>#REF!</v>
      </c>
      <c r="EI11" s="237">
        <v>100</v>
      </c>
      <c r="EJ11" s="237">
        <v>-20</v>
      </c>
      <c r="EK11" s="237">
        <v>137.5</v>
      </c>
      <c r="EL11" s="237">
        <v>-31.3</v>
      </c>
      <c r="EM11" s="237">
        <v>-59.6</v>
      </c>
      <c r="EN11" s="237">
        <v>-16.7</v>
      </c>
      <c r="EO11" s="237">
        <v>14.3</v>
      </c>
      <c r="EP11" s="237">
        <v>-4.5</v>
      </c>
      <c r="EQ11" s="238">
        <v>44.4</v>
      </c>
      <c r="ER11" s="237">
        <v>-57.1</v>
      </c>
      <c r="ES11" s="237">
        <v>-7.7</v>
      </c>
      <c r="ET11" s="241">
        <v>72.2</v>
      </c>
      <c r="EU11" s="242">
        <v>27.3</v>
      </c>
    </row>
    <row r="12" spans="1:151" ht="20.100000000000001" customHeight="1" x14ac:dyDescent="0.2">
      <c r="A12" s="264"/>
      <c r="B12" s="431"/>
      <c r="C12" s="265" t="s">
        <v>232</v>
      </c>
      <c r="D12" s="766" t="s">
        <v>233</v>
      </c>
      <c r="E12" s="767"/>
      <c r="F12" s="767"/>
      <c r="G12" s="266"/>
      <c r="H12" s="209">
        <v>-37.5</v>
      </c>
      <c r="I12" s="209">
        <v>350</v>
      </c>
      <c r="J12" s="209">
        <v>500</v>
      </c>
      <c r="K12" s="209">
        <v>25</v>
      </c>
      <c r="L12" s="209">
        <v>500</v>
      </c>
      <c r="M12" s="209">
        <v>-100</v>
      </c>
      <c r="N12" s="209">
        <v>-28.6</v>
      </c>
      <c r="O12" s="209">
        <v>0</v>
      </c>
      <c r="P12" s="209">
        <v>-66.7</v>
      </c>
      <c r="Q12" s="209">
        <v>-66.7</v>
      </c>
      <c r="R12" s="209">
        <v>-100</v>
      </c>
      <c r="S12" s="210" t="s">
        <v>361</v>
      </c>
      <c r="T12" s="210">
        <v>-40</v>
      </c>
      <c r="U12" s="209">
        <v>-33.299999999999997</v>
      </c>
      <c r="V12" s="209">
        <v>-100</v>
      </c>
      <c r="W12" s="209">
        <v>-60</v>
      </c>
      <c r="X12" s="209">
        <v>-50</v>
      </c>
      <c r="Y12" s="209" t="s">
        <v>361</v>
      </c>
      <c r="Z12" s="209">
        <v>-60</v>
      </c>
      <c r="AA12" s="209">
        <v>-100</v>
      </c>
      <c r="AB12" s="210">
        <v>300</v>
      </c>
      <c r="AC12" s="210">
        <v>0</v>
      </c>
      <c r="AD12" s="209" t="s">
        <v>361</v>
      </c>
      <c r="AE12" s="209">
        <v>0</v>
      </c>
      <c r="AF12" s="210">
        <v>33.299999999999997</v>
      </c>
      <c r="AG12" s="210">
        <v>-33.299999999999997</v>
      </c>
      <c r="AH12" s="212" t="s">
        <v>361</v>
      </c>
      <c r="AI12" s="209">
        <v>-100</v>
      </c>
      <c r="AJ12" s="209">
        <v>-66.7</v>
      </c>
      <c r="AK12" s="210">
        <v>60</v>
      </c>
      <c r="AL12" s="212">
        <v>-50</v>
      </c>
      <c r="AM12" s="210" t="s">
        <v>361</v>
      </c>
      <c r="AN12" s="210">
        <v>150</v>
      </c>
      <c r="AO12" s="210">
        <v>0</v>
      </c>
      <c r="AP12" s="212">
        <v>-80</v>
      </c>
      <c r="AQ12" s="209">
        <v>50</v>
      </c>
      <c r="AR12" s="231" t="e">
        <f>IF(#REF!=0,"-",ROUND(#REF!/#REF!*100-100,1))</f>
        <v>#REF!</v>
      </c>
      <c r="AS12" s="231" t="e">
        <f>IF(#REF!=0,"-",ROUND(#REF!/#REF!*100-100,1))</f>
        <v>#REF!</v>
      </c>
      <c r="AT12" s="231" t="e">
        <f>IF(#REF!=0,"-",ROUND(#REF!/#REF!*100-100,1))</f>
        <v>#REF!</v>
      </c>
      <c r="AU12" s="210" t="s">
        <v>362</v>
      </c>
      <c r="AV12" s="231" t="e">
        <f>IF(#REF!=0,"-",ROUND(#REF!/#REF!*100-100,1))</f>
        <v>#REF!</v>
      </c>
      <c r="AW12" s="231" t="e">
        <f>IF(#REF!=0,"-",ROUND(#REF!/#REF!*100-100,1))</f>
        <v>#REF!</v>
      </c>
      <c r="AX12" s="231" t="e">
        <f>IF(#REF!=0,"-",ROUND(#REF!/#REF!*100-100,1))</f>
        <v>#REF!</v>
      </c>
      <c r="AY12" s="231" t="e">
        <f>IF(#REF!=0,"-",ROUND(#REF!/#REF!*100-100,1))</f>
        <v>#REF!</v>
      </c>
      <c r="AZ12" s="231" t="e">
        <f>IF(#REF!=0,"-",ROUND(#REF!/#REF!*100-100,1))</f>
        <v>#REF!</v>
      </c>
      <c r="BA12" s="210">
        <v>400</v>
      </c>
      <c r="BB12" s="210">
        <v>0</v>
      </c>
      <c r="BC12" s="210">
        <v>0</v>
      </c>
      <c r="BD12" s="210">
        <v>100</v>
      </c>
      <c r="BE12" s="210">
        <v>-25</v>
      </c>
      <c r="BF12" s="210">
        <v>350</v>
      </c>
      <c r="BG12" s="210">
        <v>400</v>
      </c>
      <c r="BH12" s="210" t="s">
        <v>361</v>
      </c>
      <c r="BI12" s="210">
        <v>150</v>
      </c>
      <c r="BJ12" s="212">
        <v>125</v>
      </c>
      <c r="BK12" s="209">
        <v>50</v>
      </c>
      <c r="BL12" s="209">
        <v>157.1</v>
      </c>
      <c r="BM12" s="232">
        <v>40</v>
      </c>
      <c r="BN12" s="232">
        <v>66.7</v>
      </c>
      <c r="BO12" s="233">
        <v>100</v>
      </c>
      <c r="BP12" s="233">
        <v>275</v>
      </c>
      <c r="BQ12" s="233">
        <v>166.7</v>
      </c>
      <c r="BR12" s="233">
        <v>5.6</v>
      </c>
      <c r="BS12" s="233">
        <v>-30</v>
      </c>
      <c r="BT12" s="233" t="s">
        <v>361</v>
      </c>
      <c r="BU12" s="233">
        <v>-50</v>
      </c>
      <c r="BV12" s="234">
        <v>-88.9</v>
      </c>
      <c r="BW12" s="233">
        <v>-100</v>
      </c>
      <c r="BX12" s="233">
        <v>-5.6</v>
      </c>
      <c r="BY12" s="233">
        <v>-42.9</v>
      </c>
      <c r="BZ12" s="233">
        <v>40</v>
      </c>
      <c r="CA12" s="233">
        <v>75</v>
      </c>
      <c r="CB12" s="233">
        <v>-66.7</v>
      </c>
      <c r="CC12" s="233">
        <v>0</v>
      </c>
      <c r="CD12" s="233">
        <v>-31.6</v>
      </c>
      <c r="CE12" s="233">
        <v>-28.6</v>
      </c>
      <c r="CF12" s="231" t="e">
        <f>IF(#REF!=0,"-",ROUND(#REF!/#REF!*100-100,1))</f>
        <v>#REF!</v>
      </c>
      <c r="CG12" s="231" t="e">
        <f>IF(#REF!=0,"-",ROUND(#REF!/#REF!*100-100,1))</f>
        <v>#REF!</v>
      </c>
      <c r="CH12" s="231" t="e">
        <f>IF(#REF!=0,"-",ROUND(#REF!/#REF!*100-100,1))</f>
        <v>#REF!</v>
      </c>
      <c r="CI12" s="231" t="e">
        <f>IF(#REF!=0,"-",ROUND(#REF!/#REF!*100-100,1))</f>
        <v>#REF!</v>
      </c>
      <c r="CJ12" s="231" t="e">
        <f>IF(#REF!=0,"-",ROUND(#REF!/#REF!*100-100,1))</f>
        <v>#REF!</v>
      </c>
      <c r="CK12" s="231" t="e">
        <f>IF(#REF!=0,"-",ROUND(#REF!/#REF!*100-100,1))</f>
        <v>#REF!</v>
      </c>
      <c r="CL12" s="231" t="e">
        <f>IF(#REF!=0,"-",ROUND(#REF!/#REF!*100-100,1))</f>
        <v>#REF!</v>
      </c>
      <c r="CM12" s="235">
        <v>-76.2</v>
      </c>
      <c r="CN12" s="235">
        <v>40</v>
      </c>
      <c r="CO12" s="235">
        <v>0</v>
      </c>
      <c r="CP12" s="235">
        <v>-46.2</v>
      </c>
      <c r="CQ12" s="235">
        <v>0</v>
      </c>
      <c r="CR12" s="236">
        <v>100</v>
      </c>
      <c r="CS12" s="236">
        <v>-25</v>
      </c>
      <c r="CT12" s="237">
        <v>0</v>
      </c>
      <c r="CU12" s="238">
        <v>-16.7</v>
      </c>
      <c r="CV12" s="237">
        <v>400</v>
      </c>
      <c r="CW12" s="237">
        <v>100</v>
      </c>
      <c r="CX12" s="237">
        <v>100</v>
      </c>
      <c r="CY12" s="237">
        <v>100</v>
      </c>
      <c r="CZ12" s="237">
        <v>-25</v>
      </c>
      <c r="DA12" s="237">
        <v>-85.7</v>
      </c>
      <c r="DB12" s="237">
        <v>40</v>
      </c>
      <c r="DC12" s="237">
        <v>-64.3</v>
      </c>
      <c r="DD12" s="237">
        <v>-100</v>
      </c>
      <c r="DE12" s="239">
        <v>-20</v>
      </c>
      <c r="DF12" s="237">
        <v>-90</v>
      </c>
      <c r="DG12" s="237">
        <v>60</v>
      </c>
      <c r="DH12" s="237">
        <v>-58.3</v>
      </c>
      <c r="DI12" s="238">
        <v>116.7</v>
      </c>
      <c r="DJ12" s="240">
        <v>225</v>
      </c>
      <c r="DK12" s="237">
        <v>325</v>
      </c>
      <c r="DL12" s="237">
        <v>21.4</v>
      </c>
      <c r="DM12" s="237">
        <v>283.3</v>
      </c>
      <c r="DN12" s="237">
        <v>900</v>
      </c>
      <c r="DO12" s="237">
        <v>185.7</v>
      </c>
      <c r="DP12" s="237">
        <v>120</v>
      </c>
      <c r="DQ12" s="237" t="s">
        <v>361</v>
      </c>
      <c r="DR12" s="237">
        <v>125</v>
      </c>
      <c r="DS12" s="237">
        <v>2100</v>
      </c>
      <c r="DT12" s="237" t="e">
        <f>IF(#REF!=0,"-",ROUND(#REF!/#REF!*100-100,1))</f>
        <v>#REF!</v>
      </c>
      <c r="DU12" s="237" t="e">
        <f>IF(#REF!=0,"-",ROUND(#REF!/#REF!*100-100,1))</f>
        <v>#REF!</v>
      </c>
      <c r="DV12" s="237" t="e">
        <f>IF(#REF!=0,"-",ROUND(#REF!/#REF!*100-100,1))</f>
        <v>#REF!</v>
      </c>
      <c r="DW12" s="237" t="e">
        <f>IF(#REF!=0,"-",ROUND(#REF!/#REF!*100-100,1))</f>
        <v>#REF!</v>
      </c>
      <c r="DX12" s="237" t="e">
        <f>IF(#REF!=0,"-",ROUND(#REF!/#REF!*100-100,1))</f>
        <v>#REF!</v>
      </c>
      <c r="DY12" s="237" t="e">
        <f>IF(#REF!=0,"-",ROUND(#REF!/#REF!*100-100,1))</f>
        <v>#REF!</v>
      </c>
      <c r="DZ12" s="237" t="e">
        <f>IF(#REF!=0,"-",ROUND(#REF!/#REF!*100-100,1))</f>
        <v>#REF!</v>
      </c>
      <c r="EA12" s="238" t="e">
        <f>IF(#REF!=0,"-",ROUND(#REF!/#REF!*100-100,1))</f>
        <v>#REF!</v>
      </c>
      <c r="EB12" s="237" t="e">
        <f>IF(#REF!=0,"-",ROUND(#REF!/#REF!*100-100,1))</f>
        <v>#REF!</v>
      </c>
      <c r="EC12" s="237" t="e">
        <f>IF(#REF!=0,"-",ROUND(#REF!/#REF!*100-100,1))</f>
        <v>#REF!</v>
      </c>
      <c r="ED12" s="237" t="e">
        <f>IF(#REF!=0,"-",ROUND(#REF!/#REF!*100-100,1))</f>
        <v>#REF!</v>
      </c>
      <c r="EE12" s="237" t="e">
        <f>IF(#REF!=0,"-",ROUND(#REF!/#REF!*100-100,1))</f>
        <v>#REF!</v>
      </c>
      <c r="EF12" s="237" t="e">
        <f>IF(#REF!=0,"-",ROUND(#REF!/#REF!*100-100,1))</f>
        <v>#REF!</v>
      </c>
      <c r="EG12" s="237" t="e">
        <f>IF(#REF!=0,"-",ROUND(#REF!/#REF!*100-100,1))</f>
        <v>#REF!</v>
      </c>
      <c r="EH12" s="237" t="e">
        <f>IF(#REF!=0,"-",ROUND(#REF!/#REF!*100-100,1))</f>
        <v>#REF!</v>
      </c>
      <c r="EI12" s="237">
        <v>300</v>
      </c>
      <c r="EJ12" s="237" t="s">
        <v>361</v>
      </c>
      <c r="EK12" s="237">
        <v>-28.6</v>
      </c>
      <c r="EL12" s="237" t="s">
        <v>361</v>
      </c>
      <c r="EM12" s="237">
        <v>-75</v>
      </c>
      <c r="EN12" s="237">
        <v>0</v>
      </c>
      <c r="EO12" s="237">
        <v>-83.3</v>
      </c>
      <c r="EP12" s="237">
        <v>100</v>
      </c>
      <c r="EQ12" s="238">
        <v>300</v>
      </c>
      <c r="ER12" s="237">
        <v>-75</v>
      </c>
      <c r="ES12" s="237">
        <v>0</v>
      </c>
      <c r="ET12" s="241">
        <v>-50</v>
      </c>
      <c r="EU12" s="242">
        <v>-100</v>
      </c>
    </row>
    <row r="13" spans="1:151" ht="20.100000000000001" customHeight="1" x14ac:dyDescent="0.2">
      <c r="A13" s="264"/>
      <c r="B13" s="431"/>
      <c r="C13" s="265" t="s">
        <v>234</v>
      </c>
      <c r="D13" s="768" t="s">
        <v>235</v>
      </c>
      <c r="E13" s="769"/>
      <c r="F13" s="769"/>
      <c r="G13" s="266"/>
      <c r="H13" s="209">
        <v>100</v>
      </c>
      <c r="I13" s="209">
        <v>50</v>
      </c>
      <c r="J13" s="209">
        <v>200</v>
      </c>
      <c r="K13" s="209">
        <v>800</v>
      </c>
      <c r="L13" s="209">
        <v>100</v>
      </c>
      <c r="M13" s="209">
        <v>200</v>
      </c>
      <c r="N13" s="209">
        <v>100</v>
      </c>
      <c r="O13" s="209">
        <v>-33.299999999999997</v>
      </c>
      <c r="P13" s="209">
        <v>-100</v>
      </c>
      <c r="Q13" s="209">
        <v>-50</v>
      </c>
      <c r="R13" s="209">
        <v>-20</v>
      </c>
      <c r="S13" s="210">
        <v>-33.299999999999997</v>
      </c>
      <c r="T13" s="210">
        <v>25</v>
      </c>
      <c r="U13" s="209">
        <v>0</v>
      </c>
      <c r="V13" s="209">
        <v>-33.299999999999997</v>
      </c>
      <c r="W13" s="209">
        <v>-44.4</v>
      </c>
      <c r="X13" s="209">
        <v>-66.7</v>
      </c>
      <c r="Y13" s="209">
        <v>-33.299999999999997</v>
      </c>
      <c r="Z13" s="209">
        <v>50</v>
      </c>
      <c r="AA13" s="209">
        <v>-100</v>
      </c>
      <c r="AB13" s="210" t="s">
        <v>361</v>
      </c>
      <c r="AC13" s="210">
        <v>400</v>
      </c>
      <c r="AD13" s="209">
        <v>-25</v>
      </c>
      <c r="AE13" s="209">
        <v>150</v>
      </c>
      <c r="AF13" s="210">
        <v>20</v>
      </c>
      <c r="AG13" s="210">
        <v>-66.7</v>
      </c>
      <c r="AH13" s="212">
        <v>-100</v>
      </c>
      <c r="AI13" s="209">
        <v>-100</v>
      </c>
      <c r="AJ13" s="209">
        <v>100</v>
      </c>
      <c r="AK13" s="210">
        <v>0</v>
      </c>
      <c r="AL13" s="212">
        <v>100</v>
      </c>
      <c r="AM13" s="210" t="s">
        <v>361</v>
      </c>
      <c r="AN13" s="210" t="s">
        <v>361</v>
      </c>
      <c r="AO13" s="210">
        <v>-80</v>
      </c>
      <c r="AP13" s="212">
        <v>-66.7</v>
      </c>
      <c r="AQ13" s="209" t="s">
        <v>361</v>
      </c>
      <c r="AR13" s="231" t="e">
        <f>IF(#REF!=0,"-",ROUND(#REF!/#REF!*100-100,1))</f>
        <v>#REF!</v>
      </c>
      <c r="AS13" s="231" t="e">
        <f>IF(#REF!=0,"-",ROUND(#REF!/#REF!*100-100,1))</f>
        <v>#REF!</v>
      </c>
      <c r="AT13" s="210" t="s">
        <v>362</v>
      </c>
      <c r="AU13" s="210" t="s">
        <v>362</v>
      </c>
      <c r="AV13" s="231" t="e">
        <f>IF(#REF!=0,"-",ROUND(#REF!/#REF!*100-100,1))</f>
        <v>#REF!</v>
      </c>
      <c r="AW13" s="231" t="e">
        <f>IF(#REF!=0,"-",ROUND(#REF!/#REF!*100-100,1))</f>
        <v>#REF!</v>
      </c>
      <c r="AX13" s="231" t="e">
        <f>IF(#REF!=0,"-",ROUND(#REF!/#REF!*100-100,1))</f>
        <v>#REF!</v>
      </c>
      <c r="AY13" s="231" t="e">
        <f>IF(#REF!=0,"-",ROUND(#REF!/#REF!*100-100,1))</f>
        <v>#REF!</v>
      </c>
      <c r="AZ13" s="231" t="e">
        <f>IF(#REF!=0,"-",ROUND(#REF!/#REF!*100-100,1))</f>
        <v>#REF!</v>
      </c>
      <c r="BA13" s="210" t="s">
        <v>361</v>
      </c>
      <c r="BB13" s="210" t="s">
        <v>361</v>
      </c>
      <c r="BC13" s="210">
        <v>-33.299999999999997</v>
      </c>
      <c r="BD13" s="210" t="s">
        <v>361</v>
      </c>
      <c r="BE13" s="210">
        <v>100</v>
      </c>
      <c r="BF13" s="210">
        <v>-100</v>
      </c>
      <c r="BG13" s="210" t="s">
        <v>361</v>
      </c>
      <c r="BH13" s="210">
        <v>-50</v>
      </c>
      <c r="BI13" s="210">
        <v>-50</v>
      </c>
      <c r="BJ13" s="212">
        <v>200</v>
      </c>
      <c r="BK13" s="209">
        <v>-50</v>
      </c>
      <c r="BL13" s="209">
        <v>-100</v>
      </c>
      <c r="BM13" s="232" t="s">
        <v>361</v>
      </c>
      <c r="BN13" s="232">
        <v>-60</v>
      </c>
      <c r="BO13" s="233">
        <v>-100</v>
      </c>
      <c r="BP13" s="233">
        <v>-100</v>
      </c>
      <c r="BQ13" s="233">
        <v>0</v>
      </c>
      <c r="BR13" s="233" t="s">
        <v>361</v>
      </c>
      <c r="BS13" s="233">
        <v>-100</v>
      </c>
      <c r="BT13" s="233">
        <v>0</v>
      </c>
      <c r="BU13" s="233">
        <v>0</v>
      </c>
      <c r="BV13" s="234">
        <v>66.7</v>
      </c>
      <c r="BW13" s="233">
        <v>1200</v>
      </c>
      <c r="BX13" s="233" t="s">
        <v>361</v>
      </c>
      <c r="BY13" s="233">
        <v>0</v>
      </c>
      <c r="BZ13" s="233">
        <v>350</v>
      </c>
      <c r="CA13" s="233" t="s">
        <v>361</v>
      </c>
      <c r="CB13" s="233" t="s">
        <v>361</v>
      </c>
      <c r="CC13" s="233">
        <v>600</v>
      </c>
      <c r="CD13" s="233">
        <v>50</v>
      </c>
      <c r="CE13" s="233" t="s">
        <v>361</v>
      </c>
      <c r="CF13" s="231" t="e">
        <f>IF(#REF!=0,"-",ROUND(#REF!/#REF!*100-100,1))</f>
        <v>#REF!</v>
      </c>
      <c r="CG13" s="231" t="e">
        <f>IF(#REF!=0,"-",ROUND(#REF!/#REF!*100-100,1))</f>
        <v>#REF!</v>
      </c>
      <c r="CH13" s="231" t="e">
        <f>IF(#REF!=0,"-",ROUND(#REF!/#REF!*100-100,1))</f>
        <v>#REF!</v>
      </c>
      <c r="CI13" s="231" t="e">
        <f>IF(#REF!=0,"-",ROUND(#REF!/#REF!*100-100,1))</f>
        <v>#REF!</v>
      </c>
      <c r="CJ13" s="231" t="e">
        <f>IF(#REF!=0,"-",ROUND(#REF!/#REF!*100-100,1))</f>
        <v>#REF!</v>
      </c>
      <c r="CK13" s="231" t="e">
        <f>IF(#REF!=0,"-",ROUND(#REF!/#REF!*100-100,1))</f>
        <v>#REF!</v>
      </c>
      <c r="CL13" s="231" t="e">
        <f>IF(#REF!=0,"-",ROUND(#REF!/#REF!*100-100,1))</f>
        <v>#REF!</v>
      </c>
      <c r="CM13" s="235">
        <v>-66.7</v>
      </c>
      <c r="CN13" s="235">
        <v>75</v>
      </c>
      <c r="CO13" s="235">
        <v>-14.3</v>
      </c>
      <c r="CP13" s="235">
        <v>266.7</v>
      </c>
      <c r="CQ13" s="235">
        <v>80</v>
      </c>
      <c r="CR13" s="236">
        <v>-62.5</v>
      </c>
      <c r="CS13" s="236">
        <v>50</v>
      </c>
      <c r="CT13" s="237">
        <v>250</v>
      </c>
      <c r="CU13" s="238">
        <v>25</v>
      </c>
      <c r="CV13" s="237">
        <v>-10</v>
      </c>
      <c r="CW13" s="237">
        <v>-50</v>
      </c>
      <c r="CX13" s="237">
        <v>50</v>
      </c>
      <c r="CY13" s="237">
        <v>28.6</v>
      </c>
      <c r="CZ13" s="237">
        <v>-58.3</v>
      </c>
      <c r="DA13" s="237">
        <v>-45.5</v>
      </c>
      <c r="DB13" s="237">
        <v>-66.7</v>
      </c>
      <c r="DC13" s="237">
        <v>66.7</v>
      </c>
      <c r="DD13" s="237">
        <v>33.299999999999997</v>
      </c>
      <c r="DE13" s="239">
        <v>-20</v>
      </c>
      <c r="DF13" s="237">
        <v>-70</v>
      </c>
      <c r="DG13" s="237">
        <v>-11.1</v>
      </c>
      <c r="DH13" s="237">
        <v>150</v>
      </c>
      <c r="DI13" s="238">
        <v>-22.2</v>
      </c>
      <c r="DJ13" s="240">
        <v>133.30000000000001</v>
      </c>
      <c r="DK13" s="237" t="s">
        <v>361</v>
      </c>
      <c r="DL13" s="237">
        <v>-44.4</v>
      </c>
      <c r="DM13" s="237">
        <v>140</v>
      </c>
      <c r="DN13" s="237">
        <v>-83.3</v>
      </c>
      <c r="DO13" s="237" t="s">
        <v>361</v>
      </c>
      <c r="DP13" s="237">
        <v>80</v>
      </c>
      <c r="DQ13" s="237" t="s">
        <v>361</v>
      </c>
      <c r="DR13" s="237">
        <v>-50</v>
      </c>
      <c r="DS13" s="237">
        <v>100</v>
      </c>
      <c r="DT13" s="237" t="e">
        <f>IF(#REF!=0,"-",ROUND(#REF!/#REF!*100-100,1))</f>
        <v>#REF!</v>
      </c>
      <c r="DU13" s="237" t="e">
        <f>IF(#REF!=0,"-",ROUND(#REF!/#REF!*100-100,1))</f>
        <v>#REF!</v>
      </c>
      <c r="DV13" s="237" t="e">
        <f>IF(#REF!=0,"-",ROUND(#REF!/#REF!*100-100,1))</f>
        <v>#REF!</v>
      </c>
      <c r="DW13" s="237" t="s">
        <v>361</v>
      </c>
      <c r="DX13" s="237" t="s">
        <v>361</v>
      </c>
      <c r="DY13" s="237" t="s">
        <v>361</v>
      </c>
      <c r="DZ13" s="237" t="e">
        <f>IF(#REF!=0,"-",ROUND(#REF!/#REF!*100-100,1))</f>
        <v>#REF!</v>
      </c>
      <c r="EA13" s="238" t="e">
        <f>IF(#REF!=0,"-",ROUND(#REF!/#REF!*100-100,1))</f>
        <v>#REF!</v>
      </c>
      <c r="EB13" s="237" t="e">
        <f>IF(#REF!=0,"-",ROUND(#REF!/#REF!*100-100,1))</f>
        <v>#REF!</v>
      </c>
      <c r="EC13" s="237" t="e">
        <f>IF(#REF!=0,"-",ROUND(#REF!/#REF!*100-100,1))</f>
        <v>#REF!</v>
      </c>
      <c r="ED13" s="237" t="e">
        <f>IF(#REF!=0,"-",ROUND(#REF!/#REF!*100-100,1))</f>
        <v>#REF!</v>
      </c>
      <c r="EE13" s="237" t="e">
        <f>IF(#REF!=0,"-",ROUND(#REF!/#REF!*100-100,1))</f>
        <v>#REF!</v>
      </c>
      <c r="EF13" s="237" t="e">
        <f>IF(#REF!=0,"-",ROUND(#REF!/#REF!*100-100,1))</f>
        <v>#REF!</v>
      </c>
      <c r="EG13" s="237" t="e">
        <f>IF(#REF!=0,"-",ROUND(#REF!/#REF!*100-100,1))</f>
        <v>#REF!</v>
      </c>
      <c r="EH13" s="237" t="e">
        <f>IF(#REF!=0,"-",ROUND(#REF!/#REF!*100-100,1))</f>
        <v>#REF!</v>
      </c>
      <c r="EI13" s="237">
        <v>33.299999999999997</v>
      </c>
      <c r="EJ13" s="237">
        <v>-75</v>
      </c>
      <c r="EK13" s="237">
        <v>500</v>
      </c>
      <c r="EL13" s="237">
        <v>-40</v>
      </c>
      <c r="EM13" s="237">
        <v>-50</v>
      </c>
      <c r="EN13" s="237" t="s">
        <v>361</v>
      </c>
      <c r="EO13" s="237">
        <v>-55.6</v>
      </c>
      <c r="EP13" s="237">
        <v>50</v>
      </c>
      <c r="EQ13" s="238" t="s">
        <v>361</v>
      </c>
      <c r="ER13" s="237">
        <v>500</v>
      </c>
      <c r="ES13" s="237" t="s">
        <v>361</v>
      </c>
      <c r="ET13" s="241">
        <v>-100</v>
      </c>
      <c r="EU13" s="242">
        <v>-50</v>
      </c>
    </row>
    <row r="14" spans="1:151" ht="20.100000000000001" customHeight="1" x14ac:dyDescent="0.2">
      <c r="A14" s="264"/>
      <c r="B14" s="431"/>
      <c r="C14" s="265" t="s">
        <v>236</v>
      </c>
      <c r="D14" s="766" t="s">
        <v>237</v>
      </c>
      <c r="E14" s="767"/>
      <c r="F14" s="767"/>
      <c r="G14" s="266"/>
      <c r="H14" s="209">
        <v>-100</v>
      </c>
      <c r="I14" s="209">
        <v>-100</v>
      </c>
      <c r="J14" s="209">
        <v>0</v>
      </c>
      <c r="K14" s="209" t="s">
        <v>361</v>
      </c>
      <c r="L14" s="209" t="s">
        <v>361</v>
      </c>
      <c r="M14" s="209">
        <v>0</v>
      </c>
      <c r="N14" s="209" t="s">
        <v>361</v>
      </c>
      <c r="O14" s="209">
        <v>-100</v>
      </c>
      <c r="P14" s="209" t="s">
        <v>361</v>
      </c>
      <c r="Q14" s="209">
        <v>0</v>
      </c>
      <c r="R14" s="209" t="s">
        <v>361</v>
      </c>
      <c r="S14" s="210" t="s">
        <v>361</v>
      </c>
      <c r="T14" s="210" t="s">
        <v>361</v>
      </c>
      <c r="U14" s="209" t="s">
        <v>361</v>
      </c>
      <c r="V14" s="209">
        <v>0</v>
      </c>
      <c r="W14" s="209" t="s">
        <v>361</v>
      </c>
      <c r="X14" s="209" t="s">
        <v>361</v>
      </c>
      <c r="Y14" s="209">
        <v>-100</v>
      </c>
      <c r="Z14" s="209" t="s">
        <v>361</v>
      </c>
      <c r="AA14" s="209" t="s">
        <v>361</v>
      </c>
      <c r="AB14" s="210">
        <v>0</v>
      </c>
      <c r="AC14" s="210">
        <v>0</v>
      </c>
      <c r="AD14" s="209" t="s">
        <v>361</v>
      </c>
      <c r="AE14" s="209" t="s">
        <v>361</v>
      </c>
      <c r="AF14" s="210">
        <v>-66.7</v>
      </c>
      <c r="AG14" s="210">
        <v>-100</v>
      </c>
      <c r="AH14" s="212">
        <v>200</v>
      </c>
      <c r="AI14" s="209">
        <v>300</v>
      </c>
      <c r="AJ14" s="209">
        <v>-100</v>
      </c>
      <c r="AK14" s="210" t="s">
        <v>361</v>
      </c>
      <c r="AL14" s="212">
        <v>100</v>
      </c>
      <c r="AM14" s="210" t="s">
        <v>361</v>
      </c>
      <c r="AN14" s="210">
        <v>-66.7</v>
      </c>
      <c r="AO14" s="210">
        <v>-100</v>
      </c>
      <c r="AP14" s="212" t="s">
        <v>361</v>
      </c>
      <c r="AQ14" s="209" t="s">
        <v>361</v>
      </c>
      <c r="AR14" s="231" t="e">
        <f>IF(#REF!=0,"-",ROUND(#REF!/#REF!*100-100,1))</f>
        <v>#REF!</v>
      </c>
      <c r="AS14" s="231" t="e">
        <f>IF(#REF!=0,"-",ROUND(#REF!/#REF!*100-100,1))</f>
        <v>#REF!</v>
      </c>
      <c r="AT14" s="231" t="e">
        <f>IF(#REF!=0,"-",ROUND(#REF!/#REF!*100-100,1))</f>
        <v>#REF!</v>
      </c>
      <c r="AU14" s="231" t="e">
        <f>IF(#REF!=0,"-",ROUND(#REF!/#REF!*100-100,1))</f>
        <v>#REF!</v>
      </c>
      <c r="AV14" s="231" t="e">
        <f>IF(#REF!=0,"-",ROUND(#REF!/#REF!*100-100,1))</f>
        <v>#REF!</v>
      </c>
      <c r="AW14" s="231" t="e">
        <f>IF(#REF!=0,"-",ROUND(#REF!/#REF!*100-100,1))</f>
        <v>#REF!</v>
      </c>
      <c r="AX14" s="231" t="e">
        <f>IF(#REF!=0,"-",ROUND(#REF!/#REF!*100-100,1))</f>
        <v>#REF!</v>
      </c>
      <c r="AY14" s="231" t="e">
        <f>IF(#REF!=0,"-",ROUND(#REF!/#REF!*100-100,1))</f>
        <v>#REF!</v>
      </c>
      <c r="AZ14" s="231" t="e">
        <f>IF(#REF!=0,"-",ROUND(#REF!/#REF!*100-100,1))</f>
        <v>#REF!</v>
      </c>
      <c r="BA14" s="210" t="s">
        <v>361</v>
      </c>
      <c r="BB14" s="210">
        <v>-100</v>
      </c>
      <c r="BC14" s="210" t="s">
        <v>361</v>
      </c>
      <c r="BD14" s="210" t="s">
        <v>361</v>
      </c>
      <c r="BE14" s="210">
        <v>-100</v>
      </c>
      <c r="BF14" s="210" t="s">
        <v>361</v>
      </c>
      <c r="BG14" s="210">
        <v>-100</v>
      </c>
      <c r="BH14" s="210" t="s">
        <v>361</v>
      </c>
      <c r="BI14" s="210">
        <v>0</v>
      </c>
      <c r="BJ14" s="212" t="s">
        <v>361</v>
      </c>
      <c r="BK14" s="209">
        <v>100</v>
      </c>
      <c r="BL14" s="209" t="s">
        <v>361</v>
      </c>
      <c r="BM14" s="232">
        <v>-100</v>
      </c>
      <c r="BN14" s="232" t="s">
        <v>361</v>
      </c>
      <c r="BO14" s="233">
        <v>-100</v>
      </c>
      <c r="BP14" s="233">
        <v>0</v>
      </c>
      <c r="BQ14" s="233" t="s">
        <v>361</v>
      </c>
      <c r="BR14" s="233">
        <v>-100</v>
      </c>
      <c r="BS14" s="233" t="s">
        <v>361</v>
      </c>
      <c r="BT14" s="233" t="s">
        <v>361</v>
      </c>
      <c r="BU14" s="233">
        <v>-100</v>
      </c>
      <c r="BV14" s="234" t="s">
        <v>361</v>
      </c>
      <c r="BW14" s="233">
        <v>-50</v>
      </c>
      <c r="BX14" s="233" t="s">
        <v>361</v>
      </c>
      <c r="BY14" s="233" t="s">
        <v>361</v>
      </c>
      <c r="BZ14" s="233" t="s">
        <v>361</v>
      </c>
      <c r="CA14" s="233" t="s">
        <v>361</v>
      </c>
      <c r="CB14" s="233">
        <v>-100</v>
      </c>
      <c r="CC14" s="233">
        <v>-100</v>
      </c>
      <c r="CD14" s="233" t="s">
        <v>361</v>
      </c>
      <c r="CE14" s="233" t="s">
        <v>361</v>
      </c>
      <c r="CF14" s="231" t="e">
        <f>IF(#REF!=0,"-",ROUND(#REF!/#REF!*100-100,1))</f>
        <v>#REF!</v>
      </c>
      <c r="CG14" s="231" t="e">
        <f>IF(#REF!=0,"-",ROUND(#REF!/#REF!*100-100,1))</f>
        <v>#REF!</v>
      </c>
      <c r="CH14" s="231" t="e">
        <f>IF(#REF!=0,"-",ROUND(#REF!/#REF!*100-100,1))</f>
        <v>#REF!</v>
      </c>
      <c r="CI14" s="231" t="e">
        <f>IF(#REF!=0,"-",ROUND(#REF!/#REF!*100-100,1))</f>
        <v>#REF!</v>
      </c>
      <c r="CJ14" s="231" t="e">
        <f>IF(#REF!=0,"-",ROUND(#REF!/#REF!*100-100,1))</f>
        <v>#REF!</v>
      </c>
      <c r="CK14" s="231" t="e">
        <f>IF(#REF!=0,"-",ROUND(#REF!/#REF!*100-100,1))</f>
        <v>#REF!</v>
      </c>
      <c r="CL14" s="231" t="e">
        <f>IF(#REF!=0,"-",ROUND(#REF!/#REF!*100-100,1))</f>
        <v>#REF!</v>
      </c>
      <c r="CM14" s="235" t="s">
        <v>361</v>
      </c>
      <c r="CN14" s="235" t="s">
        <v>361</v>
      </c>
      <c r="CO14" s="235" t="s">
        <v>361</v>
      </c>
      <c r="CP14" s="235" t="s">
        <v>361</v>
      </c>
      <c r="CQ14" s="235" t="s">
        <v>361</v>
      </c>
      <c r="CR14" s="236" t="s">
        <v>361</v>
      </c>
      <c r="CS14" s="236">
        <v>-50</v>
      </c>
      <c r="CT14" s="237">
        <v>0</v>
      </c>
      <c r="CU14" s="238" t="s">
        <v>361</v>
      </c>
      <c r="CV14" s="237" t="s">
        <v>361</v>
      </c>
      <c r="CW14" s="237">
        <v>300</v>
      </c>
      <c r="CX14" s="237">
        <v>-100</v>
      </c>
      <c r="CY14" s="237">
        <v>66.7</v>
      </c>
      <c r="CZ14" s="237">
        <v>50</v>
      </c>
      <c r="DA14" s="237">
        <v>300</v>
      </c>
      <c r="DB14" s="237">
        <v>-16.7</v>
      </c>
      <c r="DC14" s="237">
        <v>-16.7</v>
      </c>
      <c r="DD14" s="237">
        <v>200</v>
      </c>
      <c r="DE14" s="239">
        <v>0</v>
      </c>
      <c r="DF14" s="237">
        <v>0</v>
      </c>
      <c r="DG14" s="237">
        <v>33.299999999999997</v>
      </c>
      <c r="DH14" s="237">
        <v>-75</v>
      </c>
      <c r="DI14" s="238" t="s">
        <v>361</v>
      </c>
      <c r="DJ14" s="240" t="s">
        <v>361</v>
      </c>
      <c r="DK14" s="237" t="s">
        <v>361</v>
      </c>
      <c r="DL14" s="237" t="s">
        <v>361</v>
      </c>
      <c r="DM14" s="237" t="s">
        <v>361</v>
      </c>
      <c r="DN14" s="237" t="s">
        <v>361</v>
      </c>
      <c r="DO14" s="237" t="s">
        <v>361</v>
      </c>
      <c r="DP14" s="237" t="s">
        <v>361</v>
      </c>
      <c r="DQ14" s="237" t="s">
        <v>361</v>
      </c>
      <c r="DR14" s="237" t="s">
        <v>361</v>
      </c>
      <c r="DS14" s="237" t="s">
        <v>361</v>
      </c>
      <c r="DT14" s="237" t="s">
        <v>361</v>
      </c>
      <c r="DU14" s="237" t="s">
        <v>361</v>
      </c>
      <c r="DV14" s="237" t="s">
        <v>361</v>
      </c>
      <c r="DW14" s="237" t="s">
        <v>361</v>
      </c>
      <c r="DX14" s="237" t="s">
        <v>361</v>
      </c>
      <c r="DY14" s="237" t="s">
        <v>361</v>
      </c>
      <c r="DZ14" s="237" t="e">
        <f>IF(#REF!=0,"-",ROUND(#REF!/#REF!*100-100,1))</f>
        <v>#REF!</v>
      </c>
      <c r="EA14" s="238" t="e">
        <f>IF(#REF!=0,"-",ROUND(#REF!/#REF!*100-100,1))</f>
        <v>#REF!</v>
      </c>
      <c r="EB14" s="237" t="e">
        <f>IF(#REF!=0,"-",ROUND(#REF!/#REF!*100-100,1))</f>
        <v>#REF!</v>
      </c>
      <c r="EC14" s="237" t="e">
        <f>IF(#REF!=0,"-",ROUND(#REF!/#REF!*100-100,1))</f>
        <v>#REF!</v>
      </c>
      <c r="ED14" s="237" t="e">
        <f>IF(#REF!=0,"-",ROUND(#REF!/#REF!*100-100,1))</f>
        <v>#REF!</v>
      </c>
      <c r="EE14" s="237" t="e">
        <f>IF(#REF!=0,"-",ROUND(#REF!/#REF!*100-100,1))</f>
        <v>#REF!</v>
      </c>
      <c r="EF14" s="237" t="e">
        <f>IF(#REF!=0,"-",ROUND(#REF!/#REF!*100-100,1))</f>
        <v>#REF!</v>
      </c>
      <c r="EG14" s="237" t="e">
        <f>IF(#REF!=0,"-",ROUND(#REF!/#REF!*100-100,1))</f>
        <v>#REF!</v>
      </c>
      <c r="EH14" s="237" t="e">
        <f>IF(#REF!=0,"-",ROUND(#REF!/#REF!*100-100,1))</f>
        <v>#REF!</v>
      </c>
      <c r="EI14" s="237">
        <v>-66.7</v>
      </c>
      <c r="EJ14" s="237">
        <v>0</v>
      </c>
      <c r="EK14" s="237">
        <v>150</v>
      </c>
      <c r="EL14" s="237" t="s">
        <v>361</v>
      </c>
      <c r="EM14" s="237" t="s">
        <v>361</v>
      </c>
      <c r="EN14" s="237" t="s">
        <v>361</v>
      </c>
      <c r="EO14" s="237">
        <v>-50</v>
      </c>
      <c r="EP14" s="237" t="s">
        <v>361</v>
      </c>
      <c r="EQ14" s="238" t="s">
        <v>361</v>
      </c>
      <c r="ER14" s="237">
        <v>-66.7</v>
      </c>
      <c r="ES14" s="237">
        <v>200</v>
      </c>
      <c r="ET14" s="241" t="s">
        <v>361</v>
      </c>
      <c r="EU14" s="242">
        <v>100</v>
      </c>
    </row>
    <row r="15" spans="1:151" ht="20.100000000000001" customHeight="1" x14ac:dyDescent="0.2">
      <c r="A15" s="264"/>
      <c r="B15" s="431"/>
      <c r="C15" s="265" t="s">
        <v>238</v>
      </c>
      <c r="D15" s="766" t="s">
        <v>239</v>
      </c>
      <c r="E15" s="767"/>
      <c r="F15" s="767"/>
      <c r="G15" s="266"/>
      <c r="H15" s="209">
        <v>-70</v>
      </c>
      <c r="I15" s="209">
        <v>150</v>
      </c>
      <c r="J15" s="209">
        <v>116.7</v>
      </c>
      <c r="K15" s="209">
        <v>80</v>
      </c>
      <c r="L15" s="209">
        <v>27.3</v>
      </c>
      <c r="M15" s="209">
        <v>-41.7</v>
      </c>
      <c r="N15" s="209">
        <v>66.7</v>
      </c>
      <c r="O15" s="209">
        <v>37.5</v>
      </c>
      <c r="P15" s="209">
        <v>6.7</v>
      </c>
      <c r="Q15" s="209">
        <v>50</v>
      </c>
      <c r="R15" s="209">
        <v>33.299999999999997</v>
      </c>
      <c r="S15" s="210">
        <v>-44.4</v>
      </c>
      <c r="T15" s="210">
        <v>100</v>
      </c>
      <c r="U15" s="209">
        <v>-60</v>
      </c>
      <c r="V15" s="209">
        <v>-53.8</v>
      </c>
      <c r="W15" s="209">
        <v>-11.1</v>
      </c>
      <c r="X15" s="209">
        <v>-71.400000000000006</v>
      </c>
      <c r="Y15" s="209">
        <v>114.3</v>
      </c>
      <c r="Z15" s="209">
        <v>-60</v>
      </c>
      <c r="AA15" s="209">
        <v>-45.5</v>
      </c>
      <c r="AB15" s="210">
        <v>-50</v>
      </c>
      <c r="AC15" s="210">
        <v>-16.7</v>
      </c>
      <c r="AD15" s="209">
        <v>-12.5</v>
      </c>
      <c r="AE15" s="209">
        <v>60</v>
      </c>
      <c r="AF15" s="210">
        <v>50</v>
      </c>
      <c r="AG15" s="210">
        <v>100</v>
      </c>
      <c r="AH15" s="212">
        <v>83.3</v>
      </c>
      <c r="AI15" s="209">
        <v>-50</v>
      </c>
      <c r="AJ15" s="209">
        <v>100</v>
      </c>
      <c r="AK15" s="210">
        <v>-53.3</v>
      </c>
      <c r="AL15" s="212">
        <v>50</v>
      </c>
      <c r="AM15" s="210">
        <v>33.299999999999997</v>
      </c>
      <c r="AN15" s="210">
        <v>0</v>
      </c>
      <c r="AO15" s="210">
        <v>-20</v>
      </c>
      <c r="AP15" s="212">
        <v>-28.6</v>
      </c>
      <c r="AQ15" s="209">
        <v>-12.5</v>
      </c>
      <c r="AR15" s="231" t="e">
        <f>IF(#REF!=0,"-",ROUND(#REF!/#REF!*100-100,1))</f>
        <v>#REF!</v>
      </c>
      <c r="AS15" s="231" t="e">
        <f>IF(#REF!=0,"-",ROUND(#REF!/#REF!*100-100,1))</f>
        <v>#REF!</v>
      </c>
      <c r="AT15" s="231" t="e">
        <f>IF(#REF!=0,"-",ROUND(#REF!/#REF!*100-100,1))</f>
        <v>#REF!</v>
      </c>
      <c r="AU15" s="231" t="e">
        <f>IF(#REF!=0,"-",ROUND(#REF!/#REF!*100-100,1))</f>
        <v>#REF!</v>
      </c>
      <c r="AV15" s="231" t="e">
        <f>IF(#REF!=0,"-",ROUND(#REF!/#REF!*100-100,1))</f>
        <v>#REF!</v>
      </c>
      <c r="AW15" s="231" t="e">
        <f>IF(#REF!=0,"-",ROUND(#REF!/#REF!*100-100,1))</f>
        <v>#REF!</v>
      </c>
      <c r="AX15" s="231" t="e">
        <f>IF(#REF!=0,"-",ROUND(#REF!/#REF!*100-100,1))</f>
        <v>#REF!</v>
      </c>
      <c r="AY15" s="231" t="e">
        <f>IF(#REF!=0,"-",ROUND(#REF!/#REF!*100-100,1))</f>
        <v>#REF!</v>
      </c>
      <c r="AZ15" s="231" t="e">
        <f>IF(#REF!=0,"-",ROUND(#REF!/#REF!*100-100,1))</f>
        <v>#REF!</v>
      </c>
      <c r="BA15" s="210">
        <v>-20</v>
      </c>
      <c r="BB15" s="210">
        <v>128.6</v>
      </c>
      <c r="BC15" s="210">
        <v>15.4</v>
      </c>
      <c r="BD15" s="210">
        <v>-78.599999999999994</v>
      </c>
      <c r="BE15" s="210">
        <v>-42.9</v>
      </c>
      <c r="BF15" s="210">
        <v>20</v>
      </c>
      <c r="BG15" s="210">
        <v>-20</v>
      </c>
      <c r="BH15" s="210">
        <v>-64.3</v>
      </c>
      <c r="BI15" s="210">
        <v>118.2</v>
      </c>
      <c r="BJ15" s="212">
        <v>75</v>
      </c>
      <c r="BK15" s="209">
        <v>-50</v>
      </c>
      <c r="BL15" s="209">
        <v>25</v>
      </c>
      <c r="BM15" s="232">
        <v>75</v>
      </c>
      <c r="BN15" s="232">
        <v>-68.8</v>
      </c>
      <c r="BO15" s="233">
        <v>46.7</v>
      </c>
      <c r="BP15" s="233">
        <v>166.7</v>
      </c>
      <c r="BQ15" s="233">
        <v>-50</v>
      </c>
      <c r="BR15" s="233">
        <v>8.3000000000000007</v>
      </c>
      <c r="BS15" s="233">
        <v>8.3000000000000007</v>
      </c>
      <c r="BT15" s="233">
        <v>300</v>
      </c>
      <c r="BU15" s="233">
        <v>-50</v>
      </c>
      <c r="BV15" s="234">
        <v>0</v>
      </c>
      <c r="BW15" s="233">
        <v>133.30000000000001</v>
      </c>
      <c r="BX15" s="233">
        <v>40</v>
      </c>
      <c r="BY15" s="233">
        <v>114.3</v>
      </c>
      <c r="BZ15" s="233">
        <v>240</v>
      </c>
      <c r="CA15" s="233">
        <v>-18.2</v>
      </c>
      <c r="CB15" s="233">
        <v>-12.5</v>
      </c>
      <c r="CC15" s="233">
        <v>375</v>
      </c>
      <c r="CD15" s="233">
        <v>15.4</v>
      </c>
      <c r="CE15" s="233">
        <v>38.5</v>
      </c>
      <c r="CF15" s="231" t="e">
        <f>IF(#REF!=0,"-",ROUND(#REF!/#REF!*100-100,1))</f>
        <v>#REF!</v>
      </c>
      <c r="CG15" s="231" t="e">
        <f>IF(#REF!=0,"-",ROUND(#REF!/#REF!*100-100,1))</f>
        <v>#REF!</v>
      </c>
      <c r="CH15" s="231" t="e">
        <f>IF(#REF!=0,"-",ROUND(#REF!/#REF!*100-100,1))</f>
        <v>#REF!</v>
      </c>
      <c r="CI15" s="231" t="e">
        <f>IF(#REF!=0,"-",ROUND(#REF!/#REF!*100-100,1))</f>
        <v>#REF!</v>
      </c>
      <c r="CJ15" s="231" t="e">
        <f>IF(#REF!=0,"-",ROUND(#REF!/#REF!*100-100,1))</f>
        <v>#REF!</v>
      </c>
      <c r="CK15" s="231" t="e">
        <f>IF(#REF!=0,"-",ROUND(#REF!/#REF!*100-100,1))</f>
        <v>#REF!</v>
      </c>
      <c r="CL15" s="231" t="e">
        <f>IF(#REF!=0,"-",ROUND(#REF!/#REF!*100-100,1))</f>
        <v>#REF!</v>
      </c>
      <c r="CM15" s="235">
        <v>5.6</v>
      </c>
      <c r="CN15" s="235">
        <v>-57.1</v>
      </c>
      <c r="CO15" s="235">
        <v>-31.6</v>
      </c>
      <c r="CP15" s="235">
        <v>-20</v>
      </c>
      <c r="CQ15" s="235">
        <v>-22.2</v>
      </c>
      <c r="CR15" s="236">
        <v>-28</v>
      </c>
      <c r="CS15" s="236">
        <v>-46.2</v>
      </c>
      <c r="CT15" s="237">
        <v>-7.7</v>
      </c>
      <c r="CU15" s="238">
        <v>-54.2</v>
      </c>
      <c r="CV15" s="237">
        <v>5.9</v>
      </c>
      <c r="CW15" s="237">
        <v>300</v>
      </c>
      <c r="CX15" s="237">
        <v>7.7</v>
      </c>
      <c r="CY15" s="237">
        <v>133.30000000000001</v>
      </c>
      <c r="CZ15" s="237">
        <v>161.5</v>
      </c>
      <c r="DA15" s="237">
        <v>-16.7</v>
      </c>
      <c r="DB15" s="237">
        <v>-14.3</v>
      </c>
      <c r="DC15" s="237">
        <v>-16.7</v>
      </c>
      <c r="DD15" s="237">
        <v>214.3</v>
      </c>
      <c r="DE15" s="239">
        <v>-9.1</v>
      </c>
      <c r="DF15" s="237">
        <v>45.5</v>
      </c>
      <c r="DG15" s="237">
        <v>-44.4</v>
      </c>
      <c r="DH15" s="237">
        <v>-33.299999999999997</v>
      </c>
      <c r="DI15" s="238">
        <v>150</v>
      </c>
      <c r="DJ15" s="240">
        <v>400</v>
      </c>
      <c r="DK15" s="237">
        <v>-14.3</v>
      </c>
      <c r="DL15" s="237">
        <v>0</v>
      </c>
      <c r="DM15" s="237">
        <v>-79.400000000000006</v>
      </c>
      <c r="DN15" s="237">
        <v>70</v>
      </c>
      <c r="DO15" s="237">
        <v>83.3</v>
      </c>
      <c r="DP15" s="237">
        <v>-53.3</v>
      </c>
      <c r="DQ15" s="237">
        <v>-18.2</v>
      </c>
      <c r="DR15" s="237">
        <v>50</v>
      </c>
      <c r="DS15" s="237">
        <v>-56.3</v>
      </c>
      <c r="DT15" s="237" t="e">
        <f>IF(#REF!=0,"-",ROUND(#REF!/#REF!*100-100,1))</f>
        <v>#REF!</v>
      </c>
      <c r="DU15" s="237" t="e">
        <f>IF(#REF!=0,"-",ROUND(#REF!/#REF!*100-100,1))</f>
        <v>#REF!</v>
      </c>
      <c r="DV15" s="237" t="e">
        <f>IF(#REF!=0,"-",ROUND(#REF!/#REF!*100-100,1))</f>
        <v>#REF!</v>
      </c>
      <c r="DW15" s="237" t="e">
        <f>IF(#REF!=0,"-",ROUND(#REF!/#REF!*100-100,1))</f>
        <v>#REF!</v>
      </c>
      <c r="DX15" s="237" t="e">
        <f>IF(#REF!=0,"-",ROUND(#REF!/#REF!*100-100,1))</f>
        <v>#REF!</v>
      </c>
      <c r="DY15" s="237" t="e">
        <f>IF(#REF!=0,"-",ROUND(#REF!/#REF!*100-100,1))</f>
        <v>#REF!</v>
      </c>
      <c r="DZ15" s="237" t="e">
        <f>IF(#REF!=0,"-",ROUND(#REF!/#REF!*100-100,1))</f>
        <v>#REF!</v>
      </c>
      <c r="EA15" s="238" t="e">
        <f>IF(#REF!=0,"-",ROUND(#REF!/#REF!*100-100,1))</f>
        <v>#REF!</v>
      </c>
      <c r="EB15" s="237" t="e">
        <f>IF(#REF!=0,"-",ROUND(#REF!/#REF!*100-100,1))</f>
        <v>#REF!</v>
      </c>
      <c r="EC15" s="237" t="e">
        <f>IF(#REF!=0,"-",ROUND(#REF!/#REF!*100-100,1))</f>
        <v>#REF!</v>
      </c>
      <c r="ED15" s="237" t="e">
        <f>IF(#REF!=0,"-",ROUND(#REF!/#REF!*100-100,1))</f>
        <v>#REF!</v>
      </c>
      <c r="EE15" s="237" t="e">
        <f>IF(#REF!=0,"-",ROUND(#REF!/#REF!*100-100,1))</f>
        <v>#REF!</v>
      </c>
      <c r="EF15" s="237" t="e">
        <f>IF(#REF!=0,"-",ROUND(#REF!/#REF!*100-100,1))</f>
        <v>#REF!</v>
      </c>
      <c r="EG15" s="237" t="e">
        <f>IF(#REF!=0,"-",ROUND(#REF!/#REF!*100-100,1))</f>
        <v>#REF!</v>
      </c>
      <c r="EH15" s="237" t="e">
        <f>IF(#REF!=0,"-",ROUND(#REF!/#REF!*100-100,1))</f>
        <v>#REF!</v>
      </c>
      <c r="EI15" s="237">
        <v>-25</v>
      </c>
      <c r="EJ15" s="237">
        <v>-70</v>
      </c>
      <c r="EK15" s="237">
        <v>400</v>
      </c>
      <c r="EL15" s="237">
        <v>9.1</v>
      </c>
      <c r="EM15" s="237">
        <v>20</v>
      </c>
      <c r="EN15" s="237">
        <v>0</v>
      </c>
      <c r="EO15" s="237">
        <v>266.7</v>
      </c>
      <c r="EP15" s="237">
        <v>66.7</v>
      </c>
      <c r="EQ15" s="238">
        <v>166.7</v>
      </c>
      <c r="ER15" s="237">
        <v>0</v>
      </c>
      <c r="ES15" s="237">
        <v>200</v>
      </c>
      <c r="ET15" s="241">
        <v>-7.1</v>
      </c>
      <c r="EU15" s="242">
        <v>83.3</v>
      </c>
    </row>
    <row r="16" spans="1:151" ht="20.100000000000001" customHeight="1" x14ac:dyDescent="0.2">
      <c r="A16" s="264"/>
      <c r="B16" s="431"/>
      <c r="C16" s="265" t="s">
        <v>240</v>
      </c>
      <c r="D16" s="766" t="s">
        <v>241</v>
      </c>
      <c r="E16" s="767"/>
      <c r="F16" s="767"/>
      <c r="G16" s="267"/>
      <c r="H16" s="209">
        <v>-60</v>
      </c>
      <c r="I16" s="209">
        <v>-12.5</v>
      </c>
      <c r="J16" s="209">
        <v>50</v>
      </c>
      <c r="K16" s="209">
        <v>22.2</v>
      </c>
      <c r="L16" s="209">
        <v>-62.5</v>
      </c>
      <c r="M16" s="209">
        <v>62.5</v>
      </c>
      <c r="N16" s="209">
        <v>-50</v>
      </c>
      <c r="O16" s="209">
        <v>100</v>
      </c>
      <c r="P16" s="209">
        <v>233.3</v>
      </c>
      <c r="Q16" s="209">
        <v>-40</v>
      </c>
      <c r="R16" s="209">
        <v>25</v>
      </c>
      <c r="S16" s="210">
        <v>200</v>
      </c>
      <c r="T16" s="210">
        <v>300</v>
      </c>
      <c r="U16" s="209">
        <v>-28.6</v>
      </c>
      <c r="V16" s="209">
        <v>66.7</v>
      </c>
      <c r="W16" s="209">
        <v>-27.3</v>
      </c>
      <c r="X16" s="209">
        <v>466.7</v>
      </c>
      <c r="Y16" s="209">
        <v>-46.2</v>
      </c>
      <c r="Z16" s="209">
        <v>28.6</v>
      </c>
      <c r="AA16" s="209">
        <v>30</v>
      </c>
      <c r="AB16" s="210">
        <v>70</v>
      </c>
      <c r="AC16" s="210">
        <v>766.7</v>
      </c>
      <c r="AD16" s="209">
        <v>60</v>
      </c>
      <c r="AE16" s="209">
        <v>100</v>
      </c>
      <c r="AF16" s="210">
        <v>150</v>
      </c>
      <c r="AG16" s="210">
        <v>0</v>
      </c>
      <c r="AH16" s="212">
        <v>30</v>
      </c>
      <c r="AI16" s="209">
        <v>262.5</v>
      </c>
      <c r="AJ16" s="209">
        <v>-47.1</v>
      </c>
      <c r="AK16" s="210">
        <v>57.1</v>
      </c>
      <c r="AL16" s="212">
        <v>144.4</v>
      </c>
      <c r="AM16" s="210">
        <v>-53.8</v>
      </c>
      <c r="AN16" s="210">
        <v>29.4</v>
      </c>
      <c r="AO16" s="210">
        <v>-46.2</v>
      </c>
      <c r="AP16" s="212">
        <v>-37.5</v>
      </c>
      <c r="AQ16" s="209">
        <v>66.7</v>
      </c>
      <c r="AR16" s="231" t="e">
        <f>IF(#REF!=0,"-",ROUND(#REF!/#REF!*100-100,1))</f>
        <v>#REF!</v>
      </c>
      <c r="AS16" s="231" t="e">
        <f>IF(#REF!=0,"-",ROUND(#REF!/#REF!*100-100,1))</f>
        <v>#REF!</v>
      </c>
      <c r="AT16" s="231" t="e">
        <f>IF(#REF!=0,"-",ROUND(#REF!/#REF!*100-100,1))</f>
        <v>#REF!</v>
      </c>
      <c r="AU16" s="231" t="e">
        <f>IF(#REF!=0,"-",ROUND(#REF!/#REF!*100-100,1))</f>
        <v>#REF!</v>
      </c>
      <c r="AV16" s="231" t="e">
        <f>IF(#REF!=0,"-",ROUND(#REF!/#REF!*100-100,1))</f>
        <v>#REF!</v>
      </c>
      <c r="AW16" s="231" t="e">
        <f>IF(#REF!=0,"-",ROUND(#REF!/#REF!*100-100,1))</f>
        <v>#REF!</v>
      </c>
      <c r="AX16" s="231" t="e">
        <f>IF(#REF!=0,"-",ROUND(#REF!/#REF!*100-100,1))</f>
        <v>#REF!</v>
      </c>
      <c r="AY16" s="231" t="e">
        <f>IF(#REF!=0,"-",ROUND(#REF!/#REF!*100-100,1))</f>
        <v>#REF!</v>
      </c>
      <c r="AZ16" s="231" t="e">
        <f>IF(#REF!=0,"-",ROUND(#REF!/#REF!*100-100,1))</f>
        <v>#REF!</v>
      </c>
      <c r="BA16" s="210">
        <v>180</v>
      </c>
      <c r="BB16" s="210">
        <v>80</v>
      </c>
      <c r="BC16" s="210">
        <v>100</v>
      </c>
      <c r="BD16" s="210">
        <v>72.7</v>
      </c>
      <c r="BE16" s="210">
        <v>25</v>
      </c>
      <c r="BF16" s="210">
        <v>-20</v>
      </c>
      <c r="BG16" s="210">
        <v>-26.9</v>
      </c>
      <c r="BH16" s="210">
        <v>71.400000000000006</v>
      </c>
      <c r="BI16" s="210">
        <v>-45</v>
      </c>
      <c r="BJ16" s="212">
        <v>40</v>
      </c>
      <c r="BK16" s="209">
        <v>175</v>
      </c>
      <c r="BL16" s="209">
        <v>-15</v>
      </c>
      <c r="BM16" s="232">
        <v>-7.1</v>
      </c>
      <c r="BN16" s="232">
        <v>-22.2</v>
      </c>
      <c r="BO16" s="233">
        <v>50</v>
      </c>
      <c r="BP16" s="233">
        <v>-21.1</v>
      </c>
      <c r="BQ16" s="233">
        <v>0</v>
      </c>
      <c r="BR16" s="233">
        <v>6.3</v>
      </c>
      <c r="BS16" s="233">
        <v>0</v>
      </c>
      <c r="BT16" s="233">
        <v>-37.5</v>
      </c>
      <c r="BU16" s="233">
        <v>45.5</v>
      </c>
      <c r="BV16" s="234">
        <v>-47.6</v>
      </c>
      <c r="BW16" s="233">
        <v>-13.6</v>
      </c>
      <c r="BX16" s="233">
        <v>5.9</v>
      </c>
      <c r="BY16" s="233">
        <v>38.5</v>
      </c>
      <c r="BZ16" s="233">
        <v>28.6</v>
      </c>
      <c r="CA16" s="233">
        <v>-20.8</v>
      </c>
      <c r="CB16" s="233">
        <v>-13.3</v>
      </c>
      <c r="CC16" s="233">
        <v>-20</v>
      </c>
      <c r="CD16" s="233">
        <v>5.9</v>
      </c>
      <c r="CE16" s="233">
        <v>-5.3</v>
      </c>
      <c r="CF16" s="231" t="e">
        <f>IF(#REF!=0,"-",ROUND(#REF!/#REF!*100-100,1))</f>
        <v>#REF!</v>
      </c>
      <c r="CG16" s="231" t="e">
        <f>IF(#REF!=0,"-",ROUND(#REF!/#REF!*100-100,1))</f>
        <v>#REF!</v>
      </c>
      <c r="CH16" s="231" t="e">
        <f>IF(#REF!=0,"-",ROUND(#REF!/#REF!*100-100,1))</f>
        <v>#REF!</v>
      </c>
      <c r="CI16" s="231" t="e">
        <f>IF(#REF!=0,"-",ROUND(#REF!/#REF!*100-100,1))</f>
        <v>#REF!</v>
      </c>
      <c r="CJ16" s="231" t="e">
        <f>IF(#REF!=0,"-",ROUND(#REF!/#REF!*100-100,1))</f>
        <v>#REF!</v>
      </c>
      <c r="CK16" s="231" t="e">
        <f>IF(#REF!=0,"-",ROUND(#REF!/#REF!*100-100,1))</f>
        <v>#REF!</v>
      </c>
      <c r="CL16" s="231" t="e">
        <f>IF(#REF!=0,"-",ROUND(#REF!/#REF!*100-100,1))</f>
        <v>#REF!</v>
      </c>
      <c r="CM16" s="235">
        <v>-52.6</v>
      </c>
      <c r="CN16" s="235">
        <v>-30.8</v>
      </c>
      <c r="CO16" s="235">
        <v>37.5</v>
      </c>
      <c r="CP16" s="235">
        <v>5.6</v>
      </c>
      <c r="CQ16" s="235">
        <v>-38.9</v>
      </c>
      <c r="CR16" s="236">
        <v>-47.1</v>
      </c>
      <c r="CS16" s="236">
        <v>46.7</v>
      </c>
      <c r="CT16" s="237">
        <v>-13.3</v>
      </c>
      <c r="CU16" s="238">
        <v>3700</v>
      </c>
      <c r="CV16" s="237">
        <v>127.3</v>
      </c>
      <c r="CW16" s="237">
        <v>-31.8</v>
      </c>
      <c r="CX16" s="237">
        <v>126.3</v>
      </c>
      <c r="CY16" s="237">
        <v>333.3</v>
      </c>
      <c r="CZ16" s="237">
        <v>40.9</v>
      </c>
      <c r="DA16" s="237">
        <v>-5.3</v>
      </c>
      <c r="DB16" s="237">
        <v>327.3</v>
      </c>
      <c r="DC16" s="237">
        <v>511.1</v>
      </c>
      <c r="DD16" s="237">
        <v>-50</v>
      </c>
      <c r="DE16" s="239">
        <v>-52.6</v>
      </c>
      <c r="DF16" s="237">
        <v>26.3</v>
      </c>
      <c r="DG16" s="237">
        <v>-48</v>
      </c>
      <c r="DH16" s="237">
        <v>-40</v>
      </c>
      <c r="DI16" s="238">
        <v>-53.5</v>
      </c>
      <c r="DJ16" s="240">
        <v>900</v>
      </c>
      <c r="DK16" s="237">
        <v>200</v>
      </c>
      <c r="DL16" s="237">
        <v>-79.5</v>
      </c>
      <c r="DM16" s="237">
        <v>-12.9</v>
      </c>
      <c r="DN16" s="237">
        <v>-5.6</v>
      </c>
      <c r="DO16" s="237">
        <v>-78.7</v>
      </c>
      <c r="DP16" s="237">
        <v>-52.7</v>
      </c>
      <c r="DQ16" s="237">
        <v>-27.3</v>
      </c>
      <c r="DR16" s="237">
        <v>-44.4</v>
      </c>
      <c r="DS16" s="237">
        <v>-68.8</v>
      </c>
      <c r="DT16" s="237" t="e">
        <f>IF(#REF!=0,"-",ROUND(#REF!/#REF!*100-100,1))</f>
        <v>#REF!</v>
      </c>
      <c r="DU16" s="237" t="e">
        <f>IF(#REF!=0,"-",ROUND(#REF!/#REF!*100-100,1))</f>
        <v>#REF!</v>
      </c>
      <c r="DV16" s="237" t="e">
        <f>IF(#REF!=0,"-",ROUND(#REF!/#REF!*100-100,1))</f>
        <v>#REF!</v>
      </c>
      <c r="DW16" s="237" t="e">
        <f>IF(#REF!=0,"-",ROUND(#REF!/#REF!*100-100,1))</f>
        <v>#REF!</v>
      </c>
      <c r="DX16" s="237" t="e">
        <f>IF(#REF!=0,"-",ROUND(#REF!/#REF!*100-100,1))</f>
        <v>#REF!</v>
      </c>
      <c r="DY16" s="237" t="e">
        <f>IF(#REF!=0,"-",ROUND(#REF!/#REF!*100-100,1))</f>
        <v>#REF!</v>
      </c>
      <c r="DZ16" s="237" t="e">
        <f>IF(#REF!=0,"-",ROUND(#REF!/#REF!*100-100,1))</f>
        <v>#REF!</v>
      </c>
      <c r="EA16" s="238" t="e">
        <f>IF(#REF!=0,"-",ROUND(#REF!/#REF!*100-100,1))</f>
        <v>#REF!</v>
      </c>
      <c r="EB16" s="237" t="e">
        <f>IF(#REF!=0,"-",ROUND(#REF!/#REF!*100-100,1))</f>
        <v>#REF!</v>
      </c>
      <c r="EC16" s="237" t="e">
        <f>IF(#REF!=0,"-",ROUND(#REF!/#REF!*100-100,1))</f>
        <v>#REF!</v>
      </c>
      <c r="ED16" s="237" t="e">
        <f>IF(#REF!=0,"-",ROUND(#REF!/#REF!*100-100,1))</f>
        <v>#REF!</v>
      </c>
      <c r="EE16" s="237" t="e">
        <f>IF(#REF!=0,"-",ROUND(#REF!/#REF!*100-100,1))</f>
        <v>#REF!</v>
      </c>
      <c r="EF16" s="237" t="e">
        <f>IF(#REF!=0,"-",ROUND(#REF!/#REF!*100-100,1))</f>
        <v>#REF!</v>
      </c>
      <c r="EG16" s="237" t="e">
        <f>IF(#REF!=0,"-",ROUND(#REF!/#REF!*100-100,1))</f>
        <v>#REF!</v>
      </c>
      <c r="EH16" s="237" t="e">
        <f>IF(#REF!=0,"-",ROUND(#REF!/#REF!*100-100,1))</f>
        <v>#REF!</v>
      </c>
      <c r="EI16" s="237">
        <v>-10.5</v>
      </c>
      <c r="EJ16" s="237">
        <v>9.1</v>
      </c>
      <c r="EK16" s="237">
        <v>100</v>
      </c>
      <c r="EL16" s="237">
        <v>285.7</v>
      </c>
      <c r="EM16" s="237">
        <v>-57.9</v>
      </c>
      <c r="EN16" s="237">
        <v>-69.2</v>
      </c>
      <c r="EO16" s="237">
        <v>110</v>
      </c>
      <c r="EP16" s="237">
        <v>-44.4</v>
      </c>
      <c r="EQ16" s="238">
        <v>-46.7</v>
      </c>
      <c r="ER16" s="237">
        <v>0</v>
      </c>
      <c r="ES16" s="237">
        <v>-72.2</v>
      </c>
      <c r="ET16" s="241">
        <v>-35.700000000000003</v>
      </c>
      <c r="EU16" s="242">
        <v>-17.600000000000001</v>
      </c>
    </row>
    <row r="17" spans="1:151" ht="20.100000000000001" customHeight="1" x14ac:dyDescent="0.2">
      <c r="A17" s="264"/>
      <c r="B17" s="431"/>
      <c r="C17" s="265" t="s">
        <v>242</v>
      </c>
      <c r="D17" s="766" t="s">
        <v>243</v>
      </c>
      <c r="E17" s="767"/>
      <c r="F17" s="767"/>
      <c r="G17" s="266"/>
      <c r="H17" s="209" t="s">
        <v>361</v>
      </c>
      <c r="I17" s="209" t="s">
        <v>361</v>
      </c>
      <c r="J17" s="209" t="s">
        <v>361</v>
      </c>
      <c r="K17" s="209">
        <v>-100</v>
      </c>
      <c r="L17" s="209" t="s">
        <v>361</v>
      </c>
      <c r="M17" s="209" t="s">
        <v>361</v>
      </c>
      <c r="N17" s="209">
        <v>66.7</v>
      </c>
      <c r="O17" s="209" t="s">
        <v>361</v>
      </c>
      <c r="P17" s="209">
        <v>-100</v>
      </c>
      <c r="Q17" s="209">
        <v>-100</v>
      </c>
      <c r="R17" s="209">
        <v>-100</v>
      </c>
      <c r="S17" s="210" t="s">
        <v>361</v>
      </c>
      <c r="T17" s="210" t="s">
        <v>361</v>
      </c>
      <c r="U17" s="209" t="s">
        <v>361</v>
      </c>
      <c r="V17" s="209" t="s">
        <v>361</v>
      </c>
      <c r="W17" s="209" t="s">
        <v>361</v>
      </c>
      <c r="X17" s="209" t="s">
        <v>361</v>
      </c>
      <c r="Y17" s="209">
        <v>-100</v>
      </c>
      <c r="Z17" s="209">
        <v>-100</v>
      </c>
      <c r="AA17" s="209" t="s">
        <v>361</v>
      </c>
      <c r="AB17" s="210" t="s">
        <v>361</v>
      </c>
      <c r="AC17" s="210" t="s">
        <v>361</v>
      </c>
      <c r="AD17" s="209" t="s">
        <v>361</v>
      </c>
      <c r="AE17" s="209">
        <v>-100</v>
      </c>
      <c r="AF17" s="210" t="s">
        <v>361</v>
      </c>
      <c r="AG17" s="210" t="s">
        <v>361</v>
      </c>
      <c r="AH17" s="212">
        <v>300</v>
      </c>
      <c r="AI17" s="209">
        <v>-66.7</v>
      </c>
      <c r="AJ17" s="209">
        <v>-100</v>
      </c>
      <c r="AK17" s="210" t="s">
        <v>361</v>
      </c>
      <c r="AL17" s="212" t="s">
        <v>361</v>
      </c>
      <c r="AM17" s="210">
        <v>-100</v>
      </c>
      <c r="AN17" s="210">
        <v>-100</v>
      </c>
      <c r="AO17" s="210" t="s">
        <v>361</v>
      </c>
      <c r="AP17" s="212" t="s">
        <v>361</v>
      </c>
      <c r="AQ17" s="209" t="s">
        <v>361</v>
      </c>
      <c r="AR17" s="231" t="e">
        <f>IF(#REF!=0,"-",ROUND(#REF!/#REF!*100-100,1))</f>
        <v>#REF!</v>
      </c>
      <c r="AS17" s="231" t="e">
        <f>IF(#REF!=0,"-",ROUND(#REF!/#REF!*100-100,1))</f>
        <v>#REF!</v>
      </c>
      <c r="AT17" s="231" t="e">
        <f>IF(#REF!=0,"-",ROUND(#REF!/#REF!*100-100,1))</f>
        <v>#REF!</v>
      </c>
      <c r="AU17" s="231" t="e">
        <f>IF(#REF!=0,"-",ROUND(#REF!/#REF!*100-100,1))</f>
        <v>#REF!</v>
      </c>
      <c r="AV17" s="231" t="e">
        <f>IF(#REF!=0,"-",ROUND(#REF!/#REF!*100-100,1))</f>
        <v>#REF!</v>
      </c>
      <c r="AW17" s="231" t="e">
        <f>IF(#REF!=0,"-",ROUND(#REF!/#REF!*100-100,1))</f>
        <v>#REF!</v>
      </c>
      <c r="AX17" s="231" t="e">
        <f>IF(#REF!=0,"-",ROUND(#REF!/#REF!*100-100,1))</f>
        <v>#REF!</v>
      </c>
      <c r="AY17" s="231" t="e">
        <f>IF(#REF!=0,"-",ROUND(#REF!/#REF!*100-100,1))</f>
        <v>#REF!</v>
      </c>
      <c r="AZ17" s="210" t="s">
        <v>362</v>
      </c>
      <c r="BA17" s="210" t="s">
        <v>361</v>
      </c>
      <c r="BB17" s="210" t="s">
        <v>361</v>
      </c>
      <c r="BC17" s="210" t="s">
        <v>361</v>
      </c>
      <c r="BD17" s="210" t="s">
        <v>361</v>
      </c>
      <c r="BE17" s="210">
        <v>-90</v>
      </c>
      <c r="BF17" s="210" t="s">
        <v>361</v>
      </c>
      <c r="BG17" s="210" t="s">
        <v>361</v>
      </c>
      <c r="BH17" s="210" t="s">
        <v>361</v>
      </c>
      <c r="BI17" s="210" t="s">
        <v>361</v>
      </c>
      <c r="BJ17" s="212" t="s">
        <v>361</v>
      </c>
      <c r="BK17" s="209">
        <v>-100</v>
      </c>
      <c r="BL17" s="209" t="s">
        <v>361</v>
      </c>
      <c r="BM17" s="232" t="s">
        <v>361</v>
      </c>
      <c r="BN17" s="232" t="s">
        <v>361</v>
      </c>
      <c r="BO17" s="233" t="s">
        <v>361</v>
      </c>
      <c r="BP17" s="233" t="s">
        <v>361</v>
      </c>
      <c r="BQ17" s="233">
        <v>-100</v>
      </c>
      <c r="BR17" s="233" t="s">
        <v>361</v>
      </c>
      <c r="BS17" s="233">
        <v>-100</v>
      </c>
      <c r="BT17" s="233" t="s">
        <v>361</v>
      </c>
      <c r="BU17" s="233">
        <v>-100</v>
      </c>
      <c r="BV17" s="234">
        <v>14.3</v>
      </c>
      <c r="BW17" s="233" t="s">
        <v>361</v>
      </c>
      <c r="BX17" s="233" t="s">
        <v>361</v>
      </c>
      <c r="BY17" s="233" t="s">
        <v>361</v>
      </c>
      <c r="BZ17" s="233" t="s">
        <v>361</v>
      </c>
      <c r="CA17" s="233" t="s">
        <v>361</v>
      </c>
      <c r="CB17" s="233" t="s">
        <v>361</v>
      </c>
      <c r="CC17" s="233" t="s">
        <v>361</v>
      </c>
      <c r="CD17" s="233" t="s">
        <v>361</v>
      </c>
      <c r="CE17" s="233" t="s">
        <v>361</v>
      </c>
      <c r="CF17" s="231" t="e">
        <f>IF(#REF!=0,"-",ROUND(#REF!/#REF!*100-100,1))</f>
        <v>#REF!</v>
      </c>
      <c r="CG17" s="231" t="e">
        <f>IF(#REF!=0,"-",ROUND(#REF!/#REF!*100-100,1))</f>
        <v>#REF!</v>
      </c>
      <c r="CH17" s="231" t="e">
        <f>IF(#REF!=0,"-",ROUND(#REF!/#REF!*100-100,1))</f>
        <v>#REF!</v>
      </c>
      <c r="CI17" s="231" t="e">
        <f>IF(#REF!=0,"-",ROUND(#REF!/#REF!*100-100,1))</f>
        <v>#REF!</v>
      </c>
      <c r="CJ17" s="231" t="e">
        <f>IF(#REF!=0,"-",ROUND(#REF!/#REF!*100-100,1))</f>
        <v>#REF!</v>
      </c>
      <c r="CK17" s="231" t="e">
        <f>IF(#REF!=0,"-",ROUND(#REF!/#REF!*100-100,1))</f>
        <v>#REF!</v>
      </c>
      <c r="CL17" s="231" t="e">
        <f>IF(#REF!=0,"-",ROUND(#REF!/#REF!*100-100,1))</f>
        <v>#REF!</v>
      </c>
      <c r="CM17" s="235" t="s">
        <v>361</v>
      </c>
      <c r="CN17" s="235" t="s">
        <v>361</v>
      </c>
      <c r="CO17" s="235">
        <v>0</v>
      </c>
      <c r="CP17" s="235" t="s">
        <v>361</v>
      </c>
      <c r="CQ17" s="235">
        <v>-100</v>
      </c>
      <c r="CR17" s="236">
        <v>-100</v>
      </c>
      <c r="CS17" s="236">
        <v>0</v>
      </c>
      <c r="CT17" s="237">
        <v>300</v>
      </c>
      <c r="CU17" s="238">
        <v>100</v>
      </c>
      <c r="CV17" s="237">
        <v>-100</v>
      </c>
      <c r="CW17" s="237">
        <v>50</v>
      </c>
      <c r="CX17" s="237" t="s">
        <v>361</v>
      </c>
      <c r="CY17" s="237">
        <v>-100</v>
      </c>
      <c r="CZ17" s="237">
        <v>400</v>
      </c>
      <c r="DA17" s="237">
        <v>150</v>
      </c>
      <c r="DB17" s="237" t="s">
        <v>361</v>
      </c>
      <c r="DC17" s="237" t="s">
        <v>361</v>
      </c>
      <c r="DD17" s="237">
        <v>450</v>
      </c>
      <c r="DE17" s="239">
        <v>-100</v>
      </c>
      <c r="DF17" s="237">
        <v>-33.299999999999997</v>
      </c>
      <c r="DG17" s="237" t="s">
        <v>361</v>
      </c>
      <c r="DH17" s="237" t="s">
        <v>361</v>
      </c>
      <c r="DI17" s="238" t="s">
        <v>361</v>
      </c>
      <c r="DJ17" s="240" t="s">
        <v>361</v>
      </c>
      <c r="DK17" s="237" t="s">
        <v>361</v>
      </c>
      <c r="DL17" s="237" t="s">
        <v>361</v>
      </c>
      <c r="DM17" s="237" t="s">
        <v>361</v>
      </c>
      <c r="DN17" s="237" t="s">
        <v>361</v>
      </c>
      <c r="DO17" s="237" t="s">
        <v>361</v>
      </c>
      <c r="DP17" s="237" t="s">
        <v>361</v>
      </c>
      <c r="DQ17" s="237" t="s">
        <v>361</v>
      </c>
      <c r="DR17" s="237" t="s">
        <v>361</v>
      </c>
      <c r="DS17" s="237" t="s">
        <v>361</v>
      </c>
      <c r="DT17" s="237" t="s">
        <v>361</v>
      </c>
      <c r="DU17" s="237" t="s">
        <v>361</v>
      </c>
      <c r="DV17" s="237" t="s">
        <v>361</v>
      </c>
      <c r="DW17" s="237" t="s">
        <v>361</v>
      </c>
      <c r="DX17" s="237" t="s">
        <v>361</v>
      </c>
      <c r="DY17" s="237" t="s">
        <v>361</v>
      </c>
      <c r="DZ17" s="237" t="s">
        <v>361</v>
      </c>
      <c r="EA17" s="238" t="s">
        <v>361</v>
      </c>
      <c r="EB17" s="237" t="s">
        <v>361</v>
      </c>
      <c r="EC17" s="237" t="s">
        <v>361</v>
      </c>
      <c r="ED17" s="237" t="s">
        <v>361</v>
      </c>
      <c r="EE17" s="237" t="s">
        <v>361</v>
      </c>
      <c r="EF17" s="237" t="e">
        <f>IF(#REF!=0,"-",ROUND(#REF!/#REF!*100-100,1))</f>
        <v>#REF!</v>
      </c>
      <c r="EG17" s="237" t="e">
        <f>IF(#REF!=0,"-",ROUND(#REF!/#REF!*100-100,1))</f>
        <v>#REF!</v>
      </c>
      <c r="EH17" s="237" t="e">
        <f>IF(#REF!=0,"-",ROUND(#REF!/#REF!*100-100,1))</f>
        <v>#REF!</v>
      </c>
      <c r="EI17" s="237" t="s">
        <v>361</v>
      </c>
      <c r="EJ17" s="237" t="s">
        <v>361</v>
      </c>
      <c r="EK17" s="237" t="s">
        <v>361</v>
      </c>
      <c r="EL17" s="237">
        <v>-50</v>
      </c>
      <c r="EM17" s="237" t="s">
        <v>361</v>
      </c>
      <c r="EN17" s="237" t="s">
        <v>361</v>
      </c>
      <c r="EO17" s="237" t="s">
        <v>361</v>
      </c>
      <c r="EP17" s="237">
        <v>-100</v>
      </c>
      <c r="EQ17" s="238" t="s">
        <v>361</v>
      </c>
      <c r="ER17" s="237" t="s">
        <v>361</v>
      </c>
      <c r="ES17" s="237">
        <v>-100</v>
      </c>
      <c r="ET17" s="241" t="s">
        <v>361</v>
      </c>
      <c r="EU17" s="242" t="s">
        <v>361</v>
      </c>
    </row>
    <row r="18" spans="1:151" ht="20.100000000000001" customHeight="1" x14ac:dyDescent="0.2">
      <c r="A18" s="264"/>
      <c r="B18" s="431"/>
      <c r="C18" s="265" t="s">
        <v>244</v>
      </c>
      <c r="D18" s="768" t="s">
        <v>245</v>
      </c>
      <c r="E18" s="769"/>
      <c r="F18" s="769"/>
      <c r="G18" s="266"/>
      <c r="H18" s="209" t="s">
        <v>361</v>
      </c>
      <c r="I18" s="209">
        <v>-75</v>
      </c>
      <c r="J18" s="209">
        <v>0</v>
      </c>
      <c r="K18" s="209">
        <v>0</v>
      </c>
      <c r="L18" s="209" t="s">
        <v>361</v>
      </c>
      <c r="M18" s="209">
        <v>-60</v>
      </c>
      <c r="N18" s="209">
        <v>-50</v>
      </c>
      <c r="O18" s="209">
        <v>0</v>
      </c>
      <c r="P18" s="209" t="s">
        <v>361</v>
      </c>
      <c r="Q18" s="209">
        <v>-50</v>
      </c>
      <c r="R18" s="209">
        <v>100</v>
      </c>
      <c r="S18" s="210" t="s">
        <v>361</v>
      </c>
      <c r="T18" s="210">
        <v>66.7</v>
      </c>
      <c r="U18" s="209">
        <v>200</v>
      </c>
      <c r="V18" s="209">
        <v>200</v>
      </c>
      <c r="W18" s="209">
        <v>-100</v>
      </c>
      <c r="X18" s="209" t="s">
        <v>361</v>
      </c>
      <c r="Y18" s="209">
        <v>350</v>
      </c>
      <c r="Z18" s="209">
        <v>100</v>
      </c>
      <c r="AA18" s="209">
        <v>25</v>
      </c>
      <c r="AB18" s="210">
        <v>0</v>
      </c>
      <c r="AC18" s="210">
        <v>50</v>
      </c>
      <c r="AD18" s="209">
        <v>50</v>
      </c>
      <c r="AE18" s="209">
        <v>-50</v>
      </c>
      <c r="AF18" s="210">
        <v>0</v>
      </c>
      <c r="AG18" s="210">
        <v>33.299999999999997</v>
      </c>
      <c r="AH18" s="212">
        <v>-77.8</v>
      </c>
      <c r="AI18" s="209" t="s">
        <v>361</v>
      </c>
      <c r="AJ18" s="209">
        <v>400</v>
      </c>
      <c r="AK18" s="210">
        <v>-100</v>
      </c>
      <c r="AL18" s="212">
        <v>-100</v>
      </c>
      <c r="AM18" s="210">
        <v>-100</v>
      </c>
      <c r="AN18" s="210">
        <v>2200</v>
      </c>
      <c r="AO18" s="210">
        <v>-33.299999999999997</v>
      </c>
      <c r="AP18" s="212">
        <v>-33.299999999999997</v>
      </c>
      <c r="AQ18" s="209">
        <v>0</v>
      </c>
      <c r="AR18" s="231" t="e">
        <f>IF(#REF!=0,"-",ROUND(#REF!/#REF!*100-100,1))</f>
        <v>#REF!</v>
      </c>
      <c r="AS18" s="231" t="e">
        <f>IF(#REF!=0,"-",ROUND(#REF!/#REF!*100-100,1))</f>
        <v>#REF!</v>
      </c>
      <c r="AT18" s="231" t="e">
        <f>IF(#REF!=0,"-",ROUND(#REF!/#REF!*100-100,1))</f>
        <v>#REF!</v>
      </c>
      <c r="AU18" s="231" t="e">
        <f>IF(#REF!=0,"-",ROUND(#REF!/#REF!*100-100,1))</f>
        <v>#REF!</v>
      </c>
      <c r="AV18" s="231" t="e">
        <f>IF(#REF!=0,"-",ROUND(#REF!/#REF!*100-100,1))</f>
        <v>#REF!</v>
      </c>
      <c r="AW18" s="210" t="s">
        <v>363</v>
      </c>
      <c r="AX18" s="210" t="s">
        <v>363</v>
      </c>
      <c r="AY18" s="210" t="s">
        <v>363</v>
      </c>
      <c r="AZ18" s="231" t="e">
        <f>IF(#REF!=0,"-",ROUND(#REF!/#REF!*100-100,1))</f>
        <v>#REF!</v>
      </c>
      <c r="BA18" s="210" t="s">
        <v>361</v>
      </c>
      <c r="BB18" s="210">
        <v>0</v>
      </c>
      <c r="BC18" s="210">
        <v>-85.7</v>
      </c>
      <c r="BD18" s="210">
        <v>-50</v>
      </c>
      <c r="BE18" s="210">
        <v>75</v>
      </c>
      <c r="BF18" s="210">
        <v>-50</v>
      </c>
      <c r="BG18" s="210">
        <v>200</v>
      </c>
      <c r="BH18" s="210">
        <v>50</v>
      </c>
      <c r="BI18" s="210" t="s">
        <v>361</v>
      </c>
      <c r="BJ18" s="212" t="s">
        <v>361</v>
      </c>
      <c r="BK18" s="209">
        <v>66.7</v>
      </c>
      <c r="BL18" s="209" t="s">
        <v>361</v>
      </c>
      <c r="BM18" s="232" t="s">
        <v>361</v>
      </c>
      <c r="BN18" s="232">
        <v>400</v>
      </c>
      <c r="BO18" s="233">
        <v>50</v>
      </c>
      <c r="BP18" s="233">
        <v>300</v>
      </c>
      <c r="BQ18" s="233">
        <v>-57.1</v>
      </c>
      <c r="BR18" s="233">
        <v>150</v>
      </c>
      <c r="BS18" s="233">
        <v>-50</v>
      </c>
      <c r="BT18" s="233">
        <v>0</v>
      </c>
      <c r="BU18" s="233" t="s">
        <v>361</v>
      </c>
      <c r="BV18" s="234" t="s">
        <v>361</v>
      </c>
      <c r="BW18" s="233">
        <v>200</v>
      </c>
      <c r="BX18" s="233">
        <v>100</v>
      </c>
      <c r="BY18" s="233" t="s">
        <v>361</v>
      </c>
      <c r="BZ18" s="233">
        <v>-40</v>
      </c>
      <c r="CA18" s="233">
        <v>0</v>
      </c>
      <c r="CB18" s="233">
        <v>0</v>
      </c>
      <c r="CC18" s="233">
        <v>133.30000000000001</v>
      </c>
      <c r="CD18" s="233">
        <v>-40</v>
      </c>
      <c r="CE18" s="233">
        <v>66.7</v>
      </c>
      <c r="CF18" s="231" t="e">
        <f>IF(#REF!=0,"-",ROUND(#REF!/#REF!*100-100,1))</f>
        <v>#REF!</v>
      </c>
      <c r="CG18" s="231" t="e">
        <f>IF(#REF!=0,"-",ROUND(#REF!/#REF!*100-100,1))</f>
        <v>#REF!</v>
      </c>
      <c r="CH18" s="231" t="e">
        <f>IF(#REF!=0,"-",ROUND(#REF!/#REF!*100-100,1))</f>
        <v>#REF!</v>
      </c>
      <c r="CI18" s="231" t="e">
        <f>IF(#REF!=0,"-",ROUND(#REF!/#REF!*100-100,1))</f>
        <v>#REF!</v>
      </c>
      <c r="CJ18" s="231" t="e">
        <f>IF(#REF!=0,"-",ROUND(#REF!/#REF!*100-100,1))</f>
        <v>#REF!</v>
      </c>
      <c r="CK18" s="231" t="e">
        <f>IF(#REF!=0,"-",ROUND(#REF!/#REF!*100-100,1))</f>
        <v>#REF!</v>
      </c>
      <c r="CL18" s="231" t="e">
        <f>IF(#REF!=0,"-",ROUND(#REF!/#REF!*100-100,1))</f>
        <v>#REF!</v>
      </c>
      <c r="CM18" s="235">
        <v>0</v>
      </c>
      <c r="CN18" s="235">
        <v>0</v>
      </c>
      <c r="CO18" s="235">
        <v>-57.1</v>
      </c>
      <c r="CP18" s="235">
        <v>200</v>
      </c>
      <c r="CQ18" s="235">
        <v>60</v>
      </c>
      <c r="CR18" s="236">
        <v>25</v>
      </c>
      <c r="CS18" s="236">
        <v>0</v>
      </c>
      <c r="CT18" s="237">
        <v>100</v>
      </c>
      <c r="CU18" s="238">
        <v>-50</v>
      </c>
      <c r="CV18" s="237" t="s">
        <v>361</v>
      </c>
      <c r="CW18" s="237">
        <v>166.7</v>
      </c>
      <c r="CX18" s="237">
        <v>-33.299999999999997</v>
      </c>
      <c r="CY18" s="237">
        <v>50</v>
      </c>
      <c r="CZ18" s="237">
        <v>100</v>
      </c>
      <c r="DA18" s="237">
        <v>-77.8</v>
      </c>
      <c r="DB18" s="237">
        <v>-37.5</v>
      </c>
      <c r="DC18" s="237">
        <v>-40</v>
      </c>
      <c r="DD18" s="237">
        <v>0</v>
      </c>
      <c r="DE18" s="239">
        <v>200</v>
      </c>
      <c r="DF18" s="237">
        <v>100</v>
      </c>
      <c r="DG18" s="237" t="s">
        <v>361</v>
      </c>
      <c r="DH18" s="237" t="s">
        <v>361</v>
      </c>
      <c r="DI18" s="238">
        <v>50</v>
      </c>
      <c r="DJ18" s="240">
        <v>50</v>
      </c>
      <c r="DK18" s="237">
        <v>-50</v>
      </c>
      <c r="DL18" s="237">
        <v>66.7</v>
      </c>
      <c r="DM18" s="237">
        <v>0</v>
      </c>
      <c r="DN18" s="237" t="s">
        <v>361</v>
      </c>
      <c r="DO18" s="237">
        <v>140</v>
      </c>
      <c r="DP18" s="237">
        <v>66.7</v>
      </c>
      <c r="DQ18" s="237">
        <v>-50</v>
      </c>
      <c r="DR18" s="237">
        <v>183.3</v>
      </c>
      <c r="DS18" s="237" t="s">
        <v>361</v>
      </c>
      <c r="DT18" s="237" t="e">
        <f>IF(#REF!=0,"-",ROUND(#REF!/#REF!*100-100,1))</f>
        <v>#REF!</v>
      </c>
      <c r="DU18" s="237" t="e">
        <f>IF(#REF!=0,"-",ROUND(#REF!/#REF!*100-100,1))</f>
        <v>#REF!</v>
      </c>
      <c r="DV18" s="237" t="e">
        <f>IF(#REF!=0,"-",ROUND(#REF!/#REF!*100-100,1))</f>
        <v>#REF!</v>
      </c>
      <c r="DW18" s="237" t="e">
        <f>IF(#REF!=0,"-",ROUND(#REF!/#REF!*100-100,1))</f>
        <v>#REF!</v>
      </c>
      <c r="DX18" s="237" t="e">
        <f>IF(#REF!=0,"-",ROUND(#REF!/#REF!*100-100,1))</f>
        <v>#REF!</v>
      </c>
      <c r="DY18" s="237" t="e">
        <f>IF(#REF!=0,"-",ROUND(#REF!/#REF!*100-100,1))</f>
        <v>#REF!</v>
      </c>
      <c r="DZ18" s="237" t="s">
        <v>364</v>
      </c>
      <c r="EA18" s="238" t="s">
        <v>364</v>
      </c>
      <c r="EB18" s="237" t="s">
        <v>364</v>
      </c>
      <c r="EC18" s="237" t="s">
        <v>364</v>
      </c>
      <c r="ED18" s="237" t="s">
        <v>364</v>
      </c>
      <c r="EE18" s="237" t="s">
        <v>364</v>
      </c>
      <c r="EF18" s="237" t="e">
        <f>IF(#REF!=0,"-",ROUND(#REF!/#REF!*100-100,1))</f>
        <v>#REF!</v>
      </c>
      <c r="EG18" s="237" t="e">
        <f>IF(#REF!=0,"-",ROUND(#REF!/#REF!*100-100,1))</f>
        <v>#REF!</v>
      </c>
      <c r="EH18" s="237" t="e">
        <f>IF(#REF!=0,"-",ROUND(#REF!/#REF!*100-100,1))</f>
        <v>#REF!</v>
      </c>
      <c r="EI18" s="237">
        <v>-88.9</v>
      </c>
      <c r="EJ18" s="237">
        <v>50</v>
      </c>
      <c r="EK18" s="237">
        <v>-55.6</v>
      </c>
      <c r="EL18" s="237">
        <v>33.299999999999997</v>
      </c>
      <c r="EM18" s="237">
        <v>50</v>
      </c>
      <c r="EN18" s="237">
        <v>-57.1</v>
      </c>
      <c r="EO18" s="237">
        <v>200</v>
      </c>
      <c r="EP18" s="237">
        <v>157.1</v>
      </c>
      <c r="EQ18" s="238">
        <v>-50</v>
      </c>
      <c r="ER18" s="237">
        <v>-50</v>
      </c>
      <c r="ES18" s="237">
        <v>150</v>
      </c>
      <c r="ET18" s="241">
        <v>-50</v>
      </c>
      <c r="EU18" s="242">
        <v>1300</v>
      </c>
    </row>
    <row r="19" spans="1:151" ht="20.100000000000001" customHeight="1" x14ac:dyDescent="0.2">
      <c r="A19" s="264"/>
      <c r="B19" s="431"/>
      <c r="C19" s="265" t="s">
        <v>365</v>
      </c>
      <c r="D19" s="766" t="s">
        <v>366</v>
      </c>
      <c r="E19" s="767"/>
      <c r="F19" s="767"/>
      <c r="G19" s="266"/>
      <c r="H19" s="209">
        <v>-66.7</v>
      </c>
      <c r="I19" s="209">
        <v>-50</v>
      </c>
      <c r="J19" s="209">
        <v>-30</v>
      </c>
      <c r="K19" s="209">
        <v>-61.5</v>
      </c>
      <c r="L19" s="209">
        <v>175</v>
      </c>
      <c r="M19" s="209">
        <v>-57.1</v>
      </c>
      <c r="N19" s="209">
        <v>25</v>
      </c>
      <c r="O19" s="209">
        <v>-50</v>
      </c>
      <c r="P19" s="209">
        <v>-26.3</v>
      </c>
      <c r="Q19" s="209">
        <v>-71.400000000000006</v>
      </c>
      <c r="R19" s="209">
        <v>-25</v>
      </c>
      <c r="S19" s="210">
        <v>125</v>
      </c>
      <c r="T19" s="210">
        <v>150</v>
      </c>
      <c r="U19" s="209">
        <v>300</v>
      </c>
      <c r="V19" s="209">
        <v>42.9</v>
      </c>
      <c r="W19" s="209">
        <v>0</v>
      </c>
      <c r="X19" s="209">
        <v>-63.6</v>
      </c>
      <c r="Y19" s="209">
        <v>-33.299999999999997</v>
      </c>
      <c r="Z19" s="209">
        <v>-80</v>
      </c>
      <c r="AA19" s="209">
        <v>350</v>
      </c>
      <c r="AB19" s="210">
        <v>-21.4</v>
      </c>
      <c r="AC19" s="210">
        <v>550</v>
      </c>
      <c r="AD19" s="209">
        <v>200</v>
      </c>
      <c r="AE19" s="209">
        <v>-11.1</v>
      </c>
      <c r="AF19" s="210">
        <v>-60</v>
      </c>
      <c r="AG19" s="210">
        <v>62.5</v>
      </c>
      <c r="AH19" s="212">
        <v>10</v>
      </c>
      <c r="AI19" s="209">
        <v>-40</v>
      </c>
      <c r="AJ19" s="209">
        <v>125</v>
      </c>
      <c r="AK19" s="210">
        <v>450</v>
      </c>
      <c r="AL19" s="212">
        <v>900</v>
      </c>
      <c r="AM19" s="210">
        <v>33.299999999999997</v>
      </c>
      <c r="AN19" s="210">
        <v>154.5</v>
      </c>
      <c r="AO19" s="210">
        <v>-76.900000000000006</v>
      </c>
      <c r="AP19" s="212">
        <v>11.1</v>
      </c>
      <c r="AQ19" s="209">
        <v>25</v>
      </c>
      <c r="AR19" s="231" t="e">
        <f>IF(#REF!=0,"-",ROUND(#REF!/#REF!*100-100,1))</f>
        <v>#REF!</v>
      </c>
      <c r="AS19" s="231" t="e">
        <f>IF(#REF!=0,"-",ROUND(#REF!/#REF!*100-100,1))</f>
        <v>#REF!</v>
      </c>
      <c r="AT19" s="231" t="e">
        <f>IF(#REF!=0,"-",ROUND(#REF!/#REF!*100-100,1))</f>
        <v>#REF!</v>
      </c>
      <c r="AU19" s="231" t="e">
        <f>IF(#REF!=0,"-",ROUND(#REF!/#REF!*100-100,1))</f>
        <v>#REF!</v>
      </c>
      <c r="AV19" s="231" t="e">
        <f>IF(#REF!=0,"-",ROUND(#REF!/#REF!*100-100,1))</f>
        <v>#REF!</v>
      </c>
      <c r="AW19" s="231" t="e">
        <f>IF(#REF!=0,"-",ROUND(#REF!/#REF!*100-100,1))</f>
        <v>#REF!</v>
      </c>
      <c r="AX19" s="231" t="e">
        <f>IF(#REF!=0,"-",ROUND(#REF!/#REF!*100-100,1))</f>
        <v>#REF!</v>
      </c>
      <c r="AY19" s="231" t="e">
        <f>IF(#REF!=0,"-",ROUND(#REF!/#REF!*100-100,1))</f>
        <v>#REF!</v>
      </c>
      <c r="AZ19" s="231" t="e">
        <f>IF(#REF!=0,"-",ROUND(#REF!/#REF!*100-100,1))</f>
        <v>#REF!</v>
      </c>
      <c r="BA19" s="210">
        <v>110</v>
      </c>
      <c r="BB19" s="210">
        <v>20</v>
      </c>
      <c r="BC19" s="210">
        <v>142.9</v>
      </c>
      <c r="BD19" s="210">
        <v>100</v>
      </c>
      <c r="BE19" s="210">
        <v>-30.8</v>
      </c>
      <c r="BF19" s="210">
        <v>160</v>
      </c>
      <c r="BG19" s="210">
        <v>8.3000000000000007</v>
      </c>
      <c r="BH19" s="210">
        <v>73.3</v>
      </c>
      <c r="BI19" s="210">
        <v>41.7</v>
      </c>
      <c r="BJ19" s="212">
        <v>15.4</v>
      </c>
      <c r="BK19" s="209">
        <v>15.8</v>
      </c>
      <c r="BL19" s="209">
        <v>-5.9</v>
      </c>
      <c r="BM19" s="232">
        <v>-47.6</v>
      </c>
      <c r="BN19" s="232">
        <v>16.7</v>
      </c>
      <c r="BO19" s="233">
        <v>35.299999999999997</v>
      </c>
      <c r="BP19" s="233">
        <v>-60</v>
      </c>
      <c r="BQ19" s="233">
        <v>133.30000000000001</v>
      </c>
      <c r="BR19" s="233">
        <v>-23.1</v>
      </c>
      <c r="BS19" s="233">
        <v>-23.1</v>
      </c>
      <c r="BT19" s="233">
        <v>7.7</v>
      </c>
      <c r="BU19" s="233">
        <v>-64.7</v>
      </c>
      <c r="BV19" s="234">
        <v>-40</v>
      </c>
      <c r="BW19" s="233">
        <v>-54.5</v>
      </c>
      <c r="BX19" s="233">
        <v>-50</v>
      </c>
      <c r="BY19" s="233">
        <v>36.4</v>
      </c>
      <c r="BZ19" s="233">
        <v>-50</v>
      </c>
      <c r="CA19" s="233">
        <v>-65.2</v>
      </c>
      <c r="CB19" s="233">
        <v>150</v>
      </c>
      <c r="CC19" s="233">
        <v>-9.5</v>
      </c>
      <c r="CD19" s="233">
        <v>110</v>
      </c>
      <c r="CE19" s="233">
        <v>80</v>
      </c>
      <c r="CF19" s="231" t="e">
        <f>IF(#REF!=0,"-",ROUND(#REF!/#REF!*100-100,1))</f>
        <v>#REF!</v>
      </c>
      <c r="CG19" s="231" t="e">
        <f>IF(#REF!=0,"-",ROUND(#REF!/#REF!*100-100,1))</f>
        <v>#REF!</v>
      </c>
      <c r="CH19" s="231" t="e">
        <f>IF(#REF!=0,"-",ROUND(#REF!/#REF!*100-100,1))</f>
        <v>#REF!</v>
      </c>
      <c r="CI19" s="231" t="e">
        <f>IF(#REF!=0,"-",ROUND(#REF!/#REF!*100-100,1))</f>
        <v>#REF!</v>
      </c>
      <c r="CJ19" s="231" t="e">
        <f>IF(#REF!=0,"-",ROUND(#REF!/#REF!*100-100,1))</f>
        <v>#REF!</v>
      </c>
      <c r="CK19" s="231" t="e">
        <f>IF(#REF!=0,"-",ROUND(#REF!/#REF!*100-100,1))</f>
        <v>#REF!</v>
      </c>
      <c r="CL19" s="231" t="e">
        <f>IF(#REF!=0,"-",ROUND(#REF!/#REF!*100-100,1))</f>
        <v>#REF!</v>
      </c>
      <c r="CM19" s="235">
        <v>-12.5</v>
      </c>
      <c r="CN19" s="235">
        <v>60</v>
      </c>
      <c r="CO19" s="235">
        <v>21.1</v>
      </c>
      <c r="CP19" s="235">
        <v>-28.6</v>
      </c>
      <c r="CQ19" s="235">
        <v>5.6</v>
      </c>
      <c r="CR19" s="236">
        <v>125</v>
      </c>
      <c r="CS19" s="236">
        <v>211.1</v>
      </c>
      <c r="CT19" s="237">
        <v>88.9</v>
      </c>
      <c r="CU19" s="238">
        <v>-17.399999999999999</v>
      </c>
      <c r="CV19" s="237">
        <v>-41.9</v>
      </c>
      <c r="CW19" s="237">
        <v>-44</v>
      </c>
      <c r="CX19" s="237">
        <v>145.5</v>
      </c>
      <c r="CY19" s="237">
        <v>-21.9</v>
      </c>
      <c r="CZ19" s="237">
        <v>4.3</v>
      </c>
      <c r="DA19" s="237">
        <v>-46.7</v>
      </c>
      <c r="DB19" s="237">
        <v>-31.6</v>
      </c>
      <c r="DC19" s="237">
        <v>44.4</v>
      </c>
      <c r="DD19" s="237">
        <v>-28.6</v>
      </c>
      <c r="DE19" s="239">
        <v>15.8</v>
      </c>
      <c r="DF19" s="237">
        <v>21.1</v>
      </c>
      <c r="DG19" s="237">
        <v>11.1</v>
      </c>
      <c r="DH19" s="237">
        <v>42.9</v>
      </c>
      <c r="DI19" s="238">
        <v>-18.5</v>
      </c>
      <c r="DJ19" s="240">
        <v>4.8</v>
      </c>
      <c r="DK19" s="237">
        <v>-4.8</v>
      </c>
      <c r="DL19" s="237">
        <v>8</v>
      </c>
      <c r="DM19" s="237">
        <v>-12.5</v>
      </c>
      <c r="DN19" s="237">
        <v>512.5</v>
      </c>
      <c r="DO19" s="237">
        <v>123.1</v>
      </c>
      <c r="DP19" s="237">
        <v>0</v>
      </c>
      <c r="DQ19" s="237">
        <v>50</v>
      </c>
      <c r="DR19" s="237">
        <v>63.6</v>
      </c>
      <c r="DS19" s="237">
        <v>-8.6999999999999993</v>
      </c>
      <c r="DT19" s="237" t="e">
        <f>IF(#REF!=0,"-",ROUND(#REF!/#REF!*100-100,1))</f>
        <v>#REF!</v>
      </c>
      <c r="DU19" s="237" t="e">
        <f>IF(#REF!=0,"-",ROUND(#REF!/#REF!*100-100,1))</f>
        <v>#REF!</v>
      </c>
      <c r="DV19" s="237" t="e">
        <f>IF(#REF!=0,"-",ROUND(#REF!/#REF!*100-100,1))</f>
        <v>#REF!</v>
      </c>
      <c r="DW19" s="237" t="e">
        <f>IF(#REF!=0,"-",ROUND(#REF!/#REF!*100-100,1))</f>
        <v>#REF!</v>
      </c>
      <c r="DX19" s="237" t="e">
        <f>IF(#REF!=0,"-",ROUND(#REF!/#REF!*100-100,1))</f>
        <v>#REF!</v>
      </c>
      <c r="DY19" s="237" t="e">
        <f>IF(#REF!=0,"-",ROUND(#REF!/#REF!*100-100,1))</f>
        <v>#REF!</v>
      </c>
      <c r="DZ19" s="237" t="e">
        <f>IF(#REF!=0,"-",ROUND(#REF!/#REF!*100-100,1))</f>
        <v>#REF!</v>
      </c>
      <c r="EA19" s="238" t="e">
        <f>IF(#REF!=0,"-",ROUND(#REF!/#REF!*100-100,1))</f>
        <v>#REF!</v>
      </c>
      <c r="EB19" s="237" t="e">
        <f>IF(#REF!=0,"-",ROUND(#REF!/#REF!*100-100,1))</f>
        <v>#REF!</v>
      </c>
      <c r="EC19" s="237" t="e">
        <f>IF(#REF!=0,"-",ROUND(#REF!/#REF!*100-100,1))</f>
        <v>#REF!</v>
      </c>
      <c r="ED19" s="237" t="e">
        <f>IF(#REF!=0,"-",ROUND(#REF!/#REF!*100-100,1))</f>
        <v>#REF!</v>
      </c>
      <c r="EE19" s="237" t="e">
        <f>IF(#REF!=0,"-",ROUND(#REF!/#REF!*100-100,1))</f>
        <v>#REF!</v>
      </c>
      <c r="EF19" s="237" t="e">
        <f>IF(#REF!=0,"-",ROUND(#REF!/#REF!*100-100,1))</f>
        <v>#REF!</v>
      </c>
      <c r="EG19" s="237" t="e">
        <f>IF(#REF!=0,"-",ROUND(#REF!/#REF!*100-100,1))</f>
        <v>#REF!</v>
      </c>
      <c r="EH19" s="237" t="e">
        <f>IF(#REF!=0,"-",ROUND(#REF!/#REF!*100-100,1))</f>
        <v>#REF!</v>
      </c>
      <c r="EI19" s="237">
        <v>52.9</v>
      </c>
      <c r="EJ19" s="237">
        <v>45.5</v>
      </c>
      <c r="EK19" s="237">
        <v>7.7</v>
      </c>
      <c r="EL19" s="237">
        <v>-18.2</v>
      </c>
      <c r="EM19" s="237">
        <v>191.7</v>
      </c>
      <c r="EN19" s="237">
        <v>175</v>
      </c>
      <c r="EO19" s="237">
        <v>15</v>
      </c>
      <c r="EP19" s="237">
        <v>50</v>
      </c>
      <c r="EQ19" s="238">
        <v>240</v>
      </c>
      <c r="ER19" s="237">
        <v>112.5</v>
      </c>
      <c r="ES19" s="237">
        <v>18.8</v>
      </c>
      <c r="ET19" s="241">
        <v>-61.1</v>
      </c>
      <c r="EU19" s="242">
        <v>26.9</v>
      </c>
    </row>
    <row r="20" spans="1:151" ht="20.100000000000001" customHeight="1" x14ac:dyDescent="0.2">
      <c r="A20" s="264"/>
      <c r="B20" s="431"/>
      <c r="C20" s="265" t="s">
        <v>248</v>
      </c>
      <c r="D20" s="766" t="s">
        <v>367</v>
      </c>
      <c r="E20" s="767"/>
      <c r="F20" s="767"/>
      <c r="G20" s="266"/>
      <c r="H20" s="209" t="s">
        <v>361</v>
      </c>
      <c r="I20" s="209" t="s">
        <v>361</v>
      </c>
      <c r="J20" s="209">
        <v>100</v>
      </c>
      <c r="K20" s="209">
        <v>0</v>
      </c>
      <c r="L20" s="209">
        <v>-100</v>
      </c>
      <c r="M20" s="209" t="s">
        <v>361</v>
      </c>
      <c r="N20" s="209">
        <v>1500</v>
      </c>
      <c r="O20" s="209" t="s">
        <v>361</v>
      </c>
      <c r="P20" s="209" t="s">
        <v>361</v>
      </c>
      <c r="Q20" s="209">
        <v>-100</v>
      </c>
      <c r="R20" s="209">
        <v>300</v>
      </c>
      <c r="S20" s="210" t="s">
        <v>361</v>
      </c>
      <c r="T20" s="210">
        <v>-100</v>
      </c>
      <c r="U20" s="209" t="s">
        <v>361</v>
      </c>
      <c r="V20" s="209">
        <v>50</v>
      </c>
      <c r="W20" s="209">
        <v>-100</v>
      </c>
      <c r="X20" s="209" t="s">
        <v>361</v>
      </c>
      <c r="Y20" s="209">
        <v>100</v>
      </c>
      <c r="Z20" s="209">
        <v>-100</v>
      </c>
      <c r="AA20" s="209" t="s">
        <v>361</v>
      </c>
      <c r="AB20" s="210" t="s">
        <v>361</v>
      </c>
      <c r="AC20" s="210" t="s">
        <v>361</v>
      </c>
      <c r="AD20" s="209">
        <v>50</v>
      </c>
      <c r="AE20" s="209">
        <v>-100</v>
      </c>
      <c r="AF20" s="210" t="s">
        <v>361</v>
      </c>
      <c r="AG20" s="210">
        <v>-33.299999999999997</v>
      </c>
      <c r="AH20" s="212">
        <v>-66.7</v>
      </c>
      <c r="AI20" s="209" t="s">
        <v>361</v>
      </c>
      <c r="AJ20" s="209" t="s">
        <v>361</v>
      </c>
      <c r="AK20" s="210">
        <v>0</v>
      </c>
      <c r="AL20" s="212" t="s">
        <v>361</v>
      </c>
      <c r="AM20" s="210" t="s">
        <v>361</v>
      </c>
      <c r="AN20" s="210" t="s">
        <v>361</v>
      </c>
      <c r="AO20" s="210" t="s">
        <v>361</v>
      </c>
      <c r="AP20" s="212" t="s">
        <v>361</v>
      </c>
      <c r="AQ20" s="209" t="s">
        <v>361</v>
      </c>
      <c r="AR20" s="231" t="e">
        <f>IF(#REF!=0,"-",ROUND(#REF!/#REF!*100-100,1))</f>
        <v>#REF!</v>
      </c>
      <c r="AS20" s="231" t="e">
        <f>IF(#REF!=0,"-",ROUND(#REF!/#REF!*100-100,1))</f>
        <v>#REF!</v>
      </c>
      <c r="AT20" s="231" t="e">
        <f>IF(#REF!=0,"-",ROUND(#REF!/#REF!*100-100,1))</f>
        <v>#REF!</v>
      </c>
      <c r="AU20" s="210" t="s">
        <v>364</v>
      </c>
      <c r="AV20" s="231" t="e">
        <f>IF(#REF!=0,"-",ROUND(#REF!/#REF!*100-100,1))</f>
        <v>#REF!</v>
      </c>
      <c r="AW20" s="231" t="e">
        <f>IF(#REF!=0,"-",ROUND(#REF!/#REF!*100-100,1))</f>
        <v>#REF!</v>
      </c>
      <c r="AX20" s="231" t="e">
        <f>IF(#REF!=0,"-",ROUND(#REF!/#REF!*100-100,1))</f>
        <v>#REF!</v>
      </c>
      <c r="AY20" s="231" t="e">
        <f>IF(#REF!=0,"-",ROUND(#REF!/#REF!*100-100,1))</f>
        <v>#REF!</v>
      </c>
      <c r="AZ20" s="231" t="e">
        <f>IF(#REF!=0,"-",ROUND(#REF!/#REF!*100-100,1))</f>
        <v>#REF!</v>
      </c>
      <c r="BA20" s="210" t="s">
        <v>361</v>
      </c>
      <c r="BB20" s="210" t="s">
        <v>361</v>
      </c>
      <c r="BC20" s="210" t="s">
        <v>361</v>
      </c>
      <c r="BD20" s="210" t="s">
        <v>361</v>
      </c>
      <c r="BE20" s="210" t="s">
        <v>361</v>
      </c>
      <c r="BF20" s="210">
        <v>-100</v>
      </c>
      <c r="BG20" s="210">
        <v>0</v>
      </c>
      <c r="BH20" s="210">
        <v>-66.7</v>
      </c>
      <c r="BI20" s="210" t="s">
        <v>361</v>
      </c>
      <c r="BJ20" s="212" t="s">
        <v>361</v>
      </c>
      <c r="BK20" s="209" t="s">
        <v>361</v>
      </c>
      <c r="BL20" s="209">
        <v>-75</v>
      </c>
      <c r="BM20" s="232">
        <v>-40</v>
      </c>
      <c r="BN20" s="232" t="s">
        <v>361</v>
      </c>
      <c r="BO20" s="233">
        <v>0</v>
      </c>
      <c r="BP20" s="233" t="s">
        <v>361</v>
      </c>
      <c r="BQ20" s="233">
        <v>-50</v>
      </c>
      <c r="BR20" s="233" t="s">
        <v>361</v>
      </c>
      <c r="BS20" s="233">
        <v>-100</v>
      </c>
      <c r="BT20" s="233">
        <v>-100</v>
      </c>
      <c r="BU20" s="233">
        <v>-50</v>
      </c>
      <c r="BV20" s="234">
        <v>-85.7</v>
      </c>
      <c r="BW20" s="233" t="s">
        <v>361</v>
      </c>
      <c r="BX20" s="233" t="s">
        <v>361</v>
      </c>
      <c r="BY20" s="233" t="s">
        <v>361</v>
      </c>
      <c r="BZ20" s="233">
        <v>200</v>
      </c>
      <c r="CA20" s="233" t="s">
        <v>361</v>
      </c>
      <c r="CB20" s="233" t="s">
        <v>361</v>
      </c>
      <c r="CC20" s="233" t="s">
        <v>361</v>
      </c>
      <c r="CD20" s="233" t="s">
        <v>361</v>
      </c>
      <c r="CE20" s="233" t="s">
        <v>361</v>
      </c>
      <c r="CF20" s="231" t="e">
        <f>IF(#REF!=0,"-",ROUND(#REF!/#REF!*100-100,1))</f>
        <v>#REF!</v>
      </c>
      <c r="CG20" s="231" t="e">
        <f>IF(#REF!=0,"-",ROUND(#REF!/#REF!*100-100,1))</f>
        <v>#REF!</v>
      </c>
      <c r="CH20" s="231" t="e">
        <f>IF(#REF!=0,"-",ROUND(#REF!/#REF!*100-100,1))</f>
        <v>#REF!</v>
      </c>
      <c r="CI20" s="231" t="e">
        <f>IF(#REF!=0,"-",ROUND(#REF!/#REF!*100-100,1))</f>
        <v>#REF!</v>
      </c>
      <c r="CJ20" s="231" t="e">
        <f>IF(#REF!=0,"-",ROUND(#REF!/#REF!*100-100,1))</f>
        <v>#REF!</v>
      </c>
      <c r="CK20" s="231" t="e">
        <f>IF(#REF!=0,"-",ROUND(#REF!/#REF!*100-100,1))</f>
        <v>#REF!</v>
      </c>
      <c r="CL20" s="231" t="e">
        <f>IF(#REF!=0,"-",ROUND(#REF!/#REF!*100-100,1))</f>
        <v>#REF!</v>
      </c>
      <c r="CM20" s="235" t="s">
        <v>361</v>
      </c>
      <c r="CN20" s="235" t="s">
        <v>361</v>
      </c>
      <c r="CO20" s="235" t="s">
        <v>361</v>
      </c>
      <c r="CP20" s="235" t="s">
        <v>361</v>
      </c>
      <c r="CQ20" s="235">
        <v>0</v>
      </c>
      <c r="CR20" s="236">
        <v>0</v>
      </c>
      <c r="CS20" s="236">
        <v>-100</v>
      </c>
      <c r="CT20" s="237">
        <v>-100</v>
      </c>
      <c r="CU20" s="238">
        <v>-60</v>
      </c>
      <c r="CV20" s="237">
        <v>50</v>
      </c>
      <c r="CW20" s="237">
        <v>-100</v>
      </c>
      <c r="CX20" s="237">
        <v>-71.400000000000006</v>
      </c>
      <c r="CY20" s="237" t="s">
        <v>361</v>
      </c>
      <c r="CZ20" s="237">
        <v>-66.7</v>
      </c>
      <c r="DA20" s="237" t="s">
        <v>361</v>
      </c>
      <c r="DB20" s="237">
        <v>100</v>
      </c>
      <c r="DC20" s="237">
        <v>0</v>
      </c>
      <c r="DD20" s="237" t="s">
        <v>361</v>
      </c>
      <c r="DE20" s="239">
        <v>0</v>
      </c>
      <c r="DF20" s="237" t="s">
        <v>361</v>
      </c>
      <c r="DG20" s="237">
        <v>33.299999999999997</v>
      </c>
      <c r="DH20" s="237" t="s">
        <v>361</v>
      </c>
      <c r="DI20" s="238" t="s">
        <v>361</v>
      </c>
      <c r="DJ20" s="240" t="s">
        <v>361</v>
      </c>
      <c r="DK20" s="237" t="s">
        <v>361</v>
      </c>
      <c r="DL20" s="237" t="s">
        <v>361</v>
      </c>
      <c r="DM20" s="237" t="s">
        <v>361</v>
      </c>
      <c r="DN20" s="237" t="s">
        <v>361</v>
      </c>
      <c r="DO20" s="237" t="s">
        <v>361</v>
      </c>
      <c r="DP20" s="237" t="s">
        <v>361</v>
      </c>
      <c r="DQ20" s="237" t="s">
        <v>361</v>
      </c>
      <c r="DR20" s="237" t="s">
        <v>361</v>
      </c>
      <c r="DS20" s="237" t="s">
        <v>361</v>
      </c>
      <c r="DT20" s="237" t="s">
        <v>361</v>
      </c>
      <c r="DU20" s="237" t="s">
        <v>361</v>
      </c>
      <c r="DV20" s="237" t="s">
        <v>361</v>
      </c>
      <c r="DW20" s="237" t="s">
        <v>361</v>
      </c>
      <c r="DX20" s="237" t="s">
        <v>361</v>
      </c>
      <c r="DY20" s="237" t="s">
        <v>361</v>
      </c>
      <c r="DZ20" s="237" t="s">
        <v>361</v>
      </c>
      <c r="EA20" s="238" t="s">
        <v>361</v>
      </c>
      <c r="EB20" s="237" t="s">
        <v>361</v>
      </c>
      <c r="EC20" s="237" t="s">
        <v>361</v>
      </c>
      <c r="ED20" s="237" t="s">
        <v>361</v>
      </c>
      <c r="EE20" s="237" t="s">
        <v>361</v>
      </c>
      <c r="EF20" s="237" t="e">
        <f>IF(#REF!=0,"-",ROUND(#REF!/#REF!*100-100,1))</f>
        <v>#REF!</v>
      </c>
      <c r="EG20" s="237" t="e">
        <f>IF(#REF!=0,"-",ROUND(#REF!/#REF!*100-100,1))</f>
        <v>#REF!</v>
      </c>
      <c r="EH20" s="237" t="e">
        <f>IF(#REF!=0,"-",ROUND(#REF!/#REF!*100-100,1))</f>
        <v>#REF!</v>
      </c>
      <c r="EI20" s="237">
        <v>100</v>
      </c>
      <c r="EJ20" s="237">
        <v>-57.1</v>
      </c>
      <c r="EK20" s="237">
        <v>-71.400000000000006</v>
      </c>
      <c r="EL20" s="237">
        <v>-30</v>
      </c>
      <c r="EM20" s="237">
        <v>-75</v>
      </c>
      <c r="EN20" s="237">
        <v>-42.9</v>
      </c>
      <c r="EO20" s="237">
        <v>22.2</v>
      </c>
      <c r="EP20" s="237">
        <v>-50</v>
      </c>
      <c r="EQ20" s="238">
        <v>500</v>
      </c>
      <c r="ER20" s="237" t="s">
        <v>361</v>
      </c>
      <c r="ES20" s="237">
        <v>-100</v>
      </c>
      <c r="ET20" s="241">
        <v>50</v>
      </c>
      <c r="EU20" s="241">
        <v>-83.3</v>
      </c>
    </row>
    <row r="21" spans="1:151" ht="20.100000000000001" customHeight="1" x14ac:dyDescent="0.2">
      <c r="A21" s="264"/>
      <c r="B21" s="431"/>
      <c r="C21" s="265" t="s">
        <v>368</v>
      </c>
      <c r="D21" s="766" t="s">
        <v>369</v>
      </c>
      <c r="E21" s="767"/>
      <c r="F21" s="767"/>
      <c r="G21" s="266"/>
      <c r="H21" s="209">
        <v>-100</v>
      </c>
      <c r="I21" s="209">
        <v>-100</v>
      </c>
      <c r="J21" s="209">
        <v>-100</v>
      </c>
      <c r="K21" s="209">
        <v>200</v>
      </c>
      <c r="L21" s="209"/>
      <c r="M21" s="209">
        <v>12.5</v>
      </c>
      <c r="N21" s="209">
        <v>12.5</v>
      </c>
      <c r="O21" s="209">
        <v>-50</v>
      </c>
      <c r="P21" s="209">
        <v>100</v>
      </c>
      <c r="Q21" s="209">
        <v>-7.1</v>
      </c>
      <c r="R21" s="209">
        <v>233.3</v>
      </c>
      <c r="S21" s="210">
        <v>800</v>
      </c>
      <c r="T21" s="210">
        <v>233.3</v>
      </c>
      <c r="U21" s="209">
        <v>800</v>
      </c>
      <c r="V21" s="209">
        <v>188.9</v>
      </c>
      <c r="W21" s="209">
        <v>66.7</v>
      </c>
      <c r="X21" s="209">
        <v>333.3</v>
      </c>
      <c r="Y21" s="209">
        <v>233.3</v>
      </c>
      <c r="Z21" s="209">
        <v>-55.6</v>
      </c>
      <c r="AA21" s="209">
        <v>200</v>
      </c>
      <c r="AB21" s="210">
        <v>87.5</v>
      </c>
      <c r="AC21" s="210">
        <v>-53.8</v>
      </c>
      <c r="AD21" s="209">
        <v>50</v>
      </c>
      <c r="AE21" s="209">
        <v>0</v>
      </c>
      <c r="AF21" s="210">
        <v>-50</v>
      </c>
      <c r="AG21" s="210">
        <v>155.6</v>
      </c>
      <c r="AH21" s="212">
        <v>-61.5</v>
      </c>
      <c r="AI21" s="209">
        <v>-40</v>
      </c>
      <c r="AJ21" s="209">
        <v>46.2</v>
      </c>
      <c r="AK21" s="210">
        <v>13.3</v>
      </c>
      <c r="AL21" s="212">
        <v>100</v>
      </c>
      <c r="AM21" s="210">
        <v>-16.7</v>
      </c>
      <c r="AN21" s="210">
        <v>-13.3</v>
      </c>
      <c r="AO21" s="210">
        <v>200</v>
      </c>
      <c r="AP21" s="212">
        <v>-73.3</v>
      </c>
      <c r="AQ21" s="209">
        <v>233.3</v>
      </c>
      <c r="AR21" s="231" t="e">
        <f>IF(#REF!=0,"-",ROUND(#REF!/#REF!*100-100,1))</f>
        <v>#REF!</v>
      </c>
      <c r="AS21" s="231" t="e">
        <f>IF(#REF!=0,"-",ROUND(#REF!/#REF!*100-100,1))</f>
        <v>#REF!</v>
      </c>
      <c r="AT21" s="231" t="e">
        <f>IF(#REF!=0,"-",ROUND(#REF!/#REF!*100-100,1))</f>
        <v>#REF!</v>
      </c>
      <c r="AU21" s="231" t="e">
        <f>IF(#REF!=0,"-",ROUND(#REF!/#REF!*100-100,1))</f>
        <v>#REF!</v>
      </c>
      <c r="AV21" s="231" t="e">
        <f>IF(#REF!=0,"-",ROUND(#REF!/#REF!*100-100,1))</f>
        <v>#REF!</v>
      </c>
      <c r="AW21" s="231" t="e">
        <f>IF(#REF!=0,"-",ROUND(#REF!/#REF!*100-100,1))</f>
        <v>#REF!</v>
      </c>
      <c r="AX21" s="231" t="e">
        <f>IF(#REF!=0,"-",ROUND(#REF!/#REF!*100-100,1))</f>
        <v>#REF!</v>
      </c>
      <c r="AY21" s="231" t="e">
        <f>IF(#REF!=0,"-",ROUND(#REF!/#REF!*100-100,1))</f>
        <v>#REF!</v>
      </c>
      <c r="AZ21" s="231" t="e">
        <f>IF(#REF!=0,"-",ROUND(#REF!/#REF!*100-100,1))</f>
        <v>#REF!</v>
      </c>
      <c r="BA21" s="210">
        <v>350</v>
      </c>
      <c r="BB21" s="210">
        <v>-80</v>
      </c>
      <c r="BC21" s="210">
        <v>-55.6</v>
      </c>
      <c r="BD21" s="210">
        <v>-45.5</v>
      </c>
      <c r="BE21" s="210">
        <v>-20</v>
      </c>
      <c r="BF21" s="210">
        <v>-73.5</v>
      </c>
      <c r="BG21" s="210">
        <v>-50</v>
      </c>
      <c r="BH21" s="210">
        <v>75</v>
      </c>
      <c r="BI21" s="210">
        <v>-23.5</v>
      </c>
      <c r="BJ21" s="212">
        <v>-50</v>
      </c>
      <c r="BK21" s="209">
        <v>-23.1</v>
      </c>
      <c r="BL21" s="209">
        <v>0</v>
      </c>
      <c r="BM21" s="232">
        <v>-83.3</v>
      </c>
      <c r="BN21" s="232">
        <v>-50</v>
      </c>
      <c r="BO21" s="233">
        <v>-58.3</v>
      </c>
      <c r="BP21" s="233">
        <v>-33.299999999999997</v>
      </c>
      <c r="BQ21" s="233">
        <v>-56.3</v>
      </c>
      <c r="BR21" s="233">
        <v>-22.2</v>
      </c>
      <c r="BS21" s="233">
        <v>125</v>
      </c>
      <c r="BT21" s="233">
        <v>-14.3</v>
      </c>
      <c r="BU21" s="233">
        <v>-69.2</v>
      </c>
      <c r="BV21" s="234">
        <v>366.7</v>
      </c>
      <c r="BW21" s="233">
        <v>220</v>
      </c>
      <c r="BX21" s="233">
        <v>-23.1</v>
      </c>
      <c r="BY21" s="233">
        <v>300</v>
      </c>
      <c r="BZ21" s="233">
        <v>300</v>
      </c>
      <c r="CA21" s="233">
        <v>100</v>
      </c>
      <c r="CB21" s="233">
        <v>-12.5</v>
      </c>
      <c r="CC21" s="233">
        <v>42.9</v>
      </c>
      <c r="CD21" s="233">
        <v>100</v>
      </c>
      <c r="CE21" s="233">
        <v>44.4</v>
      </c>
      <c r="CF21" s="231" t="e">
        <f>IF(#REF!=0,"-",ROUND(#REF!/#REF!*100-100,1))</f>
        <v>#REF!</v>
      </c>
      <c r="CG21" s="231" t="e">
        <f>IF(#REF!=0,"-",ROUND(#REF!/#REF!*100-100,1))</f>
        <v>#REF!</v>
      </c>
      <c r="CH21" s="231" t="e">
        <f>IF(#REF!=0,"-",ROUND(#REF!/#REF!*100-100,1))</f>
        <v>#REF!</v>
      </c>
      <c r="CI21" s="231" t="e">
        <f>IF(#REF!=0,"-",ROUND(#REF!/#REF!*100-100,1))</f>
        <v>#REF!</v>
      </c>
      <c r="CJ21" s="231" t="e">
        <f>IF(#REF!=0,"-",ROUND(#REF!/#REF!*100-100,1))</f>
        <v>#REF!</v>
      </c>
      <c r="CK21" s="231" t="e">
        <f>IF(#REF!=0,"-",ROUND(#REF!/#REF!*100-100,1))</f>
        <v>#REF!</v>
      </c>
      <c r="CL21" s="231" t="e">
        <f>IF(#REF!=0,"-",ROUND(#REF!/#REF!*100-100,1))</f>
        <v>#REF!</v>
      </c>
      <c r="CM21" s="235">
        <v>100</v>
      </c>
      <c r="CN21" s="235">
        <v>142.9</v>
      </c>
      <c r="CO21" s="235">
        <v>120</v>
      </c>
      <c r="CP21" s="235">
        <v>50</v>
      </c>
      <c r="CQ21" s="235">
        <v>53.8</v>
      </c>
      <c r="CR21" s="236">
        <v>-15.8</v>
      </c>
      <c r="CS21" s="236">
        <v>-37.5</v>
      </c>
      <c r="CT21" s="237">
        <v>-87.5</v>
      </c>
      <c r="CU21" s="238">
        <v>-70</v>
      </c>
      <c r="CV21" s="237">
        <v>10.5</v>
      </c>
      <c r="CW21" s="237">
        <v>-80</v>
      </c>
      <c r="CX21" s="237">
        <v>-20.8</v>
      </c>
      <c r="CY21" s="237">
        <v>-47.1</v>
      </c>
      <c r="CZ21" s="237">
        <v>-36.4</v>
      </c>
      <c r="DA21" s="237">
        <v>-42.9</v>
      </c>
      <c r="DB21" s="237">
        <v>-10</v>
      </c>
      <c r="DC21" s="237">
        <v>-37.5</v>
      </c>
      <c r="DD21" s="237">
        <v>60</v>
      </c>
      <c r="DE21" s="239">
        <v>0</v>
      </c>
      <c r="DF21" s="237">
        <v>116.7</v>
      </c>
      <c r="DG21" s="237">
        <v>23.8</v>
      </c>
      <c r="DH21" s="237">
        <v>200</v>
      </c>
      <c r="DI21" s="238">
        <v>-31.6</v>
      </c>
      <c r="DJ21" s="240">
        <v>30</v>
      </c>
      <c r="DK21" s="237">
        <v>20</v>
      </c>
      <c r="DL21" s="237">
        <v>44.4</v>
      </c>
      <c r="DM21" s="237">
        <v>14.3</v>
      </c>
      <c r="DN21" s="237">
        <v>-50</v>
      </c>
      <c r="DO21" s="237">
        <v>-50</v>
      </c>
      <c r="DP21" s="237">
        <v>110</v>
      </c>
      <c r="DQ21" s="237">
        <v>-31.3</v>
      </c>
      <c r="DR21" s="237">
        <v>233.3</v>
      </c>
      <c r="DS21" s="237">
        <v>-38.5</v>
      </c>
      <c r="DT21" s="237" t="e">
        <f>IF(#REF!=0,"-",ROUND(#REF!/#REF!*100-100,1))</f>
        <v>#REF!</v>
      </c>
      <c r="DU21" s="237" t="e">
        <f>IF(#REF!=0,"-",ROUND(#REF!/#REF!*100-100,1))</f>
        <v>#REF!</v>
      </c>
      <c r="DV21" s="237" t="e">
        <f>IF(#REF!=0,"-",ROUND(#REF!/#REF!*100-100,1))</f>
        <v>#REF!</v>
      </c>
      <c r="DW21" s="237" t="e">
        <f>IF(#REF!=0,"-",ROUND(#REF!/#REF!*100-100,1))</f>
        <v>#REF!</v>
      </c>
      <c r="DX21" s="237" t="e">
        <f>IF(#REF!=0,"-",ROUND(#REF!/#REF!*100-100,1))</f>
        <v>#REF!</v>
      </c>
      <c r="DY21" s="237" t="e">
        <f>IF(#REF!=0,"-",ROUND(#REF!/#REF!*100-100,1))</f>
        <v>#REF!</v>
      </c>
      <c r="DZ21" s="237" t="e">
        <f>IF(#REF!=0,"-",ROUND(#REF!/#REF!*100-100,1))</f>
        <v>#REF!</v>
      </c>
      <c r="EA21" s="238" t="e">
        <f>IF(#REF!=0,"-",ROUND(#REF!/#REF!*100-100,1))</f>
        <v>#REF!</v>
      </c>
      <c r="EB21" s="237" t="e">
        <f>IF(#REF!=0,"-",ROUND(#REF!/#REF!*100-100,1))</f>
        <v>#REF!</v>
      </c>
      <c r="EC21" s="237" t="e">
        <f>IF(#REF!=0,"-",ROUND(#REF!/#REF!*100-100,1))</f>
        <v>#REF!</v>
      </c>
      <c r="ED21" s="237" t="e">
        <f>IF(#REF!=0,"-",ROUND(#REF!/#REF!*100-100,1))</f>
        <v>#REF!</v>
      </c>
      <c r="EE21" s="237" t="e">
        <f>IF(#REF!=0,"-",ROUND(#REF!/#REF!*100-100,1))</f>
        <v>#REF!</v>
      </c>
      <c r="EF21" s="237" t="e">
        <f>IF(#REF!=0,"-",ROUND(#REF!/#REF!*100-100,1))</f>
        <v>#REF!</v>
      </c>
      <c r="EG21" s="237" t="e">
        <f>IF(#REF!=0,"-",ROUND(#REF!/#REF!*100-100,1))</f>
        <v>#REF!</v>
      </c>
      <c r="EH21" s="237" t="e">
        <f>IF(#REF!=0,"-",ROUND(#REF!/#REF!*100-100,1))</f>
        <v>#REF!</v>
      </c>
      <c r="EI21" s="237">
        <v>-30</v>
      </c>
      <c r="EJ21" s="237">
        <v>66.7</v>
      </c>
      <c r="EK21" s="237">
        <v>-6.3</v>
      </c>
      <c r="EL21" s="237">
        <v>10</v>
      </c>
      <c r="EM21" s="237">
        <v>21.4</v>
      </c>
      <c r="EN21" s="237">
        <v>-55.6</v>
      </c>
      <c r="EO21" s="237">
        <v>33.299999999999997</v>
      </c>
      <c r="EP21" s="237">
        <v>200</v>
      </c>
      <c r="EQ21" s="238">
        <v>-18.2</v>
      </c>
      <c r="ER21" s="237">
        <v>80</v>
      </c>
      <c r="ES21" s="237">
        <v>100</v>
      </c>
      <c r="ET21" s="241">
        <v>30</v>
      </c>
      <c r="EU21" s="242">
        <v>14.3</v>
      </c>
    </row>
    <row r="22" spans="1:151" ht="20.100000000000001" customHeight="1" x14ac:dyDescent="0.2">
      <c r="A22" s="264"/>
      <c r="B22" s="268"/>
      <c r="C22" s="269" t="s">
        <v>370</v>
      </c>
      <c r="D22" s="766" t="s">
        <v>371</v>
      </c>
      <c r="E22" s="767"/>
      <c r="F22" s="767"/>
      <c r="G22" s="266"/>
      <c r="H22" s="209">
        <v>-66.7</v>
      </c>
      <c r="I22" s="209">
        <v>-100</v>
      </c>
      <c r="J22" s="209">
        <v>-100</v>
      </c>
      <c r="K22" s="209">
        <v>33.299999999999997</v>
      </c>
      <c r="L22" s="209">
        <v>-66.7</v>
      </c>
      <c r="M22" s="209" t="s">
        <v>361</v>
      </c>
      <c r="N22" s="209">
        <v>100</v>
      </c>
      <c r="O22" s="209">
        <v>33.299999999999997</v>
      </c>
      <c r="P22" s="209">
        <v>-100</v>
      </c>
      <c r="Q22" s="209">
        <v>-60</v>
      </c>
      <c r="R22" s="209">
        <v>-100</v>
      </c>
      <c r="S22" s="210">
        <v>-50</v>
      </c>
      <c r="T22" s="210">
        <v>0</v>
      </c>
      <c r="U22" s="209" t="s">
        <v>361</v>
      </c>
      <c r="V22" s="209" t="s">
        <v>361</v>
      </c>
      <c r="W22" s="209">
        <v>-25</v>
      </c>
      <c r="X22" s="209">
        <v>800</v>
      </c>
      <c r="Y22" s="209">
        <v>400</v>
      </c>
      <c r="Z22" s="209">
        <v>-16.7</v>
      </c>
      <c r="AA22" s="209">
        <v>150</v>
      </c>
      <c r="AB22" s="210" t="s">
        <v>361</v>
      </c>
      <c r="AC22" s="210">
        <v>200</v>
      </c>
      <c r="AD22" s="209" t="s">
        <v>361</v>
      </c>
      <c r="AE22" s="209">
        <v>100</v>
      </c>
      <c r="AF22" s="210">
        <v>700</v>
      </c>
      <c r="AG22" s="210">
        <v>100</v>
      </c>
      <c r="AH22" s="212">
        <v>0</v>
      </c>
      <c r="AI22" s="209">
        <v>100</v>
      </c>
      <c r="AJ22" s="209">
        <v>-55.6</v>
      </c>
      <c r="AK22" s="210">
        <v>280</v>
      </c>
      <c r="AL22" s="212">
        <v>40</v>
      </c>
      <c r="AM22" s="210">
        <v>-50</v>
      </c>
      <c r="AN22" s="210">
        <v>-75</v>
      </c>
      <c r="AO22" s="210">
        <v>0</v>
      </c>
      <c r="AP22" s="212">
        <v>-66.7</v>
      </c>
      <c r="AQ22" s="209">
        <v>-25</v>
      </c>
      <c r="AR22" s="231" t="e">
        <f>IF(#REF!=0,"-",ROUND(#REF!/#REF!*100-100,1))</f>
        <v>#REF!</v>
      </c>
      <c r="AS22" s="231" t="e">
        <f>IF(#REF!=0,"-",ROUND(#REF!/#REF!*100-100,1))</f>
        <v>#REF!</v>
      </c>
      <c r="AT22" s="231" t="e">
        <f>IF(#REF!=0,"-",ROUND(#REF!/#REF!*100-100,1))</f>
        <v>#REF!</v>
      </c>
      <c r="AU22" s="231" t="e">
        <f>IF(#REF!=0,"-",ROUND(#REF!/#REF!*100-100,1))</f>
        <v>#REF!</v>
      </c>
      <c r="AV22" s="231" t="e">
        <f>IF(#REF!=0,"-",ROUND(#REF!/#REF!*100-100,1))</f>
        <v>#REF!</v>
      </c>
      <c r="AW22" s="231" t="e">
        <f>IF(#REF!=0,"-",ROUND(#REF!/#REF!*100-100,1))</f>
        <v>#REF!</v>
      </c>
      <c r="AX22" s="231" t="e">
        <f>IF(#REF!=0,"-",ROUND(#REF!/#REF!*100-100,1))</f>
        <v>#REF!</v>
      </c>
      <c r="AY22" s="231" t="e">
        <f>IF(#REF!=0,"-",ROUND(#REF!/#REF!*100-100,1))</f>
        <v>#REF!</v>
      </c>
      <c r="AZ22" s="231" t="e">
        <f>IF(#REF!=0,"-",ROUND(#REF!/#REF!*100-100,1))</f>
        <v>#REF!</v>
      </c>
      <c r="BA22" s="210">
        <v>1500</v>
      </c>
      <c r="BB22" s="210">
        <v>466.7</v>
      </c>
      <c r="BC22" s="210">
        <v>-33.299999999999997</v>
      </c>
      <c r="BD22" s="210">
        <v>162.5</v>
      </c>
      <c r="BE22" s="210">
        <v>550</v>
      </c>
      <c r="BF22" s="210">
        <v>-42.9</v>
      </c>
      <c r="BG22" s="210" t="s">
        <v>361</v>
      </c>
      <c r="BH22" s="210">
        <v>766.7</v>
      </c>
      <c r="BI22" s="210">
        <v>-20</v>
      </c>
      <c r="BJ22" s="212">
        <v>-64</v>
      </c>
      <c r="BK22" s="209">
        <v>123.1</v>
      </c>
      <c r="BL22" s="209">
        <v>66.7</v>
      </c>
      <c r="BM22" s="232">
        <v>0</v>
      </c>
      <c r="BN22" s="232">
        <v>-41.2</v>
      </c>
      <c r="BO22" s="233">
        <v>100</v>
      </c>
      <c r="BP22" s="233">
        <v>-61.9</v>
      </c>
      <c r="BQ22" s="233">
        <v>-61.5</v>
      </c>
      <c r="BR22" s="233">
        <v>375</v>
      </c>
      <c r="BS22" s="233">
        <v>41.7</v>
      </c>
      <c r="BT22" s="233">
        <v>-46.2</v>
      </c>
      <c r="BU22" s="233">
        <v>100</v>
      </c>
      <c r="BV22" s="234">
        <v>-22.2</v>
      </c>
      <c r="BW22" s="233">
        <v>-51.7</v>
      </c>
      <c r="BX22" s="233">
        <v>10</v>
      </c>
      <c r="BY22" s="233">
        <v>-68.8</v>
      </c>
      <c r="BZ22" s="233">
        <v>60</v>
      </c>
      <c r="CA22" s="233">
        <v>-16.7</v>
      </c>
      <c r="CB22" s="233">
        <v>-12.5</v>
      </c>
      <c r="CC22" s="233">
        <v>120</v>
      </c>
      <c r="CD22" s="233">
        <v>-52.6</v>
      </c>
      <c r="CE22" s="233">
        <v>-64.7</v>
      </c>
      <c r="CF22" s="231" t="e">
        <f>IF(#REF!=0,"-",ROUND(#REF!/#REF!*100-100,1))</f>
        <v>#REF!</v>
      </c>
      <c r="CG22" s="231" t="e">
        <f>IF(#REF!=0,"-",ROUND(#REF!/#REF!*100-100,1))</f>
        <v>#REF!</v>
      </c>
      <c r="CH22" s="231" t="e">
        <f>IF(#REF!=0,"-",ROUND(#REF!/#REF!*100-100,1))</f>
        <v>#REF!</v>
      </c>
      <c r="CI22" s="231" t="e">
        <f>IF(#REF!=0,"-",ROUND(#REF!/#REF!*100-100,1))</f>
        <v>#REF!</v>
      </c>
      <c r="CJ22" s="231" t="e">
        <f>IF(#REF!=0,"-",ROUND(#REF!/#REF!*100-100,1))</f>
        <v>#REF!</v>
      </c>
      <c r="CK22" s="231" t="e">
        <f>IF(#REF!=0,"-",ROUND(#REF!/#REF!*100-100,1))</f>
        <v>#REF!</v>
      </c>
      <c r="CL22" s="231" t="e">
        <f>IF(#REF!=0,"-",ROUND(#REF!/#REF!*100-100,1))</f>
        <v>#REF!</v>
      </c>
      <c r="CM22" s="235">
        <v>110</v>
      </c>
      <c r="CN22" s="235">
        <v>42.9</v>
      </c>
      <c r="CO22" s="235">
        <v>0</v>
      </c>
      <c r="CP22" s="235">
        <v>-55.6</v>
      </c>
      <c r="CQ22" s="235">
        <v>83.3</v>
      </c>
      <c r="CR22" s="236">
        <v>42.1</v>
      </c>
      <c r="CS22" s="236">
        <v>50</v>
      </c>
      <c r="CT22" s="237">
        <v>-33.299999999999997</v>
      </c>
      <c r="CU22" s="238">
        <v>11.5</v>
      </c>
      <c r="CV22" s="237">
        <v>-50</v>
      </c>
      <c r="CW22" s="237">
        <v>-42.9</v>
      </c>
      <c r="CX22" s="237">
        <v>-86.2</v>
      </c>
      <c r="CY22" s="237">
        <v>-20</v>
      </c>
      <c r="CZ22" s="237">
        <v>-81.8</v>
      </c>
      <c r="DA22" s="237">
        <v>100</v>
      </c>
      <c r="DB22" s="237">
        <v>27.3</v>
      </c>
      <c r="DC22" s="237">
        <v>-77.8</v>
      </c>
      <c r="DD22" s="237">
        <v>-88.9</v>
      </c>
      <c r="DE22" s="239">
        <v>-58.6</v>
      </c>
      <c r="DF22" s="237">
        <v>-93.1</v>
      </c>
      <c r="DG22" s="237">
        <v>-71.400000000000006</v>
      </c>
      <c r="DH22" s="237">
        <v>100</v>
      </c>
      <c r="DI22" s="238">
        <v>250</v>
      </c>
      <c r="DJ22" s="240">
        <v>7.7</v>
      </c>
      <c r="DK22" s="237">
        <v>-69.2</v>
      </c>
      <c r="DL22" s="237">
        <v>-12.5</v>
      </c>
      <c r="DM22" s="237">
        <v>116.7</v>
      </c>
      <c r="DN22" s="237">
        <v>-25</v>
      </c>
      <c r="DO22" s="237">
        <v>-50</v>
      </c>
      <c r="DP22" s="237">
        <v>66.7</v>
      </c>
      <c r="DQ22" s="237">
        <v>900</v>
      </c>
      <c r="DR22" s="237">
        <v>-50</v>
      </c>
      <c r="DS22" s="237">
        <v>250</v>
      </c>
      <c r="DT22" s="237" t="e">
        <f>IF(#REF!=0,"-",ROUND(#REF!/#REF!*100-100,1))</f>
        <v>#REF!</v>
      </c>
      <c r="DU22" s="237" t="e">
        <f>IF(#REF!=0,"-",ROUND(#REF!/#REF!*100-100,1))</f>
        <v>#REF!</v>
      </c>
      <c r="DV22" s="237" t="e">
        <f>IF(#REF!=0,"-",ROUND(#REF!/#REF!*100-100,1))</f>
        <v>#REF!</v>
      </c>
      <c r="DW22" s="237" t="e">
        <f>IF(#REF!=0,"-",ROUND(#REF!/#REF!*100-100,1))</f>
        <v>#REF!</v>
      </c>
      <c r="DX22" s="237" t="e">
        <f>IF(#REF!=0,"-",ROUND(#REF!/#REF!*100-100,1))</f>
        <v>#REF!</v>
      </c>
      <c r="DY22" s="237" t="e">
        <f>IF(#REF!=0,"-",ROUND(#REF!/#REF!*100-100,1))</f>
        <v>#REF!</v>
      </c>
      <c r="DZ22" s="237" t="e">
        <f>IF(#REF!=0,"-",ROUND(#REF!/#REF!*100-100,1))</f>
        <v>#REF!</v>
      </c>
      <c r="EA22" s="238" t="e">
        <f>IF(#REF!=0,"-",ROUND(#REF!/#REF!*100-100,1))</f>
        <v>#REF!</v>
      </c>
      <c r="EB22" s="237" t="e">
        <f>IF(#REF!=0,"-",ROUND(#REF!/#REF!*100-100,1))</f>
        <v>#REF!</v>
      </c>
      <c r="EC22" s="237" t="e">
        <f>IF(#REF!=0,"-",ROUND(#REF!/#REF!*100-100,1))</f>
        <v>#REF!</v>
      </c>
      <c r="ED22" s="237" t="e">
        <f>IF(#REF!=0,"-",ROUND(#REF!/#REF!*100-100,1))</f>
        <v>#REF!</v>
      </c>
      <c r="EE22" s="237" t="e">
        <f>IF(#REF!=0,"-",ROUND(#REF!/#REF!*100-100,1))</f>
        <v>#REF!</v>
      </c>
      <c r="EF22" s="237" t="e">
        <f>IF(#REF!=0,"-",ROUND(#REF!/#REF!*100-100,1))</f>
        <v>#REF!</v>
      </c>
      <c r="EG22" s="237" t="e">
        <f>IF(#REF!=0,"-",ROUND(#REF!/#REF!*100-100,1))</f>
        <v>#REF!</v>
      </c>
      <c r="EH22" s="237" t="e">
        <f>IF(#REF!=0,"-",ROUND(#REF!/#REF!*100-100,1))</f>
        <v>#REF!</v>
      </c>
      <c r="EI22" s="237">
        <v>-28.6</v>
      </c>
      <c r="EJ22" s="237">
        <v>0</v>
      </c>
      <c r="EK22" s="237">
        <v>200</v>
      </c>
      <c r="EL22" s="237">
        <v>-45.5</v>
      </c>
      <c r="EM22" s="237">
        <v>150</v>
      </c>
      <c r="EN22" s="237">
        <v>200</v>
      </c>
      <c r="EO22" s="237">
        <v>66.7</v>
      </c>
      <c r="EP22" s="237">
        <v>33.299999999999997</v>
      </c>
      <c r="EQ22" s="238">
        <v>83.3</v>
      </c>
      <c r="ER22" s="237">
        <v>-37.5</v>
      </c>
      <c r="ES22" s="237" t="s">
        <v>361</v>
      </c>
      <c r="ET22" s="241">
        <v>166.7</v>
      </c>
      <c r="EU22" s="242">
        <v>80</v>
      </c>
    </row>
    <row r="23" spans="1:151" ht="20.100000000000001" customHeight="1" x14ac:dyDescent="0.2">
      <c r="A23" s="264"/>
      <c r="B23" s="268"/>
      <c r="C23" s="265" t="s">
        <v>254</v>
      </c>
      <c r="D23" s="766" t="s">
        <v>372</v>
      </c>
      <c r="E23" s="767"/>
      <c r="F23" s="767"/>
      <c r="G23" s="270"/>
      <c r="H23" s="209" t="s">
        <v>361</v>
      </c>
      <c r="I23" s="209" t="s">
        <v>361</v>
      </c>
      <c r="J23" s="209" t="s">
        <v>361</v>
      </c>
      <c r="K23" s="209" t="s">
        <v>361</v>
      </c>
      <c r="L23" s="209" t="s">
        <v>361</v>
      </c>
      <c r="M23" s="209">
        <v>-66.7</v>
      </c>
      <c r="N23" s="209">
        <v>300</v>
      </c>
      <c r="O23" s="209">
        <v>0</v>
      </c>
      <c r="P23" s="209">
        <v>0</v>
      </c>
      <c r="Q23" s="209">
        <v>0</v>
      </c>
      <c r="R23" s="209">
        <v>-100</v>
      </c>
      <c r="S23" s="210">
        <v>-100</v>
      </c>
      <c r="T23" s="210" t="s">
        <v>361</v>
      </c>
      <c r="U23" s="209">
        <v>-100</v>
      </c>
      <c r="V23" s="209">
        <v>50</v>
      </c>
      <c r="W23" s="209">
        <v>-100</v>
      </c>
      <c r="X23" s="209">
        <v>-100</v>
      </c>
      <c r="Y23" s="209">
        <v>-100</v>
      </c>
      <c r="Z23" s="209">
        <v>-100</v>
      </c>
      <c r="AA23" s="209">
        <v>-100</v>
      </c>
      <c r="AB23" s="210">
        <v>-100</v>
      </c>
      <c r="AC23" s="210">
        <v>-100</v>
      </c>
      <c r="AD23" s="209" t="s">
        <v>361</v>
      </c>
      <c r="AE23" s="209" t="s">
        <v>361</v>
      </c>
      <c r="AF23" s="210">
        <v>-100</v>
      </c>
      <c r="AG23" s="210" t="s">
        <v>361</v>
      </c>
      <c r="AH23" s="212">
        <v>-33.299999999999997</v>
      </c>
      <c r="AI23" s="209" t="s">
        <v>361</v>
      </c>
      <c r="AJ23" s="209" t="s">
        <v>361</v>
      </c>
      <c r="AK23" s="210" t="s">
        <v>361</v>
      </c>
      <c r="AL23" s="212" t="s">
        <v>361</v>
      </c>
      <c r="AM23" s="210" t="s">
        <v>361</v>
      </c>
      <c r="AN23" s="210" t="s">
        <v>361</v>
      </c>
      <c r="AO23" s="210" t="s">
        <v>361</v>
      </c>
      <c r="AP23" s="212" t="s">
        <v>361</v>
      </c>
      <c r="AQ23" s="209" t="s">
        <v>361</v>
      </c>
      <c r="AR23" s="231" t="e">
        <f>IF(#REF!=0,"-",ROUND(#REF!/#REF!*100-100,1))</f>
        <v>#REF!</v>
      </c>
      <c r="AS23" s="231" t="e">
        <f>IF(#REF!=0,"-",ROUND(#REF!/#REF!*100-100,1))</f>
        <v>#REF!</v>
      </c>
      <c r="AT23" s="231" t="e">
        <f>IF(#REF!=0,"-",ROUND(#REF!/#REF!*100-100,1))</f>
        <v>#REF!</v>
      </c>
      <c r="AU23" s="231" t="e">
        <f>IF(#REF!=0,"-",ROUND(#REF!/#REF!*100-100,1))</f>
        <v>#REF!</v>
      </c>
      <c r="AV23" s="231" t="e">
        <f>IF(#REF!=0,"-",ROUND(#REF!/#REF!*100-100,1))</f>
        <v>#REF!</v>
      </c>
      <c r="AW23" s="231" t="e">
        <f>IF(#REF!=0,"-",ROUND(#REF!/#REF!*100-100,1))</f>
        <v>#REF!</v>
      </c>
      <c r="AX23" s="231" t="e">
        <f>IF(#REF!=0,"-",ROUND(#REF!/#REF!*100-100,1))</f>
        <v>#REF!</v>
      </c>
      <c r="AY23" s="231" t="e">
        <f>IF(#REF!=0,"-",ROUND(#REF!/#REF!*100-100,1))</f>
        <v>#REF!</v>
      </c>
      <c r="AZ23" s="231" t="e">
        <f>IF(#REF!=0,"-",ROUND(#REF!/#REF!*100-100,1))</f>
        <v>#REF!</v>
      </c>
      <c r="BA23" s="210" t="s">
        <v>361</v>
      </c>
      <c r="BB23" s="210">
        <v>-76.900000000000006</v>
      </c>
      <c r="BC23" s="210" t="s">
        <v>361</v>
      </c>
      <c r="BD23" s="210" t="s">
        <v>361</v>
      </c>
      <c r="BE23" s="210">
        <v>-100</v>
      </c>
      <c r="BF23" s="210" t="s">
        <v>361</v>
      </c>
      <c r="BG23" s="210" t="s">
        <v>361</v>
      </c>
      <c r="BH23" s="210">
        <v>-16.7</v>
      </c>
      <c r="BI23" s="210">
        <v>0</v>
      </c>
      <c r="BJ23" s="212">
        <v>0</v>
      </c>
      <c r="BK23" s="209">
        <v>600</v>
      </c>
      <c r="BL23" s="209">
        <v>1000</v>
      </c>
      <c r="BM23" s="232" t="s">
        <v>361</v>
      </c>
      <c r="BN23" s="232">
        <v>-100</v>
      </c>
      <c r="BO23" s="233" t="s">
        <v>361</v>
      </c>
      <c r="BP23" s="233">
        <v>100</v>
      </c>
      <c r="BQ23" s="233" t="s">
        <v>361</v>
      </c>
      <c r="BR23" s="233">
        <v>-50</v>
      </c>
      <c r="BS23" s="233">
        <v>-100</v>
      </c>
      <c r="BT23" s="233">
        <v>-40</v>
      </c>
      <c r="BU23" s="233">
        <v>500</v>
      </c>
      <c r="BV23" s="234">
        <v>-25</v>
      </c>
      <c r="BW23" s="233">
        <v>-42.9</v>
      </c>
      <c r="BX23" s="233">
        <v>-45.5</v>
      </c>
      <c r="BY23" s="233">
        <v>500</v>
      </c>
      <c r="BZ23" s="233" t="s">
        <v>361</v>
      </c>
      <c r="CA23" s="233">
        <v>333.3</v>
      </c>
      <c r="CB23" s="233">
        <v>0</v>
      </c>
      <c r="CC23" s="233">
        <v>-12.5</v>
      </c>
      <c r="CD23" s="233">
        <v>-100</v>
      </c>
      <c r="CE23" s="233" t="s">
        <v>361</v>
      </c>
      <c r="CF23" s="231" t="e">
        <f>IF(#REF!=0,"-",ROUND(#REF!/#REF!*100-100,1))</f>
        <v>#REF!</v>
      </c>
      <c r="CG23" s="231" t="e">
        <f>IF(#REF!=0,"-",ROUND(#REF!/#REF!*100-100,1))</f>
        <v>#REF!</v>
      </c>
      <c r="CH23" s="231" t="e">
        <f>IF(#REF!=0,"-",ROUND(#REF!/#REF!*100-100,1))</f>
        <v>#REF!</v>
      </c>
      <c r="CI23" s="231" t="e">
        <f>IF(#REF!=0,"-",ROUND(#REF!/#REF!*100-100,1))</f>
        <v>#REF!</v>
      </c>
      <c r="CJ23" s="231" t="e">
        <f>IF(#REF!=0,"-",ROUND(#REF!/#REF!*100-100,1))</f>
        <v>#REF!</v>
      </c>
      <c r="CK23" s="231" t="e">
        <f>IF(#REF!=0,"-",ROUND(#REF!/#REF!*100-100,1))</f>
        <v>#REF!</v>
      </c>
      <c r="CL23" s="231" t="e">
        <f>IF(#REF!=0,"-",ROUND(#REF!/#REF!*100-100,1))</f>
        <v>#REF!</v>
      </c>
      <c r="CM23" s="235">
        <v>-46.2</v>
      </c>
      <c r="CN23" s="235">
        <v>0</v>
      </c>
      <c r="CO23" s="235">
        <v>-85.7</v>
      </c>
      <c r="CP23" s="235" t="s">
        <v>361</v>
      </c>
      <c r="CQ23" s="235">
        <v>-100</v>
      </c>
      <c r="CR23" s="236">
        <v>-90</v>
      </c>
      <c r="CS23" s="236">
        <v>-44.4</v>
      </c>
      <c r="CT23" s="237">
        <v>-88.9</v>
      </c>
      <c r="CU23" s="238">
        <v>-70</v>
      </c>
      <c r="CV23" s="237">
        <v>-50</v>
      </c>
      <c r="CW23" s="237">
        <v>-50</v>
      </c>
      <c r="CX23" s="237">
        <v>-60</v>
      </c>
      <c r="CY23" s="237">
        <v>0</v>
      </c>
      <c r="CZ23" s="237">
        <v>1300</v>
      </c>
      <c r="DA23" s="237">
        <v>-42.9</v>
      </c>
      <c r="DB23" s="237" t="s">
        <v>361</v>
      </c>
      <c r="DC23" s="237">
        <v>400</v>
      </c>
      <c r="DD23" s="237">
        <v>-20</v>
      </c>
      <c r="DE23" s="239">
        <v>166.7</v>
      </c>
      <c r="DF23" s="237">
        <v>133.30000000000001</v>
      </c>
      <c r="DG23" s="237">
        <v>-20</v>
      </c>
      <c r="DH23" s="237">
        <v>150</v>
      </c>
      <c r="DI23" s="238">
        <v>350</v>
      </c>
      <c r="DJ23" s="240" t="s">
        <v>364</v>
      </c>
      <c r="DK23" s="237" t="s">
        <v>364</v>
      </c>
      <c r="DL23" s="237" t="s">
        <v>364</v>
      </c>
      <c r="DM23" s="237" t="s">
        <v>364</v>
      </c>
      <c r="DN23" s="237" t="s">
        <v>364</v>
      </c>
      <c r="DO23" s="237" t="s">
        <v>364</v>
      </c>
      <c r="DP23" s="237" t="s">
        <v>364</v>
      </c>
      <c r="DQ23" s="237" t="s">
        <v>364</v>
      </c>
      <c r="DR23" s="237" t="s">
        <v>364</v>
      </c>
      <c r="DS23" s="237" t="s">
        <v>364</v>
      </c>
      <c r="DT23" s="237" t="s">
        <v>364</v>
      </c>
      <c r="DU23" s="237" t="s">
        <v>364</v>
      </c>
      <c r="DV23" s="237" t="s">
        <v>364</v>
      </c>
      <c r="DW23" s="237" t="s">
        <v>364</v>
      </c>
      <c r="DX23" s="237" t="s">
        <v>364</v>
      </c>
      <c r="DY23" s="237" t="s">
        <v>364</v>
      </c>
      <c r="DZ23" s="237" t="s">
        <v>364</v>
      </c>
      <c r="EA23" s="238" t="s">
        <v>364</v>
      </c>
      <c r="EB23" s="237" t="s">
        <v>364</v>
      </c>
      <c r="EC23" s="237" t="s">
        <v>364</v>
      </c>
      <c r="ED23" s="237" t="s">
        <v>364</v>
      </c>
      <c r="EE23" s="237" t="s">
        <v>364</v>
      </c>
      <c r="EF23" s="237" t="e">
        <f>IF(#REF!=0,"-",ROUND(#REF!/#REF!*100-100,1))</f>
        <v>#REF!</v>
      </c>
      <c r="EG23" s="237" t="e">
        <f>IF(#REF!=0,"-",ROUND(#REF!/#REF!*100-100,1))</f>
        <v>#REF!</v>
      </c>
      <c r="EH23" s="237" t="e">
        <f>IF(#REF!=0,"-",ROUND(#REF!/#REF!*100-100,1))</f>
        <v>#REF!</v>
      </c>
      <c r="EI23" s="237" t="s">
        <v>361</v>
      </c>
      <c r="EJ23" s="237">
        <v>-40</v>
      </c>
      <c r="EK23" s="237">
        <v>100</v>
      </c>
      <c r="EL23" s="237">
        <v>500</v>
      </c>
      <c r="EM23" s="237" t="s">
        <v>361</v>
      </c>
      <c r="EN23" s="237">
        <v>-80</v>
      </c>
      <c r="EO23" s="237" t="s">
        <v>361</v>
      </c>
      <c r="EP23" s="237" t="s">
        <v>361</v>
      </c>
      <c r="EQ23" s="238">
        <v>400</v>
      </c>
      <c r="ER23" s="237">
        <v>0</v>
      </c>
      <c r="ES23" s="237">
        <v>40</v>
      </c>
      <c r="ET23" s="241">
        <v>100</v>
      </c>
      <c r="EU23" s="241">
        <v>200</v>
      </c>
    </row>
    <row r="24" spans="1:151" ht="20.100000000000001" customHeight="1" x14ac:dyDescent="0.2">
      <c r="A24" s="264"/>
      <c r="B24" s="268"/>
      <c r="C24" s="757" t="s">
        <v>373</v>
      </c>
      <c r="D24" s="757"/>
      <c r="E24" s="757"/>
      <c r="F24" s="757"/>
      <c r="G24" s="270"/>
      <c r="H24" s="209" t="s">
        <v>361</v>
      </c>
      <c r="I24" s="209" t="s">
        <v>361</v>
      </c>
      <c r="J24" s="209" t="s">
        <v>361</v>
      </c>
      <c r="K24" s="209" t="s">
        <v>361</v>
      </c>
      <c r="L24" s="209">
        <v>-100</v>
      </c>
      <c r="M24" s="209" t="s">
        <v>361</v>
      </c>
      <c r="N24" s="209" t="s">
        <v>361</v>
      </c>
      <c r="O24" s="209">
        <v>-100</v>
      </c>
      <c r="P24" s="209" t="s">
        <v>361</v>
      </c>
      <c r="Q24" s="209">
        <v>-100</v>
      </c>
      <c r="R24" s="209" t="s">
        <v>361</v>
      </c>
      <c r="S24" s="210" t="s">
        <v>361</v>
      </c>
      <c r="T24" s="210" t="s">
        <v>361</v>
      </c>
      <c r="U24" s="209" t="s">
        <v>361</v>
      </c>
      <c r="V24" s="209" t="s">
        <v>361</v>
      </c>
      <c r="W24" s="209" t="s">
        <v>361</v>
      </c>
      <c r="X24" s="209" t="s">
        <v>361</v>
      </c>
      <c r="Y24" s="209" t="s">
        <v>361</v>
      </c>
      <c r="Z24" s="209" t="s">
        <v>361</v>
      </c>
      <c r="AA24" s="209" t="s">
        <v>361</v>
      </c>
      <c r="AB24" s="210" t="s">
        <v>361</v>
      </c>
      <c r="AC24" s="210" t="s">
        <v>361</v>
      </c>
      <c r="AD24" s="209">
        <v>-100</v>
      </c>
      <c r="AE24" s="209" t="s">
        <v>361</v>
      </c>
      <c r="AF24" s="210">
        <v>-100</v>
      </c>
      <c r="AG24" s="210">
        <v>-100</v>
      </c>
      <c r="AH24" s="212">
        <v>-100</v>
      </c>
      <c r="AI24" s="209" t="s">
        <v>361</v>
      </c>
      <c r="AJ24" s="209" t="s">
        <v>361</v>
      </c>
      <c r="AK24" s="210">
        <v>-100</v>
      </c>
      <c r="AL24" s="212" t="s">
        <v>361</v>
      </c>
      <c r="AM24" s="210" t="s">
        <v>361</v>
      </c>
      <c r="AN24" s="210" t="s">
        <v>361</v>
      </c>
      <c r="AO24" s="210" t="s">
        <v>361</v>
      </c>
      <c r="AP24" s="212" t="s">
        <v>361</v>
      </c>
      <c r="AQ24" s="209" t="s">
        <v>361</v>
      </c>
      <c r="AR24" s="231" t="e">
        <f>IF(#REF!=0,"-",ROUND(#REF!/#REF!*100-100,1))</f>
        <v>#REF!</v>
      </c>
      <c r="AS24" s="231" t="e">
        <f>IF(#REF!=0,"-",ROUND(#REF!/#REF!*100-100,1))</f>
        <v>#REF!</v>
      </c>
      <c r="AT24" s="231" t="e">
        <f>IF(#REF!=0,"-",ROUND(#REF!/#REF!*100-100,1))</f>
        <v>#REF!</v>
      </c>
      <c r="AU24" s="231" t="e">
        <f>IF(#REF!=0,"-",ROUND(#REF!/#REF!*100-100,1))</f>
        <v>#REF!</v>
      </c>
      <c r="AV24" s="210" t="s">
        <v>364</v>
      </c>
      <c r="AW24" s="231" t="e">
        <f>IF(#REF!=0,"-",ROUND(#REF!/#REF!*100-100,1))</f>
        <v>#REF!</v>
      </c>
      <c r="AX24" s="231" t="e">
        <f>IF(#REF!=0,"-",ROUND(#REF!/#REF!*100-100,1))</f>
        <v>#REF!</v>
      </c>
      <c r="AY24" s="231" t="e">
        <f>IF(#REF!=0,"-",ROUND(#REF!/#REF!*100-100,1))</f>
        <v>#REF!</v>
      </c>
      <c r="AZ24" s="231" t="e">
        <f>IF(#REF!=0,"-",ROUND(#REF!/#REF!*100-100,1))</f>
        <v>#REF!</v>
      </c>
      <c r="BA24" s="210" t="s">
        <v>361</v>
      </c>
      <c r="BB24" s="210" t="s">
        <v>361</v>
      </c>
      <c r="BC24" s="210" t="s">
        <v>361</v>
      </c>
      <c r="BD24" s="210" t="s">
        <v>361</v>
      </c>
      <c r="BE24" s="210" t="s">
        <v>361</v>
      </c>
      <c r="BF24" s="210" t="s">
        <v>361</v>
      </c>
      <c r="BG24" s="210" t="s">
        <v>361</v>
      </c>
      <c r="BH24" s="210" t="s">
        <v>361</v>
      </c>
      <c r="BI24" s="210" t="s">
        <v>361</v>
      </c>
      <c r="BJ24" s="212" t="s">
        <v>361</v>
      </c>
      <c r="BK24" s="209" t="s">
        <v>361</v>
      </c>
      <c r="BL24" s="209" t="s">
        <v>361</v>
      </c>
      <c r="BM24" s="232" t="s">
        <v>361</v>
      </c>
      <c r="BN24" s="232" t="s">
        <v>361</v>
      </c>
      <c r="BO24" s="233" t="s">
        <v>361</v>
      </c>
      <c r="BP24" s="233" t="s">
        <v>361</v>
      </c>
      <c r="BQ24" s="233" t="s">
        <v>361</v>
      </c>
      <c r="BR24" s="233" t="s">
        <v>361</v>
      </c>
      <c r="BS24" s="233" t="s">
        <v>361</v>
      </c>
      <c r="BT24" s="233" t="s">
        <v>361</v>
      </c>
      <c r="BU24" s="233" t="s">
        <v>361</v>
      </c>
      <c r="BV24" s="234" t="s">
        <v>361</v>
      </c>
      <c r="BW24" s="233" t="s">
        <v>361</v>
      </c>
      <c r="BX24" s="233" t="s">
        <v>361</v>
      </c>
      <c r="BY24" s="233" t="s">
        <v>361</v>
      </c>
      <c r="BZ24" s="233" t="s">
        <v>361</v>
      </c>
      <c r="CA24" s="233" t="s">
        <v>361</v>
      </c>
      <c r="CB24" s="233" t="s">
        <v>361</v>
      </c>
      <c r="CC24" s="233" t="s">
        <v>361</v>
      </c>
      <c r="CD24" s="233" t="s">
        <v>361</v>
      </c>
      <c r="CE24" s="233" t="s">
        <v>361</v>
      </c>
      <c r="CF24" s="231" t="e">
        <f>IF(#REF!=0,"-",ROUND(#REF!/#REF!*100-100,1))</f>
        <v>#REF!</v>
      </c>
      <c r="CG24" s="231" t="e">
        <f>IF(#REF!=0,"-",ROUND(#REF!/#REF!*100-100,1))</f>
        <v>#REF!</v>
      </c>
      <c r="CH24" s="231" t="e">
        <f>IF(#REF!=0,"-",ROUND(#REF!/#REF!*100-100,1))</f>
        <v>#REF!</v>
      </c>
      <c r="CI24" s="231" t="e">
        <f>IF(#REF!=0,"-",ROUND(#REF!/#REF!*100-100,1))</f>
        <v>#REF!</v>
      </c>
      <c r="CJ24" s="231" t="e">
        <f>IF(#REF!=0,"-",ROUND(#REF!/#REF!*100-100,1))</f>
        <v>#REF!</v>
      </c>
      <c r="CK24" s="231" t="e">
        <f>IF(#REF!=0,"-",ROUND(#REF!/#REF!*100-100,1))</f>
        <v>#REF!</v>
      </c>
      <c r="CL24" s="231" t="e">
        <f>IF(#REF!=0,"-",ROUND(#REF!/#REF!*100-100,1))</f>
        <v>#REF!</v>
      </c>
      <c r="CM24" s="235" t="s">
        <v>361</v>
      </c>
      <c r="CN24" s="235" t="s">
        <v>361</v>
      </c>
      <c r="CO24" s="235" t="s">
        <v>361</v>
      </c>
      <c r="CP24" s="235" t="s">
        <v>361</v>
      </c>
      <c r="CQ24" s="235" t="s">
        <v>361</v>
      </c>
      <c r="CR24" s="236" t="s">
        <v>361</v>
      </c>
      <c r="CS24" s="236" t="s">
        <v>361</v>
      </c>
      <c r="CT24" s="237" t="s">
        <v>361</v>
      </c>
      <c r="CU24" s="238" t="s">
        <v>361</v>
      </c>
      <c r="CV24" s="237" t="s">
        <v>361</v>
      </c>
      <c r="CW24" s="237" t="s">
        <v>361</v>
      </c>
      <c r="CX24" s="237" t="s">
        <v>361</v>
      </c>
      <c r="CY24" s="237" t="s">
        <v>361</v>
      </c>
      <c r="CZ24" s="237" t="s">
        <v>361</v>
      </c>
      <c r="DA24" s="237" t="s">
        <v>361</v>
      </c>
      <c r="DB24" s="237" t="s">
        <v>361</v>
      </c>
      <c r="DC24" s="237" t="s">
        <v>361</v>
      </c>
      <c r="DD24" s="237" t="s">
        <v>361</v>
      </c>
      <c r="DE24" s="239" t="s">
        <v>361</v>
      </c>
      <c r="DF24" s="237" t="s">
        <v>361</v>
      </c>
      <c r="DG24" s="237" t="s">
        <v>361</v>
      </c>
      <c r="DH24" s="237" t="s">
        <v>361</v>
      </c>
      <c r="DI24" s="238" t="s">
        <v>361</v>
      </c>
      <c r="DJ24" s="240" t="s">
        <v>361</v>
      </c>
      <c r="DK24" s="237" t="s">
        <v>361</v>
      </c>
      <c r="DL24" s="237" t="s">
        <v>361</v>
      </c>
      <c r="DM24" s="237" t="s">
        <v>364</v>
      </c>
      <c r="DN24" s="237" t="s">
        <v>364</v>
      </c>
      <c r="DO24" s="237" t="s">
        <v>364</v>
      </c>
      <c r="DP24" s="237" t="s">
        <v>364</v>
      </c>
      <c r="DQ24" s="237" t="s">
        <v>364</v>
      </c>
      <c r="DR24" s="237" t="s">
        <v>364</v>
      </c>
      <c r="DS24" s="237" t="s">
        <v>364</v>
      </c>
      <c r="DT24" s="237" t="s">
        <v>364</v>
      </c>
      <c r="DU24" s="237" t="s">
        <v>364</v>
      </c>
      <c r="DV24" s="237" t="s">
        <v>364</v>
      </c>
      <c r="DW24" s="237" t="s">
        <v>364</v>
      </c>
      <c r="DX24" s="237" t="s">
        <v>364</v>
      </c>
      <c r="DY24" s="237" t="s">
        <v>364</v>
      </c>
      <c r="DZ24" s="237" t="s">
        <v>364</v>
      </c>
      <c r="EA24" s="238" t="s">
        <v>364</v>
      </c>
      <c r="EB24" s="237" t="s">
        <v>364</v>
      </c>
      <c r="EC24" s="237" t="s">
        <v>364</v>
      </c>
      <c r="ED24" s="237" t="s">
        <v>364</v>
      </c>
      <c r="EE24" s="237" t="s">
        <v>364</v>
      </c>
      <c r="EF24" s="237" t="e">
        <f>IF(#REF!=0,"-",ROUND(#REF!/#REF!*100-100,1))</f>
        <v>#REF!</v>
      </c>
      <c r="EG24" s="237" t="e">
        <f>IF(#REF!=0,"-",ROUND(#REF!/#REF!*100-100,1))</f>
        <v>#REF!</v>
      </c>
      <c r="EH24" s="237" t="e">
        <f>IF(#REF!=0,"-",ROUND(#REF!/#REF!*100-100,1))</f>
        <v>#REF!</v>
      </c>
      <c r="EI24" s="237" t="s">
        <v>361</v>
      </c>
      <c r="EJ24" s="237" t="s">
        <v>361</v>
      </c>
      <c r="EK24" s="237">
        <v>-100</v>
      </c>
      <c r="EL24" s="237" t="s">
        <v>361</v>
      </c>
      <c r="EM24" s="237" t="s">
        <v>361</v>
      </c>
      <c r="EN24" s="237">
        <v>0</v>
      </c>
      <c r="EO24" s="237" t="s">
        <v>361</v>
      </c>
      <c r="EP24" s="237" t="s">
        <v>361</v>
      </c>
      <c r="EQ24" s="238" t="s">
        <v>361</v>
      </c>
      <c r="ER24" s="237" t="s">
        <v>361</v>
      </c>
      <c r="ES24" s="237">
        <v>-100</v>
      </c>
      <c r="ET24" s="241">
        <v>-77.8</v>
      </c>
      <c r="EU24" s="241" t="s">
        <v>361</v>
      </c>
    </row>
    <row r="25" spans="1:151" ht="20.100000000000001" customHeight="1" x14ac:dyDescent="0.2">
      <c r="A25" s="264"/>
      <c r="B25" s="268"/>
      <c r="C25" s="265" t="s">
        <v>257</v>
      </c>
      <c r="D25" s="766" t="s">
        <v>374</v>
      </c>
      <c r="E25" s="767"/>
      <c r="F25" s="767"/>
      <c r="G25" s="270"/>
      <c r="H25" s="209" t="s">
        <v>361</v>
      </c>
      <c r="I25" s="209">
        <v>-100</v>
      </c>
      <c r="J25" s="209">
        <v>-100</v>
      </c>
      <c r="K25" s="209">
        <v>-100</v>
      </c>
      <c r="L25" s="209" t="s">
        <v>361</v>
      </c>
      <c r="M25" s="209" t="s">
        <v>361</v>
      </c>
      <c r="N25" s="209" t="s">
        <v>361</v>
      </c>
      <c r="O25" s="209">
        <v>100</v>
      </c>
      <c r="P25" s="209">
        <v>-100</v>
      </c>
      <c r="Q25" s="209">
        <v>400</v>
      </c>
      <c r="R25" s="209">
        <v>-66.7</v>
      </c>
      <c r="S25" s="210">
        <v>-100</v>
      </c>
      <c r="T25" s="210">
        <v>-100</v>
      </c>
      <c r="U25" s="209" t="s">
        <v>361</v>
      </c>
      <c r="V25" s="209" t="s">
        <v>361</v>
      </c>
      <c r="W25" s="209" t="s">
        <v>361</v>
      </c>
      <c r="X25" s="209">
        <v>-100</v>
      </c>
      <c r="Y25" s="209" t="s">
        <v>361</v>
      </c>
      <c r="Z25" s="209" t="s">
        <v>361</v>
      </c>
      <c r="AA25" s="209">
        <v>-50</v>
      </c>
      <c r="AB25" s="210" t="s">
        <v>361</v>
      </c>
      <c r="AC25" s="210">
        <v>-100</v>
      </c>
      <c r="AD25" s="209">
        <v>200</v>
      </c>
      <c r="AE25" s="209" t="s">
        <v>361</v>
      </c>
      <c r="AF25" s="210" t="s">
        <v>361</v>
      </c>
      <c r="AG25" s="210">
        <v>133.30000000000001</v>
      </c>
      <c r="AH25" s="212" t="s">
        <v>361</v>
      </c>
      <c r="AI25" s="209">
        <v>-100</v>
      </c>
      <c r="AJ25" s="209" t="s">
        <v>361</v>
      </c>
      <c r="AK25" s="210">
        <v>100</v>
      </c>
      <c r="AL25" s="212">
        <v>-100</v>
      </c>
      <c r="AM25" s="210">
        <v>0</v>
      </c>
      <c r="AN25" s="210">
        <v>-100</v>
      </c>
      <c r="AO25" s="210" t="s">
        <v>361</v>
      </c>
      <c r="AP25" s="212" t="s">
        <v>361</v>
      </c>
      <c r="AQ25" s="209" t="s">
        <v>361</v>
      </c>
      <c r="AR25" s="231" t="e">
        <f>IF(#REF!=0,"-",ROUND(#REF!/#REF!*100-100,1))</f>
        <v>#REF!</v>
      </c>
      <c r="AS25" s="231" t="e">
        <f>IF(#REF!=0,"-",ROUND(#REF!/#REF!*100-100,1))</f>
        <v>#REF!</v>
      </c>
      <c r="AT25" s="210" t="s">
        <v>364</v>
      </c>
      <c r="AU25" s="231" t="e">
        <f>IF(#REF!=0,"-",ROUND(#REF!/#REF!*100-100,1))</f>
        <v>#REF!</v>
      </c>
      <c r="AV25" s="231" t="e">
        <f>IF(#REF!=0,"-",ROUND(#REF!/#REF!*100-100,1))</f>
        <v>#REF!</v>
      </c>
      <c r="AW25" s="231" t="e">
        <f>IF(#REF!=0,"-",ROUND(#REF!/#REF!*100-100,1))</f>
        <v>#REF!</v>
      </c>
      <c r="AX25" s="210" t="s">
        <v>364</v>
      </c>
      <c r="AY25" s="231" t="e">
        <f>IF(#REF!=0,"-",ROUND(#REF!/#REF!*100-100,1))</f>
        <v>#REF!</v>
      </c>
      <c r="AZ25" s="210" t="s">
        <v>364</v>
      </c>
      <c r="BA25" s="210" t="s">
        <v>361</v>
      </c>
      <c r="BB25" s="210" t="s">
        <v>361</v>
      </c>
      <c r="BC25" s="210">
        <v>300</v>
      </c>
      <c r="BD25" s="210" t="s">
        <v>361</v>
      </c>
      <c r="BE25" s="210">
        <v>-100</v>
      </c>
      <c r="BF25" s="210" t="s">
        <v>361</v>
      </c>
      <c r="BG25" s="210" t="s">
        <v>361</v>
      </c>
      <c r="BH25" s="210">
        <v>-100</v>
      </c>
      <c r="BI25" s="210">
        <v>-40</v>
      </c>
      <c r="BJ25" s="212">
        <v>-77.8</v>
      </c>
      <c r="BK25" s="209">
        <v>400</v>
      </c>
      <c r="BL25" s="209" t="s">
        <v>361</v>
      </c>
      <c r="BM25" s="232">
        <v>-50</v>
      </c>
      <c r="BN25" s="232">
        <v>0</v>
      </c>
      <c r="BO25" s="233">
        <v>50</v>
      </c>
      <c r="BP25" s="233">
        <v>-80</v>
      </c>
      <c r="BQ25" s="233" t="s">
        <v>361</v>
      </c>
      <c r="BR25" s="233">
        <v>-37.5</v>
      </c>
      <c r="BS25" s="233">
        <v>-80</v>
      </c>
      <c r="BT25" s="233" t="s">
        <v>361</v>
      </c>
      <c r="BU25" s="233">
        <v>0</v>
      </c>
      <c r="BV25" s="234">
        <v>200</v>
      </c>
      <c r="BW25" s="233">
        <v>-20</v>
      </c>
      <c r="BX25" s="233">
        <v>-66.7</v>
      </c>
      <c r="BY25" s="233">
        <v>-33.299999999999997</v>
      </c>
      <c r="BZ25" s="233">
        <v>0</v>
      </c>
      <c r="CA25" s="233" t="s">
        <v>361</v>
      </c>
      <c r="CB25" s="233">
        <v>200</v>
      </c>
      <c r="CC25" s="233">
        <v>200</v>
      </c>
      <c r="CD25" s="233">
        <v>0</v>
      </c>
      <c r="CE25" s="233">
        <v>200</v>
      </c>
      <c r="CF25" s="231" t="e">
        <f>IF(#REF!=0,"-",ROUND(#REF!/#REF!*100-100,1))</f>
        <v>#REF!</v>
      </c>
      <c r="CG25" s="231" t="e">
        <f>IF(#REF!=0,"-",ROUND(#REF!/#REF!*100-100,1))</f>
        <v>#REF!</v>
      </c>
      <c r="CH25" s="231" t="e">
        <f>IF(#REF!=0,"-",ROUND(#REF!/#REF!*100-100,1))</f>
        <v>#REF!</v>
      </c>
      <c r="CI25" s="231" t="e">
        <f>IF(#REF!=0,"-",ROUND(#REF!/#REF!*100-100,1))</f>
        <v>#REF!</v>
      </c>
      <c r="CJ25" s="231" t="e">
        <f>IF(#REF!=0,"-",ROUND(#REF!/#REF!*100-100,1))</f>
        <v>#REF!</v>
      </c>
      <c r="CK25" s="231" t="e">
        <f>IF(#REF!=0,"-",ROUND(#REF!/#REF!*100-100,1))</f>
        <v>#REF!</v>
      </c>
      <c r="CL25" s="231" t="e">
        <f>IF(#REF!=0,"-",ROUND(#REF!/#REF!*100-100,1))</f>
        <v>#REF!</v>
      </c>
      <c r="CM25" s="235" t="s">
        <v>361</v>
      </c>
      <c r="CN25" s="235">
        <v>-100</v>
      </c>
      <c r="CO25" s="235">
        <v>-16.7</v>
      </c>
      <c r="CP25" s="235">
        <v>-100</v>
      </c>
      <c r="CQ25" s="235">
        <v>0</v>
      </c>
      <c r="CR25" s="236">
        <v>-50</v>
      </c>
      <c r="CS25" s="236">
        <v>-66.7</v>
      </c>
      <c r="CT25" s="237">
        <v>-50</v>
      </c>
      <c r="CU25" s="238">
        <v>-100</v>
      </c>
      <c r="CV25" s="237">
        <v>-62.5</v>
      </c>
      <c r="CW25" s="237">
        <v>0</v>
      </c>
      <c r="CX25" s="237" t="s">
        <v>361</v>
      </c>
      <c r="CY25" s="237" t="s">
        <v>361</v>
      </c>
      <c r="CZ25" s="237">
        <v>-100</v>
      </c>
      <c r="DA25" s="237" t="s">
        <v>361</v>
      </c>
      <c r="DB25" s="237">
        <v>200</v>
      </c>
      <c r="DC25" s="237">
        <v>250</v>
      </c>
      <c r="DD25" s="237">
        <v>300</v>
      </c>
      <c r="DE25" s="239" t="s">
        <v>361</v>
      </c>
      <c r="DF25" s="237" t="s">
        <v>361</v>
      </c>
      <c r="DG25" s="237">
        <v>100</v>
      </c>
      <c r="DH25" s="237">
        <v>33.299999999999997</v>
      </c>
      <c r="DI25" s="238" t="s">
        <v>361</v>
      </c>
      <c r="DJ25" s="240" t="s">
        <v>361</v>
      </c>
      <c r="DK25" s="237" t="s">
        <v>361</v>
      </c>
      <c r="DL25" s="237" t="s">
        <v>361</v>
      </c>
      <c r="DM25" s="237" t="s">
        <v>361</v>
      </c>
      <c r="DN25" s="237" t="s">
        <v>361</v>
      </c>
      <c r="DO25" s="237" t="s">
        <v>361</v>
      </c>
      <c r="DP25" s="237" t="s">
        <v>361</v>
      </c>
      <c r="DQ25" s="237" t="s">
        <v>361</v>
      </c>
      <c r="DR25" s="237" t="s">
        <v>361</v>
      </c>
      <c r="DS25" s="237" t="s">
        <v>361</v>
      </c>
      <c r="DT25" s="237" t="s">
        <v>361</v>
      </c>
      <c r="DU25" s="237" t="s">
        <v>361</v>
      </c>
      <c r="DV25" s="237" t="s">
        <v>361</v>
      </c>
      <c r="DW25" s="237" t="s">
        <v>361</v>
      </c>
      <c r="DX25" s="237" t="s">
        <v>361</v>
      </c>
      <c r="DY25" s="237" t="s">
        <v>361</v>
      </c>
      <c r="DZ25" s="237" t="e">
        <f>IF(#REF!=0,"-",ROUND(#REF!/#REF!*100-100,1))</f>
        <v>#REF!</v>
      </c>
      <c r="EA25" s="238" t="e">
        <f>IF(#REF!=0,"-",ROUND(#REF!/#REF!*100-100,1))</f>
        <v>#REF!</v>
      </c>
      <c r="EB25" s="237" t="e">
        <f>IF(#REF!=0,"-",ROUND(#REF!/#REF!*100-100,1))</f>
        <v>#REF!</v>
      </c>
      <c r="EC25" s="237" t="e">
        <f>IF(#REF!=0,"-",ROUND(#REF!/#REF!*100-100,1))</f>
        <v>#REF!</v>
      </c>
      <c r="ED25" s="237" t="e">
        <f>IF(#REF!=0,"-",ROUND(#REF!/#REF!*100-100,1))</f>
        <v>#REF!</v>
      </c>
      <c r="EE25" s="237" t="e">
        <f>IF(#REF!=0,"-",ROUND(#REF!/#REF!*100-100,1))</f>
        <v>#REF!</v>
      </c>
      <c r="EF25" s="237" t="e">
        <f>IF(#REF!=0,"-",ROUND(#REF!/#REF!*100-100,1))</f>
        <v>#REF!</v>
      </c>
      <c r="EG25" s="237" t="e">
        <f>IF(#REF!=0,"-",ROUND(#REF!/#REF!*100-100,1))</f>
        <v>#REF!</v>
      </c>
      <c r="EH25" s="237" t="e">
        <f>IF(#REF!=0,"-",ROUND(#REF!/#REF!*100-100,1))</f>
        <v>#REF!</v>
      </c>
      <c r="EI25" s="237">
        <v>20</v>
      </c>
      <c r="EJ25" s="237">
        <v>-77.8</v>
      </c>
      <c r="EK25" s="237">
        <v>133.30000000000001</v>
      </c>
      <c r="EL25" s="237">
        <v>466.7</v>
      </c>
      <c r="EM25" s="237">
        <v>66.7</v>
      </c>
      <c r="EN25" s="237">
        <v>33.299999999999997</v>
      </c>
      <c r="EO25" s="237" t="s">
        <v>361</v>
      </c>
      <c r="EP25" s="237">
        <v>33.299999999999997</v>
      </c>
      <c r="EQ25" s="238">
        <v>-57.1</v>
      </c>
      <c r="ER25" s="237" t="s">
        <v>361</v>
      </c>
      <c r="ES25" s="237" t="s">
        <v>361</v>
      </c>
      <c r="ET25" s="241" t="s">
        <v>361</v>
      </c>
      <c r="EU25" s="242" t="s">
        <v>361</v>
      </c>
    </row>
    <row r="26" spans="1:151" ht="20.100000000000001" customHeight="1" x14ac:dyDescent="0.2">
      <c r="A26" s="271"/>
      <c r="B26" s="272"/>
      <c r="C26" s="764" t="s">
        <v>375</v>
      </c>
      <c r="D26" s="764"/>
      <c r="E26" s="764"/>
      <c r="F26" s="764"/>
      <c r="G26" s="273"/>
      <c r="H26" s="274">
        <v>85.7</v>
      </c>
      <c r="I26" s="274">
        <v>-71.400000000000006</v>
      </c>
      <c r="J26" s="274">
        <v>-50</v>
      </c>
      <c r="K26" s="274">
        <v>0</v>
      </c>
      <c r="L26" s="274">
        <v>25</v>
      </c>
      <c r="M26" s="274">
        <v>-61.5</v>
      </c>
      <c r="N26" s="274">
        <v>11.1</v>
      </c>
      <c r="O26" s="274">
        <v>120</v>
      </c>
      <c r="P26" s="274">
        <v>-33.299999999999997</v>
      </c>
      <c r="Q26" s="274">
        <v>58.3</v>
      </c>
      <c r="R26" s="274">
        <v>-36.4</v>
      </c>
      <c r="S26" s="275">
        <v>-20</v>
      </c>
      <c r="T26" s="275">
        <v>-69.2</v>
      </c>
      <c r="U26" s="274">
        <v>100</v>
      </c>
      <c r="V26" s="274">
        <v>75</v>
      </c>
      <c r="W26" s="274">
        <v>0</v>
      </c>
      <c r="X26" s="274">
        <v>-100</v>
      </c>
      <c r="Y26" s="274">
        <v>-40</v>
      </c>
      <c r="Z26" s="274">
        <v>-60</v>
      </c>
      <c r="AA26" s="274">
        <v>-72.7</v>
      </c>
      <c r="AB26" s="275">
        <v>0</v>
      </c>
      <c r="AC26" s="275">
        <v>-94.7</v>
      </c>
      <c r="AD26" s="274">
        <v>-28.6</v>
      </c>
      <c r="AE26" s="274">
        <v>0</v>
      </c>
      <c r="AF26" s="275">
        <v>0</v>
      </c>
      <c r="AG26" s="275">
        <v>-12.5</v>
      </c>
      <c r="AH26" s="276">
        <v>-57.1</v>
      </c>
      <c r="AI26" s="274">
        <v>-85.7</v>
      </c>
      <c r="AJ26" s="274" t="s">
        <v>361</v>
      </c>
      <c r="AK26" s="275">
        <v>400</v>
      </c>
      <c r="AL26" s="276">
        <v>-25</v>
      </c>
      <c r="AM26" s="275">
        <v>-66.7</v>
      </c>
      <c r="AN26" s="275">
        <v>-66.7</v>
      </c>
      <c r="AO26" s="275">
        <v>100</v>
      </c>
      <c r="AP26" s="212">
        <v>60</v>
      </c>
      <c r="AQ26" s="209">
        <v>50</v>
      </c>
      <c r="AR26" s="231" t="e">
        <f>IF(#REF!=0,"-",ROUND(#REF!/#REF!*100-100,1))</f>
        <v>#REF!</v>
      </c>
      <c r="AS26" s="231" t="e">
        <f>IF(#REF!=0,"-",ROUND(#REF!/#REF!*100-100,1))</f>
        <v>#REF!</v>
      </c>
      <c r="AT26" s="231" t="e">
        <f>IF(#REF!=0,"-",ROUND(#REF!/#REF!*100-100,1))</f>
        <v>#REF!</v>
      </c>
      <c r="AU26" s="231" t="e">
        <f>IF(#REF!=0,"-",ROUND(#REF!/#REF!*100-100,1))</f>
        <v>#REF!</v>
      </c>
      <c r="AV26" s="231" t="e">
        <f>IF(#REF!=0,"-",ROUND(#REF!/#REF!*100-100,1))</f>
        <v>#REF!</v>
      </c>
      <c r="AW26" s="231" t="e">
        <f>IF(#REF!=0,"-",ROUND(#REF!/#REF!*100-100,1))</f>
        <v>#REF!</v>
      </c>
      <c r="AX26" s="231" t="e">
        <f>IF(#REF!=0,"-",ROUND(#REF!/#REF!*100-100,1))</f>
        <v>#REF!</v>
      </c>
      <c r="AY26" s="231" t="e">
        <f>IF(#REF!=0,"-",ROUND(#REF!/#REF!*100-100,1))</f>
        <v>#REF!</v>
      </c>
      <c r="AZ26" s="231" t="e">
        <f>IF(#REF!=0,"-",ROUND(#REF!/#REF!*100-100,1))</f>
        <v>#REF!</v>
      </c>
      <c r="BA26" s="210">
        <v>-25</v>
      </c>
      <c r="BB26" s="210">
        <v>-83.3</v>
      </c>
      <c r="BC26" s="210" t="s">
        <v>361</v>
      </c>
      <c r="BD26" s="210">
        <v>33.299999999999997</v>
      </c>
      <c r="BE26" s="210">
        <v>75</v>
      </c>
      <c r="BF26" s="210">
        <v>-62.5</v>
      </c>
      <c r="BG26" s="210">
        <v>50</v>
      </c>
      <c r="BH26" s="210">
        <v>-94.4</v>
      </c>
      <c r="BI26" s="210">
        <v>-41.7</v>
      </c>
      <c r="BJ26" s="212">
        <v>0</v>
      </c>
      <c r="BK26" s="209">
        <v>-62.5</v>
      </c>
      <c r="BL26" s="209">
        <v>100</v>
      </c>
      <c r="BM26" s="232">
        <v>-16.7</v>
      </c>
      <c r="BN26" s="232">
        <v>200</v>
      </c>
      <c r="BO26" s="233" t="s">
        <v>361</v>
      </c>
      <c r="BP26" s="233">
        <v>-16.7</v>
      </c>
      <c r="BQ26" s="233">
        <v>28.6</v>
      </c>
      <c r="BR26" s="233">
        <v>133.30000000000001</v>
      </c>
      <c r="BS26" s="233">
        <v>350</v>
      </c>
      <c r="BT26" s="233">
        <v>200</v>
      </c>
      <c r="BU26" s="233">
        <v>157.1</v>
      </c>
      <c r="BV26" s="234">
        <v>-20</v>
      </c>
      <c r="BW26" s="233">
        <v>33.299999999999997</v>
      </c>
      <c r="BX26" s="233">
        <v>116.7</v>
      </c>
      <c r="BY26" s="233">
        <v>220</v>
      </c>
      <c r="BZ26" s="233">
        <v>33.299999999999997</v>
      </c>
      <c r="CA26" s="233">
        <v>-30.8</v>
      </c>
      <c r="CB26" s="233">
        <v>-60</v>
      </c>
      <c r="CC26" s="233">
        <v>-66.7</v>
      </c>
      <c r="CD26" s="233">
        <v>-14.3</v>
      </c>
      <c r="CE26" s="233">
        <v>-85.2</v>
      </c>
      <c r="CF26" s="231" t="e">
        <f>IF(#REF!=0,"-",ROUND(#REF!/#REF!*100-100,1))</f>
        <v>#REF!</v>
      </c>
      <c r="CG26" s="231" t="e">
        <f>IF(#REF!=0,"-",ROUND(#REF!/#REF!*100-100,1))</f>
        <v>#REF!</v>
      </c>
      <c r="CH26" s="231" t="e">
        <f>IF(#REF!=0,"-",ROUND(#REF!/#REF!*100-100,1))</f>
        <v>#REF!</v>
      </c>
      <c r="CI26" s="231" t="e">
        <f>IF(#REF!=0,"-",ROUND(#REF!/#REF!*100-100,1))</f>
        <v>#REF!</v>
      </c>
      <c r="CJ26" s="231" t="e">
        <f>IF(#REF!=0,"-",ROUND(#REF!/#REF!*100-100,1))</f>
        <v>#REF!</v>
      </c>
      <c r="CK26" s="231" t="e">
        <f>IF(#REF!=0,"-",ROUND(#REF!/#REF!*100-100,1))</f>
        <v>#REF!</v>
      </c>
      <c r="CL26" s="231" t="e">
        <f>IF(#REF!=0,"-",ROUND(#REF!/#REF!*100-100,1))</f>
        <v>#REF!</v>
      </c>
      <c r="CM26" s="235">
        <v>44.4</v>
      </c>
      <c r="CN26" s="235">
        <v>0</v>
      </c>
      <c r="CO26" s="235">
        <v>100</v>
      </c>
      <c r="CP26" s="235">
        <v>83.3</v>
      </c>
      <c r="CQ26" s="235">
        <v>50</v>
      </c>
      <c r="CR26" s="236">
        <v>0</v>
      </c>
      <c r="CS26" s="236">
        <v>-40</v>
      </c>
      <c r="CT26" s="237">
        <v>20</v>
      </c>
      <c r="CU26" s="238">
        <v>33.299999999999997</v>
      </c>
      <c r="CV26" s="237">
        <v>-54.5</v>
      </c>
      <c r="CW26" s="237">
        <v>300</v>
      </c>
      <c r="CX26" s="237">
        <v>175</v>
      </c>
      <c r="CY26" s="237">
        <v>100</v>
      </c>
      <c r="CZ26" s="237">
        <v>-66.7</v>
      </c>
      <c r="DA26" s="237">
        <v>0</v>
      </c>
      <c r="DB26" s="237">
        <v>-33.299999999999997</v>
      </c>
      <c r="DC26" s="237">
        <v>-80</v>
      </c>
      <c r="DD26" s="237">
        <v>500</v>
      </c>
      <c r="DE26" s="239" t="s">
        <v>361</v>
      </c>
      <c r="DF26" s="237">
        <v>0</v>
      </c>
      <c r="DG26" s="237">
        <v>20</v>
      </c>
      <c r="DH26" s="237">
        <v>25</v>
      </c>
      <c r="DI26" s="238">
        <v>-81.8</v>
      </c>
      <c r="DJ26" s="240">
        <v>-71.400000000000006</v>
      </c>
      <c r="DK26" s="237">
        <v>85.7</v>
      </c>
      <c r="DL26" s="237">
        <v>37.5</v>
      </c>
      <c r="DM26" s="237">
        <v>0</v>
      </c>
      <c r="DN26" s="237">
        <v>-63.6</v>
      </c>
      <c r="DO26" s="237">
        <v>75</v>
      </c>
      <c r="DP26" s="237">
        <v>500</v>
      </c>
      <c r="DQ26" s="237">
        <v>-50</v>
      </c>
      <c r="DR26" s="237" t="s">
        <v>361</v>
      </c>
      <c r="DS26" s="237">
        <v>450</v>
      </c>
      <c r="DT26" s="237" t="e">
        <f>IF(#REF!=0,"-",ROUND(#REF!/#REF!*100-100,1))</f>
        <v>#REF!</v>
      </c>
      <c r="DU26" s="237" t="e">
        <f>IF(#REF!=0,"-",ROUND(#REF!/#REF!*100-100,1))</f>
        <v>#REF!</v>
      </c>
      <c r="DV26" s="237" t="e">
        <f>IF(#REF!=0,"-",ROUND(#REF!/#REF!*100-100,1))</f>
        <v>#REF!</v>
      </c>
      <c r="DW26" s="237" t="e">
        <f>IF(#REF!=0,"-",ROUND(#REF!/#REF!*100-100,1))</f>
        <v>#REF!</v>
      </c>
      <c r="DX26" s="237" t="e">
        <f>IF(#REF!=0,"-",ROUND(#REF!/#REF!*100-100,1))</f>
        <v>#REF!</v>
      </c>
      <c r="DY26" s="237" t="e">
        <f>IF(#REF!=0,"-",ROUND(#REF!/#REF!*100-100,1))</f>
        <v>#REF!</v>
      </c>
      <c r="DZ26" s="237" t="e">
        <f>IF(#REF!=0,"-",ROUND(#REF!/#REF!*100-100,1))</f>
        <v>#REF!</v>
      </c>
      <c r="EA26" s="238" t="e">
        <f>IF(#REF!=0,"-",ROUND(#REF!/#REF!*100-100,1))</f>
        <v>#REF!</v>
      </c>
      <c r="EB26" s="237" t="e">
        <f>IF(#REF!=0,"-",ROUND(#REF!/#REF!*100-100,1))</f>
        <v>#REF!</v>
      </c>
      <c r="EC26" s="237" t="e">
        <f>IF(#REF!=0,"-",ROUND(#REF!/#REF!*100-100,1))</f>
        <v>#REF!</v>
      </c>
      <c r="ED26" s="237" t="e">
        <f>IF(#REF!=0,"-",ROUND(#REF!/#REF!*100-100,1))</f>
        <v>#REF!</v>
      </c>
      <c r="EE26" s="237" t="e">
        <f>IF(#REF!=0,"-",ROUND(#REF!/#REF!*100-100,1))</f>
        <v>#REF!</v>
      </c>
      <c r="EF26" s="237" t="e">
        <f>IF(#REF!=0,"-",ROUND(#REF!/#REF!*100-100,1))</f>
        <v>#REF!</v>
      </c>
      <c r="EG26" s="237" t="e">
        <f>IF(#REF!=0,"-",ROUND(#REF!/#REF!*100-100,1))</f>
        <v>#REF!</v>
      </c>
      <c r="EH26" s="237" t="e">
        <f>IF(#REF!=0,"-",ROUND(#REF!/#REF!*100-100,1))</f>
        <v>#REF!</v>
      </c>
      <c r="EI26" s="237">
        <v>60</v>
      </c>
      <c r="EJ26" s="237">
        <v>40</v>
      </c>
      <c r="EK26" s="237">
        <v>-37.5</v>
      </c>
      <c r="EL26" s="237">
        <v>-82.1</v>
      </c>
      <c r="EM26" s="237">
        <v>233.3</v>
      </c>
      <c r="EN26" s="237">
        <v>-16.7</v>
      </c>
      <c r="EO26" s="237">
        <v>40</v>
      </c>
      <c r="EP26" s="237">
        <v>1400</v>
      </c>
      <c r="EQ26" s="238">
        <v>-90.4</v>
      </c>
      <c r="ER26" s="237">
        <v>-71.400000000000006</v>
      </c>
      <c r="ES26" s="237">
        <v>84.6</v>
      </c>
      <c r="ET26" s="241">
        <v>100</v>
      </c>
      <c r="EU26" s="242">
        <v>-62.5</v>
      </c>
    </row>
    <row r="27" spans="1:151" ht="20.100000000000001" customHeight="1" x14ac:dyDescent="0.2">
      <c r="A27" s="277" t="s">
        <v>260</v>
      </c>
      <c r="B27" s="759" t="s">
        <v>261</v>
      </c>
      <c r="C27" s="759"/>
      <c r="D27" s="759"/>
      <c r="E27" s="759"/>
      <c r="F27" s="760" t="s">
        <v>262</v>
      </c>
      <c r="G27" s="761"/>
      <c r="H27" s="209">
        <v>0</v>
      </c>
      <c r="I27" s="209">
        <v>0</v>
      </c>
      <c r="J27" s="209">
        <v>100</v>
      </c>
      <c r="K27" s="209">
        <v>-60</v>
      </c>
      <c r="L27" s="209">
        <v>0</v>
      </c>
      <c r="M27" s="209">
        <v>-33.299999999999997</v>
      </c>
      <c r="N27" s="209">
        <v>50</v>
      </c>
      <c r="O27" s="209">
        <v>-33.299999999999997</v>
      </c>
      <c r="P27" s="209">
        <v>-80</v>
      </c>
      <c r="Q27" s="209">
        <v>-20</v>
      </c>
      <c r="R27" s="209">
        <v>-50</v>
      </c>
      <c r="S27" s="210" t="s">
        <v>361</v>
      </c>
      <c r="T27" s="210">
        <v>-100</v>
      </c>
      <c r="U27" s="209">
        <v>0</v>
      </c>
      <c r="V27" s="209">
        <v>-30</v>
      </c>
      <c r="W27" s="209">
        <v>100</v>
      </c>
      <c r="X27" s="209">
        <v>66.7</v>
      </c>
      <c r="Y27" s="209">
        <v>50</v>
      </c>
      <c r="Z27" s="209">
        <v>66.7</v>
      </c>
      <c r="AA27" s="209">
        <v>-50</v>
      </c>
      <c r="AB27" s="210">
        <v>600</v>
      </c>
      <c r="AC27" s="210">
        <v>175</v>
      </c>
      <c r="AD27" s="209">
        <v>0</v>
      </c>
      <c r="AE27" s="209">
        <v>100</v>
      </c>
      <c r="AF27" s="210" t="s">
        <v>361</v>
      </c>
      <c r="AG27" s="210">
        <v>700</v>
      </c>
      <c r="AH27" s="212">
        <v>-42.9</v>
      </c>
      <c r="AI27" s="209">
        <v>-25</v>
      </c>
      <c r="AJ27" s="209">
        <v>-100</v>
      </c>
      <c r="AK27" s="210">
        <v>-66.7</v>
      </c>
      <c r="AL27" s="212">
        <v>20</v>
      </c>
      <c r="AM27" s="210">
        <v>100</v>
      </c>
      <c r="AN27" s="210">
        <v>-71.400000000000006</v>
      </c>
      <c r="AO27" s="210">
        <v>-72.7</v>
      </c>
      <c r="AP27" s="213">
        <v>50</v>
      </c>
      <c r="AQ27" s="214">
        <v>50</v>
      </c>
      <c r="AR27" s="216" t="s">
        <v>361</v>
      </c>
      <c r="AS27" s="216" t="s">
        <v>361</v>
      </c>
      <c r="AT27" s="216" t="s">
        <v>361</v>
      </c>
      <c r="AU27" s="216" t="s">
        <v>361</v>
      </c>
      <c r="AV27" s="216" t="s">
        <v>361</v>
      </c>
      <c r="AW27" s="216" t="s">
        <v>361</v>
      </c>
      <c r="AX27" s="216" t="s">
        <v>361</v>
      </c>
      <c r="AY27" s="216" t="s">
        <v>361</v>
      </c>
      <c r="AZ27" s="216" t="s">
        <v>361</v>
      </c>
      <c r="BA27" s="216">
        <v>66.7</v>
      </c>
      <c r="BB27" s="216" t="s">
        <v>361</v>
      </c>
      <c r="BC27" s="216" t="s">
        <v>361</v>
      </c>
      <c r="BD27" s="216" t="s">
        <v>361</v>
      </c>
      <c r="BE27" s="216" t="s">
        <v>361</v>
      </c>
      <c r="BF27" s="216" t="s">
        <v>361</v>
      </c>
      <c r="BG27" s="216" t="s">
        <v>361</v>
      </c>
      <c r="BH27" s="216" t="s">
        <v>361</v>
      </c>
      <c r="BI27" s="216" t="s">
        <v>361</v>
      </c>
      <c r="BJ27" s="213" t="s">
        <v>361</v>
      </c>
      <c r="BK27" s="214" t="s">
        <v>361</v>
      </c>
      <c r="BL27" s="214" t="s">
        <v>361</v>
      </c>
      <c r="BM27" s="217" t="s">
        <v>361</v>
      </c>
      <c r="BN27" s="217" t="s">
        <v>361</v>
      </c>
      <c r="BO27" s="218" t="s">
        <v>361</v>
      </c>
      <c r="BP27" s="218" t="s">
        <v>361</v>
      </c>
      <c r="BQ27" s="218" t="s">
        <v>361</v>
      </c>
      <c r="BR27" s="218" t="s">
        <v>361</v>
      </c>
      <c r="BS27" s="218" t="s">
        <v>361</v>
      </c>
      <c r="BT27" s="218" t="s">
        <v>361</v>
      </c>
      <c r="BU27" s="218" t="s">
        <v>361</v>
      </c>
      <c r="BV27" s="219" t="s">
        <v>361</v>
      </c>
      <c r="BW27" s="218" t="s">
        <v>361</v>
      </c>
      <c r="BX27" s="218">
        <v>44.4</v>
      </c>
      <c r="BY27" s="218">
        <v>350</v>
      </c>
      <c r="BZ27" s="218">
        <v>20</v>
      </c>
      <c r="CA27" s="218">
        <v>27.8</v>
      </c>
      <c r="CB27" s="218">
        <v>81.8</v>
      </c>
      <c r="CC27" s="218">
        <v>400</v>
      </c>
      <c r="CD27" s="218">
        <v>-20</v>
      </c>
      <c r="CE27" s="218">
        <v>-81.8</v>
      </c>
      <c r="CF27" s="215" t="e">
        <f>IF(#REF!=0,"-",ROUND(#REF!/#REF!*100-100,1))</f>
        <v>#REF!</v>
      </c>
      <c r="CG27" s="215" t="e">
        <f>IF(#REF!=0,"-",ROUND(#REF!/#REF!*100-100,1))</f>
        <v>#REF!</v>
      </c>
      <c r="CH27" s="215" t="e">
        <f>IF(#REF!=0,"-",ROUND(#REF!/#REF!*100-100,1))</f>
        <v>#REF!</v>
      </c>
      <c r="CI27" s="215" t="e">
        <f>IF(#REF!=0,"-",ROUND(#REF!/#REF!*100-100,1))</f>
        <v>#REF!</v>
      </c>
      <c r="CJ27" s="215" t="e">
        <f>IF(#REF!=0,"-",ROUND(#REF!/#REF!*100-100,1))</f>
        <v>#REF!</v>
      </c>
      <c r="CK27" s="215" t="e">
        <f>IF(#REF!=0,"-",ROUND(#REF!/#REF!*100-100,1))</f>
        <v>#REF!</v>
      </c>
      <c r="CL27" s="215" t="e">
        <f>IF(#REF!=0,"-",ROUND(#REF!/#REF!*100-100,1))</f>
        <v>#REF!</v>
      </c>
      <c r="CM27" s="220">
        <v>-73.900000000000006</v>
      </c>
      <c r="CN27" s="220">
        <v>-15</v>
      </c>
      <c r="CO27" s="220">
        <v>-30</v>
      </c>
      <c r="CP27" s="220">
        <v>0</v>
      </c>
      <c r="CQ27" s="220">
        <v>350</v>
      </c>
      <c r="CR27" s="221">
        <v>-20</v>
      </c>
      <c r="CS27" s="221">
        <v>25</v>
      </c>
      <c r="CT27" s="222">
        <v>-75</v>
      </c>
      <c r="CU27" s="223">
        <v>350</v>
      </c>
      <c r="CV27" s="222">
        <v>-42.9</v>
      </c>
      <c r="CW27" s="222">
        <v>0</v>
      </c>
      <c r="CX27" s="222">
        <v>600</v>
      </c>
      <c r="CY27" s="222">
        <v>-58.8</v>
      </c>
      <c r="CZ27" s="222">
        <v>185.7</v>
      </c>
      <c r="DA27" s="222">
        <v>50</v>
      </c>
      <c r="DB27" s="222">
        <v>-44.4</v>
      </c>
      <c r="DC27" s="222">
        <v>112.5</v>
      </c>
      <c r="DD27" s="222">
        <v>-70</v>
      </c>
      <c r="DE27" s="224">
        <v>-66.7</v>
      </c>
      <c r="DF27" s="222">
        <v>22.2</v>
      </c>
      <c r="DG27" s="222">
        <v>250</v>
      </c>
      <c r="DH27" s="222">
        <v>166.7</v>
      </c>
      <c r="DI27" s="223">
        <v>-71.400000000000006</v>
      </c>
      <c r="DJ27" s="225">
        <v>-83.3</v>
      </c>
      <c r="DK27" s="222">
        <v>125</v>
      </c>
      <c r="DL27" s="222">
        <v>85.7</v>
      </c>
      <c r="DM27" s="222">
        <v>-60</v>
      </c>
      <c r="DN27" s="222">
        <v>366.7</v>
      </c>
      <c r="DO27" s="222">
        <v>-20</v>
      </c>
      <c r="DP27" s="222">
        <v>-64.7</v>
      </c>
      <c r="DQ27" s="222">
        <v>233.3</v>
      </c>
      <c r="DR27" s="222">
        <v>166.7</v>
      </c>
      <c r="DS27" s="222">
        <v>18.2</v>
      </c>
      <c r="DT27" s="222" t="e">
        <f>IF(#REF!=0,"-",ROUND(#REF!/#REF!*100-100,1))</f>
        <v>#REF!</v>
      </c>
      <c r="DU27" s="222" t="e">
        <f>IF(#REF!=0,"-",ROUND(#REF!/#REF!*100-100,1))</f>
        <v>#REF!</v>
      </c>
      <c r="DV27" s="222" t="e">
        <f>IF(#REF!=0,"-",ROUND(#REF!/#REF!*100-100,1))</f>
        <v>#REF!</v>
      </c>
      <c r="DW27" s="222" t="e">
        <f>IF(#REF!=0,"-",ROUND(#REF!/#REF!*100-100,1))</f>
        <v>#REF!</v>
      </c>
      <c r="DX27" s="222" t="e">
        <f>IF(#REF!=0,"-",ROUND(#REF!/#REF!*100-100,1))</f>
        <v>#REF!</v>
      </c>
      <c r="DY27" s="222" t="e">
        <f>IF(#REF!=0,"-",ROUND(#REF!/#REF!*100-100,1))</f>
        <v>#REF!</v>
      </c>
      <c r="DZ27" s="222" t="e">
        <f>IF(#REF!=0,"-",ROUND(#REF!/#REF!*100-100,1))</f>
        <v>#REF!</v>
      </c>
      <c r="EA27" s="223" t="e">
        <f>IF(#REF!=0,"-",ROUND(#REF!/#REF!*100-100,1))</f>
        <v>#REF!</v>
      </c>
      <c r="EB27" s="222" t="e">
        <f>IF(#REF!=0,"-",ROUND(#REF!/#REF!*100-100,1))</f>
        <v>#REF!</v>
      </c>
      <c r="EC27" s="222" t="e">
        <f>IF(#REF!=0,"-",ROUND(#REF!/#REF!*100-100,1))</f>
        <v>#REF!</v>
      </c>
      <c r="ED27" s="222" t="e">
        <f>IF(#REF!=0,"-",ROUND(#REF!/#REF!*100-100,1))</f>
        <v>#REF!</v>
      </c>
      <c r="EE27" s="222" t="e">
        <f>IF(#REF!=0,"-",ROUND(#REF!/#REF!*100-100,1))</f>
        <v>#REF!</v>
      </c>
      <c r="EF27" s="222" t="e">
        <f>IF(#REF!=0,"-",ROUND(#REF!/#REF!*100-100,1))</f>
        <v>#REF!</v>
      </c>
      <c r="EG27" s="222" t="e">
        <f>IF(#REF!=0,"-",ROUND(#REF!/#REF!*100-100,1))</f>
        <v>#REF!</v>
      </c>
      <c r="EH27" s="222" t="e">
        <f>IF(#REF!=0,"-",ROUND(#REF!/#REF!*100-100,1))</f>
        <v>#REF!</v>
      </c>
      <c r="EI27" s="222">
        <v>57.1</v>
      </c>
      <c r="EJ27" s="222">
        <v>83.3</v>
      </c>
      <c r="EK27" s="222">
        <v>200</v>
      </c>
      <c r="EL27" s="222">
        <v>-10</v>
      </c>
      <c r="EM27" s="222">
        <v>20</v>
      </c>
      <c r="EN27" s="222">
        <v>50</v>
      </c>
      <c r="EO27" s="222">
        <v>60</v>
      </c>
      <c r="EP27" s="222">
        <v>40</v>
      </c>
      <c r="EQ27" s="223">
        <v>66.7</v>
      </c>
      <c r="ER27" s="222">
        <v>-88.9</v>
      </c>
      <c r="ES27" s="222">
        <v>0</v>
      </c>
      <c r="ET27" s="226">
        <v>30</v>
      </c>
      <c r="EU27" s="227">
        <v>-72.7</v>
      </c>
    </row>
    <row r="28" spans="1:151" ht="20.100000000000001" customHeight="1" x14ac:dyDescent="0.2">
      <c r="A28" s="228" t="s">
        <v>263</v>
      </c>
      <c r="B28" s="753" t="s">
        <v>264</v>
      </c>
      <c r="C28" s="753"/>
      <c r="D28" s="753"/>
      <c r="E28" s="753"/>
      <c r="F28" s="754" t="s">
        <v>265</v>
      </c>
      <c r="G28" s="755"/>
      <c r="H28" s="229">
        <v>37.1</v>
      </c>
      <c r="I28" s="229">
        <v>-0.3</v>
      </c>
      <c r="J28" s="229">
        <v>46.9</v>
      </c>
      <c r="K28" s="229">
        <v>82</v>
      </c>
      <c r="L28" s="229">
        <v>85.3</v>
      </c>
      <c r="M28" s="229">
        <v>40.9</v>
      </c>
      <c r="N28" s="229">
        <v>156.9</v>
      </c>
      <c r="O28" s="229">
        <v>46.2</v>
      </c>
      <c r="P28" s="229">
        <v>131.9</v>
      </c>
      <c r="Q28" s="229">
        <v>31.9</v>
      </c>
      <c r="R28" s="229">
        <v>99.5</v>
      </c>
      <c r="S28" s="211">
        <v>39.5</v>
      </c>
      <c r="T28" s="211">
        <v>11.4</v>
      </c>
      <c r="U28" s="229">
        <v>63.1</v>
      </c>
      <c r="V28" s="229">
        <v>4.2</v>
      </c>
      <c r="W28" s="229">
        <v>-26.8</v>
      </c>
      <c r="X28" s="229">
        <v>24</v>
      </c>
      <c r="Y28" s="229">
        <v>10.1</v>
      </c>
      <c r="Z28" s="229">
        <v>-50</v>
      </c>
      <c r="AA28" s="229">
        <v>17.8</v>
      </c>
      <c r="AB28" s="211">
        <v>-17.7</v>
      </c>
      <c r="AC28" s="211">
        <v>-54.7</v>
      </c>
      <c r="AD28" s="229">
        <v>-39.700000000000003</v>
      </c>
      <c r="AE28" s="229">
        <v>50.3</v>
      </c>
      <c r="AF28" s="211">
        <v>-34.299999999999997</v>
      </c>
      <c r="AG28" s="211">
        <v>-3.1</v>
      </c>
      <c r="AH28" s="230">
        <v>6.5</v>
      </c>
      <c r="AI28" s="229">
        <v>-24.1</v>
      </c>
      <c r="AJ28" s="229">
        <v>37.1</v>
      </c>
      <c r="AK28" s="211">
        <v>-24.6</v>
      </c>
      <c r="AL28" s="230">
        <v>41</v>
      </c>
      <c r="AM28" s="211">
        <v>47.2</v>
      </c>
      <c r="AN28" s="211">
        <v>-12.2</v>
      </c>
      <c r="AO28" s="211">
        <v>64.3</v>
      </c>
      <c r="AP28" s="212">
        <v>112.4</v>
      </c>
      <c r="AQ28" s="209">
        <v>-15.6</v>
      </c>
      <c r="AR28" s="231" t="e">
        <f>IF(#REF!=0,"-",ROUND(#REF!/#REF!*100-100,1))</f>
        <v>#REF!</v>
      </c>
      <c r="AS28" s="231" t="e">
        <f>IF(#REF!=0,"-",ROUND(#REF!/#REF!*100-100,1))</f>
        <v>#REF!</v>
      </c>
      <c r="AT28" s="231" t="e">
        <f>IF(#REF!=0,"-",ROUND(#REF!/#REF!*100-100,1))</f>
        <v>#REF!</v>
      </c>
      <c r="AU28" s="231" t="e">
        <f>IF(#REF!=0,"-",ROUND(#REF!/#REF!*100-100,1))</f>
        <v>#REF!</v>
      </c>
      <c r="AV28" s="231" t="e">
        <f>IF(#REF!=0,"-",ROUND(#REF!/#REF!*100-100,1))</f>
        <v>#REF!</v>
      </c>
      <c r="AW28" s="231" t="e">
        <f>IF(#REF!=0,"-",ROUND(#REF!/#REF!*100-100,1))</f>
        <v>#REF!</v>
      </c>
      <c r="AX28" s="231" t="e">
        <f>IF(#REF!=0,"-",ROUND(#REF!/#REF!*100-100,1))</f>
        <v>#REF!</v>
      </c>
      <c r="AY28" s="231" t="e">
        <f>IF(#REF!=0,"-",ROUND(#REF!/#REF!*100-100,1))</f>
        <v>#REF!</v>
      </c>
      <c r="AZ28" s="231" t="e">
        <f>IF(#REF!=0,"-",ROUND(#REF!/#REF!*100-100,1))</f>
        <v>#REF!</v>
      </c>
      <c r="BA28" s="210">
        <v>-9.6</v>
      </c>
      <c r="BB28" s="210">
        <v>8.3000000000000007</v>
      </c>
      <c r="BC28" s="210">
        <v>1.8</v>
      </c>
      <c r="BD28" s="210">
        <v>-2.1</v>
      </c>
      <c r="BE28" s="210">
        <v>3.8</v>
      </c>
      <c r="BF28" s="210">
        <v>6.5</v>
      </c>
      <c r="BG28" s="210">
        <v>-17.5</v>
      </c>
      <c r="BH28" s="210">
        <v>3.8</v>
      </c>
      <c r="BI28" s="210">
        <v>12.3</v>
      </c>
      <c r="BJ28" s="212">
        <v>-42.9</v>
      </c>
      <c r="BK28" s="209">
        <v>15.2</v>
      </c>
      <c r="BL28" s="209">
        <v>0.8</v>
      </c>
      <c r="BM28" s="232">
        <v>-10.6</v>
      </c>
      <c r="BN28" s="232">
        <v>-1.5</v>
      </c>
      <c r="BO28" s="233">
        <v>13.8</v>
      </c>
      <c r="BP28" s="233">
        <v>-5.3</v>
      </c>
      <c r="BQ28" s="233">
        <v>-10.9</v>
      </c>
      <c r="BR28" s="233">
        <v>7.7</v>
      </c>
      <c r="BS28" s="233">
        <v>-11.4</v>
      </c>
      <c r="BT28" s="233">
        <v>-12.4</v>
      </c>
      <c r="BU28" s="233">
        <v>-4.9000000000000004</v>
      </c>
      <c r="BV28" s="234">
        <v>72.7</v>
      </c>
      <c r="BW28" s="233">
        <v>-27.3</v>
      </c>
      <c r="BX28" s="233">
        <v>-0.2</v>
      </c>
      <c r="BY28" s="233">
        <v>48.2</v>
      </c>
      <c r="BZ28" s="233">
        <v>16.3</v>
      </c>
      <c r="CA28" s="233">
        <v>-6.6</v>
      </c>
      <c r="CB28" s="233">
        <v>19.399999999999999</v>
      </c>
      <c r="CC28" s="233">
        <v>9.9</v>
      </c>
      <c r="CD28" s="233">
        <v>42.1</v>
      </c>
      <c r="CE28" s="233">
        <v>-11.2</v>
      </c>
      <c r="CF28" s="231" t="e">
        <f>IF(#REF!=0,"-",ROUND(#REF!/#REF!*100-100,1))</f>
        <v>#REF!</v>
      </c>
      <c r="CG28" s="231" t="e">
        <f>IF(#REF!=0,"-",ROUND(#REF!/#REF!*100-100,1))</f>
        <v>#REF!</v>
      </c>
      <c r="CH28" s="231" t="e">
        <f>IF(#REF!=0,"-",ROUND(#REF!/#REF!*100-100,1))</f>
        <v>#REF!</v>
      </c>
      <c r="CI28" s="231" t="e">
        <f>IF(#REF!=0,"-",ROUND(#REF!/#REF!*100-100,1))</f>
        <v>#REF!</v>
      </c>
      <c r="CJ28" s="231" t="e">
        <f>IF(#REF!=0,"-",ROUND(#REF!/#REF!*100-100,1))</f>
        <v>#REF!</v>
      </c>
      <c r="CK28" s="231" t="e">
        <f>IF(#REF!=0,"-",ROUND(#REF!/#REF!*100-100,1))</f>
        <v>#REF!</v>
      </c>
      <c r="CL28" s="231" t="e">
        <f>IF(#REF!=0,"-",ROUND(#REF!/#REF!*100-100,1))</f>
        <v>#REF!</v>
      </c>
      <c r="CM28" s="235">
        <v>-33.299999999999997</v>
      </c>
      <c r="CN28" s="235">
        <v>-26.1</v>
      </c>
      <c r="CO28" s="235">
        <v>23.5</v>
      </c>
      <c r="CP28" s="235">
        <v>-35.5</v>
      </c>
      <c r="CQ28" s="235">
        <v>-6.6</v>
      </c>
      <c r="CR28" s="236">
        <v>39.9</v>
      </c>
      <c r="CS28" s="236">
        <v>-37.6</v>
      </c>
      <c r="CT28" s="237">
        <v>-40.799999999999997</v>
      </c>
      <c r="CU28" s="238">
        <v>18.2</v>
      </c>
      <c r="CV28" s="237">
        <v>-42.1</v>
      </c>
      <c r="CW28" s="237">
        <v>-31.1</v>
      </c>
      <c r="CX28" s="237">
        <v>12.1</v>
      </c>
      <c r="CY28" s="237">
        <v>39.4</v>
      </c>
      <c r="CZ28" s="237">
        <v>-33.5</v>
      </c>
      <c r="DA28" s="237">
        <v>9.6999999999999993</v>
      </c>
      <c r="DB28" s="237">
        <v>28.3</v>
      </c>
      <c r="DC28" s="237">
        <v>-51.6</v>
      </c>
      <c r="DD28" s="237">
        <v>10.199999999999999</v>
      </c>
      <c r="DE28" s="239">
        <v>1.3</v>
      </c>
      <c r="DF28" s="237">
        <v>-17</v>
      </c>
      <c r="DG28" s="237">
        <v>37.200000000000003</v>
      </c>
      <c r="DH28" s="237">
        <v>44.1</v>
      </c>
      <c r="DI28" s="238">
        <v>28.4</v>
      </c>
      <c r="DJ28" s="240">
        <v>28.7</v>
      </c>
      <c r="DK28" s="237">
        <v>-6</v>
      </c>
      <c r="DL28" s="237">
        <v>-39.6</v>
      </c>
      <c r="DM28" s="237">
        <v>69.099999999999994</v>
      </c>
      <c r="DN28" s="237">
        <v>-11.8</v>
      </c>
      <c r="DO28" s="237">
        <v>-14.8</v>
      </c>
      <c r="DP28" s="237">
        <v>59.6</v>
      </c>
      <c r="DQ28" s="237">
        <v>4.9000000000000004</v>
      </c>
      <c r="DR28" s="237">
        <v>-26.1</v>
      </c>
      <c r="DS28" s="237">
        <v>6.9</v>
      </c>
      <c r="DT28" s="237" t="e">
        <f>IF(#REF!=0,"-",ROUND(#REF!/#REF!*100-100,1))</f>
        <v>#REF!</v>
      </c>
      <c r="DU28" s="237" t="e">
        <f>IF(#REF!=0,"-",ROUND(#REF!/#REF!*100-100,1))</f>
        <v>#REF!</v>
      </c>
      <c r="DV28" s="237" t="e">
        <f>IF(#REF!=0,"-",ROUND(#REF!/#REF!*100-100,1))</f>
        <v>#REF!</v>
      </c>
      <c r="DW28" s="237" t="e">
        <f>IF(#REF!=0,"-",ROUND(#REF!/#REF!*100-100,1))</f>
        <v>#REF!</v>
      </c>
      <c r="DX28" s="237" t="e">
        <f>IF(#REF!=0,"-",ROUND(#REF!/#REF!*100-100,1))</f>
        <v>#REF!</v>
      </c>
      <c r="DY28" s="237" t="e">
        <f>IF(#REF!=0,"-",ROUND(#REF!/#REF!*100-100,1))</f>
        <v>#REF!</v>
      </c>
      <c r="DZ28" s="237" t="e">
        <f>IF(#REF!=0,"-",ROUND(#REF!/#REF!*100-100,1))</f>
        <v>#REF!</v>
      </c>
      <c r="EA28" s="238" t="e">
        <f>IF(#REF!=0,"-",ROUND(#REF!/#REF!*100-100,1))</f>
        <v>#REF!</v>
      </c>
      <c r="EB28" s="237" t="e">
        <f>IF(#REF!=0,"-",ROUND(#REF!/#REF!*100-100,1))</f>
        <v>#REF!</v>
      </c>
      <c r="EC28" s="237" t="e">
        <f>IF(#REF!=0,"-",ROUND(#REF!/#REF!*100-100,1))</f>
        <v>#REF!</v>
      </c>
      <c r="ED28" s="237" t="e">
        <f>IF(#REF!=0,"-",ROUND(#REF!/#REF!*100-100,1))</f>
        <v>#REF!</v>
      </c>
      <c r="EE28" s="237" t="e">
        <f>IF(#REF!=0,"-",ROUND(#REF!/#REF!*100-100,1))</f>
        <v>#REF!</v>
      </c>
      <c r="EF28" s="237" t="e">
        <f>IF(#REF!=0,"-",ROUND(#REF!/#REF!*100-100,1))</f>
        <v>#REF!</v>
      </c>
      <c r="EG28" s="237" t="e">
        <f>IF(#REF!=0,"-",ROUND(#REF!/#REF!*100-100,1))</f>
        <v>#REF!</v>
      </c>
      <c r="EH28" s="237" t="e">
        <f>IF(#REF!=0,"-",ROUND(#REF!/#REF!*100-100,1))</f>
        <v>#REF!</v>
      </c>
      <c r="EI28" s="237">
        <v>-1.1000000000000001</v>
      </c>
      <c r="EJ28" s="237">
        <v>113.3</v>
      </c>
      <c r="EK28" s="237">
        <v>-29.3</v>
      </c>
      <c r="EL28" s="237">
        <v>-5.2</v>
      </c>
      <c r="EM28" s="237">
        <v>-8</v>
      </c>
      <c r="EN28" s="237">
        <v>20.9</v>
      </c>
      <c r="EO28" s="237">
        <v>20.399999999999999</v>
      </c>
      <c r="EP28" s="237">
        <v>26</v>
      </c>
      <c r="EQ28" s="238">
        <v>6</v>
      </c>
      <c r="ER28" s="237">
        <v>-30.5</v>
      </c>
      <c r="ES28" s="237">
        <v>3.8</v>
      </c>
      <c r="ET28" s="241">
        <v>26.7</v>
      </c>
      <c r="EU28" s="242">
        <v>-1.4</v>
      </c>
    </row>
    <row r="29" spans="1:151" ht="20.100000000000001" customHeight="1" x14ac:dyDescent="0.2">
      <c r="A29" s="243"/>
      <c r="B29" s="278"/>
      <c r="C29" s="279" t="s">
        <v>266</v>
      </c>
      <c r="D29" s="756" t="s">
        <v>267</v>
      </c>
      <c r="E29" s="756"/>
      <c r="F29" s="756"/>
      <c r="G29" s="270"/>
      <c r="H29" s="209">
        <v>48.1</v>
      </c>
      <c r="I29" s="209">
        <v>22.4</v>
      </c>
      <c r="J29" s="209">
        <v>41.6</v>
      </c>
      <c r="K29" s="209">
        <v>83.8</v>
      </c>
      <c r="L29" s="209">
        <v>72.900000000000006</v>
      </c>
      <c r="M29" s="209">
        <v>44.6</v>
      </c>
      <c r="N29" s="209">
        <v>207.9</v>
      </c>
      <c r="O29" s="209">
        <v>52.8</v>
      </c>
      <c r="P29" s="209">
        <v>138.5</v>
      </c>
      <c r="Q29" s="209">
        <v>34.200000000000003</v>
      </c>
      <c r="R29" s="209">
        <v>98.8</v>
      </c>
      <c r="S29" s="210">
        <v>38.299999999999997</v>
      </c>
      <c r="T29" s="210">
        <v>8.3000000000000007</v>
      </c>
      <c r="U29" s="209">
        <v>49.5</v>
      </c>
      <c r="V29" s="209">
        <v>4.2</v>
      </c>
      <c r="W29" s="209">
        <v>-29.3</v>
      </c>
      <c r="X29" s="209">
        <v>34</v>
      </c>
      <c r="Y29" s="209">
        <v>11.5</v>
      </c>
      <c r="Z29" s="209">
        <v>-55.4</v>
      </c>
      <c r="AA29" s="209">
        <v>22.4</v>
      </c>
      <c r="AB29" s="210">
        <v>-18.399999999999999</v>
      </c>
      <c r="AC29" s="210">
        <v>-58</v>
      </c>
      <c r="AD29" s="209">
        <v>-38.9</v>
      </c>
      <c r="AE29" s="209">
        <v>48.8</v>
      </c>
      <c r="AF29" s="210">
        <v>-36.6</v>
      </c>
      <c r="AG29" s="210">
        <v>7.2</v>
      </c>
      <c r="AH29" s="212">
        <v>-14.7</v>
      </c>
      <c r="AI29" s="209">
        <v>-26.7</v>
      </c>
      <c r="AJ29" s="209">
        <v>33.4</v>
      </c>
      <c r="AK29" s="210">
        <v>-24.4</v>
      </c>
      <c r="AL29" s="212">
        <v>44.3</v>
      </c>
      <c r="AM29" s="210">
        <v>42.4</v>
      </c>
      <c r="AN29" s="210">
        <v>-13.4</v>
      </c>
      <c r="AO29" s="210">
        <v>67.2</v>
      </c>
      <c r="AP29" s="212">
        <v>116.2</v>
      </c>
      <c r="AQ29" s="209">
        <v>-15.5</v>
      </c>
      <c r="AR29" s="231" t="e">
        <f>IF(#REF!=0,"-",ROUND(#REF!/#REF!*100-100,1))</f>
        <v>#REF!</v>
      </c>
      <c r="AS29" s="231" t="e">
        <f>IF(#REF!=0,"-",ROUND(#REF!/#REF!*100-100,1))</f>
        <v>#REF!</v>
      </c>
      <c r="AT29" s="231" t="e">
        <f>IF(#REF!=0,"-",ROUND(#REF!/#REF!*100-100,1))</f>
        <v>#REF!</v>
      </c>
      <c r="AU29" s="231" t="e">
        <f>IF(#REF!=0,"-",ROUND(#REF!/#REF!*100-100,1))</f>
        <v>#REF!</v>
      </c>
      <c r="AV29" s="231" t="e">
        <f>IF(#REF!=0,"-",ROUND(#REF!/#REF!*100-100,1))</f>
        <v>#REF!</v>
      </c>
      <c r="AW29" s="231" t="e">
        <f>IF(#REF!=0,"-",ROUND(#REF!/#REF!*100-100,1))</f>
        <v>#REF!</v>
      </c>
      <c r="AX29" s="231" t="e">
        <f>IF(#REF!=0,"-",ROUND(#REF!/#REF!*100-100,1))</f>
        <v>#REF!</v>
      </c>
      <c r="AY29" s="231" t="e">
        <f>IF(#REF!=0,"-",ROUND(#REF!/#REF!*100-100,1))</f>
        <v>#REF!</v>
      </c>
      <c r="AZ29" s="231" t="e">
        <f>IF(#REF!=0,"-",ROUND(#REF!/#REF!*100-100,1))</f>
        <v>#REF!</v>
      </c>
      <c r="BA29" s="210">
        <v>-7.5</v>
      </c>
      <c r="BB29" s="210">
        <v>4.3</v>
      </c>
      <c r="BC29" s="210">
        <v>3.2</v>
      </c>
      <c r="BD29" s="210">
        <v>-0.5</v>
      </c>
      <c r="BE29" s="210">
        <v>5.0999999999999996</v>
      </c>
      <c r="BF29" s="210">
        <v>-2.2000000000000002</v>
      </c>
      <c r="BG29" s="210">
        <v>-16.600000000000001</v>
      </c>
      <c r="BH29" s="210">
        <v>4.4000000000000004</v>
      </c>
      <c r="BI29" s="210">
        <v>5.7</v>
      </c>
      <c r="BJ29" s="212">
        <v>-46.7</v>
      </c>
      <c r="BK29" s="209">
        <v>10.1</v>
      </c>
      <c r="BL29" s="209">
        <v>-6.9</v>
      </c>
      <c r="BM29" s="232">
        <v>-29.7</v>
      </c>
      <c r="BN29" s="232">
        <v>-8.5</v>
      </c>
      <c r="BO29" s="233">
        <v>18.8</v>
      </c>
      <c r="BP29" s="233">
        <v>-5.0999999999999996</v>
      </c>
      <c r="BQ29" s="233">
        <v>-13.5</v>
      </c>
      <c r="BR29" s="233">
        <v>10.3</v>
      </c>
      <c r="BS29" s="233">
        <v>-12.1</v>
      </c>
      <c r="BT29" s="233">
        <v>-16.8</v>
      </c>
      <c r="BU29" s="233">
        <v>-0.7</v>
      </c>
      <c r="BV29" s="234">
        <v>83.8</v>
      </c>
      <c r="BW29" s="233">
        <v>-24.4</v>
      </c>
      <c r="BX29" s="233">
        <v>3.6</v>
      </c>
      <c r="BY29" s="233">
        <v>87.8</v>
      </c>
      <c r="BZ29" s="233">
        <v>21.5</v>
      </c>
      <c r="CA29" s="233">
        <v>-10.8</v>
      </c>
      <c r="CB29" s="233">
        <v>12.8</v>
      </c>
      <c r="CC29" s="233">
        <v>12.5</v>
      </c>
      <c r="CD29" s="233">
        <v>50</v>
      </c>
      <c r="CE29" s="233">
        <v>-16</v>
      </c>
      <c r="CF29" s="231" t="e">
        <f>IF(#REF!=0,"-",ROUND(#REF!/#REF!*100-100,1))</f>
        <v>#REF!</v>
      </c>
      <c r="CG29" s="231" t="e">
        <f>IF(#REF!=0,"-",ROUND(#REF!/#REF!*100-100,1))</f>
        <v>#REF!</v>
      </c>
      <c r="CH29" s="231" t="e">
        <f>IF(#REF!=0,"-",ROUND(#REF!/#REF!*100-100,1))</f>
        <v>#REF!</v>
      </c>
      <c r="CI29" s="231" t="e">
        <f>IF(#REF!=0,"-",ROUND(#REF!/#REF!*100-100,1))</f>
        <v>#REF!</v>
      </c>
      <c r="CJ29" s="231" t="e">
        <f>IF(#REF!=0,"-",ROUND(#REF!/#REF!*100-100,1))</f>
        <v>#REF!</v>
      </c>
      <c r="CK29" s="231" t="e">
        <f>IF(#REF!=0,"-",ROUND(#REF!/#REF!*100-100,1))</f>
        <v>#REF!</v>
      </c>
      <c r="CL29" s="231" t="e">
        <f>IF(#REF!=0,"-",ROUND(#REF!/#REF!*100-100,1))</f>
        <v>#REF!</v>
      </c>
      <c r="CM29" s="235">
        <v>-33.6</v>
      </c>
      <c r="CN29" s="235">
        <v>-24</v>
      </c>
      <c r="CO29" s="235">
        <v>23.7</v>
      </c>
      <c r="CP29" s="235">
        <v>-40</v>
      </c>
      <c r="CQ29" s="235">
        <v>-3.8</v>
      </c>
      <c r="CR29" s="236">
        <v>38.299999999999997</v>
      </c>
      <c r="CS29" s="236">
        <v>-40.799999999999997</v>
      </c>
      <c r="CT29" s="237">
        <v>-47.9</v>
      </c>
      <c r="CU29" s="238">
        <v>18.3</v>
      </c>
      <c r="CV29" s="237">
        <v>-42.7</v>
      </c>
      <c r="CW29" s="237">
        <v>-34.299999999999997</v>
      </c>
      <c r="CX29" s="237">
        <v>12.9</v>
      </c>
      <c r="CY29" s="237">
        <v>43.1</v>
      </c>
      <c r="CZ29" s="237">
        <v>-34.700000000000003</v>
      </c>
      <c r="DA29" s="237">
        <v>25</v>
      </c>
      <c r="DB29" s="237">
        <v>24.9</v>
      </c>
      <c r="DC29" s="237">
        <v>-53.9</v>
      </c>
      <c r="DD29" s="237">
        <v>4.5999999999999996</v>
      </c>
      <c r="DE29" s="239">
        <v>-3.7</v>
      </c>
      <c r="DF29" s="237">
        <v>-21.7</v>
      </c>
      <c r="DG29" s="237">
        <v>41.3</v>
      </c>
      <c r="DH29" s="237">
        <v>33.9</v>
      </c>
      <c r="DI29" s="238">
        <v>23.6</v>
      </c>
      <c r="DJ29" s="240">
        <v>37.1</v>
      </c>
      <c r="DK29" s="237">
        <v>-5.2</v>
      </c>
      <c r="DL29" s="237">
        <v>-48.8</v>
      </c>
      <c r="DM29" s="237">
        <v>77.3</v>
      </c>
      <c r="DN29" s="237">
        <v>-23.4</v>
      </c>
      <c r="DO29" s="237">
        <v>-24</v>
      </c>
      <c r="DP29" s="237">
        <v>75.8</v>
      </c>
      <c r="DQ29" s="237">
        <v>13.2</v>
      </c>
      <c r="DR29" s="237">
        <v>-24.1</v>
      </c>
      <c r="DS29" s="237">
        <v>7.9</v>
      </c>
      <c r="DT29" s="237" t="e">
        <f>IF(#REF!=0,"-",ROUND(#REF!/#REF!*100-100,1))</f>
        <v>#REF!</v>
      </c>
      <c r="DU29" s="237" t="e">
        <f>IF(#REF!=0,"-",ROUND(#REF!/#REF!*100-100,1))</f>
        <v>#REF!</v>
      </c>
      <c r="DV29" s="237" t="e">
        <f>IF(#REF!=0,"-",ROUND(#REF!/#REF!*100-100,1))</f>
        <v>#REF!</v>
      </c>
      <c r="DW29" s="237" t="e">
        <f>IF(#REF!=0,"-",ROUND(#REF!/#REF!*100-100,1))</f>
        <v>#REF!</v>
      </c>
      <c r="DX29" s="237" t="e">
        <f>IF(#REF!=0,"-",ROUND(#REF!/#REF!*100-100,1))</f>
        <v>#REF!</v>
      </c>
      <c r="DY29" s="237" t="e">
        <f>IF(#REF!=0,"-",ROUND(#REF!/#REF!*100-100,1))</f>
        <v>#REF!</v>
      </c>
      <c r="DZ29" s="237" t="e">
        <f>IF(#REF!=0,"-",ROUND(#REF!/#REF!*100-100,1))</f>
        <v>#REF!</v>
      </c>
      <c r="EA29" s="238" t="e">
        <f>IF(#REF!=0,"-",ROUND(#REF!/#REF!*100-100,1))</f>
        <v>#REF!</v>
      </c>
      <c r="EB29" s="237" t="e">
        <f>IF(#REF!=0,"-",ROUND(#REF!/#REF!*100-100,1))</f>
        <v>#REF!</v>
      </c>
      <c r="EC29" s="237" t="e">
        <f>IF(#REF!=0,"-",ROUND(#REF!/#REF!*100-100,1))</f>
        <v>#REF!</v>
      </c>
      <c r="ED29" s="237" t="e">
        <f>IF(#REF!=0,"-",ROUND(#REF!/#REF!*100-100,1))</f>
        <v>#REF!</v>
      </c>
      <c r="EE29" s="237" t="e">
        <f>IF(#REF!=0,"-",ROUND(#REF!/#REF!*100-100,1))</f>
        <v>#REF!</v>
      </c>
      <c r="EF29" s="237" t="e">
        <f>IF(#REF!=0,"-",ROUND(#REF!/#REF!*100-100,1))</f>
        <v>#REF!</v>
      </c>
      <c r="EG29" s="237" t="e">
        <f>IF(#REF!=0,"-",ROUND(#REF!/#REF!*100-100,1))</f>
        <v>#REF!</v>
      </c>
      <c r="EH29" s="237" t="e">
        <f>IF(#REF!=0,"-",ROUND(#REF!/#REF!*100-100,1))</f>
        <v>#REF!</v>
      </c>
      <c r="EI29" s="237">
        <v>-4.5999999999999996</v>
      </c>
      <c r="EJ29" s="237">
        <v>119.8</v>
      </c>
      <c r="EK29" s="237">
        <v>-39.1</v>
      </c>
      <c r="EL29" s="237">
        <v>7.1</v>
      </c>
      <c r="EM29" s="237">
        <v>-1.1000000000000001</v>
      </c>
      <c r="EN29" s="237">
        <v>14.8</v>
      </c>
      <c r="EO29" s="237">
        <v>12.8</v>
      </c>
      <c r="EP29" s="237">
        <v>28.2</v>
      </c>
      <c r="EQ29" s="238">
        <v>-7.9</v>
      </c>
      <c r="ER29" s="237">
        <v>-32.299999999999997</v>
      </c>
      <c r="ES29" s="237">
        <v>0</v>
      </c>
      <c r="ET29" s="241">
        <v>11.1</v>
      </c>
      <c r="EU29" s="242">
        <v>-7.2</v>
      </c>
    </row>
    <row r="30" spans="1:151" ht="20.100000000000001" customHeight="1" x14ac:dyDescent="0.2">
      <c r="A30" s="243"/>
      <c r="B30" s="268" t="s">
        <v>268</v>
      </c>
      <c r="C30" s="279" t="s">
        <v>269</v>
      </c>
      <c r="D30" s="756" t="s">
        <v>270</v>
      </c>
      <c r="E30" s="756"/>
      <c r="F30" s="756"/>
      <c r="G30" s="270" t="s">
        <v>271</v>
      </c>
      <c r="H30" s="209">
        <v>-35</v>
      </c>
      <c r="I30" s="209">
        <v>1.6</v>
      </c>
      <c r="J30" s="209">
        <v>-1.4</v>
      </c>
      <c r="K30" s="209">
        <v>252</v>
      </c>
      <c r="L30" s="209">
        <v>200</v>
      </c>
      <c r="M30" s="209">
        <v>-39.299999999999997</v>
      </c>
      <c r="N30" s="209">
        <v>176.4</v>
      </c>
      <c r="O30" s="209">
        <v>-18.2</v>
      </c>
      <c r="P30" s="209">
        <v>10.199999999999999</v>
      </c>
      <c r="Q30" s="209">
        <v>41.1</v>
      </c>
      <c r="R30" s="209">
        <v>49.1</v>
      </c>
      <c r="S30" s="210">
        <v>-15.6</v>
      </c>
      <c r="T30" s="210">
        <v>98.7</v>
      </c>
      <c r="U30" s="209">
        <v>59.7</v>
      </c>
      <c r="V30" s="209">
        <v>-41</v>
      </c>
      <c r="W30" s="209">
        <v>-45.8</v>
      </c>
      <c r="X30" s="209">
        <v>0.8</v>
      </c>
      <c r="Y30" s="209">
        <v>74.3</v>
      </c>
      <c r="Z30" s="209">
        <v>-53.8</v>
      </c>
      <c r="AA30" s="209">
        <v>17.100000000000001</v>
      </c>
      <c r="AB30" s="210">
        <v>2.8</v>
      </c>
      <c r="AC30" s="210">
        <v>-58.9</v>
      </c>
      <c r="AD30" s="209">
        <v>-13.4</v>
      </c>
      <c r="AE30" s="209">
        <v>70.8</v>
      </c>
      <c r="AF30" s="210">
        <v>-16.600000000000001</v>
      </c>
      <c r="AG30" s="210">
        <v>-17.2</v>
      </c>
      <c r="AH30" s="212">
        <v>44.7</v>
      </c>
      <c r="AI30" s="209">
        <v>4.9000000000000004</v>
      </c>
      <c r="AJ30" s="209">
        <v>36.299999999999997</v>
      </c>
      <c r="AK30" s="210">
        <v>-22.4</v>
      </c>
      <c r="AL30" s="212">
        <v>85.9</v>
      </c>
      <c r="AM30" s="210">
        <v>-16.8</v>
      </c>
      <c r="AN30" s="210">
        <v>13.8</v>
      </c>
      <c r="AO30" s="210">
        <v>155.6</v>
      </c>
      <c r="AP30" s="212">
        <v>74.599999999999994</v>
      </c>
      <c r="AQ30" s="209">
        <v>20.7</v>
      </c>
      <c r="AR30" s="231" t="e">
        <f>IF(#REF!=0,"-",ROUND(#REF!/#REF!*100-100,1))</f>
        <v>#REF!</v>
      </c>
      <c r="AS30" s="231" t="e">
        <f>IF(#REF!=0,"-",ROUND(#REF!/#REF!*100-100,1))</f>
        <v>#REF!</v>
      </c>
      <c r="AT30" s="231" t="e">
        <f>IF(#REF!=0,"-",ROUND(#REF!/#REF!*100-100,1))</f>
        <v>#REF!</v>
      </c>
      <c r="AU30" s="231" t="e">
        <f>IF(#REF!=0,"-",ROUND(#REF!/#REF!*100-100,1))</f>
        <v>#REF!</v>
      </c>
      <c r="AV30" s="231" t="e">
        <f>IF(#REF!=0,"-",ROUND(#REF!/#REF!*100-100,1))</f>
        <v>#REF!</v>
      </c>
      <c r="AW30" s="231" t="e">
        <f>IF(#REF!=0,"-",ROUND(#REF!/#REF!*100-100,1))</f>
        <v>#REF!</v>
      </c>
      <c r="AX30" s="231" t="e">
        <f>IF(#REF!=0,"-",ROUND(#REF!/#REF!*100-100,1))</f>
        <v>#REF!</v>
      </c>
      <c r="AY30" s="231" t="e">
        <f>IF(#REF!=0,"-",ROUND(#REF!/#REF!*100-100,1))</f>
        <v>#REF!</v>
      </c>
      <c r="AZ30" s="231" t="e">
        <f>IF(#REF!=0,"-",ROUND(#REF!/#REF!*100-100,1))</f>
        <v>#REF!</v>
      </c>
      <c r="BA30" s="210">
        <v>18.5</v>
      </c>
      <c r="BB30" s="210">
        <v>1.5</v>
      </c>
      <c r="BC30" s="210">
        <v>61.2</v>
      </c>
      <c r="BD30" s="210">
        <v>-21.9</v>
      </c>
      <c r="BE30" s="210">
        <v>-16.399999999999999</v>
      </c>
      <c r="BF30" s="210">
        <v>109.9</v>
      </c>
      <c r="BG30" s="210">
        <v>-1.1000000000000001</v>
      </c>
      <c r="BH30" s="210">
        <v>-19.399999999999999</v>
      </c>
      <c r="BI30" s="210">
        <v>161.9</v>
      </c>
      <c r="BJ30" s="212">
        <v>-46.6</v>
      </c>
      <c r="BK30" s="209">
        <v>28.7</v>
      </c>
      <c r="BL30" s="209">
        <v>25.7</v>
      </c>
      <c r="BM30" s="232">
        <v>15.6</v>
      </c>
      <c r="BN30" s="232">
        <v>22.1</v>
      </c>
      <c r="BO30" s="233">
        <v>54</v>
      </c>
      <c r="BP30" s="233">
        <v>75.5</v>
      </c>
      <c r="BQ30" s="233">
        <v>98.4</v>
      </c>
      <c r="BR30" s="233">
        <v>7.6</v>
      </c>
      <c r="BS30" s="233">
        <v>0</v>
      </c>
      <c r="BT30" s="233">
        <v>56.6</v>
      </c>
      <c r="BU30" s="233">
        <v>11.4</v>
      </c>
      <c r="BV30" s="234">
        <v>81.7</v>
      </c>
      <c r="BW30" s="233">
        <v>7.4</v>
      </c>
      <c r="BX30" s="233">
        <v>17</v>
      </c>
      <c r="BY30" s="233">
        <v>21.8</v>
      </c>
      <c r="BZ30" s="233">
        <v>-21.1</v>
      </c>
      <c r="CA30" s="233">
        <v>-30.3</v>
      </c>
      <c r="CB30" s="233">
        <v>3.3</v>
      </c>
      <c r="CC30" s="233">
        <v>-16.100000000000001</v>
      </c>
      <c r="CD30" s="233">
        <v>-35</v>
      </c>
      <c r="CE30" s="233">
        <v>-12.6</v>
      </c>
      <c r="CF30" s="231" t="e">
        <f>IF(#REF!=0,"-",ROUND(#REF!/#REF!*100-100,1))</f>
        <v>#REF!</v>
      </c>
      <c r="CG30" s="231" t="e">
        <f>IF(#REF!=0,"-",ROUND(#REF!/#REF!*100-100,1))</f>
        <v>#REF!</v>
      </c>
      <c r="CH30" s="231" t="e">
        <f>IF(#REF!=0,"-",ROUND(#REF!/#REF!*100-100,1))</f>
        <v>#REF!</v>
      </c>
      <c r="CI30" s="231" t="e">
        <f>IF(#REF!=0,"-",ROUND(#REF!/#REF!*100-100,1))</f>
        <v>#REF!</v>
      </c>
      <c r="CJ30" s="231" t="e">
        <f>IF(#REF!=0,"-",ROUND(#REF!/#REF!*100-100,1))</f>
        <v>#REF!</v>
      </c>
      <c r="CK30" s="231" t="e">
        <f>IF(#REF!=0,"-",ROUND(#REF!/#REF!*100-100,1))</f>
        <v>#REF!</v>
      </c>
      <c r="CL30" s="231" t="e">
        <f>IF(#REF!=0,"-",ROUND(#REF!/#REF!*100-100,1))</f>
        <v>#REF!</v>
      </c>
      <c r="CM30" s="235">
        <v>-10.199999999999999</v>
      </c>
      <c r="CN30" s="235">
        <v>-38.1</v>
      </c>
      <c r="CO30" s="235">
        <v>-48.8</v>
      </c>
      <c r="CP30" s="235">
        <v>41.2</v>
      </c>
      <c r="CQ30" s="235">
        <v>-38.700000000000003</v>
      </c>
      <c r="CR30" s="236">
        <v>-8.3000000000000007</v>
      </c>
      <c r="CS30" s="236">
        <v>-46.9</v>
      </c>
      <c r="CT30" s="237">
        <v>-67.2</v>
      </c>
      <c r="CU30" s="238">
        <v>-25.4</v>
      </c>
      <c r="CV30" s="237">
        <v>-6.6</v>
      </c>
      <c r="CW30" s="237">
        <v>-63.1</v>
      </c>
      <c r="CX30" s="237">
        <v>-6.8</v>
      </c>
      <c r="CY30" s="237">
        <v>17.899999999999999</v>
      </c>
      <c r="CZ30" s="237">
        <v>83.7</v>
      </c>
      <c r="DA30" s="237">
        <v>-50.6</v>
      </c>
      <c r="DB30" s="237">
        <v>6.3</v>
      </c>
      <c r="DC30" s="237">
        <v>-2.6</v>
      </c>
      <c r="DD30" s="237">
        <v>-6.3</v>
      </c>
      <c r="DE30" s="239">
        <v>22.5</v>
      </c>
      <c r="DF30" s="237">
        <v>30.2</v>
      </c>
      <c r="DG30" s="237">
        <v>28.3</v>
      </c>
      <c r="DH30" s="237">
        <v>130</v>
      </c>
      <c r="DI30" s="238">
        <v>115.5</v>
      </c>
      <c r="DJ30" s="240">
        <v>106.1</v>
      </c>
      <c r="DK30" s="237">
        <v>67.8</v>
      </c>
      <c r="DL30" s="237">
        <v>-26.1</v>
      </c>
      <c r="DM30" s="237">
        <v>-14.7</v>
      </c>
      <c r="DN30" s="237">
        <v>77.099999999999994</v>
      </c>
      <c r="DO30" s="237">
        <v>11.1</v>
      </c>
      <c r="DP30" s="237">
        <v>33.799999999999997</v>
      </c>
      <c r="DQ30" s="237">
        <v>23.3</v>
      </c>
      <c r="DR30" s="237">
        <v>-27.8</v>
      </c>
      <c r="DS30" s="237">
        <v>1.8</v>
      </c>
      <c r="DT30" s="237" t="e">
        <f>IF(#REF!=0,"-",ROUND(#REF!/#REF!*100-100,1))</f>
        <v>#REF!</v>
      </c>
      <c r="DU30" s="237" t="e">
        <f>IF(#REF!=0,"-",ROUND(#REF!/#REF!*100-100,1))</f>
        <v>#REF!</v>
      </c>
      <c r="DV30" s="237" t="e">
        <f>IF(#REF!=0,"-",ROUND(#REF!/#REF!*100-100,1))</f>
        <v>#REF!</v>
      </c>
      <c r="DW30" s="237" t="e">
        <f>IF(#REF!=0,"-",ROUND(#REF!/#REF!*100-100,1))</f>
        <v>#REF!</v>
      </c>
      <c r="DX30" s="237" t="e">
        <f>IF(#REF!=0,"-",ROUND(#REF!/#REF!*100-100,1))</f>
        <v>#REF!</v>
      </c>
      <c r="DY30" s="237" t="e">
        <f>IF(#REF!=0,"-",ROUND(#REF!/#REF!*100-100,1))</f>
        <v>#REF!</v>
      </c>
      <c r="DZ30" s="237" t="e">
        <f>IF(#REF!=0,"-",ROUND(#REF!/#REF!*100-100,1))</f>
        <v>#REF!</v>
      </c>
      <c r="EA30" s="238" t="e">
        <f>IF(#REF!=0,"-",ROUND(#REF!/#REF!*100-100,1))</f>
        <v>#REF!</v>
      </c>
      <c r="EB30" s="237" t="e">
        <f>IF(#REF!=0,"-",ROUND(#REF!/#REF!*100-100,1))</f>
        <v>#REF!</v>
      </c>
      <c r="EC30" s="237" t="e">
        <f>IF(#REF!=0,"-",ROUND(#REF!/#REF!*100-100,1))</f>
        <v>#REF!</v>
      </c>
      <c r="ED30" s="237" t="e">
        <f>IF(#REF!=0,"-",ROUND(#REF!/#REF!*100-100,1))</f>
        <v>#REF!</v>
      </c>
      <c r="EE30" s="237" t="e">
        <f>IF(#REF!=0,"-",ROUND(#REF!/#REF!*100-100,1))</f>
        <v>#REF!</v>
      </c>
      <c r="EF30" s="237" t="e">
        <f>IF(#REF!=0,"-",ROUND(#REF!/#REF!*100-100,1))</f>
        <v>#REF!</v>
      </c>
      <c r="EG30" s="237" t="e">
        <f>IF(#REF!=0,"-",ROUND(#REF!/#REF!*100-100,1))</f>
        <v>#REF!</v>
      </c>
      <c r="EH30" s="237" t="e">
        <f>IF(#REF!=0,"-",ROUND(#REF!/#REF!*100-100,1))</f>
        <v>#REF!</v>
      </c>
      <c r="EI30" s="237">
        <v>8.9</v>
      </c>
      <c r="EJ30" s="237">
        <v>90</v>
      </c>
      <c r="EK30" s="237">
        <v>-35.4</v>
      </c>
      <c r="EL30" s="237">
        <v>-5.2</v>
      </c>
      <c r="EM30" s="237">
        <v>28.8</v>
      </c>
      <c r="EN30" s="237">
        <v>38.200000000000003</v>
      </c>
      <c r="EO30" s="237">
        <v>19.5</v>
      </c>
      <c r="EP30" s="237">
        <v>19.399999999999999</v>
      </c>
      <c r="EQ30" s="238">
        <v>15.5</v>
      </c>
      <c r="ER30" s="237">
        <v>-20.2</v>
      </c>
      <c r="ES30" s="237">
        <v>-27</v>
      </c>
      <c r="ET30" s="241">
        <v>106.3</v>
      </c>
      <c r="EU30" s="242">
        <v>-19.3</v>
      </c>
    </row>
    <row r="31" spans="1:151" ht="20.100000000000001" customHeight="1" x14ac:dyDescent="0.2">
      <c r="A31" s="280"/>
      <c r="B31" s="281" t="s">
        <v>272</v>
      </c>
      <c r="C31" s="282" t="s">
        <v>273</v>
      </c>
      <c r="D31" s="763" t="s">
        <v>274</v>
      </c>
      <c r="E31" s="763"/>
      <c r="F31" s="763"/>
      <c r="G31" s="273" t="s">
        <v>271</v>
      </c>
      <c r="H31" s="274">
        <v>98.4</v>
      </c>
      <c r="I31" s="274">
        <v>29.9</v>
      </c>
      <c r="J31" s="274">
        <v>79.2</v>
      </c>
      <c r="K31" s="274">
        <v>25.1</v>
      </c>
      <c r="L31" s="274">
        <v>25.7</v>
      </c>
      <c r="M31" s="274">
        <v>106.1</v>
      </c>
      <c r="N31" s="274">
        <v>226.9</v>
      </c>
      <c r="O31" s="274">
        <v>168.2</v>
      </c>
      <c r="P31" s="274">
        <v>241.4</v>
      </c>
      <c r="Q31" s="274">
        <v>31.2</v>
      </c>
      <c r="R31" s="274">
        <v>99.1</v>
      </c>
      <c r="S31" s="275">
        <v>74.8</v>
      </c>
      <c r="T31" s="275">
        <v>-9.6999999999999993</v>
      </c>
      <c r="U31" s="274">
        <v>42.9</v>
      </c>
      <c r="V31" s="274">
        <v>27.7</v>
      </c>
      <c r="W31" s="274">
        <v>-10.5</v>
      </c>
      <c r="X31" s="274">
        <v>65.5</v>
      </c>
      <c r="Y31" s="274">
        <v>6.8</v>
      </c>
      <c r="Z31" s="274">
        <v>-56.3</v>
      </c>
      <c r="AA31" s="274">
        <v>25</v>
      </c>
      <c r="AB31" s="275">
        <v>-22</v>
      </c>
      <c r="AC31" s="275">
        <v>-58.4</v>
      </c>
      <c r="AD31" s="274">
        <v>-40.9</v>
      </c>
      <c r="AE31" s="274">
        <v>42.3</v>
      </c>
      <c r="AF31" s="275">
        <v>-48.8</v>
      </c>
      <c r="AG31" s="275">
        <v>16.5</v>
      </c>
      <c r="AH31" s="276">
        <v>-29.9</v>
      </c>
      <c r="AI31" s="274">
        <v>-45.5</v>
      </c>
      <c r="AJ31" s="274">
        <v>31.8</v>
      </c>
      <c r="AK31" s="275">
        <v>-26.2</v>
      </c>
      <c r="AL31" s="276">
        <v>20</v>
      </c>
      <c r="AM31" s="275">
        <v>69.2</v>
      </c>
      <c r="AN31" s="275">
        <v>-23.6</v>
      </c>
      <c r="AO31" s="275">
        <v>22.1</v>
      </c>
      <c r="AP31" s="212">
        <v>133.1</v>
      </c>
      <c r="AQ31" s="209">
        <v>-30.1</v>
      </c>
      <c r="AR31" s="231" t="e">
        <f>IF(#REF!=0,"-",ROUND(#REF!/#REF!*100-100,1))</f>
        <v>#REF!</v>
      </c>
      <c r="AS31" s="231" t="e">
        <f>IF(#REF!=0,"-",ROUND(#REF!/#REF!*100-100,1))</f>
        <v>#REF!</v>
      </c>
      <c r="AT31" s="231" t="e">
        <f>IF(#REF!=0,"-",ROUND(#REF!/#REF!*100-100,1))</f>
        <v>#REF!</v>
      </c>
      <c r="AU31" s="231" t="e">
        <f>IF(#REF!=0,"-",ROUND(#REF!/#REF!*100-100,1))</f>
        <v>#REF!</v>
      </c>
      <c r="AV31" s="231" t="e">
        <f>IF(#REF!=0,"-",ROUND(#REF!/#REF!*100-100,1))</f>
        <v>#REF!</v>
      </c>
      <c r="AW31" s="231" t="e">
        <f>IF(#REF!=0,"-",ROUND(#REF!/#REF!*100-100,1))</f>
        <v>#REF!</v>
      </c>
      <c r="AX31" s="231" t="e">
        <f>IF(#REF!=0,"-",ROUND(#REF!/#REF!*100-100,1))</f>
        <v>#REF!</v>
      </c>
      <c r="AY31" s="231" t="e">
        <f>IF(#REF!=0,"-",ROUND(#REF!/#REF!*100-100,1))</f>
        <v>#REF!</v>
      </c>
      <c r="AZ31" s="231" t="e">
        <f>IF(#REF!=0,"-",ROUND(#REF!/#REF!*100-100,1))</f>
        <v>#REF!</v>
      </c>
      <c r="BA31" s="210">
        <v>-17.100000000000001</v>
      </c>
      <c r="BB31" s="210">
        <v>4.7</v>
      </c>
      <c r="BC31" s="210">
        <v>-12.6</v>
      </c>
      <c r="BD31" s="210">
        <v>12.3</v>
      </c>
      <c r="BE31" s="210">
        <v>14.6</v>
      </c>
      <c r="BF31" s="210">
        <v>-40.200000000000003</v>
      </c>
      <c r="BG31" s="210">
        <v>-30.3</v>
      </c>
      <c r="BH31" s="210">
        <v>17.8</v>
      </c>
      <c r="BI31" s="210">
        <v>-33.700000000000003</v>
      </c>
      <c r="BJ31" s="212">
        <v>-46.5</v>
      </c>
      <c r="BK31" s="209">
        <v>-1.3</v>
      </c>
      <c r="BL31" s="209">
        <v>-21.9</v>
      </c>
      <c r="BM31" s="232">
        <v>-54.5</v>
      </c>
      <c r="BN31" s="232">
        <v>-27.7</v>
      </c>
      <c r="BO31" s="233">
        <v>1.8</v>
      </c>
      <c r="BP31" s="233">
        <v>-42.8</v>
      </c>
      <c r="BQ31" s="233">
        <v>-49.7</v>
      </c>
      <c r="BR31" s="233">
        <v>11.4</v>
      </c>
      <c r="BS31" s="233">
        <v>-25.8</v>
      </c>
      <c r="BT31" s="233">
        <v>-42.3</v>
      </c>
      <c r="BU31" s="233">
        <v>-12.2</v>
      </c>
      <c r="BV31" s="234">
        <v>85.3</v>
      </c>
      <c r="BW31" s="233">
        <v>-48.6</v>
      </c>
      <c r="BX31" s="233">
        <v>-6.2</v>
      </c>
      <c r="BY31" s="233">
        <v>183.8</v>
      </c>
      <c r="BZ31" s="233">
        <v>68.5</v>
      </c>
      <c r="CA31" s="233">
        <v>3.9</v>
      </c>
      <c r="CB31" s="233">
        <v>25.3</v>
      </c>
      <c r="CC31" s="233">
        <v>48.7</v>
      </c>
      <c r="CD31" s="233">
        <v>150.6</v>
      </c>
      <c r="CE31" s="233">
        <v>-21.6</v>
      </c>
      <c r="CF31" s="231" t="e">
        <f>IF(#REF!=0,"-",ROUND(#REF!/#REF!*100-100,1))</f>
        <v>#REF!</v>
      </c>
      <c r="CG31" s="231" t="e">
        <f>IF(#REF!=0,"-",ROUND(#REF!/#REF!*100-100,1))</f>
        <v>#REF!</v>
      </c>
      <c r="CH31" s="231" t="e">
        <f>IF(#REF!=0,"-",ROUND(#REF!/#REF!*100-100,1))</f>
        <v>#REF!</v>
      </c>
      <c r="CI31" s="231" t="e">
        <f>IF(#REF!=0,"-",ROUND(#REF!/#REF!*100-100,1))</f>
        <v>#REF!</v>
      </c>
      <c r="CJ31" s="231" t="e">
        <f>IF(#REF!=0,"-",ROUND(#REF!/#REF!*100-100,1))</f>
        <v>#REF!</v>
      </c>
      <c r="CK31" s="231" t="e">
        <f>IF(#REF!=0,"-",ROUND(#REF!/#REF!*100-100,1))</f>
        <v>#REF!</v>
      </c>
      <c r="CL31" s="231" t="e">
        <f>IF(#REF!=0,"-",ROUND(#REF!/#REF!*100-100,1))</f>
        <v>#REF!</v>
      </c>
      <c r="CM31" s="235">
        <v>-45.4</v>
      </c>
      <c r="CN31" s="235">
        <v>-5.4</v>
      </c>
      <c r="CO31" s="235">
        <v>76.5</v>
      </c>
      <c r="CP31" s="235">
        <v>-64.2</v>
      </c>
      <c r="CQ31" s="235">
        <v>58.8</v>
      </c>
      <c r="CR31" s="236">
        <v>61.3</v>
      </c>
      <c r="CS31" s="236">
        <v>-36.1</v>
      </c>
      <c r="CT31" s="237">
        <v>-33.9</v>
      </c>
      <c r="CU31" s="238">
        <v>47</v>
      </c>
      <c r="CV31" s="237">
        <v>-55.1</v>
      </c>
      <c r="CW31" s="237">
        <v>-14.8</v>
      </c>
      <c r="CX31" s="237">
        <v>23.2</v>
      </c>
      <c r="CY31" s="237">
        <v>60.9</v>
      </c>
      <c r="CZ31" s="237">
        <v>-59.7</v>
      </c>
      <c r="DA31" s="237">
        <v>115.7</v>
      </c>
      <c r="DB31" s="237">
        <v>38.5</v>
      </c>
      <c r="DC31" s="237">
        <v>-68.2</v>
      </c>
      <c r="DD31" s="237">
        <v>11.6</v>
      </c>
      <c r="DE31" s="239">
        <v>-13.4</v>
      </c>
      <c r="DF31" s="237">
        <v>-39.200000000000003</v>
      </c>
      <c r="DG31" s="237">
        <v>50</v>
      </c>
      <c r="DH31" s="237">
        <v>5.9</v>
      </c>
      <c r="DI31" s="238">
        <v>-14.9</v>
      </c>
      <c r="DJ31" s="240">
        <v>0.9</v>
      </c>
      <c r="DK31" s="237">
        <v>-41.2</v>
      </c>
      <c r="DL31" s="237">
        <v>-66.3</v>
      </c>
      <c r="DM31" s="237">
        <v>166</v>
      </c>
      <c r="DN31" s="237">
        <v>-52</v>
      </c>
      <c r="DO31" s="237">
        <v>-43.1</v>
      </c>
      <c r="DP31" s="237">
        <v>105</v>
      </c>
      <c r="DQ31" s="237">
        <v>6.8</v>
      </c>
      <c r="DR31" s="237">
        <v>-25.3</v>
      </c>
      <c r="DS31" s="237">
        <v>11</v>
      </c>
      <c r="DT31" s="237" t="e">
        <f>IF(#REF!=0,"-",ROUND(#REF!/#REF!*100-100,1))</f>
        <v>#REF!</v>
      </c>
      <c r="DU31" s="237" t="e">
        <f>IF(#REF!=0,"-",ROUND(#REF!/#REF!*100-100,1))</f>
        <v>#REF!</v>
      </c>
      <c r="DV31" s="237" t="e">
        <f>IF(#REF!=0,"-",ROUND(#REF!/#REF!*100-100,1))</f>
        <v>#REF!</v>
      </c>
      <c r="DW31" s="237" t="e">
        <f>IF(#REF!=0,"-",ROUND(#REF!/#REF!*100-100,1))</f>
        <v>#REF!</v>
      </c>
      <c r="DX31" s="237" t="e">
        <f>IF(#REF!=0,"-",ROUND(#REF!/#REF!*100-100,1))</f>
        <v>#REF!</v>
      </c>
      <c r="DY31" s="237" t="e">
        <f>IF(#REF!=0,"-",ROUND(#REF!/#REF!*100-100,1))</f>
        <v>#REF!</v>
      </c>
      <c r="DZ31" s="237" t="e">
        <f>IF(#REF!=0,"-",ROUND(#REF!/#REF!*100-100,1))</f>
        <v>#REF!</v>
      </c>
      <c r="EA31" s="238" t="e">
        <f>IF(#REF!=0,"-",ROUND(#REF!/#REF!*100-100,1))</f>
        <v>#REF!</v>
      </c>
      <c r="EB31" s="237" t="e">
        <f>IF(#REF!=0,"-",ROUND(#REF!/#REF!*100-100,1))</f>
        <v>#REF!</v>
      </c>
      <c r="EC31" s="237" t="e">
        <f>IF(#REF!=0,"-",ROUND(#REF!/#REF!*100-100,1))</f>
        <v>#REF!</v>
      </c>
      <c r="ED31" s="237" t="e">
        <f>IF(#REF!=0,"-",ROUND(#REF!/#REF!*100-100,1))</f>
        <v>#REF!</v>
      </c>
      <c r="EE31" s="237" t="e">
        <f>IF(#REF!=0,"-",ROUND(#REF!/#REF!*100-100,1))</f>
        <v>#REF!</v>
      </c>
      <c r="EF31" s="237" t="e">
        <f>IF(#REF!=0,"-",ROUND(#REF!/#REF!*100-100,1))</f>
        <v>#REF!</v>
      </c>
      <c r="EG31" s="237" t="e">
        <f>IF(#REF!=0,"-",ROUND(#REF!/#REF!*100-100,1))</f>
        <v>#REF!</v>
      </c>
      <c r="EH31" s="237" t="e">
        <f>IF(#REF!=0,"-",ROUND(#REF!/#REF!*100-100,1))</f>
        <v>#REF!</v>
      </c>
      <c r="EI31" s="237">
        <v>-19.8</v>
      </c>
      <c r="EJ31" s="237">
        <v>156.9</v>
      </c>
      <c r="EK31" s="237">
        <v>-40</v>
      </c>
      <c r="EL31" s="237">
        <v>21.5</v>
      </c>
      <c r="EM31" s="237">
        <v>-22.2</v>
      </c>
      <c r="EN31" s="237">
        <v>-10</v>
      </c>
      <c r="EO31" s="237">
        <v>9.1999999999999993</v>
      </c>
      <c r="EP31" s="237">
        <v>47.4</v>
      </c>
      <c r="EQ31" s="238">
        <v>-24.3</v>
      </c>
      <c r="ER31" s="237">
        <v>-36.6</v>
      </c>
      <c r="ES31" s="237">
        <v>17.399999999999999</v>
      </c>
      <c r="ET31" s="241">
        <v>-21.1</v>
      </c>
      <c r="EU31" s="242">
        <v>8.6</v>
      </c>
    </row>
    <row r="32" spans="1:151" ht="20.100000000000001" customHeight="1" x14ac:dyDescent="0.2">
      <c r="A32" s="283" t="s">
        <v>275</v>
      </c>
      <c r="B32" s="752" t="s">
        <v>276</v>
      </c>
      <c r="C32" s="753"/>
      <c r="D32" s="753"/>
      <c r="E32" s="753"/>
      <c r="F32" s="754" t="s">
        <v>277</v>
      </c>
      <c r="G32" s="755"/>
      <c r="H32" s="214">
        <v>-23.2</v>
      </c>
      <c r="I32" s="214">
        <v>-49.4</v>
      </c>
      <c r="J32" s="214">
        <v>-30.5</v>
      </c>
      <c r="K32" s="214">
        <v>-38.5</v>
      </c>
      <c r="L32" s="214">
        <v>-13.1</v>
      </c>
      <c r="M32" s="214">
        <v>-15.1</v>
      </c>
      <c r="N32" s="214">
        <v>-43.5</v>
      </c>
      <c r="O32" s="214">
        <v>-43.3</v>
      </c>
      <c r="P32" s="214">
        <v>-9.5</v>
      </c>
      <c r="Q32" s="214">
        <v>-40.700000000000003</v>
      </c>
      <c r="R32" s="214">
        <v>5.5</v>
      </c>
      <c r="S32" s="216">
        <v>59.8</v>
      </c>
      <c r="T32" s="216">
        <v>-31.7</v>
      </c>
      <c r="U32" s="214">
        <v>65.5</v>
      </c>
      <c r="V32" s="214">
        <v>57.9</v>
      </c>
      <c r="W32" s="214">
        <v>-12.2</v>
      </c>
      <c r="X32" s="214">
        <v>4.0999999999999996</v>
      </c>
      <c r="Y32" s="214">
        <v>23.9</v>
      </c>
      <c r="Z32" s="214">
        <v>56.9</v>
      </c>
      <c r="AA32" s="214">
        <v>94.1</v>
      </c>
      <c r="AB32" s="216">
        <v>33.6</v>
      </c>
      <c r="AC32" s="216">
        <v>117.1</v>
      </c>
      <c r="AD32" s="214">
        <v>34.799999999999997</v>
      </c>
      <c r="AE32" s="214">
        <v>14.5</v>
      </c>
      <c r="AF32" s="216">
        <v>69.8</v>
      </c>
      <c r="AG32" s="216">
        <v>-0.7</v>
      </c>
      <c r="AH32" s="213">
        <v>16.100000000000001</v>
      </c>
      <c r="AI32" s="214">
        <v>63.9</v>
      </c>
      <c r="AJ32" s="214">
        <v>122.4</v>
      </c>
      <c r="AK32" s="216">
        <v>-21.8</v>
      </c>
      <c r="AL32" s="213">
        <v>1.5</v>
      </c>
      <c r="AM32" s="216">
        <v>30.9</v>
      </c>
      <c r="AN32" s="216">
        <v>-15.8</v>
      </c>
      <c r="AO32" s="216">
        <v>-35.1</v>
      </c>
      <c r="AP32" s="213">
        <v>3.2</v>
      </c>
      <c r="AQ32" s="214">
        <v>2</v>
      </c>
      <c r="AR32" s="215" t="e">
        <f>IF(#REF!=0,"-",ROUND(#REF!/#REF!*100-100,1))</f>
        <v>#REF!</v>
      </c>
      <c r="AS32" s="215" t="e">
        <f>IF(#REF!=0,"-",ROUND(#REF!/#REF!*100-100,1))</f>
        <v>#REF!</v>
      </c>
      <c r="AT32" s="215" t="e">
        <f>IF(#REF!=0,"-",ROUND(#REF!/#REF!*100-100,1))</f>
        <v>#REF!</v>
      </c>
      <c r="AU32" s="215" t="e">
        <f>IF(#REF!=0,"-",ROUND(#REF!/#REF!*100-100,1))</f>
        <v>#REF!</v>
      </c>
      <c r="AV32" s="215" t="e">
        <f>IF(#REF!=0,"-",ROUND(#REF!/#REF!*100-100,1))</f>
        <v>#REF!</v>
      </c>
      <c r="AW32" s="215" t="e">
        <f>IF(#REF!=0,"-",ROUND(#REF!/#REF!*100-100,1))</f>
        <v>#REF!</v>
      </c>
      <c r="AX32" s="215" t="e">
        <f>IF(#REF!=0,"-",ROUND(#REF!/#REF!*100-100,1))</f>
        <v>#REF!</v>
      </c>
      <c r="AY32" s="215" t="e">
        <f>IF(#REF!=0,"-",ROUND(#REF!/#REF!*100-100,1))</f>
        <v>#REF!</v>
      </c>
      <c r="AZ32" s="215" t="e">
        <f>IF(#REF!=0,"-",ROUND(#REF!/#REF!*100-100,1))</f>
        <v>#REF!</v>
      </c>
      <c r="BA32" s="216">
        <v>60</v>
      </c>
      <c r="BB32" s="216">
        <v>2</v>
      </c>
      <c r="BC32" s="216">
        <v>5.4</v>
      </c>
      <c r="BD32" s="216">
        <v>36.4</v>
      </c>
      <c r="BE32" s="216">
        <v>47.1</v>
      </c>
      <c r="BF32" s="216">
        <v>2.2000000000000002</v>
      </c>
      <c r="BG32" s="216">
        <v>16.899999999999999</v>
      </c>
      <c r="BH32" s="216">
        <v>31.9</v>
      </c>
      <c r="BI32" s="216">
        <v>-1.7</v>
      </c>
      <c r="BJ32" s="213">
        <v>41.8</v>
      </c>
      <c r="BK32" s="214">
        <v>98.1</v>
      </c>
      <c r="BL32" s="214">
        <v>18.399999999999999</v>
      </c>
      <c r="BM32" s="217">
        <v>19.100000000000001</v>
      </c>
      <c r="BN32" s="217">
        <v>38.5</v>
      </c>
      <c r="BO32" s="218">
        <v>59.8</v>
      </c>
      <c r="BP32" s="218">
        <v>0</v>
      </c>
      <c r="BQ32" s="218">
        <v>-3.9</v>
      </c>
      <c r="BR32" s="218">
        <v>8</v>
      </c>
      <c r="BS32" s="218">
        <v>37.4</v>
      </c>
      <c r="BT32" s="218">
        <v>103.8</v>
      </c>
      <c r="BU32" s="218">
        <v>-2.4</v>
      </c>
      <c r="BV32" s="219">
        <v>-53.8</v>
      </c>
      <c r="BW32" s="218">
        <v>12</v>
      </c>
      <c r="BX32" s="218">
        <v>2.9</v>
      </c>
      <c r="BY32" s="218">
        <v>-33.1</v>
      </c>
      <c r="BZ32" s="218">
        <v>27.8</v>
      </c>
      <c r="CA32" s="218">
        <v>2.6</v>
      </c>
      <c r="CB32" s="218">
        <v>15.8</v>
      </c>
      <c r="CC32" s="218">
        <v>18.3</v>
      </c>
      <c r="CD32" s="218">
        <v>16</v>
      </c>
      <c r="CE32" s="218">
        <v>-10.5</v>
      </c>
      <c r="CF32" s="215" t="e">
        <f>IF(#REF!=0,"-",ROUND(#REF!/#REF!*100-100,1))</f>
        <v>#REF!</v>
      </c>
      <c r="CG32" s="215" t="e">
        <f>IF(#REF!=0,"-",ROUND(#REF!/#REF!*100-100,1))</f>
        <v>#REF!</v>
      </c>
      <c r="CH32" s="215" t="e">
        <f>IF(#REF!=0,"-",ROUND(#REF!/#REF!*100-100,1))</f>
        <v>#REF!</v>
      </c>
      <c r="CI32" s="215" t="e">
        <f>IF(#REF!=0,"-",ROUND(#REF!/#REF!*100-100,1))</f>
        <v>#REF!</v>
      </c>
      <c r="CJ32" s="215" t="e">
        <f>IF(#REF!=0,"-",ROUND(#REF!/#REF!*100-100,1))</f>
        <v>#REF!</v>
      </c>
      <c r="CK32" s="215" t="e">
        <f>IF(#REF!=0,"-",ROUND(#REF!/#REF!*100-100,1))</f>
        <v>#REF!</v>
      </c>
      <c r="CL32" s="215" t="e">
        <f>IF(#REF!=0,"-",ROUND(#REF!/#REF!*100-100,1))</f>
        <v>#REF!</v>
      </c>
      <c r="CM32" s="220">
        <v>-4.4000000000000004</v>
      </c>
      <c r="CN32" s="220">
        <v>-13.1</v>
      </c>
      <c r="CO32" s="220">
        <v>9.3000000000000007</v>
      </c>
      <c r="CP32" s="220">
        <v>31.6</v>
      </c>
      <c r="CQ32" s="220">
        <v>-10.7</v>
      </c>
      <c r="CR32" s="221">
        <v>-14.8</v>
      </c>
      <c r="CS32" s="221">
        <v>22.4</v>
      </c>
      <c r="CT32" s="222">
        <v>6.9</v>
      </c>
      <c r="CU32" s="223">
        <v>-2.8</v>
      </c>
      <c r="CV32" s="222">
        <v>32.1</v>
      </c>
      <c r="CW32" s="222">
        <v>-33.799999999999997</v>
      </c>
      <c r="CX32" s="222">
        <v>-20.3</v>
      </c>
      <c r="CY32" s="222">
        <v>-28.1</v>
      </c>
      <c r="CZ32" s="222">
        <v>48.1</v>
      </c>
      <c r="DA32" s="222">
        <v>-6.1</v>
      </c>
      <c r="DB32" s="222">
        <v>-10.7</v>
      </c>
      <c r="DC32" s="222">
        <v>48.4</v>
      </c>
      <c r="DD32" s="222">
        <v>4.4000000000000004</v>
      </c>
      <c r="DE32" s="224">
        <v>15.4</v>
      </c>
      <c r="DF32" s="222">
        <v>56.8</v>
      </c>
      <c r="DG32" s="222">
        <v>-19.8</v>
      </c>
      <c r="DH32" s="222">
        <v>21.6</v>
      </c>
      <c r="DI32" s="223">
        <v>113.4</v>
      </c>
      <c r="DJ32" s="225">
        <v>49.8</v>
      </c>
      <c r="DK32" s="222">
        <v>35.1</v>
      </c>
      <c r="DL32" s="222">
        <v>40.4</v>
      </c>
      <c r="DM32" s="222">
        <v>6.7</v>
      </c>
      <c r="DN32" s="222">
        <v>8.4</v>
      </c>
      <c r="DO32" s="222">
        <v>37.5</v>
      </c>
      <c r="DP32" s="222">
        <v>11.7</v>
      </c>
      <c r="DQ32" s="222">
        <v>23.4</v>
      </c>
      <c r="DR32" s="222">
        <v>-4.5999999999999996</v>
      </c>
      <c r="DS32" s="222">
        <v>0.7</v>
      </c>
      <c r="DT32" s="222" t="e">
        <f>IF(#REF!=0,"-",ROUND(#REF!/#REF!*100-100,1))</f>
        <v>#REF!</v>
      </c>
      <c r="DU32" s="222" t="e">
        <f>IF(#REF!=0,"-",ROUND(#REF!/#REF!*100-100,1))</f>
        <v>#REF!</v>
      </c>
      <c r="DV32" s="222" t="e">
        <f>IF(#REF!=0,"-",ROUND(#REF!/#REF!*100-100,1))</f>
        <v>#REF!</v>
      </c>
      <c r="DW32" s="222" t="e">
        <f>IF(#REF!=0,"-",ROUND(#REF!/#REF!*100-100,1))</f>
        <v>#REF!</v>
      </c>
      <c r="DX32" s="222" t="e">
        <f>IF(#REF!=0,"-",ROUND(#REF!/#REF!*100-100,1))</f>
        <v>#REF!</v>
      </c>
      <c r="DY32" s="222" t="e">
        <f>IF(#REF!=0,"-",ROUND(#REF!/#REF!*100-100,1))</f>
        <v>#REF!</v>
      </c>
      <c r="DZ32" s="222" t="e">
        <f>IF(#REF!=0,"-",ROUND(#REF!/#REF!*100-100,1))</f>
        <v>#REF!</v>
      </c>
      <c r="EA32" s="223" t="e">
        <f>IF(#REF!=0,"-",ROUND(#REF!/#REF!*100-100,1))</f>
        <v>#REF!</v>
      </c>
      <c r="EB32" s="222" t="e">
        <f>IF(#REF!=0,"-",ROUND(#REF!/#REF!*100-100,1))</f>
        <v>#REF!</v>
      </c>
      <c r="EC32" s="222" t="e">
        <f>IF(#REF!=0,"-",ROUND(#REF!/#REF!*100-100,1))</f>
        <v>#REF!</v>
      </c>
      <c r="ED32" s="222" t="e">
        <f>IF(#REF!=0,"-",ROUND(#REF!/#REF!*100-100,1))</f>
        <v>#REF!</v>
      </c>
      <c r="EE32" s="222" t="e">
        <f>IF(#REF!=0,"-",ROUND(#REF!/#REF!*100-100,1))</f>
        <v>#REF!</v>
      </c>
      <c r="EF32" s="222" t="e">
        <f>IF(#REF!=0,"-",ROUND(#REF!/#REF!*100-100,1))</f>
        <v>#REF!</v>
      </c>
      <c r="EG32" s="222" t="e">
        <f>IF(#REF!=0,"-",ROUND(#REF!/#REF!*100-100,1))</f>
        <v>#REF!</v>
      </c>
      <c r="EH32" s="222" t="e">
        <f>IF(#REF!=0,"-",ROUND(#REF!/#REF!*100-100,1))</f>
        <v>#REF!</v>
      </c>
      <c r="EI32" s="222">
        <v>56.8</v>
      </c>
      <c r="EJ32" s="222">
        <v>-2.4</v>
      </c>
      <c r="EK32" s="222">
        <v>-2.2000000000000002</v>
      </c>
      <c r="EL32" s="222">
        <v>9.9</v>
      </c>
      <c r="EM32" s="222">
        <v>-6.8</v>
      </c>
      <c r="EN32" s="222">
        <v>2.2000000000000002</v>
      </c>
      <c r="EO32" s="222">
        <v>-1.7</v>
      </c>
      <c r="EP32" s="222">
        <v>57.6</v>
      </c>
      <c r="EQ32" s="223">
        <v>-3.6</v>
      </c>
      <c r="ER32" s="222">
        <v>-6.1</v>
      </c>
      <c r="ES32" s="222">
        <v>50.4</v>
      </c>
      <c r="ET32" s="226">
        <v>36.700000000000003</v>
      </c>
      <c r="EU32" s="227">
        <v>-4.5</v>
      </c>
    </row>
    <row r="33" spans="1:151" ht="20.100000000000001" customHeight="1" x14ac:dyDescent="0.2">
      <c r="A33" s="283" t="s">
        <v>278</v>
      </c>
      <c r="B33" s="752" t="s">
        <v>279</v>
      </c>
      <c r="C33" s="753"/>
      <c r="D33" s="753"/>
      <c r="E33" s="753"/>
      <c r="F33" s="754" t="s">
        <v>280</v>
      </c>
      <c r="G33" s="755"/>
      <c r="H33" s="209">
        <v>-8.6</v>
      </c>
      <c r="I33" s="209">
        <v>24.7</v>
      </c>
      <c r="J33" s="209">
        <v>-4.9000000000000004</v>
      </c>
      <c r="K33" s="209">
        <v>32.6</v>
      </c>
      <c r="L33" s="209">
        <v>6.7</v>
      </c>
      <c r="M33" s="209">
        <v>15.4</v>
      </c>
      <c r="N33" s="209">
        <v>0.6</v>
      </c>
      <c r="O33" s="209">
        <v>-12.9</v>
      </c>
      <c r="P33" s="209">
        <v>-9</v>
      </c>
      <c r="Q33" s="209">
        <v>-4.4000000000000004</v>
      </c>
      <c r="R33" s="209">
        <v>-22.9</v>
      </c>
      <c r="S33" s="210">
        <v>11.7</v>
      </c>
      <c r="T33" s="210">
        <v>22.2</v>
      </c>
      <c r="U33" s="209">
        <v>2.7</v>
      </c>
      <c r="V33" s="209">
        <v>32.200000000000003</v>
      </c>
      <c r="W33" s="209">
        <v>-12.9</v>
      </c>
      <c r="X33" s="209">
        <v>19.100000000000001</v>
      </c>
      <c r="Y33" s="209">
        <v>-11.9</v>
      </c>
      <c r="Z33" s="209">
        <v>12.7</v>
      </c>
      <c r="AA33" s="209">
        <v>10.5</v>
      </c>
      <c r="AB33" s="210">
        <v>16.600000000000001</v>
      </c>
      <c r="AC33" s="210">
        <v>9.6999999999999993</v>
      </c>
      <c r="AD33" s="209">
        <v>33</v>
      </c>
      <c r="AE33" s="209">
        <v>10.4</v>
      </c>
      <c r="AF33" s="210">
        <v>1.5</v>
      </c>
      <c r="AG33" s="210">
        <v>4.4000000000000004</v>
      </c>
      <c r="AH33" s="212">
        <v>10.199999999999999</v>
      </c>
      <c r="AI33" s="209">
        <v>-0.4</v>
      </c>
      <c r="AJ33" s="209">
        <v>2.6</v>
      </c>
      <c r="AK33" s="210">
        <v>37.9</v>
      </c>
      <c r="AL33" s="212">
        <v>-14.7</v>
      </c>
      <c r="AM33" s="210">
        <v>-1.5</v>
      </c>
      <c r="AN33" s="210">
        <v>8.3000000000000007</v>
      </c>
      <c r="AO33" s="210">
        <v>-1.9</v>
      </c>
      <c r="AP33" s="212">
        <v>-6.6</v>
      </c>
      <c r="AQ33" s="209">
        <v>23.5</v>
      </c>
      <c r="AR33" s="231" t="e">
        <f>IF(#REF!=0,"-",ROUND(#REF!/#REF!*100-100,1))</f>
        <v>#REF!</v>
      </c>
      <c r="AS33" s="231" t="e">
        <f>IF(#REF!=0,"-",ROUND(#REF!/#REF!*100-100,1))</f>
        <v>#REF!</v>
      </c>
      <c r="AT33" s="231" t="e">
        <f>IF(#REF!=0,"-",ROUND(#REF!/#REF!*100-100,1))</f>
        <v>#REF!</v>
      </c>
      <c r="AU33" s="231" t="e">
        <f>IF(#REF!=0,"-",ROUND(#REF!/#REF!*100-100,1))</f>
        <v>#REF!</v>
      </c>
      <c r="AV33" s="231" t="e">
        <f>IF(#REF!=0,"-",ROUND(#REF!/#REF!*100-100,1))</f>
        <v>#REF!</v>
      </c>
      <c r="AW33" s="231" t="e">
        <f>IF(#REF!=0,"-",ROUND(#REF!/#REF!*100-100,1))</f>
        <v>#REF!</v>
      </c>
      <c r="AX33" s="231" t="e">
        <f>IF(#REF!=0,"-",ROUND(#REF!/#REF!*100-100,1))</f>
        <v>#REF!</v>
      </c>
      <c r="AY33" s="231" t="e">
        <f>IF(#REF!=0,"-",ROUND(#REF!/#REF!*100-100,1))</f>
        <v>#REF!</v>
      </c>
      <c r="AZ33" s="231" t="e">
        <f>IF(#REF!=0,"-",ROUND(#REF!/#REF!*100-100,1))</f>
        <v>#REF!</v>
      </c>
      <c r="BA33" s="210">
        <v>30.3</v>
      </c>
      <c r="BB33" s="210">
        <v>8.1</v>
      </c>
      <c r="BC33" s="210">
        <v>42.6</v>
      </c>
      <c r="BD33" s="210">
        <v>19.3</v>
      </c>
      <c r="BE33" s="210">
        <v>6.3</v>
      </c>
      <c r="BF33" s="210">
        <v>18.8</v>
      </c>
      <c r="BG33" s="210">
        <v>-18.399999999999999</v>
      </c>
      <c r="BH33" s="210">
        <v>43.4</v>
      </c>
      <c r="BI33" s="210">
        <v>11.6</v>
      </c>
      <c r="BJ33" s="212">
        <v>0.4</v>
      </c>
      <c r="BK33" s="209">
        <v>4.8</v>
      </c>
      <c r="BL33" s="209">
        <v>-8.3000000000000007</v>
      </c>
      <c r="BM33" s="232">
        <v>-3.2</v>
      </c>
      <c r="BN33" s="232">
        <v>31.3</v>
      </c>
      <c r="BO33" s="233">
        <v>28</v>
      </c>
      <c r="BP33" s="233">
        <v>15.8</v>
      </c>
      <c r="BQ33" s="233">
        <v>32</v>
      </c>
      <c r="BR33" s="233">
        <v>21.9</v>
      </c>
      <c r="BS33" s="233">
        <v>21.7</v>
      </c>
      <c r="BT33" s="233">
        <v>5.5</v>
      </c>
      <c r="BU33" s="233">
        <v>2.2000000000000002</v>
      </c>
      <c r="BV33" s="234">
        <v>-7.1</v>
      </c>
      <c r="BW33" s="233">
        <v>6.4</v>
      </c>
      <c r="BX33" s="233">
        <v>9.3000000000000007</v>
      </c>
      <c r="BY33" s="233">
        <v>31.1</v>
      </c>
      <c r="BZ33" s="233">
        <v>-17</v>
      </c>
      <c r="CA33" s="233">
        <v>1.2</v>
      </c>
      <c r="CB33" s="233">
        <v>41.8</v>
      </c>
      <c r="CC33" s="233">
        <v>-22.9</v>
      </c>
      <c r="CD33" s="233">
        <v>6.6</v>
      </c>
      <c r="CE33" s="233">
        <v>57.1</v>
      </c>
      <c r="CF33" s="231" t="e">
        <f>IF(#REF!=0,"-",ROUND(#REF!/#REF!*100-100,1))</f>
        <v>#REF!</v>
      </c>
      <c r="CG33" s="231" t="e">
        <f>IF(#REF!=0,"-",ROUND(#REF!/#REF!*100-100,1))</f>
        <v>#REF!</v>
      </c>
      <c r="CH33" s="231" t="e">
        <f>IF(#REF!=0,"-",ROUND(#REF!/#REF!*100-100,1))</f>
        <v>#REF!</v>
      </c>
      <c r="CI33" s="231" t="e">
        <f>IF(#REF!=0,"-",ROUND(#REF!/#REF!*100-100,1))</f>
        <v>#REF!</v>
      </c>
      <c r="CJ33" s="231" t="e">
        <f>IF(#REF!=0,"-",ROUND(#REF!/#REF!*100-100,1))</f>
        <v>#REF!</v>
      </c>
      <c r="CK33" s="231" t="e">
        <f>IF(#REF!=0,"-",ROUND(#REF!/#REF!*100-100,1))</f>
        <v>#REF!</v>
      </c>
      <c r="CL33" s="231" t="e">
        <f>IF(#REF!=0,"-",ROUND(#REF!/#REF!*100-100,1))</f>
        <v>#REF!</v>
      </c>
      <c r="CM33" s="235">
        <v>1.7</v>
      </c>
      <c r="CN33" s="235">
        <v>-11</v>
      </c>
      <c r="CO33" s="235">
        <v>38.4</v>
      </c>
      <c r="CP33" s="235">
        <v>6.2</v>
      </c>
      <c r="CQ33" s="235">
        <v>-6.1</v>
      </c>
      <c r="CR33" s="236">
        <v>1.2</v>
      </c>
      <c r="CS33" s="236">
        <v>-28.6</v>
      </c>
      <c r="CT33" s="237">
        <v>6.3</v>
      </c>
      <c r="CU33" s="238">
        <v>-20.399999999999999</v>
      </c>
      <c r="CV33" s="237">
        <v>26.4</v>
      </c>
      <c r="CW33" s="237">
        <v>10.5</v>
      </c>
      <c r="CX33" s="237">
        <v>-9.3000000000000007</v>
      </c>
      <c r="CY33" s="237">
        <v>-2.9</v>
      </c>
      <c r="CZ33" s="237">
        <v>-10.9</v>
      </c>
      <c r="DA33" s="237">
        <v>-12.9</v>
      </c>
      <c r="DB33" s="237">
        <v>11.2</v>
      </c>
      <c r="DC33" s="237">
        <v>-1.9</v>
      </c>
      <c r="DD33" s="237">
        <v>32.299999999999997</v>
      </c>
      <c r="DE33" s="239">
        <v>9.6999999999999993</v>
      </c>
      <c r="DF33" s="237">
        <v>45.7</v>
      </c>
      <c r="DG33" s="237">
        <v>-20.7</v>
      </c>
      <c r="DH33" s="237">
        <v>-11.6</v>
      </c>
      <c r="DI33" s="238">
        <v>43.1</v>
      </c>
      <c r="DJ33" s="240">
        <v>-12.9</v>
      </c>
      <c r="DK33" s="237">
        <v>-0.7</v>
      </c>
      <c r="DL33" s="237">
        <v>-3.4</v>
      </c>
      <c r="DM33" s="237">
        <v>-4.8</v>
      </c>
      <c r="DN33" s="237">
        <v>38.4</v>
      </c>
      <c r="DO33" s="237">
        <v>-10.3</v>
      </c>
      <c r="DP33" s="237">
        <v>-4.5999999999999996</v>
      </c>
      <c r="DQ33" s="237">
        <v>-18.5</v>
      </c>
      <c r="DR33" s="237">
        <v>-1.5</v>
      </c>
      <c r="DS33" s="237">
        <v>-12.6</v>
      </c>
      <c r="DT33" s="237" t="e">
        <f>IF(#REF!=0,"-",ROUND(#REF!/#REF!*100-100,1))</f>
        <v>#REF!</v>
      </c>
      <c r="DU33" s="237" t="e">
        <f>IF(#REF!=0,"-",ROUND(#REF!/#REF!*100-100,1))</f>
        <v>#REF!</v>
      </c>
      <c r="DV33" s="237" t="e">
        <f>IF(#REF!=0,"-",ROUND(#REF!/#REF!*100-100,1))</f>
        <v>#REF!</v>
      </c>
      <c r="DW33" s="237" t="e">
        <f>IF(#REF!=0,"-",ROUND(#REF!/#REF!*100-100,1))</f>
        <v>#REF!</v>
      </c>
      <c r="DX33" s="237" t="e">
        <f>IF(#REF!=0,"-",ROUND(#REF!/#REF!*100-100,1))</f>
        <v>#REF!</v>
      </c>
      <c r="DY33" s="237" t="e">
        <f>IF(#REF!=0,"-",ROUND(#REF!/#REF!*100-100,1))</f>
        <v>#REF!</v>
      </c>
      <c r="DZ33" s="237" t="e">
        <f>IF(#REF!=0,"-",ROUND(#REF!/#REF!*100-100,1))</f>
        <v>#REF!</v>
      </c>
      <c r="EA33" s="238" t="e">
        <f>IF(#REF!=0,"-",ROUND(#REF!/#REF!*100-100,1))</f>
        <v>#REF!</v>
      </c>
      <c r="EB33" s="237" t="e">
        <f>IF(#REF!=0,"-",ROUND(#REF!/#REF!*100-100,1))</f>
        <v>#REF!</v>
      </c>
      <c r="EC33" s="237" t="e">
        <f>IF(#REF!=0,"-",ROUND(#REF!/#REF!*100-100,1))</f>
        <v>#REF!</v>
      </c>
      <c r="ED33" s="237" t="e">
        <f>IF(#REF!=0,"-",ROUND(#REF!/#REF!*100-100,1))</f>
        <v>#REF!</v>
      </c>
      <c r="EE33" s="237" t="e">
        <f>IF(#REF!=0,"-",ROUND(#REF!/#REF!*100-100,1))</f>
        <v>#REF!</v>
      </c>
      <c r="EF33" s="237" t="e">
        <f>IF(#REF!=0,"-",ROUND(#REF!/#REF!*100-100,1))</f>
        <v>#REF!</v>
      </c>
      <c r="EG33" s="237" t="e">
        <f>IF(#REF!=0,"-",ROUND(#REF!/#REF!*100-100,1))</f>
        <v>#REF!</v>
      </c>
      <c r="EH33" s="237" t="e">
        <f>IF(#REF!=0,"-",ROUND(#REF!/#REF!*100-100,1))</f>
        <v>#REF!</v>
      </c>
      <c r="EI33" s="237">
        <v>7.7</v>
      </c>
      <c r="EJ33" s="237">
        <v>7.6</v>
      </c>
      <c r="EK33" s="237">
        <v>44.4</v>
      </c>
      <c r="EL33" s="237">
        <v>19.3</v>
      </c>
      <c r="EM33" s="237">
        <v>13.5</v>
      </c>
      <c r="EN33" s="237">
        <v>60.1</v>
      </c>
      <c r="EO33" s="237">
        <v>51.5</v>
      </c>
      <c r="EP33" s="237">
        <v>0.9</v>
      </c>
      <c r="EQ33" s="238">
        <v>51.1</v>
      </c>
      <c r="ER33" s="237">
        <v>12.7</v>
      </c>
      <c r="ES33" s="237">
        <v>17.100000000000001</v>
      </c>
      <c r="ET33" s="241">
        <v>42.9</v>
      </c>
      <c r="EU33" s="242">
        <v>14.1</v>
      </c>
    </row>
    <row r="34" spans="1:151" ht="20.100000000000001" customHeight="1" x14ac:dyDescent="0.2">
      <c r="A34" s="264"/>
      <c r="B34" s="268"/>
      <c r="C34" s="765" t="s">
        <v>281</v>
      </c>
      <c r="D34" s="765"/>
      <c r="E34" s="757" t="s">
        <v>282</v>
      </c>
      <c r="F34" s="757"/>
      <c r="G34" s="270"/>
      <c r="H34" s="209">
        <v>-15.3</v>
      </c>
      <c r="I34" s="209">
        <v>60.2</v>
      </c>
      <c r="J34" s="209">
        <v>-11.4</v>
      </c>
      <c r="K34" s="209">
        <v>26.3</v>
      </c>
      <c r="L34" s="209">
        <v>10</v>
      </c>
      <c r="M34" s="209">
        <v>53.8</v>
      </c>
      <c r="N34" s="209">
        <v>-8</v>
      </c>
      <c r="O34" s="209">
        <v>-10.6</v>
      </c>
      <c r="P34" s="209">
        <v>-10.5</v>
      </c>
      <c r="Q34" s="209">
        <v>-28.4</v>
      </c>
      <c r="R34" s="209">
        <v>-15.3</v>
      </c>
      <c r="S34" s="210">
        <v>42.6</v>
      </c>
      <c r="T34" s="210">
        <v>17.3</v>
      </c>
      <c r="U34" s="209">
        <v>4.2</v>
      </c>
      <c r="V34" s="209">
        <v>41.9</v>
      </c>
      <c r="W34" s="209">
        <v>-7.5</v>
      </c>
      <c r="X34" s="209">
        <v>63.6</v>
      </c>
      <c r="Y34" s="209">
        <v>-32</v>
      </c>
      <c r="Z34" s="209">
        <v>28</v>
      </c>
      <c r="AA34" s="209">
        <v>14.8</v>
      </c>
      <c r="AB34" s="210">
        <v>13.6</v>
      </c>
      <c r="AC34" s="210">
        <v>29.8</v>
      </c>
      <c r="AD34" s="209">
        <v>39.4</v>
      </c>
      <c r="AE34" s="209">
        <v>25.8</v>
      </c>
      <c r="AF34" s="210">
        <v>17</v>
      </c>
      <c r="AG34" s="210">
        <v>7</v>
      </c>
      <c r="AH34" s="212">
        <v>9.5</v>
      </c>
      <c r="AI34" s="209">
        <v>12.5</v>
      </c>
      <c r="AJ34" s="209">
        <v>2.2999999999999998</v>
      </c>
      <c r="AK34" s="210">
        <v>12.3</v>
      </c>
      <c r="AL34" s="212">
        <v>-15.6</v>
      </c>
      <c r="AM34" s="210">
        <v>40</v>
      </c>
      <c r="AN34" s="210">
        <v>2.9</v>
      </c>
      <c r="AO34" s="210">
        <v>14.6</v>
      </c>
      <c r="AP34" s="212">
        <v>0.6</v>
      </c>
      <c r="AQ34" s="209">
        <v>5.7</v>
      </c>
      <c r="AR34" s="231" t="e">
        <f>IF(#REF!=0,"-",ROUND(#REF!/#REF!*100-100,1))</f>
        <v>#REF!</v>
      </c>
      <c r="AS34" s="231" t="e">
        <f>IF(#REF!=0,"-",ROUND(#REF!/#REF!*100-100,1))</f>
        <v>#REF!</v>
      </c>
      <c r="AT34" s="231" t="e">
        <f>IF(#REF!=0,"-",ROUND(#REF!/#REF!*100-100,1))</f>
        <v>#REF!</v>
      </c>
      <c r="AU34" s="231" t="e">
        <f>IF(#REF!=0,"-",ROUND(#REF!/#REF!*100-100,1))</f>
        <v>#REF!</v>
      </c>
      <c r="AV34" s="231" t="e">
        <f>IF(#REF!=0,"-",ROUND(#REF!/#REF!*100-100,1))</f>
        <v>#REF!</v>
      </c>
      <c r="AW34" s="231" t="e">
        <f>IF(#REF!=0,"-",ROUND(#REF!/#REF!*100-100,1))</f>
        <v>#REF!</v>
      </c>
      <c r="AX34" s="231" t="e">
        <f>IF(#REF!=0,"-",ROUND(#REF!/#REF!*100-100,1))</f>
        <v>#REF!</v>
      </c>
      <c r="AY34" s="231" t="e">
        <f>IF(#REF!=0,"-",ROUND(#REF!/#REF!*100-100,1))</f>
        <v>#REF!</v>
      </c>
      <c r="AZ34" s="231" t="e">
        <f>IF(#REF!=0,"-",ROUND(#REF!/#REF!*100-100,1))</f>
        <v>#REF!</v>
      </c>
      <c r="BA34" s="210">
        <v>5.0999999999999996</v>
      </c>
      <c r="BB34" s="210">
        <v>48.1</v>
      </c>
      <c r="BC34" s="210">
        <v>60.1</v>
      </c>
      <c r="BD34" s="210">
        <v>15.3</v>
      </c>
      <c r="BE34" s="210">
        <v>39.299999999999997</v>
      </c>
      <c r="BF34" s="210">
        <v>17.100000000000001</v>
      </c>
      <c r="BG34" s="210">
        <v>13.6</v>
      </c>
      <c r="BH34" s="210">
        <v>22.1</v>
      </c>
      <c r="BI34" s="210">
        <v>16</v>
      </c>
      <c r="BJ34" s="212">
        <v>12.2</v>
      </c>
      <c r="BK34" s="209">
        <v>-16.7</v>
      </c>
      <c r="BL34" s="209">
        <v>19.399999999999999</v>
      </c>
      <c r="BM34" s="232">
        <v>-16.600000000000001</v>
      </c>
      <c r="BN34" s="232">
        <v>16.2</v>
      </c>
      <c r="BO34" s="233">
        <v>2.7</v>
      </c>
      <c r="BP34" s="233">
        <v>16.5</v>
      </c>
      <c r="BQ34" s="233">
        <v>12.1</v>
      </c>
      <c r="BR34" s="233">
        <v>20</v>
      </c>
      <c r="BS34" s="233">
        <v>-31.8</v>
      </c>
      <c r="BT34" s="233">
        <v>33.299999999999997</v>
      </c>
      <c r="BU34" s="233">
        <v>23.6</v>
      </c>
      <c r="BV34" s="234">
        <v>-27.9</v>
      </c>
      <c r="BW34" s="233">
        <v>45.1</v>
      </c>
      <c r="BX34" s="233">
        <v>9.1999999999999993</v>
      </c>
      <c r="BY34" s="233">
        <v>32.1</v>
      </c>
      <c r="BZ34" s="233">
        <v>-5.4</v>
      </c>
      <c r="CA34" s="233">
        <v>4</v>
      </c>
      <c r="CB34" s="233">
        <v>38.799999999999997</v>
      </c>
      <c r="CC34" s="233">
        <v>-8.9</v>
      </c>
      <c r="CD34" s="233">
        <v>11.1</v>
      </c>
      <c r="CE34" s="233">
        <v>126.4</v>
      </c>
      <c r="CF34" s="231" t="e">
        <f>IF(#REF!=0,"-",ROUND(#REF!/#REF!*100-100,1))</f>
        <v>#REF!</v>
      </c>
      <c r="CG34" s="231" t="e">
        <f>IF(#REF!=0,"-",ROUND(#REF!/#REF!*100-100,1))</f>
        <v>#REF!</v>
      </c>
      <c r="CH34" s="231" t="e">
        <f>IF(#REF!=0,"-",ROUND(#REF!/#REF!*100-100,1))</f>
        <v>#REF!</v>
      </c>
      <c r="CI34" s="231" t="e">
        <f>IF(#REF!=0,"-",ROUND(#REF!/#REF!*100-100,1))</f>
        <v>#REF!</v>
      </c>
      <c r="CJ34" s="231" t="e">
        <f>IF(#REF!=0,"-",ROUND(#REF!/#REF!*100-100,1))</f>
        <v>#REF!</v>
      </c>
      <c r="CK34" s="231" t="e">
        <f>IF(#REF!=0,"-",ROUND(#REF!/#REF!*100-100,1))</f>
        <v>#REF!</v>
      </c>
      <c r="CL34" s="231" t="e">
        <f>IF(#REF!=0,"-",ROUND(#REF!/#REF!*100-100,1))</f>
        <v>#REF!</v>
      </c>
      <c r="CM34" s="235">
        <v>0.3</v>
      </c>
      <c r="CN34" s="235">
        <v>15.1</v>
      </c>
      <c r="CO34" s="235">
        <v>24.5</v>
      </c>
      <c r="CP34" s="235">
        <v>11.3</v>
      </c>
      <c r="CQ34" s="235">
        <v>-6</v>
      </c>
      <c r="CR34" s="236">
        <v>-11.7</v>
      </c>
      <c r="CS34" s="236">
        <v>-19.5</v>
      </c>
      <c r="CT34" s="237">
        <v>7.1</v>
      </c>
      <c r="CU34" s="238">
        <v>-43.5</v>
      </c>
      <c r="CV34" s="237">
        <v>24.6</v>
      </c>
      <c r="CW34" s="237">
        <v>5.9</v>
      </c>
      <c r="CX34" s="237">
        <v>-22.9</v>
      </c>
      <c r="CY34" s="237">
        <v>-23.7</v>
      </c>
      <c r="CZ34" s="237">
        <v>-12.1</v>
      </c>
      <c r="DA34" s="237">
        <v>-20.2</v>
      </c>
      <c r="DB34" s="237">
        <v>2.2000000000000002</v>
      </c>
      <c r="DC34" s="237">
        <v>9.9</v>
      </c>
      <c r="DD34" s="237">
        <v>16.2</v>
      </c>
      <c r="DE34" s="239">
        <v>22.4</v>
      </c>
      <c r="DF34" s="237">
        <v>70.2</v>
      </c>
      <c r="DG34" s="237">
        <v>-14.8</v>
      </c>
      <c r="DH34" s="237">
        <v>-29.9</v>
      </c>
      <c r="DI34" s="238">
        <v>35.1</v>
      </c>
      <c r="DJ34" s="240">
        <v>-22.6</v>
      </c>
      <c r="DK34" s="237">
        <v>4.3</v>
      </c>
      <c r="DL34" s="237">
        <v>2.2000000000000002</v>
      </c>
      <c r="DM34" s="237">
        <v>-5.4</v>
      </c>
      <c r="DN34" s="237">
        <v>17.600000000000001</v>
      </c>
      <c r="DO34" s="237">
        <v>-8.4</v>
      </c>
      <c r="DP34" s="237">
        <v>-1.5</v>
      </c>
      <c r="DQ34" s="237">
        <v>-7.6</v>
      </c>
      <c r="DR34" s="237">
        <v>8.4</v>
      </c>
      <c r="DS34" s="237">
        <v>-14.9</v>
      </c>
      <c r="DT34" s="237" t="e">
        <f>IF(#REF!=0,"-",ROUND(#REF!/#REF!*100-100,1))</f>
        <v>#REF!</v>
      </c>
      <c r="DU34" s="237" t="e">
        <f>IF(#REF!=0,"-",ROUND(#REF!/#REF!*100-100,1))</f>
        <v>#REF!</v>
      </c>
      <c r="DV34" s="237" t="e">
        <f>IF(#REF!=0,"-",ROUND(#REF!/#REF!*100-100,1))</f>
        <v>#REF!</v>
      </c>
      <c r="DW34" s="237" t="e">
        <f>IF(#REF!=0,"-",ROUND(#REF!/#REF!*100-100,1))</f>
        <v>#REF!</v>
      </c>
      <c r="DX34" s="237" t="e">
        <f>IF(#REF!=0,"-",ROUND(#REF!/#REF!*100-100,1))</f>
        <v>#REF!</v>
      </c>
      <c r="DY34" s="237" t="e">
        <f>IF(#REF!=0,"-",ROUND(#REF!/#REF!*100-100,1))</f>
        <v>#REF!</v>
      </c>
      <c r="DZ34" s="237" t="e">
        <f>IF(#REF!=0,"-",ROUND(#REF!/#REF!*100-100,1))</f>
        <v>#REF!</v>
      </c>
      <c r="EA34" s="238" t="e">
        <f>IF(#REF!=0,"-",ROUND(#REF!/#REF!*100-100,1))</f>
        <v>#REF!</v>
      </c>
      <c r="EB34" s="237" t="e">
        <f>IF(#REF!=0,"-",ROUND(#REF!/#REF!*100-100,1))</f>
        <v>#REF!</v>
      </c>
      <c r="EC34" s="237" t="e">
        <f>IF(#REF!=0,"-",ROUND(#REF!/#REF!*100-100,1))</f>
        <v>#REF!</v>
      </c>
      <c r="ED34" s="237" t="e">
        <f>IF(#REF!=0,"-",ROUND(#REF!/#REF!*100-100,1))</f>
        <v>#REF!</v>
      </c>
      <c r="EE34" s="237" t="e">
        <f>IF(#REF!=0,"-",ROUND(#REF!/#REF!*100-100,1))</f>
        <v>#REF!</v>
      </c>
      <c r="EF34" s="237" t="e">
        <f>IF(#REF!=0,"-",ROUND(#REF!/#REF!*100-100,1))</f>
        <v>#REF!</v>
      </c>
      <c r="EG34" s="237" t="e">
        <f>IF(#REF!=0,"-",ROUND(#REF!/#REF!*100-100,1))</f>
        <v>#REF!</v>
      </c>
      <c r="EH34" s="237" t="e">
        <f>IF(#REF!=0,"-",ROUND(#REF!/#REF!*100-100,1))</f>
        <v>#REF!</v>
      </c>
      <c r="EI34" s="237">
        <v>28.5</v>
      </c>
      <c r="EJ34" s="237">
        <v>19.2</v>
      </c>
      <c r="EK34" s="237">
        <v>27.6</v>
      </c>
      <c r="EL34" s="237">
        <v>79.8</v>
      </c>
      <c r="EM34" s="237">
        <v>-2.7</v>
      </c>
      <c r="EN34" s="237">
        <v>83.6</v>
      </c>
      <c r="EO34" s="237">
        <v>41</v>
      </c>
      <c r="EP34" s="237">
        <v>-15</v>
      </c>
      <c r="EQ34" s="238">
        <v>50.3</v>
      </c>
      <c r="ER34" s="237">
        <v>27.3</v>
      </c>
      <c r="ES34" s="237">
        <v>15.1</v>
      </c>
      <c r="ET34" s="241">
        <v>35.799999999999997</v>
      </c>
      <c r="EU34" s="242">
        <v>12.9</v>
      </c>
    </row>
    <row r="35" spans="1:151" ht="20.100000000000001" customHeight="1" x14ac:dyDescent="0.2">
      <c r="A35" s="264"/>
      <c r="B35" s="268"/>
      <c r="C35" s="765" t="s">
        <v>283</v>
      </c>
      <c r="D35" s="765"/>
      <c r="E35" s="757" t="s">
        <v>284</v>
      </c>
      <c r="F35" s="757"/>
      <c r="G35" s="270"/>
      <c r="H35" s="209">
        <v>-4.8</v>
      </c>
      <c r="I35" s="209">
        <v>10.3</v>
      </c>
      <c r="J35" s="209">
        <v>-0.7</v>
      </c>
      <c r="K35" s="209">
        <v>35.799999999999997</v>
      </c>
      <c r="L35" s="209">
        <v>5.2</v>
      </c>
      <c r="M35" s="209">
        <v>-2.1</v>
      </c>
      <c r="N35" s="209">
        <v>5.2</v>
      </c>
      <c r="O35" s="209">
        <v>-13.9</v>
      </c>
      <c r="P35" s="209">
        <v>-8.1999999999999993</v>
      </c>
      <c r="Q35" s="209">
        <v>9.8000000000000007</v>
      </c>
      <c r="R35" s="209">
        <v>-26.6</v>
      </c>
      <c r="S35" s="210">
        <v>1.9</v>
      </c>
      <c r="T35" s="210">
        <v>24.7</v>
      </c>
      <c r="U35" s="209">
        <v>1.8</v>
      </c>
      <c r="V35" s="209">
        <v>26.7</v>
      </c>
      <c r="W35" s="209">
        <v>-15.6</v>
      </c>
      <c r="X35" s="209">
        <v>-1.8</v>
      </c>
      <c r="Y35" s="209">
        <v>2.5</v>
      </c>
      <c r="Z35" s="209">
        <v>5.6</v>
      </c>
      <c r="AA35" s="209">
        <v>8.6</v>
      </c>
      <c r="AB35" s="210">
        <v>18.2</v>
      </c>
      <c r="AC35" s="210">
        <v>1.9</v>
      </c>
      <c r="AD35" s="209">
        <v>29.5</v>
      </c>
      <c r="AE35" s="209">
        <v>3.7</v>
      </c>
      <c r="AF35" s="210">
        <v>-6</v>
      </c>
      <c r="AG35" s="210">
        <v>2.8</v>
      </c>
      <c r="AH35" s="212">
        <v>10.7</v>
      </c>
      <c r="AI35" s="209">
        <v>-7.2</v>
      </c>
      <c r="AJ35" s="209">
        <v>2.9</v>
      </c>
      <c r="AK35" s="210">
        <v>50</v>
      </c>
      <c r="AL35" s="212">
        <v>-14.2</v>
      </c>
      <c r="AM35" s="210">
        <v>-21.8</v>
      </c>
      <c r="AN35" s="210">
        <v>11.2</v>
      </c>
      <c r="AO35" s="210">
        <v>-10</v>
      </c>
      <c r="AP35" s="212">
        <v>-11</v>
      </c>
      <c r="AQ35" s="209">
        <v>33</v>
      </c>
      <c r="AR35" s="231" t="e">
        <f>IF(#REF!=0,"-",ROUND(#REF!/#REF!*100-100,1))</f>
        <v>#REF!</v>
      </c>
      <c r="AS35" s="231" t="e">
        <f>IF(#REF!=0,"-",ROUND(#REF!/#REF!*100-100,1))</f>
        <v>#REF!</v>
      </c>
      <c r="AT35" s="231" t="e">
        <f>IF(#REF!=0,"-",ROUND(#REF!/#REF!*100-100,1))</f>
        <v>#REF!</v>
      </c>
      <c r="AU35" s="231" t="e">
        <f>IF(#REF!=0,"-",ROUND(#REF!/#REF!*100-100,1))</f>
        <v>#REF!</v>
      </c>
      <c r="AV35" s="231" t="e">
        <f>IF(#REF!=0,"-",ROUND(#REF!/#REF!*100-100,1))</f>
        <v>#REF!</v>
      </c>
      <c r="AW35" s="231" t="e">
        <f>IF(#REF!=0,"-",ROUND(#REF!/#REF!*100-100,1))</f>
        <v>#REF!</v>
      </c>
      <c r="AX35" s="231" t="e">
        <f>IF(#REF!=0,"-",ROUND(#REF!/#REF!*100-100,1))</f>
        <v>#REF!</v>
      </c>
      <c r="AY35" s="231" t="e">
        <f>IF(#REF!=0,"-",ROUND(#REF!/#REF!*100-100,1))</f>
        <v>#REF!</v>
      </c>
      <c r="AZ35" s="231" t="e">
        <f>IF(#REF!=0,"-",ROUND(#REF!/#REF!*100-100,1))</f>
        <v>#REF!</v>
      </c>
      <c r="BA35" s="210">
        <v>47.7</v>
      </c>
      <c r="BB35" s="210">
        <v>-8.9</v>
      </c>
      <c r="BC35" s="210">
        <v>30.9</v>
      </c>
      <c r="BD35" s="210">
        <v>21.3</v>
      </c>
      <c r="BE35" s="210">
        <v>-10.1</v>
      </c>
      <c r="BF35" s="210">
        <v>20</v>
      </c>
      <c r="BG35" s="210">
        <v>-35.299999999999997</v>
      </c>
      <c r="BH35" s="210">
        <v>56.5</v>
      </c>
      <c r="BI35" s="210">
        <v>9.6</v>
      </c>
      <c r="BJ35" s="212">
        <v>-5.6</v>
      </c>
      <c r="BK35" s="209">
        <v>16.7</v>
      </c>
      <c r="BL35" s="209">
        <v>-20.6</v>
      </c>
      <c r="BM35" s="232">
        <v>3.4</v>
      </c>
      <c r="BN35" s="232">
        <v>41.8</v>
      </c>
      <c r="BO35" s="233">
        <v>48.9</v>
      </c>
      <c r="BP35" s="233">
        <v>15.5</v>
      </c>
      <c r="BQ35" s="233">
        <v>47.3</v>
      </c>
      <c r="BR35" s="233">
        <v>23.2</v>
      </c>
      <c r="BS35" s="233">
        <v>71.099999999999994</v>
      </c>
      <c r="BT35" s="233">
        <v>-7.9</v>
      </c>
      <c r="BU35" s="233">
        <v>-8.3000000000000007</v>
      </c>
      <c r="BV35" s="234">
        <v>5.5</v>
      </c>
      <c r="BW35" s="233">
        <v>-8.9</v>
      </c>
      <c r="BX35" s="233">
        <v>9.4</v>
      </c>
      <c r="BY35" s="233">
        <v>30.7</v>
      </c>
      <c r="BZ35" s="233">
        <v>-23.6</v>
      </c>
      <c r="CA35" s="233">
        <v>-0.4</v>
      </c>
      <c r="CB35" s="233">
        <v>43.3</v>
      </c>
      <c r="CC35" s="233">
        <v>-31</v>
      </c>
      <c r="CD35" s="233">
        <v>3.8</v>
      </c>
      <c r="CE35" s="233">
        <v>31.6</v>
      </c>
      <c r="CF35" s="231" t="e">
        <f>IF(#REF!=0,"-",ROUND(#REF!/#REF!*100-100,1))</f>
        <v>#REF!</v>
      </c>
      <c r="CG35" s="231" t="e">
        <f>IF(#REF!=0,"-",ROUND(#REF!/#REF!*100-100,1))</f>
        <v>#REF!</v>
      </c>
      <c r="CH35" s="231" t="e">
        <f>IF(#REF!=0,"-",ROUND(#REF!/#REF!*100-100,1))</f>
        <v>#REF!</v>
      </c>
      <c r="CI35" s="231" t="e">
        <f>IF(#REF!=0,"-",ROUND(#REF!/#REF!*100-100,1))</f>
        <v>#REF!</v>
      </c>
      <c r="CJ35" s="231" t="e">
        <f>IF(#REF!=0,"-",ROUND(#REF!/#REF!*100-100,1))</f>
        <v>#REF!</v>
      </c>
      <c r="CK35" s="231" t="e">
        <f>IF(#REF!=0,"-",ROUND(#REF!/#REF!*100-100,1))</f>
        <v>#REF!</v>
      </c>
      <c r="CL35" s="231" t="e">
        <f>IF(#REF!=0,"-",ROUND(#REF!/#REF!*100-100,1))</f>
        <v>#REF!</v>
      </c>
      <c r="CM35" s="235">
        <v>2.5</v>
      </c>
      <c r="CN35" s="235">
        <v>-23.4</v>
      </c>
      <c r="CO35" s="235">
        <v>49.2</v>
      </c>
      <c r="CP35" s="235">
        <v>2.8</v>
      </c>
      <c r="CQ35" s="235">
        <v>-6.2</v>
      </c>
      <c r="CR35" s="236">
        <v>10.1</v>
      </c>
      <c r="CS35" s="236">
        <v>-33.700000000000003</v>
      </c>
      <c r="CT35" s="237">
        <v>5.9</v>
      </c>
      <c r="CU35" s="238">
        <v>-2.6</v>
      </c>
      <c r="CV35" s="237">
        <v>27.3</v>
      </c>
      <c r="CW35" s="237">
        <v>14.1</v>
      </c>
      <c r="CX35" s="237">
        <v>-0.5</v>
      </c>
      <c r="CY35" s="237">
        <v>12</v>
      </c>
      <c r="CZ35" s="237">
        <v>-10.1</v>
      </c>
      <c r="DA35" s="237">
        <v>-7.5</v>
      </c>
      <c r="DB35" s="237">
        <v>16.899999999999999</v>
      </c>
      <c r="DC35" s="237">
        <v>-8.5</v>
      </c>
      <c r="DD35" s="237">
        <v>43.1</v>
      </c>
      <c r="DE35" s="239">
        <v>3.9</v>
      </c>
      <c r="DF35" s="237">
        <v>34.700000000000003</v>
      </c>
      <c r="DG35" s="237">
        <v>-23.5</v>
      </c>
      <c r="DH35" s="237">
        <v>2</v>
      </c>
      <c r="DI35" s="238">
        <v>47</v>
      </c>
      <c r="DJ35" s="240">
        <v>-7.6</v>
      </c>
      <c r="DK35" s="237">
        <v>-3.4</v>
      </c>
      <c r="DL35" s="237">
        <v>-6.2</v>
      </c>
      <c r="DM35" s="237">
        <v>-4.4000000000000004</v>
      </c>
      <c r="DN35" s="237">
        <v>51.7</v>
      </c>
      <c r="DO35" s="237">
        <v>-11.4</v>
      </c>
      <c r="DP35" s="237">
        <v>-6.6</v>
      </c>
      <c r="DQ35" s="237">
        <v>-24.4</v>
      </c>
      <c r="DR35" s="237">
        <v>-6.7</v>
      </c>
      <c r="DS35" s="237">
        <v>-11.3</v>
      </c>
      <c r="DT35" s="237" t="e">
        <f>IF(#REF!=0,"-",ROUND(#REF!/#REF!*100-100,1))</f>
        <v>#REF!</v>
      </c>
      <c r="DU35" s="237" t="e">
        <f>IF(#REF!=0,"-",ROUND(#REF!/#REF!*100-100,1))</f>
        <v>#REF!</v>
      </c>
      <c r="DV35" s="237" t="e">
        <f>IF(#REF!=0,"-",ROUND(#REF!/#REF!*100-100,1))</f>
        <v>#REF!</v>
      </c>
      <c r="DW35" s="237" t="e">
        <f>IF(#REF!=0,"-",ROUND(#REF!/#REF!*100-100,1))</f>
        <v>#REF!</v>
      </c>
      <c r="DX35" s="237" t="e">
        <f>IF(#REF!=0,"-",ROUND(#REF!/#REF!*100-100,1))</f>
        <v>#REF!</v>
      </c>
      <c r="DY35" s="237" t="e">
        <f>IF(#REF!=0,"-",ROUND(#REF!/#REF!*100-100,1))</f>
        <v>#REF!</v>
      </c>
      <c r="DZ35" s="237" t="e">
        <f>IF(#REF!=0,"-",ROUND(#REF!/#REF!*100-100,1))</f>
        <v>#REF!</v>
      </c>
      <c r="EA35" s="238" t="e">
        <f>IF(#REF!=0,"-",ROUND(#REF!/#REF!*100-100,1))</f>
        <v>#REF!</v>
      </c>
      <c r="EB35" s="237" t="e">
        <f>IF(#REF!=0,"-",ROUND(#REF!/#REF!*100-100,1))</f>
        <v>#REF!</v>
      </c>
      <c r="EC35" s="237" t="e">
        <f>IF(#REF!=0,"-",ROUND(#REF!/#REF!*100-100,1))</f>
        <v>#REF!</v>
      </c>
      <c r="ED35" s="237" t="e">
        <f>IF(#REF!=0,"-",ROUND(#REF!/#REF!*100-100,1))</f>
        <v>#REF!</v>
      </c>
      <c r="EE35" s="237" t="e">
        <f>IF(#REF!=0,"-",ROUND(#REF!/#REF!*100-100,1))</f>
        <v>#REF!</v>
      </c>
      <c r="EF35" s="237" t="e">
        <f>IF(#REF!=0,"-",ROUND(#REF!/#REF!*100-100,1))</f>
        <v>#REF!</v>
      </c>
      <c r="EG35" s="237" t="e">
        <f>IF(#REF!=0,"-",ROUND(#REF!/#REF!*100-100,1))</f>
        <v>#REF!</v>
      </c>
      <c r="EH35" s="237" t="e">
        <f>IF(#REF!=0,"-",ROUND(#REF!/#REF!*100-100,1))</f>
        <v>#REF!</v>
      </c>
      <c r="EI35" s="237">
        <v>-2.5</v>
      </c>
      <c r="EJ35" s="237">
        <v>0.3</v>
      </c>
      <c r="EK35" s="237">
        <v>52.9</v>
      </c>
      <c r="EL35" s="237">
        <v>-3.5</v>
      </c>
      <c r="EM35" s="237">
        <v>22.6</v>
      </c>
      <c r="EN35" s="237">
        <v>51.6</v>
      </c>
      <c r="EO35" s="237">
        <v>56.3</v>
      </c>
      <c r="EP35" s="237">
        <v>9.3000000000000007</v>
      </c>
      <c r="EQ35" s="238">
        <v>51.4</v>
      </c>
      <c r="ER35" s="237">
        <v>5.3</v>
      </c>
      <c r="ES35" s="237">
        <v>18.100000000000001</v>
      </c>
      <c r="ET35" s="241">
        <v>46.4</v>
      </c>
      <c r="EU35" s="242">
        <v>14.8</v>
      </c>
    </row>
    <row r="36" spans="1:151" ht="20.100000000000001" customHeight="1" x14ac:dyDescent="0.2">
      <c r="A36" s="283" t="s">
        <v>285</v>
      </c>
      <c r="B36" s="752" t="s">
        <v>286</v>
      </c>
      <c r="C36" s="753"/>
      <c r="D36" s="753"/>
      <c r="E36" s="753"/>
      <c r="F36" s="754" t="s">
        <v>287</v>
      </c>
      <c r="G36" s="755"/>
      <c r="H36" s="214">
        <v>-80.3</v>
      </c>
      <c r="I36" s="214">
        <v>18.899999999999999</v>
      </c>
      <c r="J36" s="214">
        <v>-23.1</v>
      </c>
      <c r="K36" s="214">
        <v>8.1999999999999993</v>
      </c>
      <c r="L36" s="214">
        <v>-4.7</v>
      </c>
      <c r="M36" s="214">
        <v>-54.5</v>
      </c>
      <c r="N36" s="214">
        <v>-40</v>
      </c>
      <c r="O36" s="214">
        <v>-30.8</v>
      </c>
      <c r="P36" s="214">
        <v>129.19999999999999</v>
      </c>
      <c r="Q36" s="214">
        <v>-2.6</v>
      </c>
      <c r="R36" s="214">
        <v>-68.3</v>
      </c>
      <c r="S36" s="216">
        <v>-34.799999999999997</v>
      </c>
      <c r="T36" s="216">
        <v>161.5</v>
      </c>
      <c r="U36" s="214">
        <v>18.2</v>
      </c>
      <c r="V36" s="214">
        <v>-27.5</v>
      </c>
      <c r="W36" s="214">
        <v>-54.7</v>
      </c>
      <c r="X36" s="214">
        <v>4.9000000000000004</v>
      </c>
      <c r="Y36" s="214">
        <v>2.2000000000000002</v>
      </c>
      <c r="Z36" s="214">
        <v>72.2</v>
      </c>
      <c r="AA36" s="214">
        <v>311.10000000000002</v>
      </c>
      <c r="AB36" s="216">
        <v>-25.5</v>
      </c>
      <c r="AC36" s="216">
        <v>-43.2</v>
      </c>
      <c r="AD36" s="214">
        <v>130.80000000000001</v>
      </c>
      <c r="AE36" s="214">
        <v>66.7</v>
      </c>
      <c r="AF36" s="216">
        <v>-47.1</v>
      </c>
      <c r="AG36" s="216">
        <v>76.900000000000006</v>
      </c>
      <c r="AH36" s="213">
        <v>-31</v>
      </c>
      <c r="AI36" s="214">
        <v>200</v>
      </c>
      <c r="AJ36" s="214">
        <v>-23.3</v>
      </c>
      <c r="AK36" s="216">
        <v>34.799999999999997</v>
      </c>
      <c r="AL36" s="213">
        <v>235.5</v>
      </c>
      <c r="AM36" s="216">
        <v>-64</v>
      </c>
      <c r="AN36" s="216">
        <v>-7.3</v>
      </c>
      <c r="AO36" s="216">
        <v>33.299999999999997</v>
      </c>
      <c r="AP36" s="213">
        <v>-30</v>
      </c>
      <c r="AQ36" s="214">
        <v>28</v>
      </c>
      <c r="AR36" s="215" t="e">
        <f>IF(#REF!=0,"-",ROUND(#REF!/#REF!*100-100,1))</f>
        <v>#REF!</v>
      </c>
      <c r="AS36" s="215" t="e">
        <f>IF(#REF!=0,"-",ROUND(#REF!/#REF!*100-100,1))</f>
        <v>#REF!</v>
      </c>
      <c r="AT36" s="215" t="e">
        <f>IF(#REF!=0,"-",ROUND(#REF!/#REF!*100-100,1))</f>
        <v>#REF!</v>
      </c>
      <c r="AU36" s="215" t="e">
        <f>IF(#REF!=0,"-",ROUND(#REF!/#REF!*100-100,1))</f>
        <v>#REF!</v>
      </c>
      <c r="AV36" s="215" t="e">
        <f>IF(#REF!=0,"-",ROUND(#REF!/#REF!*100-100,1))</f>
        <v>#REF!</v>
      </c>
      <c r="AW36" s="215" t="e">
        <f>IF(#REF!=0,"-",ROUND(#REF!/#REF!*100-100,1))</f>
        <v>#REF!</v>
      </c>
      <c r="AX36" s="215" t="e">
        <f>IF(#REF!=0,"-",ROUND(#REF!/#REF!*100-100,1))</f>
        <v>#REF!</v>
      </c>
      <c r="AY36" s="215" t="e">
        <f>IF(#REF!=0,"-",ROUND(#REF!/#REF!*100-100,1))</f>
        <v>#REF!</v>
      </c>
      <c r="AZ36" s="215" t="e">
        <f>IF(#REF!=0,"-",ROUND(#REF!/#REF!*100-100,1))</f>
        <v>#REF!</v>
      </c>
      <c r="BA36" s="216">
        <v>61.9</v>
      </c>
      <c r="BB36" s="216">
        <v>-21.9</v>
      </c>
      <c r="BC36" s="216">
        <v>-7.4</v>
      </c>
      <c r="BD36" s="216">
        <v>-4.9000000000000004</v>
      </c>
      <c r="BE36" s="216">
        <v>0</v>
      </c>
      <c r="BF36" s="216">
        <v>134.19999999999999</v>
      </c>
      <c r="BG36" s="216">
        <v>-69.400000000000006</v>
      </c>
      <c r="BH36" s="216">
        <v>51.7</v>
      </c>
      <c r="BI36" s="216">
        <v>-4.0999999999999996</v>
      </c>
      <c r="BJ36" s="213">
        <v>40.4</v>
      </c>
      <c r="BK36" s="214">
        <v>121.1</v>
      </c>
      <c r="BL36" s="214">
        <v>-5.9</v>
      </c>
      <c r="BM36" s="217">
        <v>27.9</v>
      </c>
      <c r="BN36" s="217">
        <v>32</v>
      </c>
      <c r="BO36" s="218">
        <v>60</v>
      </c>
      <c r="BP36" s="218">
        <v>61.5</v>
      </c>
      <c r="BQ36" s="218">
        <v>-32.799999999999997</v>
      </c>
      <c r="BR36" s="218">
        <v>-36</v>
      </c>
      <c r="BS36" s="218">
        <v>306.7</v>
      </c>
      <c r="BT36" s="218">
        <v>70.5</v>
      </c>
      <c r="BU36" s="218">
        <v>-12.8</v>
      </c>
      <c r="BV36" s="219">
        <v>-36.299999999999997</v>
      </c>
      <c r="BW36" s="218">
        <v>-38.1</v>
      </c>
      <c r="BX36" s="218">
        <v>93.8</v>
      </c>
      <c r="BY36" s="218">
        <v>-46</v>
      </c>
      <c r="BZ36" s="218">
        <v>6.1</v>
      </c>
      <c r="CA36" s="218">
        <v>45</v>
      </c>
      <c r="CB36" s="218">
        <v>3.2</v>
      </c>
      <c r="CC36" s="218">
        <v>-55.8</v>
      </c>
      <c r="CD36" s="218">
        <v>24.6</v>
      </c>
      <c r="CE36" s="218">
        <v>-32.799999999999997</v>
      </c>
      <c r="CF36" s="215" t="e">
        <f>IF(#REF!=0,"-",ROUND(#REF!/#REF!*100-100,1))</f>
        <v>#REF!</v>
      </c>
      <c r="CG36" s="215" t="e">
        <f>IF(#REF!=0,"-",ROUND(#REF!/#REF!*100-100,1))</f>
        <v>#REF!</v>
      </c>
      <c r="CH36" s="215" t="e">
        <f>IF(#REF!=0,"-",ROUND(#REF!/#REF!*100-100,1))</f>
        <v>#REF!</v>
      </c>
      <c r="CI36" s="215" t="e">
        <f>IF(#REF!=0,"-",ROUND(#REF!/#REF!*100-100,1))</f>
        <v>#REF!</v>
      </c>
      <c r="CJ36" s="215" t="e">
        <f>IF(#REF!=0,"-",ROUND(#REF!/#REF!*100-100,1))</f>
        <v>#REF!</v>
      </c>
      <c r="CK36" s="215" t="e">
        <f>IF(#REF!=0,"-",ROUND(#REF!/#REF!*100-100,1))</f>
        <v>#REF!</v>
      </c>
      <c r="CL36" s="215" t="e">
        <f>IF(#REF!=0,"-",ROUND(#REF!/#REF!*100-100,1))</f>
        <v>#REF!</v>
      </c>
      <c r="CM36" s="220">
        <v>31</v>
      </c>
      <c r="CN36" s="220">
        <v>-40</v>
      </c>
      <c r="CO36" s="220">
        <v>210.5</v>
      </c>
      <c r="CP36" s="220">
        <v>-14.1</v>
      </c>
      <c r="CQ36" s="220">
        <v>39</v>
      </c>
      <c r="CR36" s="221">
        <v>-52.5</v>
      </c>
      <c r="CS36" s="221">
        <v>31.3</v>
      </c>
      <c r="CT36" s="222">
        <v>-12.5</v>
      </c>
      <c r="CU36" s="223">
        <v>-40</v>
      </c>
      <c r="CV36" s="222">
        <v>89.5</v>
      </c>
      <c r="CW36" s="222">
        <v>170.4</v>
      </c>
      <c r="CX36" s="222">
        <v>38.200000000000003</v>
      </c>
      <c r="CY36" s="222">
        <v>-10.3</v>
      </c>
      <c r="CZ36" s="222">
        <v>57.6</v>
      </c>
      <c r="DA36" s="222">
        <v>24.6</v>
      </c>
      <c r="DB36" s="222">
        <v>19.3</v>
      </c>
      <c r="DC36" s="222">
        <v>244.8</v>
      </c>
      <c r="DD36" s="222">
        <v>55.6</v>
      </c>
      <c r="DE36" s="224">
        <v>-40</v>
      </c>
      <c r="DF36" s="222">
        <v>84.4</v>
      </c>
      <c r="DG36" s="222">
        <v>-61.8</v>
      </c>
      <c r="DH36" s="222">
        <v>-15.1</v>
      </c>
      <c r="DI36" s="223">
        <v>48.9</v>
      </c>
      <c r="DJ36" s="225">
        <v>59.1</v>
      </c>
      <c r="DK36" s="222">
        <v>15.9</v>
      </c>
      <c r="DL36" s="222">
        <v>102.9</v>
      </c>
      <c r="DM36" s="222">
        <v>-4.3</v>
      </c>
      <c r="DN36" s="222">
        <v>-21.1</v>
      </c>
      <c r="DO36" s="222">
        <v>-29.4</v>
      </c>
      <c r="DP36" s="222">
        <v>-46</v>
      </c>
      <c r="DQ36" s="222">
        <v>17.3</v>
      </c>
      <c r="DR36" s="222">
        <v>174.1</v>
      </c>
      <c r="DS36" s="222">
        <v>-38.6</v>
      </c>
      <c r="DT36" s="222" t="e">
        <f>IF(#REF!=0,"-",ROUND(#REF!/#REF!*100-100,1))</f>
        <v>#REF!</v>
      </c>
      <c r="DU36" s="222" t="e">
        <f>IF(#REF!=0,"-",ROUND(#REF!/#REF!*100-100,1))</f>
        <v>#REF!</v>
      </c>
      <c r="DV36" s="222" t="e">
        <f>IF(#REF!=0,"-",ROUND(#REF!/#REF!*100-100,1))</f>
        <v>#REF!</v>
      </c>
      <c r="DW36" s="222" t="e">
        <f>IF(#REF!=0,"-",ROUND(#REF!/#REF!*100-100,1))</f>
        <v>#REF!</v>
      </c>
      <c r="DX36" s="222" t="e">
        <f>IF(#REF!=0,"-",ROUND(#REF!/#REF!*100-100,1))</f>
        <v>#REF!</v>
      </c>
      <c r="DY36" s="222" t="e">
        <f>IF(#REF!=0,"-",ROUND(#REF!/#REF!*100-100,1))</f>
        <v>#REF!</v>
      </c>
      <c r="DZ36" s="222" t="e">
        <f>IF(#REF!=0,"-",ROUND(#REF!/#REF!*100-100,1))</f>
        <v>#REF!</v>
      </c>
      <c r="EA36" s="223" t="e">
        <f>IF(#REF!=0,"-",ROUND(#REF!/#REF!*100-100,1))</f>
        <v>#REF!</v>
      </c>
      <c r="EB36" s="222" t="e">
        <f>IF(#REF!=0,"-",ROUND(#REF!/#REF!*100-100,1))</f>
        <v>#REF!</v>
      </c>
      <c r="EC36" s="222" t="e">
        <f>IF(#REF!=0,"-",ROUND(#REF!/#REF!*100-100,1))</f>
        <v>#REF!</v>
      </c>
      <c r="ED36" s="222" t="e">
        <f>IF(#REF!=0,"-",ROUND(#REF!/#REF!*100-100,1))</f>
        <v>#REF!</v>
      </c>
      <c r="EE36" s="222" t="e">
        <f>IF(#REF!=0,"-",ROUND(#REF!/#REF!*100-100,1))</f>
        <v>#REF!</v>
      </c>
      <c r="EF36" s="222" t="e">
        <f>IF(#REF!=0,"-",ROUND(#REF!/#REF!*100-100,1))</f>
        <v>#REF!</v>
      </c>
      <c r="EG36" s="222" t="e">
        <f>IF(#REF!=0,"-",ROUND(#REF!/#REF!*100-100,1))</f>
        <v>#REF!</v>
      </c>
      <c r="EH36" s="222" t="e">
        <f>IF(#REF!=0,"-",ROUND(#REF!/#REF!*100-100,1))</f>
        <v>#REF!</v>
      </c>
      <c r="EI36" s="222">
        <v>-51.5</v>
      </c>
      <c r="EJ36" s="222">
        <v>50</v>
      </c>
      <c r="EK36" s="222">
        <v>88.2</v>
      </c>
      <c r="EL36" s="222">
        <v>4.3</v>
      </c>
      <c r="EM36" s="222">
        <v>107.9</v>
      </c>
      <c r="EN36" s="222">
        <v>28.6</v>
      </c>
      <c r="EO36" s="222">
        <v>2.4</v>
      </c>
      <c r="EP36" s="222">
        <v>200</v>
      </c>
      <c r="EQ36" s="223">
        <v>134.6</v>
      </c>
      <c r="ER36" s="222">
        <v>66.7</v>
      </c>
      <c r="ES36" s="222">
        <v>86.3</v>
      </c>
      <c r="ET36" s="226">
        <v>-53.1</v>
      </c>
      <c r="EU36" s="227">
        <v>65.599999999999994</v>
      </c>
    </row>
    <row r="37" spans="1:151" ht="20.100000000000001" customHeight="1" x14ac:dyDescent="0.2">
      <c r="A37" s="283" t="s">
        <v>288</v>
      </c>
      <c r="B37" s="752" t="s">
        <v>289</v>
      </c>
      <c r="C37" s="753"/>
      <c r="D37" s="753"/>
      <c r="E37" s="753"/>
      <c r="F37" s="754" t="s">
        <v>290</v>
      </c>
      <c r="G37" s="755"/>
      <c r="H37" s="214">
        <v>26.7</v>
      </c>
      <c r="I37" s="214">
        <v>-9.3000000000000007</v>
      </c>
      <c r="J37" s="214">
        <v>21.4</v>
      </c>
      <c r="K37" s="214">
        <v>-5.3</v>
      </c>
      <c r="L37" s="214">
        <v>43.7</v>
      </c>
      <c r="M37" s="214">
        <v>35.700000000000003</v>
      </c>
      <c r="N37" s="214">
        <v>0</v>
      </c>
      <c r="O37" s="214">
        <v>27.8</v>
      </c>
      <c r="P37" s="214">
        <v>60</v>
      </c>
      <c r="Q37" s="214">
        <v>-9.6</v>
      </c>
      <c r="R37" s="214">
        <v>15.7</v>
      </c>
      <c r="S37" s="216">
        <v>27.8</v>
      </c>
      <c r="T37" s="216">
        <v>54.4</v>
      </c>
      <c r="U37" s="214">
        <v>23.1</v>
      </c>
      <c r="V37" s="214">
        <v>16.7</v>
      </c>
      <c r="W37" s="214">
        <v>22.2</v>
      </c>
      <c r="X37" s="214">
        <v>55.9</v>
      </c>
      <c r="Y37" s="214">
        <v>20</v>
      </c>
      <c r="Z37" s="214">
        <v>87.8</v>
      </c>
      <c r="AA37" s="214">
        <v>21.8</v>
      </c>
      <c r="AB37" s="216">
        <v>22.9</v>
      </c>
      <c r="AC37" s="216">
        <v>32</v>
      </c>
      <c r="AD37" s="214">
        <v>133.9</v>
      </c>
      <c r="AE37" s="214">
        <v>-9.8000000000000007</v>
      </c>
      <c r="AF37" s="216">
        <v>22.7</v>
      </c>
      <c r="AG37" s="216">
        <v>-7.3</v>
      </c>
      <c r="AH37" s="213">
        <v>-19.3</v>
      </c>
      <c r="AI37" s="214">
        <v>22.7</v>
      </c>
      <c r="AJ37" s="214">
        <v>-47.8</v>
      </c>
      <c r="AK37" s="216">
        <v>21.1</v>
      </c>
      <c r="AL37" s="213">
        <v>-1.4</v>
      </c>
      <c r="AM37" s="216">
        <v>4.0999999999999996</v>
      </c>
      <c r="AN37" s="216">
        <v>5.0999999999999996</v>
      </c>
      <c r="AO37" s="216">
        <v>16.2</v>
      </c>
      <c r="AP37" s="213">
        <v>-28.3</v>
      </c>
      <c r="AQ37" s="214">
        <v>-6</v>
      </c>
      <c r="AR37" s="215" t="e">
        <f>IF(#REF!=0,"-",ROUND(#REF!/#REF!*100-100,1))</f>
        <v>#REF!</v>
      </c>
      <c r="AS37" s="215" t="e">
        <f>IF(#REF!=0,"-",ROUND(#REF!/#REF!*100-100,1))</f>
        <v>#REF!</v>
      </c>
      <c r="AT37" s="215" t="e">
        <f>IF(#REF!=0,"-",ROUND(#REF!/#REF!*100-100,1))</f>
        <v>#REF!</v>
      </c>
      <c r="AU37" s="215" t="e">
        <f>IF(#REF!=0,"-",ROUND(#REF!/#REF!*100-100,1))</f>
        <v>#REF!</v>
      </c>
      <c r="AV37" s="215" t="e">
        <f>IF(#REF!=0,"-",ROUND(#REF!/#REF!*100-100,1))</f>
        <v>#REF!</v>
      </c>
      <c r="AW37" s="215" t="e">
        <f>IF(#REF!=0,"-",ROUND(#REF!/#REF!*100-100,1))</f>
        <v>#REF!</v>
      </c>
      <c r="AX37" s="215" t="e">
        <f>IF(#REF!=0,"-",ROUND(#REF!/#REF!*100-100,1))</f>
        <v>#REF!</v>
      </c>
      <c r="AY37" s="215" t="e">
        <f>IF(#REF!=0,"-",ROUND(#REF!/#REF!*100-100,1))</f>
        <v>#REF!</v>
      </c>
      <c r="AZ37" s="215" t="e">
        <f>IF(#REF!=0,"-",ROUND(#REF!/#REF!*100-100,1))</f>
        <v>#REF!</v>
      </c>
      <c r="BA37" s="216">
        <v>27.3</v>
      </c>
      <c r="BB37" s="216">
        <v>-14.1</v>
      </c>
      <c r="BC37" s="216">
        <v>54.2</v>
      </c>
      <c r="BD37" s="216">
        <v>6.8</v>
      </c>
      <c r="BE37" s="216">
        <v>-5.5</v>
      </c>
      <c r="BF37" s="216">
        <v>4.9000000000000004</v>
      </c>
      <c r="BG37" s="216">
        <v>12.6</v>
      </c>
      <c r="BH37" s="216">
        <v>6.6</v>
      </c>
      <c r="BI37" s="216">
        <v>33.6</v>
      </c>
      <c r="BJ37" s="213">
        <v>53.8</v>
      </c>
      <c r="BK37" s="214">
        <v>31.4</v>
      </c>
      <c r="BL37" s="214">
        <v>19.2</v>
      </c>
      <c r="BM37" s="217">
        <v>40.5</v>
      </c>
      <c r="BN37" s="217">
        <v>79.099999999999994</v>
      </c>
      <c r="BO37" s="218">
        <v>-21.6</v>
      </c>
      <c r="BP37" s="218">
        <v>37.200000000000003</v>
      </c>
      <c r="BQ37" s="218">
        <v>85.4</v>
      </c>
      <c r="BR37" s="218">
        <v>14.7</v>
      </c>
      <c r="BS37" s="218">
        <v>0.6</v>
      </c>
      <c r="BT37" s="218">
        <v>31.5</v>
      </c>
      <c r="BU37" s="218">
        <v>7</v>
      </c>
      <c r="BV37" s="219">
        <v>13.8</v>
      </c>
      <c r="BW37" s="218">
        <v>-17</v>
      </c>
      <c r="BX37" s="218">
        <v>25.6</v>
      </c>
      <c r="BY37" s="218">
        <v>-1.1000000000000001</v>
      </c>
      <c r="BZ37" s="218">
        <v>27.5</v>
      </c>
      <c r="CA37" s="218">
        <v>35.200000000000003</v>
      </c>
      <c r="CB37" s="218">
        <v>-15</v>
      </c>
      <c r="CC37" s="218">
        <v>19.399999999999999</v>
      </c>
      <c r="CD37" s="218">
        <v>24.4</v>
      </c>
      <c r="CE37" s="218">
        <v>-1.8</v>
      </c>
      <c r="CF37" s="215" t="e">
        <f>IF(#REF!=0,"-",ROUND(#REF!/#REF!*100-100,1))</f>
        <v>#REF!</v>
      </c>
      <c r="CG37" s="215" t="e">
        <f>IF(#REF!=0,"-",ROUND(#REF!/#REF!*100-100,1))</f>
        <v>#REF!</v>
      </c>
      <c r="CH37" s="215" t="e">
        <f>IF(#REF!=0,"-",ROUND(#REF!/#REF!*100-100,1))</f>
        <v>#REF!</v>
      </c>
      <c r="CI37" s="215" t="e">
        <f>IF(#REF!=0,"-",ROUND(#REF!/#REF!*100-100,1))</f>
        <v>#REF!</v>
      </c>
      <c r="CJ37" s="215" t="e">
        <f>IF(#REF!=0,"-",ROUND(#REF!/#REF!*100-100,1))</f>
        <v>#REF!</v>
      </c>
      <c r="CK37" s="215" t="e">
        <f>IF(#REF!=0,"-",ROUND(#REF!/#REF!*100-100,1))</f>
        <v>#REF!</v>
      </c>
      <c r="CL37" s="215" t="e">
        <f>IF(#REF!=0,"-",ROUND(#REF!/#REF!*100-100,1))</f>
        <v>#REF!</v>
      </c>
      <c r="CM37" s="220">
        <v>-14.3</v>
      </c>
      <c r="CN37" s="220">
        <v>23.1</v>
      </c>
      <c r="CO37" s="220">
        <v>-5.7</v>
      </c>
      <c r="CP37" s="220">
        <v>4.7</v>
      </c>
      <c r="CQ37" s="220">
        <v>22.6</v>
      </c>
      <c r="CR37" s="221">
        <v>9.6999999999999993</v>
      </c>
      <c r="CS37" s="221">
        <v>38.4</v>
      </c>
      <c r="CT37" s="222">
        <v>23.2</v>
      </c>
      <c r="CU37" s="223">
        <v>15.4</v>
      </c>
      <c r="CV37" s="222">
        <v>69.599999999999994</v>
      </c>
      <c r="CW37" s="222">
        <v>8.1999999999999993</v>
      </c>
      <c r="CX37" s="222">
        <v>51.3</v>
      </c>
      <c r="CY37" s="222">
        <v>10.3</v>
      </c>
      <c r="CZ37" s="222">
        <v>39.5</v>
      </c>
      <c r="DA37" s="222">
        <v>-20.100000000000001</v>
      </c>
      <c r="DB37" s="222">
        <v>15</v>
      </c>
      <c r="DC37" s="222">
        <v>7.4</v>
      </c>
      <c r="DD37" s="222">
        <v>-1.2</v>
      </c>
      <c r="DE37" s="224">
        <v>0.8</v>
      </c>
      <c r="DF37" s="222">
        <v>-1.6</v>
      </c>
      <c r="DG37" s="222">
        <v>3</v>
      </c>
      <c r="DH37" s="222">
        <v>15.7</v>
      </c>
      <c r="DI37" s="223">
        <v>-8.4</v>
      </c>
      <c r="DJ37" s="225">
        <v>31</v>
      </c>
      <c r="DK37" s="222">
        <v>26</v>
      </c>
      <c r="DL37" s="222">
        <v>3.2</v>
      </c>
      <c r="DM37" s="222">
        <v>-24.7</v>
      </c>
      <c r="DN37" s="222">
        <v>27.4</v>
      </c>
      <c r="DO37" s="222">
        <v>-19.399999999999999</v>
      </c>
      <c r="DP37" s="222">
        <v>-8.9</v>
      </c>
      <c r="DQ37" s="222">
        <v>-25.2</v>
      </c>
      <c r="DR37" s="222">
        <v>-18.899999999999999</v>
      </c>
      <c r="DS37" s="222">
        <v>21.4</v>
      </c>
      <c r="DT37" s="222" t="e">
        <f>IF(#REF!=0,"-",ROUND(#REF!/#REF!*100-100,1))</f>
        <v>#REF!</v>
      </c>
      <c r="DU37" s="222" t="e">
        <f>IF(#REF!=0,"-",ROUND(#REF!/#REF!*100-100,1))</f>
        <v>#REF!</v>
      </c>
      <c r="DV37" s="222" t="e">
        <f>IF(#REF!=0,"-",ROUND(#REF!/#REF!*100-100,1))</f>
        <v>#REF!</v>
      </c>
      <c r="DW37" s="222" t="e">
        <f>IF(#REF!=0,"-",ROUND(#REF!/#REF!*100-100,1))</f>
        <v>#REF!</v>
      </c>
      <c r="DX37" s="222" t="e">
        <f>IF(#REF!=0,"-",ROUND(#REF!/#REF!*100-100,1))</f>
        <v>#REF!</v>
      </c>
      <c r="DY37" s="222" t="e">
        <f>IF(#REF!=0,"-",ROUND(#REF!/#REF!*100-100,1))</f>
        <v>#REF!</v>
      </c>
      <c r="DZ37" s="222" t="e">
        <f>IF(#REF!=0,"-",ROUND(#REF!/#REF!*100-100,1))</f>
        <v>#REF!</v>
      </c>
      <c r="EA37" s="223" t="e">
        <f>IF(#REF!=0,"-",ROUND(#REF!/#REF!*100-100,1))</f>
        <v>#REF!</v>
      </c>
      <c r="EB37" s="222" t="e">
        <f>IF(#REF!=0,"-",ROUND(#REF!/#REF!*100-100,1))</f>
        <v>#REF!</v>
      </c>
      <c r="EC37" s="222" t="e">
        <f>IF(#REF!=0,"-",ROUND(#REF!/#REF!*100-100,1))</f>
        <v>#REF!</v>
      </c>
      <c r="ED37" s="222" t="e">
        <f>IF(#REF!=0,"-",ROUND(#REF!/#REF!*100-100,1))</f>
        <v>#REF!</v>
      </c>
      <c r="EE37" s="222" t="e">
        <f>IF(#REF!=0,"-",ROUND(#REF!/#REF!*100-100,1))</f>
        <v>#REF!</v>
      </c>
      <c r="EF37" s="222" t="e">
        <f>IF(#REF!=0,"-",ROUND(#REF!/#REF!*100-100,1))</f>
        <v>#REF!</v>
      </c>
      <c r="EG37" s="222" t="e">
        <f>IF(#REF!=0,"-",ROUND(#REF!/#REF!*100-100,1))</f>
        <v>#REF!</v>
      </c>
      <c r="EH37" s="222" t="e">
        <f>IF(#REF!=0,"-",ROUND(#REF!/#REF!*100-100,1))</f>
        <v>#REF!</v>
      </c>
      <c r="EI37" s="222">
        <v>12.3</v>
      </c>
      <c r="EJ37" s="222">
        <v>120</v>
      </c>
      <c r="EK37" s="222">
        <v>107.6</v>
      </c>
      <c r="EL37" s="222">
        <v>-11.7</v>
      </c>
      <c r="EM37" s="222">
        <v>36.1</v>
      </c>
      <c r="EN37" s="222">
        <v>52.1</v>
      </c>
      <c r="EO37" s="222">
        <v>10.3</v>
      </c>
      <c r="EP37" s="222">
        <v>2</v>
      </c>
      <c r="EQ37" s="223">
        <v>68.2</v>
      </c>
      <c r="ER37" s="222">
        <v>-7</v>
      </c>
      <c r="ES37" s="222">
        <v>44.3</v>
      </c>
      <c r="ET37" s="226">
        <v>114.2</v>
      </c>
      <c r="EU37" s="227">
        <v>36.200000000000003</v>
      </c>
    </row>
    <row r="38" spans="1:151" ht="20.100000000000001" customHeight="1" x14ac:dyDescent="0.2">
      <c r="A38" s="283" t="s">
        <v>291</v>
      </c>
      <c r="B38" s="752" t="s">
        <v>292</v>
      </c>
      <c r="C38" s="753"/>
      <c r="D38" s="753"/>
      <c r="E38" s="753"/>
      <c r="F38" s="754" t="s">
        <v>293</v>
      </c>
      <c r="G38" s="755"/>
      <c r="H38" s="209">
        <v>15.6</v>
      </c>
      <c r="I38" s="209">
        <v>6.8</v>
      </c>
      <c r="J38" s="209">
        <v>-16.899999999999999</v>
      </c>
      <c r="K38" s="209">
        <v>11</v>
      </c>
      <c r="L38" s="209">
        <v>15.3</v>
      </c>
      <c r="M38" s="209">
        <v>78.5</v>
      </c>
      <c r="N38" s="209">
        <v>7.4</v>
      </c>
      <c r="O38" s="209">
        <v>0</v>
      </c>
      <c r="P38" s="209">
        <v>8.6</v>
      </c>
      <c r="Q38" s="209">
        <v>0.7</v>
      </c>
      <c r="R38" s="209">
        <v>-10.199999999999999</v>
      </c>
      <c r="S38" s="210">
        <v>54.7</v>
      </c>
      <c r="T38" s="210">
        <v>-25</v>
      </c>
      <c r="U38" s="209">
        <v>29.9</v>
      </c>
      <c r="V38" s="209">
        <v>99.1</v>
      </c>
      <c r="W38" s="209">
        <v>9.4</v>
      </c>
      <c r="X38" s="209">
        <v>7.7</v>
      </c>
      <c r="Y38" s="209">
        <v>-42.6</v>
      </c>
      <c r="Z38" s="209">
        <v>-4.8</v>
      </c>
      <c r="AA38" s="209">
        <v>22.4</v>
      </c>
      <c r="AB38" s="210">
        <v>-4.5</v>
      </c>
      <c r="AC38" s="210">
        <v>-7.8</v>
      </c>
      <c r="AD38" s="209">
        <v>9.8000000000000007</v>
      </c>
      <c r="AE38" s="209">
        <v>-9.5</v>
      </c>
      <c r="AF38" s="210">
        <v>58.1</v>
      </c>
      <c r="AG38" s="210">
        <v>1</v>
      </c>
      <c r="AH38" s="212">
        <v>-23.6</v>
      </c>
      <c r="AI38" s="209">
        <v>-5.6</v>
      </c>
      <c r="AJ38" s="209">
        <v>18.8</v>
      </c>
      <c r="AK38" s="210">
        <v>70.2</v>
      </c>
      <c r="AL38" s="212">
        <v>0</v>
      </c>
      <c r="AM38" s="210">
        <v>-23.9</v>
      </c>
      <c r="AN38" s="210">
        <v>34.299999999999997</v>
      </c>
      <c r="AO38" s="210">
        <v>33.1</v>
      </c>
      <c r="AP38" s="213">
        <v>11</v>
      </c>
      <c r="AQ38" s="214">
        <v>71.400000000000006</v>
      </c>
      <c r="AR38" s="215" t="e">
        <f>IF(#REF!=0,"-",ROUND(#REF!/#REF!*100-100,1))</f>
        <v>#REF!</v>
      </c>
      <c r="AS38" s="215" t="e">
        <f>IF(#REF!=0,"-",ROUND(#REF!/#REF!*100-100,1))</f>
        <v>#REF!</v>
      </c>
      <c r="AT38" s="215" t="e">
        <f>IF(#REF!=0,"-",ROUND(#REF!/#REF!*100-100,1))</f>
        <v>#REF!</v>
      </c>
      <c r="AU38" s="215" t="e">
        <f>IF(#REF!=0,"-",ROUND(#REF!/#REF!*100-100,1))</f>
        <v>#REF!</v>
      </c>
      <c r="AV38" s="215" t="e">
        <f>IF(#REF!=0,"-",ROUND(#REF!/#REF!*100-100,1))</f>
        <v>#REF!</v>
      </c>
      <c r="AW38" s="215" t="e">
        <f>IF(#REF!=0,"-",ROUND(#REF!/#REF!*100-100,1))</f>
        <v>#REF!</v>
      </c>
      <c r="AX38" s="215" t="e">
        <f>IF(#REF!=0,"-",ROUND(#REF!/#REF!*100-100,1))</f>
        <v>#REF!</v>
      </c>
      <c r="AY38" s="215" t="e">
        <f>IF(#REF!=0,"-",ROUND(#REF!/#REF!*100-100,1))</f>
        <v>#REF!</v>
      </c>
      <c r="AZ38" s="215" t="e">
        <f>IF(#REF!=0,"-",ROUND(#REF!/#REF!*100-100,1))</f>
        <v>#REF!</v>
      </c>
      <c r="BA38" s="216">
        <v>24.2</v>
      </c>
      <c r="BB38" s="216">
        <v>5</v>
      </c>
      <c r="BC38" s="216">
        <v>1.2</v>
      </c>
      <c r="BD38" s="216">
        <v>50.3</v>
      </c>
      <c r="BE38" s="216">
        <v>8</v>
      </c>
      <c r="BF38" s="216">
        <v>-13.4</v>
      </c>
      <c r="BG38" s="216">
        <v>-16.8</v>
      </c>
      <c r="BH38" s="216">
        <v>61.9</v>
      </c>
      <c r="BI38" s="216">
        <v>-16</v>
      </c>
      <c r="BJ38" s="213">
        <v>2.9</v>
      </c>
      <c r="BK38" s="214">
        <v>19.399999999999999</v>
      </c>
      <c r="BL38" s="214">
        <v>1.8</v>
      </c>
      <c r="BM38" s="217">
        <v>49.5</v>
      </c>
      <c r="BN38" s="217">
        <v>40.200000000000003</v>
      </c>
      <c r="BO38" s="218">
        <v>1.6</v>
      </c>
      <c r="BP38" s="218">
        <v>-3.1</v>
      </c>
      <c r="BQ38" s="218">
        <v>17.3</v>
      </c>
      <c r="BR38" s="218">
        <v>-7.9</v>
      </c>
      <c r="BS38" s="218">
        <v>0</v>
      </c>
      <c r="BT38" s="218">
        <v>-21</v>
      </c>
      <c r="BU38" s="218">
        <v>-3.3</v>
      </c>
      <c r="BV38" s="219">
        <v>0</v>
      </c>
      <c r="BW38" s="218">
        <v>-39.5</v>
      </c>
      <c r="BX38" s="218">
        <v>22.6</v>
      </c>
      <c r="BY38" s="218">
        <v>-48.5</v>
      </c>
      <c r="BZ38" s="218">
        <v>-24.9</v>
      </c>
      <c r="CA38" s="218">
        <v>-6.7</v>
      </c>
      <c r="CB38" s="218">
        <v>33.700000000000003</v>
      </c>
      <c r="CC38" s="218">
        <v>-9.8000000000000007</v>
      </c>
      <c r="CD38" s="218">
        <v>10.9</v>
      </c>
      <c r="CE38" s="218">
        <v>21.6</v>
      </c>
      <c r="CF38" s="215" t="e">
        <f>IF(#REF!=0,"-",ROUND(#REF!/#REF!*100-100,1))</f>
        <v>#REF!</v>
      </c>
      <c r="CG38" s="215" t="e">
        <f>IF(#REF!=0,"-",ROUND(#REF!/#REF!*100-100,1))</f>
        <v>#REF!</v>
      </c>
      <c r="CH38" s="215" t="e">
        <f>IF(#REF!=0,"-",ROUND(#REF!/#REF!*100-100,1))</f>
        <v>#REF!</v>
      </c>
      <c r="CI38" s="215" t="e">
        <f>IF(#REF!=0,"-",ROUND(#REF!/#REF!*100-100,1))</f>
        <v>#REF!</v>
      </c>
      <c r="CJ38" s="215" t="e">
        <f>IF(#REF!=0,"-",ROUND(#REF!/#REF!*100-100,1))</f>
        <v>#REF!</v>
      </c>
      <c r="CK38" s="215" t="e">
        <f>IF(#REF!=0,"-",ROUND(#REF!/#REF!*100-100,1))</f>
        <v>#REF!</v>
      </c>
      <c r="CL38" s="215" t="e">
        <f>IF(#REF!=0,"-",ROUND(#REF!/#REF!*100-100,1))</f>
        <v>#REF!</v>
      </c>
      <c r="CM38" s="220">
        <v>31.9</v>
      </c>
      <c r="CN38" s="220">
        <v>-21.7</v>
      </c>
      <c r="CO38" s="220">
        <v>-20.2</v>
      </c>
      <c r="CP38" s="220">
        <v>31.6</v>
      </c>
      <c r="CQ38" s="220">
        <v>13.4</v>
      </c>
      <c r="CR38" s="221">
        <v>-25.6</v>
      </c>
      <c r="CS38" s="221">
        <v>-7.9</v>
      </c>
      <c r="CT38" s="222">
        <v>9</v>
      </c>
      <c r="CU38" s="223">
        <v>7</v>
      </c>
      <c r="CV38" s="222">
        <v>40.1</v>
      </c>
      <c r="CW38" s="222">
        <v>74.900000000000006</v>
      </c>
      <c r="CX38" s="222">
        <v>-14</v>
      </c>
      <c r="CY38" s="222">
        <v>11</v>
      </c>
      <c r="CZ38" s="222">
        <v>43.4</v>
      </c>
      <c r="DA38" s="222">
        <v>-14.6</v>
      </c>
      <c r="DB38" s="222">
        <v>-11.2</v>
      </c>
      <c r="DC38" s="222">
        <v>12.6</v>
      </c>
      <c r="DD38" s="222">
        <v>15.9</v>
      </c>
      <c r="DE38" s="224">
        <v>-2.6</v>
      </c>
      <c r="DF38" s="222">
        <v>48.9</v>
      </c>
      <c r="DG38" s="222">
        <v>18.2</v>
      </c>
      <c r="DH38" s="222">
        <v>-36.1</v>
      </c>
      <c r="DI38" s="223">
        <v>27.2</v>
      </c>
      <c r="DJ38" s="225">
        <v>-38.700000000000003</v>
      </c>
      <c r="DK38" s="222">
        <v>-22.8</v>
      </c>
      <c r="DL38" s="222">
        <v>-19.8</v>
      </c>
      <c r="DM38" s="222">
        <v>-1</v>
      </c>
      <c r="DN38" s="222">
        <v>-4.4000000000000004</v>
      </c>
      <c r="DO38" s="222">
        <v>-18.7</v>
      </c>
      <c r="DP38" s="222">
        <v>8.6</v>
      </c>
      <c r="DQ38" s="222">
        <v>-9.1999999999999993</v>
      </c>
      <c r="DR38" s="222">
        <v>-4.9000000000000004</v>
      </c>
      <c r="DS38" s="222">
        <v>-26.1</v>
      </c>
      <c r="DT38" s="222" t="e">
        <f>IF(#REF!=0,"-",ROUND(#REF!/#REF!*100-100,1))</f>
        <v>#REF!</v>
      </c>
      <c r="DU38" s="222" t="e">
        <f>IF(#REF!=0,"-",ROUND(#REF!/#REF!*100-100,1))</f>
        <v>#REF!</v>
      </c>
      <c r="DV38" s="222" t="e">
        <f>IF(#REF!=0,"-",ROUND(#REF!/#REF!*100-100,1))</f>
        <v>#REF!</v>
      </c>
      <c r="DW38" s="222" t="e">
        <f>IF(#REF!=0,"-",ROUND(#REF!/#REF!*100-100,1))</f>
        <v>#REF!</v>
      </c>
      <c r="DX38" s="222" t="e">
        <f>IF(#REF!=0,"-",ROUND(#REF!/#REF!*100-100,1))</f>
        <v>#REF!</v>
      </c>
      <c r="DY38" s="222" t="e">
        <f>IF(#REF!=0,"-",ROUND(#REF!/#REF!*100-100,1))</f>
        <v>#REF!</v>
      </c>
      <c r="DZ38" s="222" t="e">
        <f>IF(#REF!=0,"-",ROUND(#REF!/#REF!*100-100,1))</f>
        <v>#REF!</v>
      </c>
      <c r="EA38" s="223" t="e">
        <f>IF(#REF!=0,"-",ROUND(#REF!/#REF!*100-100,1))</f>
        <v>#REF!</v>
      </c>
      <c r="EB38" s="222" t="e">
        <f>IF(#REF!=0,"-",ROUND(#REF!/#REF!*100-100,1))</f>
        <v>#REF!</v>
      </c>
      <c r="EC38" s="222" t="e">
        <f>IF(#REF!=0,"-",ROUND(#REF!/#REF!*100-100,1))</f>
        <v>#REF!</v>
      </c>
      <c r="ED38" s="222" t="e">
        <f>IF(#REF!=0,"-",ROUND(#REF!/#REF!*100-100,1))</f>
        <v>#REF!</v>
      </c>
      <c r="EE38" s="222" t="e">
        <f>IF(#REF!=0,"-",ROUND(#REF!/#REF!*100-100,1))</f>
        <v>#REF!</v>
      </c>
      <c r="EF38" s="222" t="e">
        <f>IF(#REF!=0,"-",ROUND(#REF!/#REF!*100-100,1))</f>
        <v>#REF!</v>
      </c>
      <c r="EG38" s="222" t="e">
        <f>IF(#REF!=0,"-",ROUND(#REF!/#REF!*100-100,1))</f>
        <v>#REF!</v>
      </c>
      <c r="EH38" s="222" t="e">
        <f>IF(#REF!=0,"-",ROUND(#REF!/#REF!*100-100,1))</f>
        <v>#REF!</v>
      </c>
      <c r="EI38" s="222">
        <v>37.200000000000003</v>
      </c>
      <c r="EJ38" s="222">
        <v>25</v>
      </c>
      <c r="EK38" s="222">
        <v>10.8</v>
      </c>
      <c r="EL38" s="222">
        <v>-4.7</v>
      </c>
      <c r="EM38" s="222">
        <v>72</v>
      </c>
      <c r="EN38" s="222">
        <v>8.8000000000000007</v>
      </c>
      <c r="EO38" s="222">
        <v>9.6</v>
      </c>
      <c r="EP38" s="222">
        <v>28.7</v>
      </c>
      <c r="EQ38" s="223">
        <v>15.7</v>
      </c>
      <c r="ER38" s="222">
        <v>56.9</v>
      </c>
      <c r="ES38" s="222">
        <v>25.2</v>
      </c>
      <c r="ET38" s="226">
        <v>124.5</v>
      </c>
      <c r="EU38" s="227">
        <v>-16</v>
      </c>
    </row>
    <row r="39" spans="1:151" ht="20.100000000000001" customHeight="1" x14ac:dyDescent="0.2">
      <c r="A39" s="283" t="s">
        <v>294</v>
      </c>
      <c r="B39" s="752" t="s">
        <v>295</v>
      </c>
      <c r="C39" s="753"/>
      <c r="D39" s="753"/>
      <c r="E39" s="753"/>
      <c r="F39" s="754" t="s">
        <v>296</v>
      </c>
      <c r="G39" s="755"/>
      <c r="H39" s="229">
        <v>-7.6</v>
      </c>
      <c r="I39" s="229">
        <v>-22.3</v>
      </c>
      <c r="J39" s="229">
        <v>6.1</v>
      </c>
      <c r="K39" s="229">
        <v>22</v>
      </c>
      <c r="L39" s="229">
        <v>-6.6</v>
      </c>
      <c r="M39" s="229">
        <v>8</v>
      </c>
      <c r="N39" s="229">
        <v>9.5</v>
      </c>
      <c r="O39" s="229">
        <v>6.5</v>
      </c>
      <c r="P39" s="229">
        <v>26.1</v>
      </c>
      <c r="Q39" s="229">
        <v>-8.5</v>
      </c>
      <c r="R39" s="229">
        <v>21.8</v>
      </c>
      <c r="S39" s="211">
        <v>16.7</v>
      </c>
      <c r="T39" s="211">
        <v>37.1</v>
      </c>
      <c r="U39" s="229">
        <v>72.599999999999994</v>
      </c>
      <c r="V39" s="229">
        <v>-11.6</v>
      </c>
      <c r="W39" s="229">
        <v>-36.5</v>
      </c>
      <c r="X39" s="229">
        <v>0.9</v>
      </c>
      <c r="Y39" s="229">
        <v>-10.6</v>
      </c>
      <c r="Z39" s="229">
        <v>9.4</v>
      </c>
      <c r="AA39" s="229">
        <v>-8.5</v>
      </c>
      <c r="AB39" s="211">
        <v>-14.4</v>
      </c>
      <c r="AC39" s="211">
        <v>17.3</v>
      </c>
      <c r="AD39" s="229">
        <v>20.2</v>
      </c>
      <c r="AE39" s="229">
        <v>15</v>
      </c>
      <c r="AF39" s="211">
        <v>20.8</v>
      </c>
      <c r="AG39" s="211">
        <v>8.5</v>
      </c>
      <c r="AH39" s="230">
        <v>31.3</v>
      </c>
      <c r="AI39" s="229">
        <v>67.3</v>
      </c>
      <c r="AJ39" s="229">
        <v>63.2</v>
      </c>
      <c r="AK39" s="211">
        <v>4.9000000000000004</v>
      </c>
      <c r="AL39" s="230">
        <v>-1.1000000000000001</v>
      </c>
      <c r="AM39" s="211">
        <v>24.3</v>
      </c>
      <c r="AN39" s="211">
        <v>-15</v>
      </c>
      <c r="AO39" s="211">
        <v>-5.3</v>
      </c>
      <c r="AP39" s="212">
        <v>-3.5</v>
      </c>
      <c r="AQ39" s="209">
        <v>6.5</v>
      </c>
      <c r="AR39" s="231" t="e">
        <f>IF(#REF!=0,"-",ROUND(#REF!/#REF!*100-100,1))</f>
        <v>#REF!</v>
      </c>
      <c r="AS39" s="231" t="e">
        <f>IF(#REF!=0,"-",ROUND(#REF!/#REF!*100-100,1))</f>
        <v>#REF!</v>
      </c>
      <c r="AT39" s="231" t="e">
        <f>IF(#REF!=0,"-",ROUND(#REF!/#REF!*100-100,1))</f>
        <v>#REF!</v>
      </c>
      <c r="AU39" s="231" t="e">
        <f>IF(#REF!=0,"-",ROUND(#REF!/#REF!*100-100,1))</f>
        <v>#REF!</v>
      </c>
      <c r="AV39" s="231" t="e">
        <f>IF(#REF!=0,"-",ROUND(#REF!/#REF!*100-100,1))</f>
        <v>#REF!</v>
      </c>
      <c r="AW39" s="231" t="e">
        <f>IF(#REF!=0,"-",ROUND(#REF!/#REF!*100-100,1))</f>
        <v>#REF!</v>
      </c>
      <c r="AX39" s="231" t="e">
        <f>IF(#REF!=0,"-",ROUND(#REF!/#REF!*100-100,1))</f>
        <v>#REF!</v>
      </c>
      <c r="AY39" s="231" t="e">
        <f>IF(#REF!=0,"-",ROUND(#REF!/#REF!*100-100,1))</f>
        <v>#REF!</v>
      </c>
      <c r="AZ39" s="231" t="e">
        <f>IF(#REF!=0,"-",ROUND(#REF!/#REF!*100-100,1))</f>
        <v>#REF!</v>
      </c>
      <c r="BA39" s="210">
        <v>72.099999999999994</v>
      </c>
      <c r="BB39" s="210">
        <v>12.8</v>
      </c>
      <c r="BC39" s="210">
        <v>102.4</v>
      </c>
      <c r="BD39" s="210">
        <v>46.3</v>
      </c>
      <c r="BE39" s="210">
        <v>10.199999999999999</v>
      </c>
      <c r="BF39" s="210">
        <v>25.2</v>
      </c>
      <c r="BG39" s="210">
        <v>2.4</v>
      </c>
      <c r="BH39" s="210">
        <v>35.5</v>
      </c>
      <c r="BI39" s="210">
        <v>4.5999999999999996</v>
      </c>
      <c r="BJ39" s="212">
        <v>6.4</v>
      </c>
      <c r="BK39" s="209">
        <v>35.799999999999997</v>
      </c>
      <c r="BL39" s="209">
        <v>17.100000000000001</v>
      </c>
      <c r="BM39" s="232">
        <v>-18.100000000000001</v>
      </c>
      <c r="BN39" s="232">
        <v>45.1</v>
      </c>
      <c r="BO39" s="233">
        <v>-7.4</v>
      </c>
      <c r="BP39" s="233">
        <v>-18.3</v>
      </c>
      <c r="BQ39" s="233">
        <v>-9.9</v>
      </c>
      <c r="BR39" s="233">
        <v>32.4</v>
      </c>
      <c r="BS39" s="233">
        <v>-9.1</v>
      </c>
      <c r="BT39" s="233">
        <v>-8.6</v>
      </c>
      <c r="BU39" s="233">
        <v>28.8</v>
      </c>
      <c r="BV39" s="234">
        <v>-13.4</v>
      </c>
      <c r="BW39" s="233">
        <v>-19.399999999999999</v>
      </c>
      <c r="BX39" s="233">
        <v>12.1</v>
      </c>
      <c r="BY39" s="233">
        <v>24.3</v>
      </c>
      <c r="BZ39" s="233">
        <v>-4.8</v>
      </c>
      <c r="CA39" s="233">
        <v>-18.2</v>
      </c>
      <c r="CB39" s="233">
        <v>45.7</v>
      </c>
      <c r="CC39" s="233">
        <v>34.299999999999997</v>
      </c>
      <c r="CD39" s="233">
        <v>-24</v>
      </c>
      <c r="CE39" s="233">
        <v>14.8</v>
      </c>
      <c r="CF39" s="231" t="e">
        <f>IF(#REF!=0,"-",ROUND(#REF!/#REF!*100-100,1))</f>
        <v>#REF!</v>
      </c>
      <c r="CG39" s="231" t="e">
        <f>IF(#REF!=0,"-",ROUND(#REF!/#REF!*100-100,1))</f>
        <v>#REF!</v>
      </c>
      <c r="CH39" s="231" t="e">
        <f>IF(#REF!=0,"-",ROUND(#REF!/#REF!*100-100,1))</f>
        <v>#REF!</v>
      </c>
      <c r="CI39" s="231" t="e">
        <f>IF(#REF!=0,"-",ROUND(#REF!/#REF!*100-100,1))</f>
        <v>#REF!</v>
      </c>
      <c r="CJ39" s="231" t="e">
        <f>IF(#REF!=0,"-",ROUND(#REF!/#REF!*100-100,1))</f>
        <v>#REF!</v>
      </c>
      <c r="CK39" s="231" t="e">
        <f>IF(#REF!=0,"-",ROUND(#REF!/#REF!*100-100,1))</f>
        <v>#REF!</v>
      </c>
      <c r="CL39" s="231" t="e">
        <f>IF(#REF!=0,"-",ROUND(#REF!/#REF!*100-100,1))</f>
        <v>#REF!</v>
      </c>
      <c r="CM39" s="235">
        <v>61.5</v>
      </c>
      <c r="CN39" s="235">
        <v>-17</v>
      </c>
      <c r="CO39" s="235">
        <v>13.2</v>
      </c>
      <c r="CP39" s="235">
        <v>42.6</v>
      </c>
      <c r="CQ39" s="235">
        <v>22.1</v>
      </c>
      <c r="CR39" s="236">
        <v>-15</v>
      </c>
      <c r="CS39" s="236">
        <v>12.8</v>
      </c>
      <c r="CT39" s="237">
        <v>7.5</v>
      </c>
      <c r="CU39" s="238">
        <v>12.6</v>
      </c>
      <c r="CV39" s="237">
        <v>26.4</v>
      </c>
      <c r="CW39" s="237">
        <v>0.9</v>
      </c>
      <c r="CX39" s="237">
        <v>-18.899999999999999</v>
      </c>
      <c r="CY39" s="237">
        <v>30</v>
      </c>
      <c r="CZ39" s="237">
        <v>21.4</v>
      </c>
      <c r="DA39" s="237">
        <v>-11.8</v>
      </c>
      <c r="DB39" s="237">
        <v>18.7</v>
      </c>
      <c r="DC39" s="237">
        <v>46.7</v>
      </c>
      <c r="DD39" s="237">
        <v>-4.0999999999999996</v>
      </c>
      <c r="DE39" s="239">
        <v>-14.9</v>
      </c>
      <c r="DF39" s="237">
        <v>79.5</v>
      </c>
      <c r="DG39" s="237">
        <v>-27.7</v>
      </c>
      <c r="DH39" s="237">
        <v>-38.799999999999997</v>
      </c>
      <c r="DI39" s="238">
        <v>79.599999999999994</v>
      </c>
      <c r="DJ39" s="240">
        <v>21.4</v>
      </c>
      <c r="DK39" s="237">
        <v>31.7</v>
      </c>
      <c r="DL39" s="237">
        <v>-42.5</v>
      </c>
      <c r="DM39" s="237">
        <v>11.6</v>
      </c>
      <c r="DN39" s="237">
        <v>42.3</v>
      </c>
      <c r="DO39" s="237">
        <v>-36.299999999999997</v>
      </c>
      <c r="DP39" s="237">
        <v>6.5</v>
      </c>
      <c r="DQ39" s="237">
        <v>34.799999999999997</v>
      </c>
      <c r="DR39" s="237">
        <v>2.2000000000000002</v>
      </c>
      <c r="DS39" s="237">
        <v>-1.7</v>
      </c>
      <c r="DT39" s="237" t="e">
        <f>IF(#REF!=0,"-",ROUND(#REF!/#REF!*100-100,1))</f>
        <v>#REF!</v>
      </c>
      <c r="DU39" s="237" t="e">
        <f>IF(#REF!=0,"-",ROUND(#REF!/#REF!*100-100,1))</f>
        <v>#REF!</v>
      </c>
      <c r="DV39" s="237" t="e">
        <f>IF(#REF!=0,"-",ROUND(#REF!/#REF!*100-100,1))</f>
        <v>#REF!</v>
      </c>
      <c r="DW39" s="237" t="e">
        <f>IF(#REF!=0,"-",ROUND(#REF!/#REF!*100-100,1))</f>
        <v>#REF!</v>
      </c>
      <c r="DX39" s="237" t="e">
        <f>IF(#REF!=0,"-",ROUND(#REF!/#REF!*100-100,1))</f>
        <v>#REF!</v>
      </c>
      <c r="DY39" s="237" t="e">
        <f>IF(#REF!=0,"-",ROUND(#REF!/#REF!*100-100,1))</f>
        <v>#REF!</v>
      </c>
      <c r="DZ39" s="237" t="e">
        <f>IF(#REF!=0,"-",ROUND(#REF!/#REF!*100-100,1))</f>
        <v>#REF!</v>
      </c>
      <c r="EA39" s="238" t="e">
        <f>IF(#REF!=0,"-",ROUND(#REF!/#REF!*100-100,1))</f>
        <v>#REF!</v>
      </c>
      <c r="EB39" s="237" t="e">
        <f>IF(#REF!=0,"-",ROUND(#REF!/#REF!*100-100,1))</f>
        <v>#REF!</v>
      </c>
      <c r="EC39" s="237" t="e">
        <f>IF(#REF!=0,"-",ROUND(#REF!/#REF!*100-100,1))</f>
        <v>#REF!</v>
      </c>
      <c r="ED39" s="237" t="e">
        <f>IF(#REF!=0,"-",ROUND(#REF!/#REF!*100-100,1))</f>
        <v>#REF!</v>
      </c>
      <c r="EE39" s="237" t="e">
        <f>IF(#REF!=0,"-",ROUND(#REF!/#REF!*100-100,1))</f>
        <v>#REF!</v>
      </c>
      <c r="EF39" s="237" t="e">
        <f>IF(#REF!=0,"-",ROUND(#REF!/#REF!*100-100,1))</f>
        <v>#REF!</v>
      </c>
      <c r="EG39" s="237" t="e">
        <f>IF(#REF!=0,"-",ROUND(#REF!/#REF!*100-100,1))</f>
        <v>#REF!</v>
      </c>
      <c r="EH39" s="237" t="e">
        <f>IF(#REF!=0,"-",ROUND(#REF!/#REF!*100-100,1))</f>
        <v>#REF!</v>
      </c>
      <c r="EI39" s="237">
        <v>15.7</v>
      </c>
      <c r="EJ39" s="237">
        <v>72.3</v>
      </c>
      <c r="EK39" s="237">
        <v>75.2</v>
      </c>
      <c r="EL39" s="237">
        <v>10.9</v>
      </c>
      <c r="EM39" s="237">
        <v>60.5</v>
      </c>
      <c r="EN39" s="237">
        <v>84.1</v>
      </c>
      <c r="EO39" s="237">
        <v>139.80000000000001</v>
      </c>
      <c r="EP39" s="237">
        <v>22.8</v>
      </c>
      <c r="EQ39" s="238">
        <v>41.3</v>
      </c>
      <c r="ER39" s="237">
        <v>76.5</v>
      </c>
      <c r="ES39" s="237">
        <v>45.4</v>
      </c>
      <c r="ET39" s="241">
        <v>79.2</v>
      </c>
      <c r="EU39" s="242">
        <v>27.7</v>
      </c>
    </row>
    <row r="40" spans="1:151" ht="20.100000000000001" customHeight="1" x14ac:dyDescent="0.2">
      <c r="A40" s="264"/>
      <c r="B40" s="265"/>
      <c r="C40" s="265" t="s">
        <v>297</v>
      </c>
      <c r="D40" s="756" t="s">
        <v>298</v>
      </c>
      <c r="E40" s="756"/>
      <c r="F40" s="757"/>
      <c r="G40" s="284"/>
      <c r="H40" s="209">
        <v>-11.2</v>
      </c>
      <c r="I40" s="209">
        <v>0</v>
      </c>
      <c r="J40" s="209">
        <v>0.5</v>
      </c>
      <c r="K40" s="209">
        <v>49</v>
      </c>
      <c r="L40" s="209">
        <v>-11.3</v>
      </c>
      <c r="M40" s="209">
        <v>16.2</v>
      </c>
      <c r="N40" s="209">
        <v>37.1</v>
      </c>
      <c r="O40" s="209">
        <v>4.8</v>
      </c>
      <c r="P40" s="209">
        <v>30.5</v>
      </c>
      <c r="Q40" s="209">
        <v>50</v>
      </c>
      <c r="R40" s="209">
        <v>69.8</v>
      </c>
      <c r="S40" s="210">
        <v>101.5</v>
      </c>
      <c r="T40" s="210">
        <v>78.599999999999994</v>
      </c>
      <c r="U40" s="209">
        <v>103.7</v>
      </c>
      <c r="V40" s="209">
        <v>-9</v>
      </c>
      <c r="W40" s="209">
        <v>-48.4</v>
      </c>
      <c r="X40" s="209">
        <v>18.399999999999999</v>
      </c>
      <c r="Y40" s="209">
        <v>-9.3000000000000007</v>
      </c>
      <c r="Z40" s="209">
        <v>-15.5</v>
      </c>
      <c r="AA40" s="209">
        <v>-6.8</v>
      </c>
      <c r="AB40" s="210">
        <v>6.9</v>
      </c>
      <c r="AC40" s="210">
        <v>4</v>
      </c>
      <c r="AD40" s="209">
        <v>45.9</v>
      </c>
      <c r="AE40" s="209">
        <v>47.4</v>
      </c>
      <c r="AF40" s="210">
        <v>23.4</v>
      </c>
      <c r="AG40" s="210">
        <v>-0.7</v>
      </c>
      <c r="AH40" s="212">
        <v>23.6</v>
      </c>
      <c r="AI40" s="209">
        <v>131.80000000000001</v>
      </c>
      <c r="AJ40" s="209">
        <v>53.3</v>
      </c>
      <c r="AK40" s="210">
        <v>16.7</v>
      </c>
      <c r="AL40" s="212">
        <v>25.7</v>
      </c>
      <c r="AM40" s="210">
        <v>23.4</v>
      </c>
      <c r="AN40" s="210">
        <v>0.9</v>
      </c>
      <c r="AO40" s="210">
        <v>5.4</v>
      </c>
      <c r="AP40" s="212">
        <v>-15</v>
      </c>
      <c r="AQ40" s="209">
        <v>16.600000000000001</v>
      </c>
      <c r="AR40" s="231" t="e">
        <f>IF(#REF!=0,"-",ROUND(#REF!/#REF!*100-100,1))</f>
        <v>#REF!</v>
      </c>
      <c r="AS40" s="231" t="e">
        <f>IF(#REF!=0,"-",ROUND(#REF!/#REF!*100-100,1))</f>
        <v>#REF!</v>
      </c>
      <c r="AT40" s="231" t="e">
        <f>IF(#REF!=0,"-",ROUND(#REF!/#REF!*100-100,1))</f>
        <v>#REF!</v>
      </c>
      <c r="AU40" s="231" t="e">
        <f>IF(#REF!=0,"-",ROUND(#REF!/#REF!*100-100,1))</f>
        <v>#REF!</v>
      </c>
      <c r="AV40" s="231" t="e">
        <f>IF(#REF!=0,"-",ROUND(#REF!/#REF!*100-100,1))</f>
        <v>#REF!</v>
      </c>
      <c r="AW40" s="231" t="e">
        <f>IF(#REF!=0,"-",ROUND(#REF!/#REF!*100-100,1))</f>
        <v>#REF!</v>
      </c>
      <c r="AX40" s="231" t="e">
        <f>IF(#REF!=0,"-",ROUND(#REF!/#REF!*100-100,1))</f>
        <v>#REF!</v>
      </c>
      <c r="AY40" s="231" t="e">
        <f>IF(#REF!=0,"-",ROUND(#REF!/#REF!*100-100,1))</f>
        <v>#REF!</v>
      </c>
      <c r="AZ40" s="231" t="e">
        <f>IF(#REF!=0,"-",ROUND(#REF!/#REF!*100-100,1))</f>
        <v>#REF!</v>
      </c>
      <c r="BA40" s="210">
        <v>123.8</v>
      </c>
      <c r="BB40" s="210">
        <v>-19.8</v>
      </c>
      <c r="BC40" s="210">
        <v>93.4</v>
      </c>
      <c r="BD40" s="210">
        <v>41.3</v>
      </c>
      <c r="BE40" s="210">
        <v>26.8</v>
      </c>
      <c r="BF40" s="210">
        <v>59.6</v>
      </c>
      <c r="BG40" s="210">
        <v>18.5</v>
      </c>
      <c r="BH40" s="210">
        <v>59.4</v>
      </c>
      <c r="BI40" s="210">
        <v>31.2</v>
      </c>
      <c r="BJ40" s="212">
        <v>-0.5</v>
      </c>
      <c r="BK40" s="209">
        <v>87.5</v>
      </c>
      <c r="BL40" s="209">
        <v>34.9</v>
      </c>
      <c r="BM40" s="232">
        <v>-34.799999999999997</v>
      </c>
      <c r="BN40" s="232">
        <v>65.099999999999994</v>
      </c>
      <c r="BO40" s="233">
        <v>-36</v>
      </c>
      <c r="BP40" s="233">
        <v>-35.200000000000003</v>
      </c>
      <c r="BQ40" s="233">
        <v>-18.100000000000001</v>
      </c>
      <c r="BR40" s="233">
        <v>-15.9</v>
      </c>
      <c r="BS40" s="233">
        <v>-20.399999999999999</v>
      </c>
      <c r="BT40" s="233">
        <v>-4.8</v>
      </c>
      <c r="BU40" s="233">
        <v>-8.5</v>
      </c>
      <c r="BV40" s="234">
        <v>-18.600000000000001</v>
      </c>
      <c r="BW40" s="233">
        <v>-23.8</v>
      </c>
      <c r="BX40" s="233">
        <v>7.4</v>
      </c>
      <c r="BY40" s="233">
        <v>40.200000000000003</v>
      </c>
      <c r="BZ40" s="233">
        <v>13.4</v>
      </c>
      <c r="CA40" s="233">
        <v>8.5</v>
      </c>
      <c r="CB40" s="233">
        <v>2.4</v>
      </c>
      <c r="CC40" s="233">
        <v>28.4</v>
      </c>
      <c r="CD40" s="233">
        <v>20.3</v>
      </c>
      <c r="CE40" s="233">
        <v>18.2</v>
      </c>
      <c r="CF40" s="231" t="e">
        <f>IF(#REF!=0,"-",ROUND(#REF!/#REF!*100-100,1))</f>
        <v>#REF!</v>
      </c>
      <c r="CG40" s="231" t="e">
        <f>IF(#REF!=0,"-",ROUND(#REF!/#REF!*100-100,1))</f>
        <v>#REF!</v>
      </c>
      <c r="CH40" s="231" t="e">
        <f>IF(#REF!=0,"-",ROUND(#REF!/#REF!*100-100,1))</f>
        <v>#REF!</v>
      </c>
      <c r="CI40" s="231" t="e">
        <f>IF(#REF!=0,"-",ROUND(#REF!/#REF!*100-100,1))</f>
        <v>#REF!</v>
      </c>
      <c r="CJ40" s="231" t="e">
        <f>IF(#REF!=0,"-",ROUND(#REF!/#REF!*100-100,1))</f>
        <v>#REF!</v>
      </c>
      <c r="CK40" s="231" t="e">
        <f>IF(#REF!=0,"-",ROUND(#REF!/#REF!*100-100,1))</f>
        <v>#REF!</v>
      </c>
      <c r="CL40" s="231" t="e">
        <f>IF(#REF!=0,"-",ROUND(#REF!/#REF!*100-100,1))</f>
        <v>#REF!</v>
      </c>
      <c r="CM40" s="235">
        <v>38</v>
      </c>
      <c r="CN40" s="235">
        <v>72.2</v>
      </c>
      <c r="CO40" s="235">
        <v>0.4</v>
      </c>
      <c r="CP40" s="235">
        <v>-2.1</v>
      </c>
      <c r="CQ40" s="235">
        <v>40.1</v>
      </c>
      <c r="CR40" s="236">
        <v>-5.2</v>
      </c>
      <c r="CS40" s="236">
        <v>-15.6</v>
      </c>
      <c r="CT40" s="237">
        <v>22.4</v>
      </c>
      <c r="CU40" s="238">
        <v>7.9</v>
      </c>
      <c r="CV40" s="237">
        <v>22</v>
      </c>
      <c r="CW40" s="237">
        <v>-9.4</v>
      </c>
      <c r="CX40" s="237">
        <v>-20.7</v>
      </c>
      <c r="CY40" s="237">
        <v>-12.5</v>
      </c>
      <c r="CZ40" s="237">
        <v>50.7</v>
      </c>
      <c r="DA40" s="237">
        <v>33.6</v>
      </c>
      <c r="DB40" s="237">
        <v>-12.2</v>
      </c>
      <c r="DC40" s="237">
        <v>46.1</v>
      </c>
      <c r="DD40" s="237">
        <v>40.9</v>
      </c>
      <c r="DE40" s="239">
        <v>12.8</v>
      </c>
      <c r="DF40" s="237">
        <v>88.9</v>
      </c>
      <c r="DG40" s="237">
        <v>-18.100000000000001</v>
      </c>
      <c r="DH40" s="237">
        <v>-27.1</v>
      </c>
      <c r="DI40" s="238">
        <v>91.9</v>
      </c>
      <c r="DJ40" s="240">
        <v>10.199999999999999</v>
      </c>
      <c r="DK40" s="237">
        <v>68.900000000000006</v>
      </c>
      <c r="DL40" s="237">
        <v>-25.2</v>
      </c>
      <c r="DM40" s="237">
        <v>11.1</v>
      </c>
      <c r="DN40" s="237">
        <v>43</v>
      </c>
      <c r="DO40" s="237">
        <v>-2.7</v>
      </c>
      <c r="DP40" s="237">
        <v>37</v>
      </c>
      <c r="DQ40" s="237">
        <v>41.3</v>
      </c>
      <c r="DR40" s="237">
        <v>11.6</v>
      </c>
      <c r="DS40" s="237">
        <v>16.100000000000001</v>
      </c>
      <c r="DT40" s="237" t="e">
        <f>IF(#REF!=0,"-",ROUND(#REF!/#REF!*100-100,1))</f>
        <v>#REF!</v>
      </c>
      <c r="DU40" s="237" t="e">
        <f>IF(#REF!=0,"-",ROUND(#REF!/#REF!*100-100,1))</f>
        <v>#REF!</v>
      </c>
      <c r="DV40" s="237" t="e">
        <f>IF(#REF!=0,"-",ROUND(#REF!/#REF!*100-100,1))</f>
        <v>#REF!</v>
      </c>
      <c r="DW40" s="237" t="e">
        <f>IF(#REF!=0,"-",ROUND(#REF!/#REF!*100-100,1))</f>
        <v>#REF!</v>
      </c>
      <c r="DX40" s="237" t="e">
        <f>IF(#REF!=0,"-",ROUND(#REF!/#REF!*100-100,1))</f>
        <v>#REF!</v>
      </c>
      <c r="DY40" s="237" t="e">
        <f>IF(#REF!=0,"-",ROUND(#REF!/#REF!*100-100,1))</f>
        <v>#REF!</v>
      </c>
      <c r="DZ40" s="237" t="e">
        <f>IF(#REF!=0,"-",ROUND(#REF!/#REF!*100-100,1))</f>
        <v>#REF!</v>
      </c>
      <c r="EA40" s="238" t="e">
        <f>IF(#REF!=0,"-",ROUND(#REF!/#REF!*100-100,1))</f>
        <v>#REF!</v>
      </c>
      <c r="EB40" s="237" t="e">
        <f>IF(#REF!=0,"-",ROUND(#REF!/#REF!*100-100,1))</f>
        <v>#REF!</v>
      </c>
      <c r="EC40" s="237" t="e">
        <f>IF(#REF!=0,"-",ROUND(#REF!/#REF!*100-100,1))</f>
        <v>#REF!</v>
      </c>
      <c r="ED40" s="237" t="e">
        <f>IF(#REF!=0,"-",ROUND(#REF!/#REF!*100-100,1))</f>
        <v>#REF!</v>
      </c>
      <c r="EE40" s="237" t="e">
        <f>IF(#REF!=0,"-",ROUND(#REF!/#REF!*100-100,1))</f>
        <v>#REF!</v>
      </c>
      <c r="EF40" s="237" t="e">
        <f>IF(#REF!=0,"-",ROUND(#REF!/#REF!*100-100,1))</f>
        <v>#REF!</v>
      </c>
      <c r="EG40" s="237" t="e">
        <f>IF(#REF!=0,"-",ROUND(#REF!/#REF!*100-100,1))</f>
        <v>#REF!</v>
      </c>
      <c r="EH40" s="237" t="e">
        <f>IF(#REF!=0,"-",ROUND(#REF!/#REF!*100-100,1))</f>
        <v>#REF!</v>
      </c>
      <c r="EI40" s="237">
        <v>4.9000000000000004</v>
      </c>
      <c r="EJ40" s="237">
        <v>56</v>
      </c>
      <c r="EK40" s="237">
        <v>57.4</v>
      </c>
      <c r="EL40" s="237">
        <v>29.8</v>
      </c>
      <c r="EM40" s="237">
        <v>66.7</v>
      </c>
      <c r="EN40" s="237">
        <v>165.3</v>
      </c>
      <c r="EO40" s="237">
        <v>252.3</v>
      </c>
      <c r="EP40" s="237">
        <v>9.6</v>
      </c>
      <c r="EQ40" s="238">
        <v>80.900000000000006</v>
      </c>
      <c r="ER40" s="237">
        <v>169.6</v>
      </c>
      <c r="ES40" s="237">
        <v>21.3</v>
      </c>
      <c r="ET40" s="241">
        <v>177</v>
      </c>
      <c r="EU40" s="242">
        <v>28.5</v>
      </c>
    </row>
    <row r="41" spans="1:151" ht="20.100000000000001" customHeight="1" x14ac:dyDescent="0.2">
      <c r="A41" s="264"/>
      <c r="B41" s="285"/>
      <c r="C41" s="265" t="s">
        <v>299</v>
      </c>
      <c r="D41" s="756" t="s">
        <v>300</v>
      </c>
      <c r="E41" s="756"/>
      <c r="F41" s="757"/>
      <c r="G41" s="284"/>
      <c r="H41" s="209">
        <v>-8.5</v>
      </c>
      <c r="I41" s="209">
        <v>-35.1</v>
      </c>
      <c r="J41" s="209">
        <v>1.6</v>
      </c>
      <c r="K41" s="209">
        <v>-7.3</v>
      </c>
      <c r="L41" s="209">
        <v>-1</v>
      </c>
      <c r="M41" s="209">
        <v>-3.2</v>
      </c>
      <c r="N41" s="209">
        <v>-18.5</v>
      </c>
      <c r="O41" s="209">
        <v>-1.9</v>
      </c>
      <c r="P41" s="209">
        <v>16.5</v>
      </c>
      <c r="Q41" s="209">
        <v>-38.9</v>
      </c>
      <c r="R41" s="209">
        <v>-5</v>
      </c>
      <c r="S41" s="210">
        <v>-25.8</v>
      </c>
      <c r="T41" s="210">
        <v>9.9</v>
      </c>
      <c r="U41" s="209">
        <v>27.4</v>
      </c>
      <c r="V41" s="209">
        <v>-29.2</v>
      </c>
      <c r="W41" s="209">
        <v>-25.2</v>
      </c>
      <c r="X41" s="209">
        <v>-24.4</v>
      </c>
      <c r="Y41" s="209">
        <v>-13.6</v>
      </c>
      <c r="Z41" s="209">
        <v>37.299999999999997</v>
      </c>
      <c r="AA41" s="209">
        <v>-14.4</v>
      </c>
      <c r="AB41" s="210">
        <v>-29.9</v>
      </c>
      <c r="AC41" s="210">
        <v>25.7</v>
      </c>
      <c r="AD41" s="209">
        <v>-11.6</v>
      </c>
      <c r="AE41" s="209">
        <v>-13.3</v>
      </c>
      <c r="AF41" s="210">
        <v>7.5</v>
      </c>
      <c r="AG41" s="210">
        <v>-1</v>
      </c>
      <c r="AH41" s="212">
        <v>41.3</v>
      </c>
      <c r="AI41" s="209">
        <v>25</v>
      </c>
      <c r="AJ41" s="209">
        <v>50.7</v>
      </c>
      <c r="AK41" s="210">
        <v>-10.5</v>
      </c>
      <c r="AL41" s="212">
        <v>-25.6</v>
      </c>
      <c r="AM41" s="210">
        <v>14.5</v>
      </c>
      <c r="AN41" s="210">
        <v>-32.700000000000003</v>
      </c>
      <c r="AO41" s="210">
        <v>-17.399999999999999</v>
      </c>
      <c r="AP41" s="212">
        <v>-1.8</v>
      </c>
      <c r="AQ41" s="209">
        <v>-9.4</v>
      </c>
      <c r="AR41" s="231" t="e">
        <f>IF(#REF!=0,"-",ROUND(#REF!/#REF!*100-100,1))</f>
        <v>#REF!</v>
      </c>
      <c r="AS41" s="231" t="e">
        <f>IF(#REF!=0,"-",ROUND(#REF!/#REF!*100-100,1))</f>
        <v>#REF!</v>
      </c>
      <c r="AT41" s="231" t="e">
        <f>IF(#REF!=0,"-",ROUND(#REF!/#REF!*100-100,1))</f>
        <v>#REF!</v>
      </c>
      <c r="AU41" s="231" t="e">
        <f>IF(#REF!=0,"-",ROUND(#REF!/#REF!*100-100,1))</f>
        <v>#REF!</v>
      </c>
      <c r="AV41" s="231" t="e">
        <f>IF(#REF!=0,"-",ROUND(#REF!/#REF!*100-100,1))</f>
        <v>#REF!</v>
      </c>
      <c r="AW41" s="231" t="e">
        <f>IF(#REF!=0,"-",ROUND(#REF!/#REF!*100-100,1))</f>
        <v>#REF!</v>
      </c>
      <c r="AX41" s="231" t="e">
        <f>IF(#REF!=0,"-",ROUND(#REF!/#REF!*100-100,1))</f>
        <v>#REF!</v>
      </c>
      <c r="AY41" s="231" t="e">
        <f>IF(#REF!=0,"-",ROUND(#REF!/#REF!*100-100,1))</f>
        <v>#REF!</v>
      </c>
      <c r="AZ41" s="231" t="e">
        <f>IF(#REF!=0,"-",ROUND(#REF!/#REF!*100-100,1))</f>
        <v>#REF!</v>
      </c>
      <c r="BA41" s="210">
        <v>61</v>
      </c>
      <c r="BB41" s="210">
        <v>65.099999999999994</v>
      </c>
      <c r="BC41" s="210">
        <v>115.8</v>
      </c>
      <c r="BD41" s="210">
        <v>71.2</v>
      </c>
      <c r="BE41" s="210">
        <v>-3.1</v>
      </c>
      <c r="BF41" s="210">
        <v>-1.1000000000000001</v>
      </c>
      <c r="BG41" s="210">
        <v>-18</v>
      </c>
      <c r="BH41" s="210">
        <v>0</v>
      </c>
      <c r="BI41" s="210">
        <v>-9.8000000000000007</v>
      </c>
      <c r="BJ41" s="212">
        <v>14.4</v>
      </c>
      <c r="BK41" s="209">
        <v>-12.4</v>
      </c>
      <c r="BL41" s="209">
        <v>23.9</v>
      </c>
      <c r="BM41" s="232">
        <v>-2.2999999999999998</v>
      </c>
      <c r="BN41" s="232">
        <v>25.7</v>
      </c>
      <c r="BO41" s="233">
        <v>29.5</v>
      </c>
      <c r="BP41" s="233">
        <v>-12.6</v>
      </c>
      <c r="BQ41" s="233">
        <v>6.6</v>
      </c>
      <c r="BR41" s="233">
        <v>93.9</v>
      </c>
      <c r="BS41" s="233">
        <v>-11.2</v>
      </c>
      <c r="BT41" s="233">
        <v>6.6</v>
      </c>
      <c r="BU41" s="233">
        <v>82.1</v>
      </c>
      <c r="BV41" s="234">
        <v>-12.3</v>
      </c>
      <c r="BW41" s="233">
        <v>0.7</v>
      </c>
      <c r="BX41" s="233">
        <v>19.100000000000001</v>
      </c>
      <c r="BY41" s="233">
        <v>14.7</v>
      </c>
      <c r="BZ41" s="233">
        <v>-13.2</v>
      </c>
      <c r="CA41" s="233">
        <v>-39.700000000000003</v>
      </c>
      <c r="CB41" s="233">
        <v>111.7</v>
      </c>
      <c r="CC41" s="233">
        <v>40.700000000000003</v>
      </c>
      <c r="CD41" s="233">
        <v>-47.9</v>
      </c>
      <c r="CE41" s="233">
        <v>23</v>
      </c>
      <c r="CF41" s="231" t="e">
        <f>IF(#REF!=0,"-",ROUND(#REF!/#REF!*100-100,1))</f>
        <v>#REF!</v>
      </c>
      <c r="CG41" s="231" t="e">
        <f>IF(#REF!=0,"-",ROUND(#REF!/#REF!*100-100,1))</f>
        <v>#REF!</v>
      </c>
      <c r="CH41" s="231" t="e">
        <f>IF(#REF!=0,"-",ROUND(#REF!/#REF!*100-100,1))</f>
        <v>#REF!</v>
      </c>
      <c r="CI41" s="231" t="e">
        <f>IF(#REF!=0,"-",ROUND(#REF!/#REF!*100-100,1))</f>
        <v>#REF!</v>
      </c>
      <c r="CJ41" s="231" t="e">
        <f>IF(#REF!=0,"-",ROUND(#REF!/#REF!*100-100,1))</f>
        <v>#REF!</v>
      </c>
      <c r="CK41" s="231" t="e">
        <f>IF(#REF!=0,"-",ROUND(#REF!/#REF!*100-100,1))</f>
        <v>#REF!</v>
      </c>
      <c r="CL41" s="231" t="e">
        <f>IF(#REF!=0,"-",ROUND(#REF!/#REF!*100-100,1))</f>
        <v>#REF!</v>
      </c>
      <c r="CM41" s="235">
        <v>97.8</v>
      </c>
      <c r="CN41" s="235">
        <v>-61</v>
      </c>
      <c r="CO41" s="235">
        <v>30.5</v>
      </c>
      <c r="CP41" s="235">
        <v>104.3</v>
      </c>
      <c r="CQ41" s="235">
        <v>10.5</v>
      </c>
      <c r="CR41" s="236">
        <v>-22.8</v>
      </c>
      <c r="CS41" s="236">
        <v>47.1</v>
      </c>
      <c r="CT41" s="237">
        <v>-15.7</v>
      </c>
      <c r="CU41" s="238">
        <v>15.3</v>
      </c>
      <c r="CV41" s="237">
        <v>23.2</v>
      </c>
      <c r="CW41" s="237">
        <v>-2.7</v>
      </c>
      <c r="CX41" s="237">
        <v>-20.399999999999999</v>
      </c>
      <c r="CY41" s="237">
        <v>84.7</v>
      </c>
      <c r="CZ41" s="237">
        <v>2</v>
      </c>
      <c r="DA41" s="237">
        <v>-46.2</v>
      </c>
      <c r="DB41" s="237">
        <v>61.2</v>
      </c>
      <c r="DC41" s="237">
        <v>23.4</v>
      </c>
      <c r="DD41" s="237">
        <v>-42.2</v>
      </c>
      <c r="DE41" s="239">
        <v>-37.1</v>
      </c>
      <c r="DF41" s="237">
        <v>55.4</v>
      </c>
      <c r="DG41" s="237">
        <v>-41.6</v>
      </c>
      <c r="DH41" s="237">
        <v>-41.9</v>
      </c>
      <c r="DI41" s="238">
        <v>67.2</v>
      </c>
      <c r="DJ41" s="240">
        <v>26.9</v>
      </c>
      <c r="DK41" s="237">
        <v>-3.9</v>
      </c>
      <c r="DL41" s="237">
        <v>-50</v>
      </c>
      <c r="DM41" s="237">
        <v>6.3</v>
      </c>
      <c r="DN41" s="237">
        <v>19.399999999999999</v>
      </c>
      <c r="DO41" s="237">
        <v>-63.7</v>
      </c>
      <c r="DP41" s="237">
        <v>-0.5</v>
      </c>
      <c r="DQ41" s="237">
        <v>-6.5</v>
      </c>
      <c r="DR41" s="237">
        <v>-7.3</v>
      </c>
      <c r="DS41" s="237">
        <v>-2.2999999999999998</v>
      </c>
      <c r="DT41" s="237" t="e">
        <f>IF(#REF!=0,"-",ROUND(#REF!/#REF!*100-100,1))</f>
        <v>#REF!</v>
      </c>
      <c r="DU41" s="237" t="e">
        <f>IF(#REF!=0,"-",ROUND(#REF!/#REF!*100-100,1))</f>
        <v>#REF!</v>
      </c>
      <c r="DV41" s="237" t="e">
        <f>IF(#REF!=0,"-",ROUND(#REF!/#REF!*100-100,1))</f>
        <v>#REF!</v>
      </c>
      <c r="DW41" s="237" t="e">
        <f>IF(#REF!=0,"-",ROUND(#REF!/#REF!*100-100,1))</f>
        <v>#REF!</v>
      </c>
      <c r="DX41" s="237" t="e">
        <f>IF(#REF!=0,"-",ROUND(#REF!/#REF!*100-100,1))</f>
        <v>#REF!</v>
      </c>
      <c r="DY41" s="237" t="e">
        <f>IF(#REF!=0,"-",ROUND(#REF!/#REF!*100-100,1))</f>
        <v>#REF!</v>
      </c>
      <c r="DZ41" s="237" t="e">
        <f>IF(#REF!=0,"-",ROUND(#REF!/#REF!*100-100,1))</f>
        <v>#REF!</v>
      </c>
      <c r="EA41" s="238" t="e">
        <f>IF(#REF!=0,"-",ROUND(#REF!/#REF!*100-100,1))</f>
        <v>#REF!</v>
      </c>
      <c r="EB41" s="237" t="e">
        <f>IF(#REF!=0,"-",ROUND(#REF!/#REF!*100-100,1))</f>
        <v>#REF!</v>
      </c>
      <c r="EC41" s="237" t="e">
        <f>IF(#REF!=0,"-",ROUND(#REF!/#REF!*100-100,1))</f>
        <v>#REF!</v>
      </c>
      <c r="ED41" s="237" t="e">
        <f>IF(#REF!=0,"-",ROUND(#REF!/#REF!*100-100,1))</f>
        <v>#REF!</v>
      </c>
      <c r="EE41" s="237" t="e">
        <f>IF(#REF!=0,"-",ROUND(#REF!/#REF!*100-100,1))</f>
        <v>#REF!</v>
      </c>
      <c r="EF41" s="237" t="e">
        <f>IF(#REF!=0,"-",ROUND(#REF!/#REF!*100-100,1))</f>
        <v>#REF!</v>
      </c>
      <c r="EG41" s="237" t="e">
        <f>IF(#REF!=0,"-",ROUND(#REF!/#REF!*100-100,1))</f>
        <v>#REF!</v>
      </c>
      <c r="EH41" s="237" t="e">
        <f>IF(#REF!=0,"-",ROUND(#REF!/#REF!*100-100,1))</f>
        <v>#REF!</v>
      </c>
      <c r="EI41" s="237">
        <v>33.299999999999997</v>
      </c>
      <c r="EJ41" s="237">
        <v>78.2</v>
      </c>
      <c r="EK41" s="237">
        <v>122.9</v>
      </c>
      <c r="EL41" s="237">
        <v>-5.6</v>
      </c>
      <c r="EM41" s="237">
        <v>54.8</v>
      </c>
      <c r="EN41" s="237">
        <v>32.1</v>
      </c>
      <c r="EO41" s="237">
        <v>55.2</v>
      </c>
      <c r="EP41" s="237">
        <v>54.7</v>
      </c>
      <c r="EQ41" s="238">
        <v>7.4</v>
      </c>
      <c r="ER41" s="237">
        <v>-5.5</v>
      </c>
      <c r="ES41" s="237">
        <v>69.8</v>
      </c>
      <c r="ET41" s="241">
        <v>8.5</v>
      </c>
      <c r="EU41" s="242">
        <v>12.7</v>
      </c>
    </row>
    <row r="42" spans="1:151" ht="20.100000000000001" customHeight="1" x14ac:dyDescent="0.2">
      <c r="A42" s="283" t="s">
        <v>301</v>
      </c>
      <c r="B42" s="752" t="s">
        <v>302</v>
      </c>
      <c r="C42" s="753"/>
      <c r="D42" s="753"/>
      <c r="E42" s="753"/>
      <c r="F42" s="754" t="s">
        <v>303</v>
      </c>
      <c r="G42" s="755"/>
      <c r="H42" s="229">
        <v>-10.5</v>
      </c>
      <c r="I42" s="229">
        <v>-8.8000000000000007</v>
      </c>
      <c r="J42" s="229">
        <v>11.2</v>
      </c>
      <c r="K42" s="229">
        <v>20.8</v>
      </c>
      <c r="L42" s="229">
        <v>-24</v>
      </c>
      <c r="M42" s="229">
        <v>14.4</v>
      </c>
      <c r="N42" s="229">
        <v>-22.2</v>
      </c>
      <c r="O42" s="229">
        <v>-7.4</v>
      </c>
      <c r="P42" s="229">
        <v>61.2</v>
      </c>
      <c r="Q42" s="229">
        <v>79.099999999999994</v>
      </c>
      <c r="R42" s="229">
        <v>-7.1</v>
      </c>
      <c r="S42" s="211">
        <v>22.2</v>
      </c>
      <c r="T42" s="211">
        <v>9.6999999999999993</v>
      </c>
      <c r="U42" s="229">
        <v>76.7</v>
      </c>
      <c r="V42" s="229">
        <v>25.1</v>
      </c>
      <c r="W42" s="229">
        <v>-36.299999999999997</v>
      </c>
      <c r="X42" s="229">
        <v>-3.4</v>
      </c>
      <c r="Y42" s="229">
        <v>77.8</v>
      </c>
      <c r="Z42" s="229">
        <v>0.7</v>
      </c>
      <c r="AA42" s="229">
        <v>0.8</v>
      </c>
      <c r="AB42" s="211">
        <v>-14.9</v>
      </c>
      <c r="AC42" s="211">
        <v>-16.5</v>
      </c>
      <c r="AD42" s="229">
        <v>25.2</v>
      </c>
      <c r="AE42" s="229">
        <v>21.5</v>
      </c>
      <c r="AF42" s="211">
        <v>45.6</v>
      </c>
      <c r="AG42" s="211">
        <v>6.2</v>
      </c>
      <c r="AH42" s="230">
        <v>-16.5</v>
      </c>
      <c r="AI42" s="229">
        <v>81.8</v>
      </c>
      <c r="AJ42" s="229">
        <v>54.6</v>
      </c>
      <c r="AK42" s="211">
        <v>-29.6</v>
      </c>
      <c r="AL42" s="230">
        <v>14.2</v>
      </c>
      <c r="AM42" s="211">
        <v>45.7</v>
      </c>
      <c r="AN42" s="211">
        <v>15.3</v>
      </c>
      <c r="AO42" s="211">
        <v>-19.2</v>
      </c>
      <c r="AP42" s="230">
        <v>3.7</v>
      </c>
      <c r="AQ42" s="229">
        <v>-4.0999999999999996</v>
      </c>
      <c r="AR42" s="252" t="e">
        <f>IF(#REF!=0,"-",ROUND(#REF!/#REF!*100-100,1))</f>
        <v>#REF!</v>
      </c>
      <c r="AS42" s="252" t="e">
        <f>IF(#REF!=0,"-",ROUND(#REF!/#REF!*100-100,1))</f>
        <v>#REF!</v>
      </c>
      <c r="AT42" s="252" t="e">
        <f>IF(#REF!=0,"-",ROUND(#REF!/#REF!*100-100,1))</f>
        <v>#REF!</v>
      </c>
      <c r="AU42" s="252" t="e">
        <f>IF(#REF!=0,"-",ROUND(#REF!/#REF!*100-100,1))</f>
        <v>#REF!</v>
      </c>
      <c r="AV42" s="252" t="e">
        <f>IF(#REF!=0,"-",ROUND(#REF!/#REF!*100-100,1))</f>
        <v>#REF!</v>
      </c>
      <c r="AW42" s="252" t="e">
        <f>IF(#REF!=0,"-",ROUND(#REF!/#REF!*100-100,1))</f>
        <v>#REF!</v>
      </c>
      <c r="AX42" s="252" t="e">
        <f>IF(#REF!=0,"-",ROUND(#REF!/#REF!*100-100,1))</f>
        <v>#REF!</v>
      </c>
      <c r="AY42" s="252" t="e">
        <f>IF(#REF!=0,"-",ROUND(#REF!/#REF!*100-100,1))</f>
        <v>#REF!</v>
      </c>
      <c r="AZ42" s="252" t="e">
        <f>IF(#REF!=0,"-",ROUND(#REF!/#REF!*100-100,1))</f>
        <v>#REF!</v>
      </c>
      <c r="BA42" s="211">
        <v>37.6</v>
      </c>
      <c r="BB42" s="211">
        <v>24.1</v>
      </c>
      <c r="BC42" s="211">
        <v>34</v>
      </c>
      <c r="BD42" s="211">
        <v>-8.3000000000000007</v>
      </c>
      <c r="BE42" s="211">
        <v>3.2</v>
      </c>
      <c r="BF42" s="211">
        <v>14.6</v>
      </c>
      <c r="BG42" s="211">
        <v>35.799999999999997</v>
      </c>
      <c r="BH42" s="211">
        <v>46.9</v>
      </c>
      <c r="BI42" s="211">
        <v>79.099999999999994</v>
      </c>
      <c r="BJ42" s="230">
        <v>60.9</v>
      </c>
      <c r="BK42" s="229">
        <v>28.7</v>
      </c>
      <c r="BL42" s="229">
        <v>21.5</v>
      </c>
      <c r="BM42" s="253">
        <v>-24.8</v>
      </c>
      <c r="BN42" s="253">
        <v>54.9</v>
      </c>
      <c r="BO42" s="254">
        <v>46.2</v>
      </c>
      <c r="BP42" s="254">
        <v>-12.2</v>
      </c>
      <c r="BQ42" s="254">
        <v>72.099999999999994</v>
      </c>
      <c r="BR42" s="254">
        <v>75.3</v>
      </c>
      <c r="BS42" s="254">
        <v>-25.3</v>
      </c>
      <c r="BT42" s="254">
        <v>-0.8</v>
      </c>
      <c r="BU42" s="254">
        <v>-10.7</v>
      </c>
      <c r="BV42" s="255">
        <v>-28.9</v>
      </c>
      <c r="BW42" s="254">
        <v>81.400000000000006</v>
      </c>
      <c r="BX42" s="254">
        <v>11.6</v>
      </c>
      <c r="BY42" s="254">
        <v>34.700000000000003</v>
      </c>
      <c r="BZ42" s="254">
        <v>16.600000000000001</v>
      </c>
      <c r="CA42" s="254">
        <v>-23.4</v>
      </c>
      <c r="CB42" s="254">
        <v>46.9</v>
      </c>
      <c r="CC42" s="254">
        <v>26</v>
      </c>
      <c r="CD42" s="254">
        <v>-41</v>
      </c>
      <c r="CE42" s="254">
        <v>43.9</v>
      </c>
      <c r="CF42" s="252" t="e">
        <f>IF(#REF!=0,"-",ROUND(#REF!/#REF!*100-100,1))</f>
        <v>#REF!</v>
      </c>
      <c r="CG42" s="252" t="e">
        <f>IF(#REF!=0,"-",ROUND(#REF!/#REF!*100-100,1))</f>
        <v>#REF!</v>
      </c>
      <c r="CH42" s="252" t="e">
        <f>IF(#REF!=0,"-",ROUND(#REF!/#REF!*100-100,1))</f>
        <v>#REF!</v>
      </c>
      <c r="CI42" s="252" t="e">
        <f>IF(#REF!=0,"-",ROUND(#REF!/#REF!*100-100,1))</f>
        <v>#REF!</v>
      </c>
      <c r="CJ42" s="252" t="e">
        <f>IF(#REF!=0,"-",ROUND(#REF!/#REF!*100-100,1))</f>
        <v>#REF!</v>
      </c>
      <c r="CK42" s="252" t="e">
        <f>IF(#REF!=0,"-",ROUND(#REF!/#REF!*100-100,1))</f>
        <v>#REF!</v>
      </c>
      <c r="CL42" s="252" t="e">
        <f>IF(#REF!=0,"-",ROUND(#REF!/#REF!*100-100,1))</f>
        <v>#REF!</v>
      </c>
      <c r="CM42" s="256">
        <v>-25.8</v>
      </c>
      <c r="CN42" s="256">
        <v>-6.4</v>
      </c>
      <c r="CO42" s="256">
        <v>-0.6</v>
      </c>
      <c r="CP42" s="256">
        <v>12.3</v>
      </c>
      <c r="CQ42" s="256">
        <v>-13.8</v>
      </c>
      <c r="CR42" s="257">
        <v>-8.8000000000000007</v>
      </c>
      <c r="CS42" s="257">
        <v>-0.7</v>
      </c>
      <c r="CT42" s="258">
        <v>4.7</v>
      </c>
      <c r="CU42" s="259">
        <v>-17.100000000000001</v>
      </c>
      <c r="CV42" s="258">
        <v>69.2</v>
      </c>
      <c r="CW42" s="258">
        <v>-2.2000000000000002</v>
      </c>
      <c r="CX42" s="258">
        <v>13.6</v>
      </c>
      <c r="CY42" s="258">
        <v>79.5</v>
      </c>
      <c r="CZ42" s="258">
        <v>-41.1</v>
      </c>
      <c r="DA42" s="258">
        <v>19.600000000000001</v>
      </c>
      <c r="DB42" s="258">
        <v>4</v>
      </c>
      <c r="DC42" s="258">
        <v>-19.600000000000001</v>
      </c>
      <c r="DD42" s="258">
        <v>10.5</v>
      </c>
      <c r="DE42" s="260">
        <v>-31.9</v>
      </c>
      <c r="DF42" s="258">
        <v>-21.1</v>
      </c>
      <c r="DG42" s="258">
        <v>-1.5</v>
      </c>
      <c r="DH42" s="258">
        <v>-30.7</v>
      </c>
      <c r="DI42" s="259">
        <v>7.7</v>
      </c>
      <c r="DJ42" s="261">
        <v>39.799999999999997</v>
      </c>
      <c r="DK42" s="258">
        <v>2.9</v>
      </c>
      <c r="DL42" s="258">
        <v>-47.2</v>
      </c>
      <c r="DM42" s="258">
        <v>16</v>
      </c>
      <c r="DN42" s="258">
        <v>-2.5</v>
      </c>
      <c r="DO42" s="258">
        <v>16.100000000000001</v>
      </c>
      <c r="DP42" s="258">
        <v>0.3</v>
      </c>
      <c r="DQ42" s="258">
        <v>3</v>
      </c>
      <c r="DR42" s="258">
        <v>27.1</v>
      </c>
      <c r="DS42" s="258">
        <v>4.7</v>
      </c>
      <c r="DT42" s="258" t="e">
        <f>IF(#REF!=0,"-",ROUND(#REF!/#REF!*100-100,1))</f>
        <v>#REF!</v>
      </c>
      <c r="DU42" s="258" t="e">
        <f>IF(#REF!=0,"-",ROUND(#REF!/#REF!*100-100,1))</f>
        <v>#REF!</v>
      </c>
      <c r="DV42" s="258" t="e">
        <f>IF(#REF!=0,"-",ROUND(#REF!/#REF!*100-100,1))</f>
        <v>#REF!</v>
      </c>
      <c r="DW42" s="258" t="e">
        <f>IF(#REF!=0,"-",ROUND(#REF!/#REF!*100-100,1))</f>
        <v>#REF!</v>
      </c>
      <c r="DX42" s="258" t="e">
        <f>IF(#REF!=0,"-",ROUND(#REF!/#REF!*100-100,1))</f>
        <v>#REF!</v>
      </c>
      <c r="DY42" s="258" t="e">
        <f>IF(#REF!=0,"-",ROUND(#REF!/#REF!*100-100,1))</f>
        <v>#REF!</v>
      </c>
      <c r="DZ42" s="258" t="e">
        <f>IF(#REF!=0,"-",ROUND(#REF!/#REF!*100-100,1))</f>
        <v>#REF!</v>
      </c>
      <c r="EA42" s="259" t="e">
        <f>IF(#REF!=0,"-",ROUND(#REF!/#REF!*100-100,1))</f>
        <v>#REF!</v>
      </c>
      <c r="EB42" s="258" t="e">
        <f>IF(#REF!=0,"-",ROUND(#REF!/#REF!*100-100,1))</f>
        <v>#REF!</v>
      </c>
      <c r="EC42" s="258" t="e">
        <f>IF(#REF!=0,"-",ROUND(#REF!/#REF!*100-100,1))</f>
        <v>#REF!</v>
      </c>
      <c r="ED42" s="258" t="e">
        <f>IF(#REF!=0,"-",ROUND(#REF!/#REF!*100-100,1))</f>
        <v>#REF!</v>
      </c>
      <c r="EE42" s="258" t="e">
        <f>IF(#REF!=0,"-",ROUND(#REF!/#REF!*100-100,1))</f>
        <v>#REF!</v>
      </c>
      <c r="EF42" s="258" t="e">
        <f>IF(#REF!=0,"-",ROUND(#REF!/#REF!*100-100,1))</f>
        <v>#REF!</v>
      </c>
      <c r="EG42" s="258" t="e">
        <f>IF(#REF!=0,"-",ROUND(#REF!/#REF!*100-100,1))</f>
        <v>#REF!</v>
      </c>
      <c r="EH42" s="258" t="e">
        <f>IF(#REF!=0,"-",ROUND(#REF!/#REF!*100-100,1))</f>
        <v>#REF!</v>
      </c>
      <c r="EI42" s="258">
        <v>16.7</v>
      </c>
      <c r="EJ42" s="258">
        <v>144.5</v>
      </c>
      <c r="EK42" s="258">
        <v>80</v>
      </c>
      <c r="EL42" s="258">
        <v>-8.1</v>
      </c>
      <c r="EM42" s="258">
        <v>-13.5</v>
      </c>
      <c r="EN42" s="258">
        <v>-3</v>
      </c>
      <c r="EO42" s="258">
        <v>28.5</v>
      </c>
      <c r="EP42" s="258">
        <v>61.6</v>
      </c>
      <c r="EQ42" s="259">
        <v>-5.6</v>
      </c>
      <c r="ER42" s="258">
        <v>-22.4</v>
      </c>
      <c r="ES42" s="258">
        <v>20.399999999999999</v>
      </c>
      <c r="ET42" s="262">
        <v>33.1</v>
      </c>
      <c r="EU42" s="263">
        <v>-11</v>
      </c>
    </row>
    <row r="43" spans="1:151" ht="20.100000000000001" customHeight="1" x14ac:dyDescent="0.2">
      <c r="A43" s="280"/>
      <c r="B43" s="281"/>
      <c r="C43" s="282" t="s">
        <v>304</v>
      </c>
      <c r="D43" s="763" t="s">
        <v>305</v>
      </c>
      <c r="E43" s="763"/>
      <c r="F43" s="764"/>
      <c r="G43" s="286"/>
      <c r="H43" s="274">
        <v>-17.3</v>
      </c>
      <c r="I43" s="274">
        <v>82.9</v>
      </c>
      <c r="J43" s="274">
        <v>37.200000000000003</v>
      </c>
      <c r="K43" s="274">
        <v>39.299999999999997</v>
      </c>
      <c r="L43" s="274">
        <v>26.7</v>
      </c>
      <c r="M43" s="274">
        <v>-3.1</v>
      </c>
      <c r="N43" s="274">
        <v>83.7</v>
      </c>
      <c r="O43" s="274">
        <v>25</v>
      </c>
      <c r="P43" s="274">
        <v>20.399999999999999</v>
      </c>
      <c r="Q43" s="274">
        <v>-2.9</v>
      </c>
      <c r="R43" s="274">
        <v>-27.1</v>
      </c>
      <c r="S43" s="275">
        <v>-24.1</v>
      </c>
      <c r="T43" s="275">
        <v>17.899999999999999</v>
      </c>
      <c r="U43" s="274">
        <v>1.6</v>
      </c>
      <c r="V43" s="274">
        <v>-11.2</v>
      </c>
      <c r="W43" s="274">
        <v>-9</v>
      </c>
      <c r="X43" s="274">
        <v>0</v>
      </c>
      <c r="Y43" s="274">
        <v>43.5</v>
      </c>
      <c r="Z43" s="274">
        <v>-16.5</v>
      </c>
      <c r="AA43" s="274">
        <v>13.3</v>
      </c>
      <c r="AB43" s="275">
        <v>27.7</v>
      </c>
      <c r="AC43" s="275">
        <v>61.2</v>
      </c>
      <c r="AD43" s="274">
        <v>39.5</v>
      </c>
      <c r="AE43" s="274">
        <v>100</v>
      </c>
      <c r="AF43" s="275">
        <v>25.3</v>
      </c>
      <c r="AG43" s="275">
        <v>100</v>
      </c>
      <c r="AH43" s="276">
        <v>15.8</v>
      </c>
      <c r="AI43" s="274">
        <v>102.8</v>
      </c>
      <c r="AJ43" s="274">
        <v>84.2</v>
      </c>
      <c r="AK43" s="275">
        <v>-34.799999999999997</v>
      </c>
      <c r="AL43" s="276">
        <v>54.5</v>
      </c>
      <c r="AM43" s="275">
        <v>19.100000000000001</v>
      </c>
      <c r="AN43" s="275">
        <v>19.3</v>
      </c>
      <c r="AO43" s="275">
        <v>-33.299999999999997</v>
      </c>
      <c r="AP43" s="276">
        <v>46.7</v>
      </c>
      <c r="AQ43" s="274">
        <v>118.2</v>
      </c>
      <c r="AR43" s="287" t="e">
        <f>IF(#REF!=0,"-",ROUND(#REF!/#REF!*100-100,1))</f>
        <v>#REF!</v>
      </c>
      <c r="AS43" s="287" t="e">
        <f>IF(#REF!=0,"-",ROUND(#REF!/#REF!*100-100,1))</f>
        <v>#REF!</v>
      </c>
      <c r="AT43" s="287" t="e">
        <f>IF(#REF!=0,"-",ROUND(#REF!/#REF!*100-100,1))</f>
        <v>#REF!</v>
      </c>
      <c r="AU43" s="287" t="e">
        <f>IF(#REF!=0,"-",ROUND(#REF!/#REF!*100-100,1))</f>
        <v>#REF!</v>
      </c>
      <c r="AV43" s="287" t="e">
        <f>IF(#REF!=0,"-",ROUND(#REF!/#REF!*100-100,1))</f>
        <v>#REF!</v>
      </c>
      <c r="AW43" s="287" t="e">
        <f>IF(#REF!=0,"-",ROUND(#REF!/#REF!*100-100,1))</f>
        <v>#REF!</v>
      </c>
      <c r="AX43" s="287" t="e">
        <f>IF(#REF!=0,"-",ROUND(#REF!/#REF!*100-100,1))</f>
        <v>#REF!</v>
      </c>
      <c r="AY43" s="287" t="e">
        <f>IF(#REF!=0,"-",ROUND(#REF!/#REF!*100-100,1))</f>
        <v>#REF!</v>
      </c>
      <c r="AZ43" s="287" t="e">
        <f>IF(#REF!=0,"-",ROUND(#REF!/#REF!*100-100,1))</f>
        <v>#REF!</v>
      </c>
      <c r="BA43" s="275">
        <v>25</v>
      </c>
      <c r="BB43" s="275">
        <v>-27.1</v>
      </c>
      <c r="BC43" s="275">
        <v>68.599999999999994</v>
      </c>
      <c r="BD43" s="275">
        <v>-16</v>
      </c>
      <c r="BE43" s="275">
        <v>-5.5</v>
      </c>
      <c r="BF43" s="275">
        <v>30.3</v>
      </c>
      <c r="BG43" s="275">
        <v>39.799999999999997</v>
      </c>
      <c r="BH43" s="275">
        <v>78.8</v>
      </c>
      <c r="BI43" s="275">
        <v>-19.7</v>
      </c>
      <c r="BJ43" s="276">
        <v>34.299999999999997</v>
      </c>
      <c r="BK43" s="274">
        <v>78.5</v>
      </c>
      <c r="BL43" s="274">
        <v>-15.1</v>
      </c>
      <c r="BM43" s="288">
        <v>-2.7</v>
      </c>
      <c r="BN43" s="288">
        <v>141.4</v>
      </c>
      <c r="BO43" s="289">
        <v>9.6999999999999993</v>
      </c>
      <c r="BP43" s="289">
        <v>-27</v>
      </c>
      <c r="BQ43" s="289">
        <v>50.4</v>
      </c>
      <c r="BR43" s="289">
        <v>46.5</v>
      </c>
      <c r="BS43" s="289">
        <v>-32.5</v>
      </c>
      <c r="BT43" s="289">
        <v>2.6</v>
      </c>
      <c r="BU43" s="289">
        <v>64.400000000000006</v>
      </c>
      <c r="BV43" s="290">
        <v>-35.299999999999997</v>
      </c>
      <c r="BW43" s="289">
        <v>58.9</v>
      </c>
      <c r="BX43" s="289">
        <v>62.4</v>
      </c>
      <c r="BY43" s="289">
        <v>0.9</v>
      </c>
      <c r="BZ43" s="289">
        <v>0.6</v>
      </c>
      <c r="CA43" s="289">
        <v>6.3</v>
      </c>
      <c r="CB43" s="289">
        <v>-5.4</v>
      </c>
      <c r="CC43" s="289">
        <v>30.2</v>
      </c>
      <c r="CD43" s="289">
        <v>-56.6</v>
      </c>
      <c r="CE43" s="289">
        <v>63.9</v>
      </c>
      <c r="CF43" s="287" t="e">
        <f>IF(#REF!=0,"-",ROUND(#REF!/#REF!*100-100,1))</f>
        <v>#REF!</v>
      </c>
      <c r="CG43" s="287" t="e">
        <f>IF(#REF!=0,"-",ROUND(#REF!/#REF!*100-100,1))</f>
        <v>#REF!</v>
      </c>
      <c r="CH43" s="287" t="e">
        <f>IF(#REF!=0,"-",ROUND(#REF!/#REF!*100-100,1))</f>
        <v>#REF!</v>
      </c>
      <c r="CI43" s="287" t="e">
        <f>IF(#REF!=0,"-",ROUND(#REF!/#REF!*100-100,1))</f>
        <v>#REF!</v>
      </c>
      <c r="CJ43" s="287" t="e">
        <f>IF(#REF!=0,"-",ROUND(#REF!/#REF!*100-100,1))</f>
        <v>#REF!</v>
      </c>
      <c r="CK43" s="287" t="e">
        <f>IF(#REF!=0,"-",ROUND(#REF!/#REF!*100-100,1))</f>
        <v>#REF!</v>
      </c>
      <c r="CL43" s="287" t="e">
        <f>IF(#REF!=0,"-",ROUND(#REF!/#REF!*100-100,1))</f>
        <v>#REF!</v>
      </c>
      <c r="CM43" s="244">
        <v>-42</v>
      </c>
      <c r="CN43" s="244">
        <v>75.900000000000006</v>
      </c>
      <c r="CO43" s="244">
        <v>-20.7</v>
      </c>
      <c r="CP43" s="244">
        <v>84.1</v>
      </c>
      <c r="CQ43" s="244">
        <v>-8.1</v>
      </c>
      <c r="CR43" s="245">
        <v>-33.9</v>
      </c>
      <c r="CS43" s="245">
        <v>6</v>
      </c>
      <c r="CT43" s="246">
        <v>-14.1</v>
      </c>
      <c r="CU43" s="247">
        <v>-41.9</v>
      </c>
      <c r="CV43" s="246">
        <v>84</v>
      </c>
      <c r="CW43" s="246">
        <v>2.8</v>
      </c>
      <c r="CX43" s="246">
        <v>-6.9</v>
      </c>
      <c r="CY43" s="246">
        <v>31.4</v>
      </c>
      <c r="CZ43" s="246">
        <v>-35.1</v>
      </c>
      <c r="DA43" s="246">
        <v>-44.4</v>
      </c>
      <c r="DB43" s="246">
        <v>37.6</v>
      </c>
      <c r="DC43" s="246">
        <v>-3.3</v>
      </c>
      <c r="DD43" s="246">
        <v>-20.9</v>
      </c>
      <c r="DE43" s="248">
        <v>-3.5</v>
      </c>
      <c r="DF43" s="246">
        <v>44.4</v>
      </c>
      <c r="DG43" s="246">
        <v>-20.2</v>
      </c>
      <c r="DH43" s="246">
        <v>-45.5</v>
      </c>
      <c r="DI43" s="247">
        <v>16.600000000000001</v>
      </c>
      <c r="DJ43" s="249">
        <v>72.900000000000006</v>
      </c>
      <c r="DK43" s="246">
        <v>-0.8</v>
      </c>
      <c r="DL43" s="246">
        <v>-46.8</v>
      </c>
      <c r="DM43" s="246">
        <v>34.4</v>
      </c>
      <c r="DN43" s="246">
        <v>33.299999999999997</v>
      </c>
      <c r="DO43" s="246">
        <v>-15.1</v>
      </c>
      <c r="DP43" s="246">
        <v>-14.1</v>
      </c>
      <c r="DQ43" s="246">
        <v>-15.2</v>
      </c>
      <c r="DR43" s="246">
        <v>18.7</v>
      </c>
      <c r="DS43" s="246">
        <v>-14.4</v>
      </c>
      <c r="DT43" s="246" t="e">
        <f>IF(#REF!=0,"-",ROUND(#REF!/#REF!*100-100,1))</f>
        <v>#REF!</v>
      </c>
      <c r="DU43" s="246" t="e">
        <f>IF(#REF!=0,"-",ROUND(#REF!/#REF!*100-100,1))</f>
        <v>#REF!</v>
      </c>
      <c r="DV43" s="246" t="e">
        <f>IF(#REF!=0,"-",ROUND(#REF!/#REF!*100-100,1))</f>
        <v>#REF!</v>
      </c>
      <c r="DW43" s="246" t="e">
        <f>IF(#REF!=0,"-",ROUND(#REF!/#REF!*100-100,1))</f>
        <v>#REF!</v>
      </c>
      <c r="DX43" s="246" t="e">
        <f>IF(#REF!=0,"-",ROUND(#REF!/#REF!*100-100,1))</f>
        <v>#REF!</v>
      </c>
      <c r="DY43" s="246" t="e">
        <f>IF(#REF!=0,"-",ROUND(#REF!/#REF!*100-100,1))</f>
        <v>#REF!</v>
      </c>
      <c r="DZ43" s="246" t="e">
        <f>IF(#REF!=0,"-",ROUND(#REF!/#REF!*100-100,1))</f>
        <v>#REF!</v>
      </c>
      <c r="EA43" s="247" t="e">
        <f>IF(#REF!=0,"-",ROUND(#REF!/#REF!*100-100,1))</f>
        <v>#REF!</v>
      </c>
      <c r="EB43" s="246" t="e">
        <f>IF(#REF!=0,"-",ROUND(#REF!/#REF!*100-100,1))</f>
        <v>#REF!</v>
      </c>
      <c r="EC43" s="246" t="e">
        <f>IF(#REF!=0,"-",ROUND(#REF!/#REF!*100-100,1))</f>
        <v>#REF!</v>
      </c>
      <c r="ED43" s="246" t="e">
        <f>IF(#REF!=0,"-",ROUND(#REF!/#REF!*100-100,1))</f>
        <v>#REF!</v>
      </c>
      <c r="EE43" s="246" t="e">
        <f>IF(#REF!=0,"-",ROUND(#REF!/#REF!*100-100,1))</f>
        <v>#REF!</v>
      </c>
      <c r="EF43" s="246" t="e">
        <f>IF(#REF!=0,"-",ROUND(#REF!/#REF!*100-100,1))</f>
        <v>#REF!</v>
      </c>
      <c r="EG43" s="246" t="e">
        <f>IF(#REF!=0,"-",ROUND(#REF!/#REF!*100-100,1))</f>
        <v>#REF!</v>
      </c>
      <c r="EH43" s="246" t="e">
        <f>IF(#REF!=0,"-",ROUND(#REF!/#REF!*100-100,1))</f>
        <v>#REF!</v>
      </c>
      <c r="EI43" s="246">
        <v>66.7</v>
      </c>
      <c r="EJ43" s="246">
        <v>42.9</v>
      </c>
      <c r="EK43" s="246">
        <v>127.3</v>
      </c>
      <c r="EL43" s="246">
        <v>-7.3</v>
      </c>
      <c r="EM43" s="246">
        <v>-5.5</v>
      </c>
      <c r="EN43" s="246">
        <v>-15.3</v>
      </c>
      <c r="EO43" s="246">
        <v>-2.2999999999999998</v>
      </c>
      <c r="EP43" s="246">
        <v>69.8</v>
      </c>
      <c r="EQ43" s="247">
        <v>-10.9</v>
      </c>
      <c r="ER43" s="246">
        <v>-31.3</v>
      </c>
      <c r="ES43" s="246">
        <v>80.8</v>
      </c>
      <c r="ET43" s="250">
        <v>9.9</v>
      </c>
      <c r="EU43" s="251">
        <v>-41.8</v>
      </c>
    </row>
    <row r="44" spans="1:151" ht="20.100000000000001" customHeight="1" x14ac:dyDescent="0.2">
      <c r="A44" s="283" t="s">
        <v>306</v>
      </c>
      <c r="B44" s="752" t="s">
        <v>307</v>
      </c>
      <c r="C44" s="753"/>
      <c r="D44" s="753"/>
      <c r="E44" s="753"/>
      <c r="F44" s="760" t="s">
        <v>308</v>
      </c>
      <c r="G44" s="761"/>
      <c r="H44" s="214">
        <v>28.7</v>
      </c>
      <c r="I44" s="214">
        <v>0</v>
      </c>
      <c r="J44" s="214">
        <v>13</v>
      </c>
      <c r="K44" s="214">
        <v>47.8</v>
      </c>
      <c r="L44" s="214">
        <v>22</v>
      </c>
      <c r="M44" s="214">
        <v>51.6</v>
      </c>
      <c r="N44" s="214">
        <v>17.100000000000001</v>
      </c>
      <c r="O44" s="214">
        <v>-38.200000000000003</v>
      </c>
      <c r="P44" s="214">
        <v>62.3</v>
      </c>
      <c r="Q44" s="214">
        <v>12.7</v>
      </c>
      <c r="R44" s="214">
        <v>62.2</v>
      </c>
      <c r="S44" s="216">
        <v>0</v>
      </c>
      <c r="T44" s="216">
        <v>21.4</v>
      </c>
      <c r="U44" s="214">
        <v>43.4</v>
      </c>
      <c r="V44" s="214">
        <v>48.8</v>
      </c>
      <c r="W44" s="214">
        <v>72.5</v>
      </c>
      <c r="X44" s="214">
        <v>195.8</v>
      </c>
      <c r="Y44" s="214">
        <v>-10.3</v>
      </c>
      <c r="Z44" s="214">
        <v>39</v>
      </c>
      <c r="AA44" s="214">
        <v>90.5</v>
      </c>
      <c r="AB44" s="216">
        <v>-12.5</v>
      </c>
      <c r="AC44" s="216">
        <v>-42.5</v>
      </c>
      <c r="AD44" s="214">
        <v>-20.5</v>
      </c>
      <c r="AE44" s="214">
        <v>6.8</v>
      </c>
      <c r="AF44" s="216">
        <v>-0.7</v>
      </c>
      <c r="AG44" s="216">
        <v>-38.4</v>
      </c>
      <c r="AH44" s="213">
        <v>-22.9</v>
      </c>
      <c r="AI44" s="214">
        <v>-48.3</v>
      </c>
      <c r="AJ44" s="214">
        <v>-44.6</v>
      </c>
      <c r="AK44" s="216">
        <v>17.2</v>
      </c>
      <c r="AL44" s="213">
        <v>-28.1</v>
      </c>
      <c r="AM44" s="216">
        <v>51.3</v>
      </c>
      <c r="AN44" s="216">
        <v>9.1999999999999993</v>
      </c>
      <c r="AO44" s="216">
        <v>78.3</v>
      </c>
      <c r="AP44" s="213">
        <v>37.9</v>
      </c>
      <c r="AQ44" s="214">
        <v>58.7</v>
      </c>
      <c r="AR44" s="215" t="e">
        <f>IF(#REF!=0,"-",ROUND(#REF!/#REF!*100-100,1))</f>
        <v>#REF!</v>
      </c>
      <c r="AS44" s="215" t="e">
        <f>IF(#REF!=0,"-",ROUND(#REF!/#REF!*100-100,1))</f>
        <v>#REF!</v>
      </c>
      <c r="AT44" s="215" t="e">
        <f>IF(#REF!=0,"-",ROUND(#REF!/#REF!*100-100,1))</f>
        <v>#REF!</v>
      </c>
      <c r="AU44" s="215" t="e">
        <f>IF(#REF!=0,"-",ROUND(#REF!/#REF!*100-100,1))</f>
        <v>#REF!</v>
      </c>
      <c r="AV44" s="215" t="e">
        <f>IF(#REF!=0,"-",ROUND(#REF!/#REF!*100-100,1))</f>
        <v>#REF!</v>
      </c>
      <c r="AW44" s="215" t="e">
        <f>IF(#REF!=0,"-",ROUND(#REF!/#REF!*100-100,1))</f>
        <v>#REF!</v>
      </c>
      <c r="AX44" s="215" t="e">
        <f>IF(#REF!=0,"-",ROUND(#REF!/#REF!*100-100,1))</f>
        <v>#REF!</v>
      </c>
      <c r="AY44" s="215" t="e">
        <f>IF(#REF!=0,"-",ROUND(#REF!/#REF!*100-100,1))</f>
        <v>#REF!</v>
      </c>
      <c r="AZ44" s="215" t="e">
        <f>IF(#REF!=0,"-",ROUND(#REF!/#REF!*100-100,1))</f>
        <v>#REF!</v>
      </c>
      <c r="BA44" s="216">
        <v>20</v>
      </c>
      <c r="BB44" s="216">
        <v>42</v>
      </c>
      <c r="BC44" s="216">
        <v>37.700000000000003</v>
      </c>
      <c r="BD44" s="216">
        <v>34.1</v>
      </c>
      <c r="BE44" s="216">
        <v>13.3</v>
      </c>
      <c r="BF44" s="216">
        <v>-35.4</v>
      </c>
      <c r="BG44" s="216">
        <v>-3.2</v>
      </c>
      <c r="BH44" s="216">
        <v>31.3</v>
      </c>
      <c r="BI44" s="216">
        <v>-2</v>
      </c>
      <c r="BJ44" s="213">
        <v>-11.4</v>
      </c>
      <c r="BK44" s="214">
        <v>108.6</v>
      </c>
      <c r="BL44" s="214">
        <v>5.6</v>
      </c>
      <c r="BM44" s="217">
        <v>6.3</v>
      </c>
      <c r="BN44" s="217">
        <v>21.1</v>
      </c>
      <c r="BO44" s="218">
        <v>-12.1</v>
      </c>
      <c r="BP44" s="218">
        <v>19.5</v>
      </c>
      <c r="BQ44" s="218">
        <v>10.3</v>
      </c>
      <c r="BR44" s="218">
        <v>-28.2</v>
      </c>
      <c r="BS44" s="218">
        <v>-7.8</v>
      </c>
      <c r="BT44" s="218">
        <v>18.5</v>
      </c>
      <c r="BU44" s="218">
        <v>6.1</v>
      </c>
      <c r="BV44" s="219">
        <v>35.5</v>
      </c>
      <c r="BW44" s="218">
        <v>-43.8</v>
      </c>
      <c r="BX44" s="218">
        <v>36.200000000000003</v>
      </c>
      <c r="BY44" s="218">
        <v>3.9</v>
      </c>
      <c r="BZ44" s="218">
        <v>-21.5</v>
      </c>
      <c r="CA44" s="218">
        <v>20.3</v>
      </c>
      <c r="CB44" s="218">
        <v>18.600000000000001</v>
      </c>
      <c r="CC44" s="218">
        <v>5.3</v>
      </c>
      <c r="CD44" s="218">
        <v>39.299999999999997</v>
      </c>
      <c r="CE44" s="218">
        <v>45.8</v>
      </c>
      <c r="CF44" s="215" t="e">
        <f>IF(#REF!=0,"-",ROUND(#REF!/#REF!*100-100,1))</f>
        <v>#REF!</v>
      </c>
      <c r="CG44" s="215" t="e">
        <f>IF(#REF!=0,"-",ROUND(#REF!/#REF!*100-100,1))</f>
        <v>#REF!</v>
      </c>
      <c r="CH44" s="215" t="e">
        <f>IF(#REF!=0,"-",ROUND(#REF!/#REF!*100-100,1))</f>
        <v>#REF!</v>
      </c>
      <c r="CI44" s="215" t="e">
        <f>IF(#REF!=0,"-",ROUND(#REF!/#REF!*100-100,1))</f>
        <v>#REF!</v>
      </c>
      <c r="CJ44" s="215" t="e">
        <f>IF(#REF!=0,"-",ROUND(#REF!/#REF!*100-100,1))</f>
        <v>#REF!</v>
      </c>
      <c r="CK44" s="215" t="e">
        <f>IF(#REF!=0,"-",ROUND(#REF!/#REF!*100-100,1))</f>
        <v>#REF!</v>
      </c>
      <c r="CL44" s="215" t="e">
        <f>IF(#REF!=0,"-",ROUND(#REF!/#REF!*100-100,1))</f>
        <v>#REF!</v>
      </c>
      <c r="CM44" s="220">
        <v>33.1</v>
      </c>
      <c r="CN44" s="220">
        <v>-13.7</v>
      </c>
      <c r="CO44" s="220">
        <v>-5</v>
      </c>
      <c r="CP44" s="220">
        <v>49.2</v>
      </c>
      <c r="CQ44" s="220">
        <v>5.8</v>
      </c>
      <c r="CR44" s="221">
        <v>16.899999999999999</v>
      </c>
      <c r="CS44" s="221">
        <v>40.700000000000003</v>
      </c>
      <c r="CT44" s="222">
        <v>29.2</v>
      </c>
      <c r="CU44" s="223">
        <v>-6.3</v>
      </c>
      <c r="CV44" s="222">
        <v>46.4</v>
      </c>
      <c r="CW44" s="222">
        <v>37.5</v>
      </c>
      <c r="CX44" s="222">
        <v>-9</v>
      </c>
      <c r="CY44" s="222">
        <v>54.9</v>
      </c>
      <c r="CZ44" s="222">
        <v>-48.4</v>
      </c>
      <c r="DA44" s="222">
        <v>-8.6</v>
      </c>
      <c r="DB44" s="222">
        <v>25.8</v>
      </c>
      <c r="DC44" s="222">
        <v>-34.200000000000003</v>
      </c>
      <c r="DD44" s="222">
        <v>-4.4000000000000004</v>
      </c>
      <c r="DE44" s="224">
        <v>8.1999999999999993</v>
      </c>
      <c r="DF44" s="222">
        <v>35.799999999999997</v>
      </c>
      <c r="DG44" s="222">
        <v>-18.5</v>
      </c>
      <c r="DH44" s="222">
        <v>-24.6</v>
      </c>
      <c r="DI44" s="223">
        <v>51.9</v>
      </c>
      <c r="DJ44" s="225">
        <v>-17.399999999999999</v>
      </c>
      <c r="DK44" s="222">
        <v>0.8</v>
      </c>
      <c r="DL44" s="222">
        <v>-12.6</v>
      </c>
      <c r="DM44" s="222">
        <v>4.8</v>
      </c>
      <c r="DN44" s="222">
        <v>-21.3</v>
      </c>
      <c r="DO44" s="222">
        <v>-10.6</v>
      </c>
      <c r="DP44" s="222">
        <v>73.2</v>
      </c>
      <c r="DQ44" s="222">
        <v>-13.8</v>
      </c>
      <c r="DR44" s="222">
        <v>14.5</v>
      </c>
      <c r="DS44" s="222">
        <v>-15.9</v>
      </c>
      <c r="DT44" s="222" t="e">
        <f>IF(#REF!=0,"-",ROUND(#REF!/#REF!*100-100,1))</f>
        <v>#REF!</v>
      </c>
      <c r="DU44" s="222" t="e">
        <f>IF(#REF!=0,"-",ROUND(#REF!/#REF!*100-100,1))</f>
        <v>#REF!</v>
      </c>
      <c r="DV44" s="222" t="e">
        <f>IF(#REF!=0,"-",ROUND(#REF!/#REF!*100-100,1))</f>
        <v>#REF!</v>
      </c>
      <c r="DW44" s="222" t="e">
        <f>IF(#REF!=0,"-",ROUND(#REF!/#REF!*100-100,1))</f>
        <v>#REF!</v>
      </c>
      <c r="DX44" s="222" t="e">
        <f>IF(#REF!=0,"-",ROUND(#REF!/#REF!*100-100,1))</f>
        <v>#REF!</v>
      </c>
      <c r="DY44" s="222" t="e">
        <f>IF(#REF!=0,"-",ROUND(#REF!/#REF!*100-100,1))</f>
        <v>#REF!</v>
      </c>
      <c r="DZ44" s="222" t="e">
        <f>IF(#REF!=0,"-",ROUND(#REF!/#REF!*100-100,1))</f>
        <v>#REF!</v>
      </c>
      <c r="EA44" s="223" t="e">
        <f>IF(#REF!=0,"-",ROUND(#REF!/#REF!*100-100,1))</f>
        <v>#REF!</v>
      </c>
      <c r="EB44" s="222" t="e">
        <f>IF(#REF!=0,"-",ROUND(#REF!/#REF!*100-100,1))</f>
        <v>#REF!</v>
      </c>
      <c r="EC44" s="222" t="e">
        <f>IF(#REF!=0,"-",ROUND(#REF!/#REF!*100-100,1))</f>
        <v>#REF!</v>
      </c>
      <c r="ED44" s="222" t="e">
        <f>IF(#REF!=0,"-",ROUND(#REF!/#REF!*100-100,1))</f>
        <v>#REF!</v>
      </c>
      <c r="EE44" s="222" t="e">
        <f>IF(#REF!=0,"-",ROUND(#REF!/#REF!*100-100,1))</f>
        <v>#REF!</v>
      </c>
      <c r="EF44" s="222" t="e">
        <f>IF(#REF!=0,"-",ROUND(#REF!/#REF!*100-100,1))</f>
        <v>#REF!</v>
      </c>
      <c r="EG44" s="222" t="e">
        <f>IF(#REF!=0,"-",ROUND(#REF!/#REF!*100-100,1))</f>
        <v>#REF!</v>
      </c>
      <c r="EH44" s="222" t="e">
        <f>IF(#REF!=0,"-",ROUND(#REF!/#REF!*100-100,1))</f>
        <v>#REF!</v>
      </c>
      <c r="EI44" s="222">
        <v>7.3</v>
      </c>
      <c r="EJ44" s="222">
        <v>-0.7</v>
      </c>
      <c r="EK44" s="222">
        <v>13.4</v>
      </c>
      <c r="EL44" s="222">
        <v>-7</v>
      </c>
      <c r="EM44" s="222">
        <v>-10.3</v>
      </c>
      <c r="EN44" s="222">
        <v>0</v>
      </c>
      <c r="EO44" s="222">
        <v>7.4</v>
      </c>
      <c r="EP44" s="222">
        <v>34.1</v>
      </c>
      <c r="EQ44" s="223">
        <v>-10.4</v>
      </c>
      <c r="ER44" s="222">
        <v>15.8</v>
      </c>
      <c r="ES44" s="222">
        <v>3.7</v>
      </c>
      <c r="ET44" s="226">
        <v>0.7</v>
      </c>
      <c r="EU44" s="227">
        <v>-0.7</v>
      </c>
    </row>
    <row r="45" spans="1:151" ht="20.100000000000001" customHeight="1" x14ac:dyDescent="0.2">
      <c r="A45" s="283" t="s">
        <v>309</v>
      </c>
      <c r="B45" s="752" t="s">
        <v>310</v>
      </c>
      <c r="C45" s="753"/>
      <c r="D45" s="753"/>
      <c r="E45" s="753"/>
      <c r="F45" s="754" t="s">
        <v>311</v>
      </c>
      <c r="G45" s="755"/>
      <c r="H45" s="209">
        <v>-2.2999999999999998</v>
      </c>
      <c r="I45" s="209">
        <v>10.9</v>
      </c>
      <c r="J45" s="209">
        <v>31.9</v>
      </c>
      <c r="K45" s="209">
        <v>25.7</v>
      </c>
      <c r="L45" s="209">
        <v>14.8</v>
      </c>
      <c r="M45" s="209">
        <v>37.200000000000003</v>
      </c>
      <c r="N45" s="209">
        <v>32.200000000000003</v>
      </c>
      <c r="O45" s="209">
        <v>-4</v>
      </c>
      <c r="P45" s="209">
        <v>50.4</v>
      </c>
      <c r="Q45" s="209">
        <v>16.600000000000001</v>
      </c>
      <c r="R45" s="209">
        <v>37.799999999999997</v>
      </c>
      <c r="S45" s="210">
        <v>11.2</v>
      </c>
      <c r="T45" s="210">
        <v>29.5</v>
      </c>
      <c r="U45" s="209">
        <v>29.4</v>
      </c>
      <c r="V45" s="209">
        <v>11.3</v>
      </c>
      <c r="W45" s="209">
        <v>2.9</v>
      </c>
      <c r="X45" s="209">
        <v>33.4</v>
      </c>
      <c r="Y45" s="209">
        <v>3.6</v>
      </c>
      <c r="Z45" s="209">
        <v>7.4</v>
      </c>
      <c r="AA45" s="209">
        <v>24.5</v>
      </c>
      <c r="AB45" s="210">
        <v>8.5</v>
      </c>
      <c r="AC45" s="210">
        <v>-3.2</v>
      </c>
      <c r="AD45" s="209">
        <v>12.1</v>
      </c>
      <c r="AE45" s="209">
        <v>36.5</v>
      </c>
      <c r="AF45" s="210">
        <v>8</v>
      </c>
      <c r="AG45" s="210">
        <v>17.8</v>
      </c>
      <c r="AH45" s="212">
        <v>13.7</v>
      </c>
      <c r="AI45" s="209">
        <v>9.4</v>
      </c>
      <c r="AJ45" s="209">
        <v>10.3</v>
      </c>
      <c r="AK45" s="210">
        <v>22.8</v>
      </c>
      <c r="AL45" s="212">
        <v>9.6</v>
      </c>
      <c r="AM45" s="210">
        <v>19.8</v>
      </c>
      <c r="AN45" s="210">
        <v>13.8</v>
      </c>
      <c r="AO45" s="210">
        <v>17.100000000000001</v>
      </c>
      <c r="AP45" s="212">
        <v>32.4</v>
      </c>
      <c r="AQ45" s="209">
        <v>-8.1</v>
      </c>
      <c r="AR45" s="231" t="e">
        <f>IF(#REF!=0,"-",ROUND(#REF!/#REF!*100-100,1))</f>
        <v>#REF!</v>
      </c>
      <c r="AS45" s="231" t="e">
        <f>IF(#REF!=0,"-",ROUND(#REF!/#REF!*100-100,1))</f>
        <v>#REF!</v>
      </c>
      <c r="AT45" s="231" t="e">
        <f>IF(#REF!=0,"-",ROUND(#REF!/#REF!*100-100,1))</f>
        <v>#REF!</v>
      </c>
      <c r="AU45" s="231" t="e">
        <f>IF(#REF!=0,"-",ROUND(#REF!/#REF!*100-100,1))</f>
        <v>#REF!</v>
      </c>
      <c r="AV45" s="231" t="e">
        <f>IF(#REF!=0,"-",ROUND(#REF!/#REF!*100-100,1))</f>
        <v>#REF!</v>
      </c>
      <c r="AW45" s="231" t="e">
        <f>IF(#REF!=0,"-",ROUND(#REF!/#REF!*100-100,1))</f>
        <v>#REF!</v>
      </c>
      <c r="AX45" s="231" t="e">
        <f>IF(#REF!=0,"-",ROUND(#REF!/#REF!*100-100,1))</f>
        <v>#REF!</v>
      </c>
      <c r="AY45" s="231" t="e">
        <f>IF(#REF!=0,"-",ROUND(#REF!/#REF!*100-100,1))</f>
        <v>#REF!</v>
      </c>
      <c r="AZ45" s="231" t="e">
        <f>IF(#REF!=0,"-",ROUND(#REF!/#REF!*100-100,1))</f>
        <v>#REF!</v>
      </c>
      <c r="BA45" s="210">
        <v>3.2</v>
      </c>
      <c r="BB45" s="210">
        <v>33.1</v>
      </c>
      <c r="BC45" s="210">
        <v>12.7</v>
      </c>
      <c r="BD45" s="210">
        <v>10.9</v>
      </c>
      <c r="BE45" s="210">
        <v>19.5</v>
      </c>
      <c r="BF45" s="210">
        <v>14.4</v>
      </c>
      <c r="BG45" s="210">
        <v>6.2</v>
      </c>
      <c r="BH45" s="210">
        <v>12.8</v>
      </c>
      <c r="BI45" s="210">
        <v>26.4</v>
      </c>
      <c r="BJ45" s="212">
        <v>17.7</v>
      </c>
      <c r="BK45" s="209">
        <v>26.6</v>
      </c>
      <c r="BL45" s="209">
        <v>25.3</v>
      </c>
      <c r="BM45" s="232">
        <v>7.7</v>
      </c>
      <c r="BN45" s="232">
        <v>19.2</v>
      </c>
      <c r="BO45" s="233">
        <v>25.3</v>
      </c>
      <c r="BP45" s="233">
        <v>19.399999999999999</v>
      </c>
      <c r="BQ45" s="233">
        <v>8.4</v>
      </c>
      <c r="BR45" s="233">
        <v>28.2</v>
      </c>
      <c r="BS45" s="233">
        <v>16.8</v>
      </c>
      <c r="BT45" s="233">
        <v>26.6</v>
      </c>
      <c r="BU45" s="233">
        <v>17.5</v>
      </c>
      <c r="BV45" s="234">
        <v>0.8</v>
      </c>
      <c r="BW45" s="233">
        <v>0.1</v>
      </c>
      <c r="BX45" s="233">
        <v>29.9</v>
      </c>
      <c r="BY45" s="233">
        <v>-2.4</v>
      </c>
      <c r="BZ45" s="233">
        <v>5.6</v>
      </c>
      <c r="CA45" s="233">
        <v>18.5</v>
      </c>
      <c r="CB45" s="233">
        <v>-3.6</v>
      </c>
      <c r="CC45" s="233">
        <v>5.4</v>
      </c>
      <c r="CD45" s="233">
        <v>13.4</v>
      </c>
      <c r="CE45" s="233">
        <v>11.6</v>
      </c>
      <c r="CF45" s="231" t="e">
        <f>IF(#REF!=0,"-",ROUND(#REF!/#REF!*100-100,1))</f>
        <v>#REF!</v>
      </c>
      <c r="CG45" s="231" t="e">
        <f>IF(#REF!=0,"-",ROUND(#REF!/#REF!*100-100,1))</f>
        <v>#REF!</v>
      </c>
      <c r="CH45" s="231" t="e">
        <f>IF(#REF!=0,"-",ROUND(#REF!/#REF!*100-100,1))</f>
        <v>#REF!</v>
      </c>
      <c r="CI45" s="231" t="e">
        <f>IF(#REF!=0,"-",ROUND(#REF!/#REF!*100-100,1))</f>
        <v>#REF!</v>
      </c>
      <c r="CJ45" s="231" t="e">
        <f>IF(#REF!=0,"-",ROUND(#REF!/#REF!*100-100,1))</f>
        <v>#REF!</v>
      </c>
      <c r="CK45" s="231" t="e">
        <f>IF(#REF!=0,"-",ROUND(#REF!/#REF!*100-100,1))</f>
        <v>#REF!</v>
      </c>
      <c r="CL45" s="231" t="e">
        <f>IF(#REF!=0,"-",ROUND(#REF!/#REF!*100-100,1))</f>
        <v>#REF!</v>
      </c>
      <c r="CM45" s="235">
        <v>-3.2</v>
      </c>
      <c r="CN45" s="235">
        <v>6.6</v>
      </c>
      <c r="CO45" s="235">
        <v>5.5</v>
      </c>
      <c r="CP45" s="235">
        <v>12.9</v>
      </c>
      <c r="CQ45" s="235">
        <v>13.7</v>
      </c>
      <c r="CR45" s="236">
        <v>16.899999999999999</v>
      </c>
      <c r="CS45" s="236">
        <v>12.8</v>
      </c>
      <c r="CT45" s="237">
        <v>21.1</v>
      </c>
      <c r="CU45" s="238">
        <v>3</v>
      </c>
      <c r="CV45" s="237">
        <v>41.4</v>
      </c>
      <c r="CW45" s="237">
        <v>14</v>
      </c>
      <c r="CX45" s="237">
        <v>4.7</v>
      </c>
      <c r="CY45" s="237">
        <v>7.2</v>
      </c>
      <c r="CZ45" s="237">
        <v>13.4</v>
      </c>
      <c r="DA45" s="237">
        <v>-5.6</v>
      </c>
      <c r="DB45" s="237">
        <v>3.9</v>
      </c>
      <c r="DC45" s="237">
        <v>4.7</v>
      </c>
      <c r="DD45" s="237">
        <v>8.6999999999999993</v>
      </c>
      <c r="DE45" s="239">
        <v>-6.2</v>
      </c>
      <c r="DF45" s="237">
        <v>24.8</v>
      </c>
      <c r="DG45" s="237">
        <v>-13.9</v>
      </c>
      <c r="DH45" s="237">
        <v>-20.100000000000001</v>
      </c>
      <c r="DI45" s="238">
        <v>54.5</v>
      </c>
      <c r="DJ45" s="240">
        <v>12.9</v>
      </c>
      <c r="DK45" s="237">
        <v>0</v>
      </c>
      <c r="DL45" s="237">
        <v>1</v>
      </c>
      <c r="DM45" s="237">
        <v>-0.1</v>
      </c>
      <c r="DN45" s="237">
        <v>12.3</v>
      </c>
      <c r="DO45" s="237">
        <v>16.100000000000001</v>
      </c>
      <c r="DP45" s="237">
        <v>4.5</v>
      </c>
      <c r="DQ45" s="237">
        <v>9.1999999999999993</v>
      </c>
      <c r="DR45" s="237">
        <v>18.5</v>
      </c>
      <c r="DS45" s="237">
        <v>19.100000000000001</v>
      </c>
      <c r="DT45" s="237" t="e">
        <f>IF(#REF!=0,"-",ROUND(#REF!/#REF!*100-100,1))</f>
        <v>#REF!</v>
      </c>
      <c r="DU45" s="237" t="e">
        <f>IF(#REF!=0,"-",ROUND(#REF!/#REF!*100-100,1))</f>
        <v>#REF!</v>
      </c>
      <c r="DV45" s="237" t="e">
        <f>IF(#REF!=0,"-",ROUND(#REF!/#REF!*100-100,1))</f>
        <v>#REF!</v>
      </c>
      <c r="DW45" s="237" t="e">
        <f>IF(#REF!=0,"-",ROUND(#REF!/#REF!*100-100,1))</f>
        <v>#REF!</v>
      </c>
      <c r="DX45" s="237" t="e">
        <f>IF(#REF!=0,"-",ROUND(#REF!/#REF!*100-100,1))</f>
        <v>#REF!</v>
      </c>
      <c r="DY45" s="237" t="e">
        <f>IF(#REF!=0,"-",ROUND(#REF!/#REF!*100-100,1))</f>
        <v>#REF!</v>
      </c>
      <c r="DZ45" s="237" t="e">
        <f>IF(#REF!=0,"-",ROUND(#REF!/#REF!*100-100,1))</f>
        <v>#REF!</v>
      </c>
      <c r="EA45" s="238" t="e">
        <f>IF(#REF!=0,"-",ROUND(#REF!/#REF!*100-100,1))</f>
        <v>#REF!</v>
      </c>
      <c r="EB45" s="237" t="e">
        <f>IF(#REF!=0,"-",ROUND(#REF!/#REF!*100-100,1))</f>
        <v>#REF!</v>
      </c>
      <c r="EC45" s="237" t="e">
        <f>IF(#REF!=0,"-",ROUND(#REF!/#REF!*100-100,1))</f>
        <v>#REF!</v>
      </c>
      <c r="ED45" s="237" t="e">
        <f>IF(#REF!=0,"-",ROUND(#REF!/#REF!*100-100,1))</f>
        <v>#REF!</v>
      </c>
      <c r="EE45" s="237" t="e">
        <f>IF(#REF!=0,"-",ROUND(#REF!/#REF!*100-100,1))</f>
        <v>#REF!</v>
      </c>
      <c r="EF45" s="237" t="e">
        <f>IF(#REF!=0,"-",ROUND(#REF!/#REF!*100-100,1))</f>
        <v>#REF!</v>
      </c>
      <c r="EG45" s="237" t="e">
        <f>IF(#REF!=0,"-",ROUND(#REF!/#REF!*100-100,1))</f>
        <v>#REF!</v>
      </c>
      <c r="EH45" s="237" t="e">
        <f>IF(#REF!=0,"-",ROUND(#REF!/#REF!*100-100,1))</f>
        <v>#REF!</v>
      </c>
      <c r="EI45" s="237">
        <v>3.4</v>
      </c>
      <c r="EJ45" s="237">
        <v>12</v>
      </c>
      <c r="EK45" s="237">
        <v>13</v>
      </c>
      <c r="EL45" s="237">
        <v>3.7</v>
      </c>
      <c r="EM45" s="237">
        <v>3.2</v>
      </c>
      <c r="EN45" s="237">
        <v>5.9</v>
      </c>
      <c r="EO45" s="237">
        <v>28.7</v>
      </c>
      <c r="EP45" s="237">
        <v>-1</v>
      </c>
      <c r="EQ45" s="238">
        <v>6.6</v>
      </c>
      <c r="ER45" s="237">
        <v>23.9</v>
      </c>
      <c r="ES45" s="237">
        <v>-5</v>
      </c>
      <c r="ET45" s="241">
        <v>11.7</v>
      </c>
      <c r="EU45" s="242">
        <v>7.8</v>
      </c>
    </row>
    <row r="46" spans="1:151" ht="20.100000000000001" customHeight="1" x14ac:dyDescent="0.2">
      <c r="A46" s="264"/>
      <c r="B46" s="268"/>
      <c r="C46" s="265" t="s">
        <v>312</v>
      </c>
      <c r="D46" s="756" t="s">
        <v>313</v>
      </c>
      <c r="E46" s="756"/>
      <c r="F46" s="757"/>
      <c r="G46" s="284"/>
      <c r="H46" s="209">
        <v>-9</v>
      </c>
      <c r="I46" s="209">
        <v>5.6</v>
      </c>
      <c r="J46" s="209">
        <v>38.1</v>
      </c>
      <c r="K46" s="209">
        <v>31.5</v>
      </c>
      <c r="L46" s="209">
        <v>15.9</v>
      </c>
      <c r="M46" s="209">
        <v>41.7</v>
      </c>
      <c r="N46" s="209">
        <v>3.7</v>
      </c>
      <c r="O46" s="209">
        <v>10</v>
      </c>
      <c r="P46" s="209">
        <v>41.4</v>
      </c>
      <c r="Q46" s="209">
        <v>21.4</v>
      </c>
      <c r="R46" s="209">
        <v>31.2</v>
      </c>
      <c r="S46" s="210">
        <v>23.6</v>
      </c>
      <c r="T46" s="210">
        <v>14.2</v>
      </c>
      <c r="U46" s="209">
        <v>19.100000000000001</v>
      </c>
      <c r="V46" s="209">
        <v>6.7</v>
      </c>
      <c r="W46" s="209">
        <v>-20.7</v>
      </c>
      <c r="X46" s="209">
        <v>25.1</v>
      </c>
      <c r="Y46" s="209">
        <v>-1.7</v>
      </c>
      <c r="Z46" s="209">
        <v>23.9</v>
      </c>
      <c r="AA46" s="209">
        <v>2.7</v>
      </c>
      <c r="AB46" s="210">
        <v>-6.2</v>
      </c>
      <c r="AC46" s="210">
        <v>-6.8</v>
      </c>
      <c r="AD46" s="209">
        <v>10</v>
      </c>
      <c r="AE46" s="209">
        <v>0.9</v>
      </c>
      <c r="AF46" s="210">
        <v>-11</v>
      </c>
      <c r="AG46" s="210">
        <v>30.1</v>
      </c>
      <c r="AH46" s="212">
        <v>-1.1000000000000001</v>
      </c>
      <c r="AI46" s="209">
        <v>7.9</v>
      </c>
      <c r="AJ46" s="209">
        <v>4.9000000000000004</v>
      </c>
      <c r="AK46" s="210">
        <v>3.4</v>
      </c>
      <c r="AL46" s="212">
        <v>-17.5</v>
      </c>
      <c r="AM46" s="210">
        <v>17</v>
      </c>
      <c r="AN46" s="210">
        <v>7.4</v>
      </c>
      <c r="AO46" s="210">
        <v>6.4</v>
      </c>
      <c r="AP46" s="212">
        <v>14.4</v>
      </c>
      <c r="AQ46" s="209">
        <v>-7.5</v>
      </c>
      <c r="AR46" s="231" t="e">
        <f>IF(#REF!=0,"-",ROUND(#REF!/#REF!*100-100,1))</f>
        <v>#REF!</v>
      </c>
      <c r="AS46" s="231" t="e">
        <f>IF(#REF!=0,"-",ROUND(#REF!/#REF!*100-100,1))</f>
        <v>#REF!</v>
      </c>
      <c r="AT46" s="231" t="e">
        <f>IF(#REF!=0,"-",ROUND(#REF!/#REF!*100-100,1))</f>
        <v>#REF!</v>
      </c>
      <c r="AU46" s="231" t="e">
        <f>IF(#REF!=0,"-",ROUND(#REF!/#REF!*100-100,1))</f>
        <v>#REF!</v>
      </c>
      <c r="AV46" s="231" t="e">
        <f>IF(#REF!=0,"-",ROUND(#REF!/#REF!*100-100,1))</f>
        <v>#REF!</v>
      </c>
      <c r="AW46" s="231" t="e">
        <f>IF(#REF!=0,"-",ROUND(#REF!/#REF!*100-100,1))</f>
        <v>#REF!</v>
      </c>
      <c r="AX46" s="231" t="e">
        <f>IF(#REF!=0,"-",ROUND(#REF!/#REF!*100-100,1))</f>
        <v>#REF!</v>
      </c>
      <c r="AY46" s="231" t="e">
        <f>IF(#REF!=0,"-",ROUND(#REF!/#REF!*100-100,1))</f>
        <v>#REF!</v>
      </c>
      <c r="AZ46" s="231" t="e">
        <f>IF(#REF!=0,"-",ROUND(#REF!/#REF!*100-100,1))</f>
        <v>#REF!</v>
      </c>
      <c r="BA46" s="210">
        <v>-5.6</v>
      </c>
      <c r="BB46" s="210">
        <v>24.2</v>
      </c>
      <c r="BC46" s="210">
        <v>0.6</v>
      </c>
      <c r="BD46" s="210">
        <v>3.2</v>
      </c>
      <c r="BE46" s="210">
        <v>9.9</v>
      </c>
      <c r="BF46" s="210">
        <v>8.8000000000000007</v>
      </c>
      <c r="BG46" s="210">
        <v>10</v>
      </c>
      <c r="BH46" s="210">
        <v>19.2</v>
      </c>
      <c r="BI46" s="210">
        <v>17.899999999999999</v>
      </c>
      <c r="BJ46" s="212">
        <v>7</v>
      </c>
      <c r="BK46" s="209">
        <v>15.2</v>
      </c>
      <c r="BL46" s="209">
        <v>-0.7</v>
      </c>
      <c r="BM46" s="232">
        <v>24.3</v>
      </c>
      <c r="BN46" s="232">
        <v>-1.7</v>
      </c>
      <c r="BO46" s="233">
        <v>9.1</v>
      </c>
      <c r="BP46" s="233">
        <v>14.6</v>
      </c>
      <c r="BQ46" s="233">
        <v>1.1000000000000001</v>
      </c>
      <c r="BR46" s="233">
        <v>12.6</v>
      </c>
      <c r="BS46" s="233">
        <v>-0.3</v>
      </c>
      <c r="BT46" s="233">
        <v>4.0999999999999996</v>
      </c>
      <c r="BU46" s="233">
        <v>-1.6</v>
      </c>
      <c r="BV46" s="234">
        <v>3.4</v>
      </c>
      <c r="BW46" s="233">
        <v>-3.1</v>
      </c>
      <c r="BX46" s="233">
        <v>40</v>
      </c>
      <c r="BY46" s="233">
        <v>-23.2</v>
      </c>
      <c r="BZ46" s="233">
        <v>15.8</v>
      </c>
      <c r="CA46" s="233">
        <v>30.8</v>
      </c>
      <c r="CB46" s="233">
        <v>-9.4</v>
      </c>
      <c r="CC46" s="233">
        <v>13.7</v>
      </c>
      <c r="CD46" s="233">
        <v>23.5</v>
      </c>
      <c r="CE46" s="233">
        <v>8.3000000000000007</v>
      </c>
      <c r="CF46" s="231" t="e">
        <f>IF(#REF!=0,"-",ROUND(#REF!/#REF!*100-100,1))</f>
        <v>#REF!</v>
      </c>
      <c r="CG46" s="231" t="e">
        <f>IF(#REF!=0,"-",ROUND(#REF!/#REF!*100-100,1))</f>
        <v>#REF!</v>
      </c>
      <c r="CH46" s="231" t="e">
        <f>IF(#REF!=0,"-",ROUND(#REF!/#REF!*100-100,1))</f>
        <v>#REF!</v>
      </c>
      <c r="CI46" s="231" t="e">
        <f>IF(#REF!=0,"-",ROUND(#REF!/#REF!*100-100,1))</f>
        <v>#REF!</v>
      </c>
      <c r="CJ46" s="231" t="e">
        <f>IF(#REF!=0,"-",ROUND(#REF!/#REF!*100-100,1))</f>
        <v>#REF!</v>
      </c>
      <c r="CK46" s="231" t="e">
        <f>IF(#REF!=0,"-",ROUND(#REF!/#REF!*100-100,1))</f>
        <v>#REF!</v>
      </c>
      <c r="CL46" s="231" t="e">
        <f>IF(#REF!=0,"-",ROUND(#REF!/#REF!*100-100,1))</f>
        <v>#REF!</v>
      </c>
      <c r="CM46" s="235">
        <v>-10.3</v>
      </c>
      <c r="CN46" s="235">
        <v>3.5</v>
      </c>
      <c r="CO46" s="235">
        <v>5.8</v>
      </c>
      <c r="CP46" s="235">
        <v>-0.4</v>
      </c>
      <c r="CQ46" s="235">
        <v>4.7</v>
      </c>
      <c r="CR46" s="236">
        <v>22.2</v>
      </c>
      <c r="CS46" s="236">
        <v>4.8</v>
      </c>
      <c r="CT46" s="237">
        <v>2.8</v>
      </c>
      <c r="CU46" s="238">
        <v>5.6</v>
      </c>
      <c r="CV46" s="237">
        <v>38.9</v>
      </c>
      <c r="CW46" s="237">
        <v>-14.8</v>
      </c>
      <c r="CX46" s="237">
        <v>1.2</v>
      </c>
      <c r="CY46" s="237">
        <v>2.2000000000000002</v>
      </c>
      <c r="CZ46" s="237">
        <v>6.8</v>
      </c>
      <c r="DA46" s="237">
        <v>-5.7</v>
      </c>
      <c r="DB46" s="237">
        <v>4.7</v>
      </c>
      <c r="DC46" s="237">
        <v>-9.8000000000000007</v>
      </c>
      <c r="DD46" s="237">
        <v>3.5</v>
      </c>
      <c r="DE46" s="239">
        <v>-5.9</v>
      </c>
      <c r="DF46" s="237">
        <v>10.5</v>
      </c>
      <c r="DG46" s="237">
        <v>-7.5</v>
      </c>
      <c r="DH46" s="237">
        <v>10.9</v>
      </c>
      <c r="DI46" s="238">
        <v>45.5</v>
      </c>
      <c r="DJ46" s="240">
        <v>19.5</v>
      </c>
      <c r="DK46" s="237">
        <v>3.5</v>
      </c>
      <c r="DL46" s="237">
        <v>-0.4</v>
      </c>
      <c r="DM46" s="237">
        <v>-0.3</v>
      </c>
      <c r="DN46" s="237">
        <v>23.6</v>
      </c>
      <c r="DO46" s="237">
        <v>29.9</v>
      </c>
      <c r="DP46" s="237">
        <v>19.5</v>
      </c>
      <c r="DQ46" s="237">
        <v>29.1</v>
      </c>
      <c r="DR46" s="237">
        <v>7.2</v>
      </c>
      <c r="DS46" s="237">
        <v>82</v>
      </c>
      <c r="DT46" s="237" t="e">
        <f>IF(#REF!=0,"-",ROUND(#REF!/#REF!*100-100,1))</f>
        <v>#REF!</v>
      </c>
      <c r="DU46" s="237" t="e">
        <f>IF(#REF!=0,"-",ROUND(#REF!/#REF!*100-100,1))</f>
        <v>#REF!</v>
      </c>
      <c r="DV46" s="237" t="e">
        <f>IF(#REF!=0,"-",ROUND(#REF!/#REF!*100-100,1))</f>
        <v>#REF!</v>
      </c>
      <c r="DW46" s="237" t="e">
        <f>IF(#REF!=0,"-",ROUND(#REF!/#REF!*100-100,1))</f>
        <v>#REF!</v>
      </c>
      <c r="DX46" s="237" t="e">
        <f>IF(#REF!=0,"-",ROUND(#REF!/#REF!*100-100,1))</f>
        <v>#REF!</v>
      </c>
      <c r="DY46" s="237" t="e">
        <f>IF(#REF!=0,"-",ROUND(#REF!/#REF!*100-100,1))</f>
        <v>#REF!</v>
      </c>
      <c r="DZ46" s="237" t="e">
        <f>IF(#REF!=0,"-",ROUND(#REF!/#REF!*100-100,1))</f>
        <v>#REF!</v>
      </c>
      <c r="EA46" s="238" t="e">
        <f>IF(#REF!=0,"-",ROUND(#REF!/#REF!*100-100,1))</f>
        <v>#REF!</v>
      </c>
      <c r="EB46" s="237" t="e">
        <f>IF(#REF!=0,"-",ROUND(#REF!/#REF!*100-100,1))</f>
        <v>#REF!</v>
      </c>
      <c r="EC46" s="237" t="e">
        <f>IF(#REF!=0,"-",ROUND(#REF!/#REF!*100-100,1))</f>
        <v>#REF!</v>
      </c>
      <c r="ED46" s="237" t="e">
        <f>IF(#REF!=0,"-",ROUND(#REF!/#REF!*100-100,1))</f>
        <v>#REF!</v>
      </c>
      <c r="EE46" s="237" t="e">
        <f>IF(#REF!=0,"-",ROUND(#REF!/#REF!*100-100,1))</f>
        <v>#REF!</v>
      </c>
      <c r="EF46" s="237" t="e">
        <f>IF(#REF!=0,"-",ROUND(#REF!/#REF!*100-100,1))</f>
        <v>#REF!</v>
      </c>
      <c r="EG46" s="237" t="e">
        <f>IF(#REF!=0,"-",ROUND(#REF!/#REF!*100-100,1))</f>
        <v>#REF!</v>
      </c>
      <c r="EH46" s="237" t="e">
        <f>IF(#REF!=0,"-",ROUND(#REF!/#REF!*100-100,1))</f>
        <v>#REF!</v>
      </c>
      <c r="EI46" s="237">
        <v>5.4</v>
      </c>
      <c r="EJ46" s="237">
        <v>23.1</v>
      </c>
      <c r="EK46" s="237">
        <v>12.5</v>
      </c>
      <c r="EL46" s="237">
        <v>13.3</v>
      </c>
      <c r="EM46" s="237">
        <v>8.1</v>
      </c>
      <c r="EN46" s="237">
        <v>14.4</v>
      </c>
      <c r="EO46" s="237">
        <v>30.7</v>
      </c>
      <c r="EP46" s="237">
        <v>-7.6</v>
      </c>
      <c r="EQ46" s="238">
        <v>24.2</v>
      </c>
      <c r="ER46" s="237">
        <v>18.600000000000001</v>
      </c>
      <c r="ES46" s="237">
        <v>6.2</v>
      </c>
      <c r="ET46" s="241">
        <v>13.4</v>
      </c>
      <c r="EU46" s="242">
        <v>11.6</v>
      </c>
    </row>
    <row r="47" spans="1:151" ht="20.100000000000001" customHeight="1" x14ac:dyDescent="0.2">
      <c r="A47" s="264"/>
      <c r="B47" s="268"/>
      <c r="C47" s="265" t="s">
        <v>314</v>
      </c>
      <c r="D47" s="756" t="s">
        <v>315</v>
      </c>
      <c r="E47" s="756"/>
      <c r="F47" s="757"/>
      <c r="G47" s="284"/>
      <c r="H47" s="209">
        <v>5.4</v>
      </c>
      <c r="I47" s="209">
        <v>19.5</v>
      </c>
      <c r="J47" s="209">
        <v>25.4</v>
      </c>
      <c r="K47" s="209">
        <v>18.7</v>
      </c>
      <c r="L47" s="209">
        <v>14.1</v>
      </c>
      <c r="M47" s="209">
        <v>31.4</v>
      </c>
      <c r="N47" s="209">
        <v>64.7</v>
      </c>
      <c r="O47" s="209">
        <v>-15.6</v>
      </c>
      <c r="P47" s="209">
        <v>65</v>
      </c>
      <c r="Q47" s="209">
        <v>14.6</v>
      </c>
      <c r="R47" s="209">
        <v>43.2</v>
      </c>
      <c r="S47" s="210">
        <v>-1.1000000000000001</v>
      </c>
      <c r="T47" s="210">
        <v>47.4</v>
      </c>
      <c r="U47" s="209">
        <v>36.299999999999997</v>
      </c>
      <c r="V47" s="209">
        <v>17.600000000000001</v>
      </c>
      <c r="W47" s="209">
        <v>29.8</v>
      </c>
      <c r="X47" s="209">
        <v>43</v>
      </c>
      <c r="Y47" s="209">
        <v>9.1999999999999993</v>
      </c>
      <c r="Z47" s="209">
        <v>-5.4</v>
      </c>
      <c r="AA47" s="209">
        <v>48.2</v>
      </c>
      <c r="AB47" s="210">
        <v>22.4</v>
      </c>
      <c r="AC47" s="210">
        <v>0.2</v>
      </c>
      <c r="AD47" s="209">
        <v>13.4</v>
      </c>
      <c r="AE47" s="209">
        <v>81.400000000000006</v>
      </c>
      <c r="AF47" s="210">
        <v>20.399999999999999</v>
      </c>
      <c r="AG47" s="210">
        <v>8.8000000000000007</v>
      </c>
      <c r="AH47" s="212">
        <v>25</v>
      </c>
      <c r="AI47" s="209">
        <v>10</v>
      </c>
      <c r="AJ47" s="209">
        <v>13.7</v>
      </c>
      <c r="AK47" s="210">
        <v>37.799999999999997</v>
      </c>
      <c r="AL47" s="212">
        <v>35</v>
      </c>
      <c r="AM47" s="210">
        <v>22.5</v>
      </c>
      <c r="AN47" s="210">
        <v>19.7</v>
      </c>
      <c r="AO47" s="210">
        <v>25.4</v>
      </c>
      <c r="AP47" s="212">
        <v>46.5</v>
      </c>
      <c r="AQ47" s="209">
        <v>-8.6</v>
      </c>
      <c r="AR47" s="231" t="e">
        <f>IF(#REF!=0,"-",ROUND(#REF!/#REF!*100-100,1))</f>
        <v>#REF!</v>
      </c>
      <c r="AS47" s="231" t="e">
        <f>IF(#REF!=0,"-",ROUND(#REF!/#REF!*100-100,1))</f>
        <v>#REF!</v>
      </c>
      <c r="AT47" s="231" t="e">
        <f>IF(#REF!=0,"-",ROUND(#REF!/#REF!*100-100,1))</f>
        <v>#REF!</v>
      </c>
      <c r="AU47" s="231" t="e">
        <f>IF(#REF!=0,"-",ROUND(#REF!/#REF!*100-100,1))</f>
        <v>#REF!</v>
      </c>
      <c r="AV47" s="231" t="e">
        <f>IF(#REF!=0,"-",ROUND(#REF!/#REF!*100-100,1))</f>
        <v>#REF!</v>
      </c>
      <c r="AW47" s="231" t="e">
        <f>IF(#REF!=0,"-",ROUND(#REF!/#REF!*100-100,1))</f>
        <v>#REF!</v>
      </c>
      <c r="AX47" s="231" t="e">
        <f>IF(#REF!=0,"-",ROUND(#REF!/#REF!*100-100,1))</f>
        <v>#REF!</v>
      </c>
      <c r="AY47" s="231" t="e">
        <f>IF(#REF!=0,"-",ROUND(#REF!/#REF!*100-100,1))</f>
        <v>#REF!</v>
      </c>
      <c r="AZ47" s="231" t="e">
        <f>IF(#REF!=0,"-",ROUND(#REF!/#REF!*100-100,1))</f>
        <v>#REF!</v>
      </c>
      <c r="BA47" s="210">
        <v>8.6999999999999993</v>
      </c>
      <c r="BB47" s="210">
        <v>36.299999999999997</v>
      </c>
      <c r="BC47" s="210">
        <v>20.7</v>
      </c>
      <c r="BD47" s="210">
        <v>15.8</v>
      </c>
      <c r="BE47" s="210">
        <v>20.100000000000001</v>
      </c>
      <c r="BF47" s="210">
        <v>18.3</v>
      </c>
      <c r="BG47" s="210">
        <v>4.0999999999999996</v>
      </c>
      <c r="BH47" s="210">
        <v>10.5</v>
      </c>
      <c r="BI47" s="210">
        <v>32.6</v>
      </c>
      <c r="BJ47" s="212">
        <v>24.5</v>
      </c>
      <c r="BK47" s="209">
        <v>34.799999999999997</v>
      </c>
      <c r="BL47" s="209">
        <v>41.9</v>
      </c>
      <c r="BM47" s="232">
        <v>-0.5</v>
      </c>
      <c r="BN47" s="232">
        <v>35</v>
      </c>
      <c r="BO47" s="233">
        <v>36</v>
      </c>
      <c r="BP47" s="233">
        <v>21.2</v>
      </c>
      <c r="BQ47" s="233">
        <v>17.100000000000001</v>
      </c>
      <c r="BR47" s="233">
        <v>38.1</v>
      </c>
      <c r="BS47" s="233">
        <v>27.9</v>
      </c>
      <c r="BT47" s="233">
        <v>40</v>
      </c>
      <c r="BU47" s="233">
        <v>28.1</v>
      </c>
      <c r="BV47" s="234">
        <v>-1.1000000000000001</v>
      </c>
      <c r="BW47" s="233">
        <v>2.2999999999999998</v>
      </c>
      <c r="BX47" s="233">
        <v>25.3</v>
      </c>
      <c r="BY47" s="233">
        <v>10.3</v>
      </c>
      <c r="BZ47" s="233">
        <v>0.8</v>
      </c>
      <c r="CA47" s="233">
        <v>12.9</v>
      </c>
      <c r="CB47" s="233">
        <v>0.8</v>
      </c>
      <c r="CC47" s="233">
        <v>1.1000000000000001</v>
      </c>
      <c r="CD47" s="233">
        <v>9</v>
      </c>
      <c r="CE47" s="233">
        <v>13.4</v>
      </c>
      <c r="CF47" s="231" t="e">
        <f>IF(#REF!=0,"-",ROUND(#REF!/#REF!*100-100,1))</f>
        <v>#REF!</v>
      </c>
      <c r="CG47" s="231" t="e">
        <f>IF(#REF!=0,"-",ROUND(#REF!/#REF!*100-100,1))</f>
        <v>#REF!</v>
      </c>
      <c r="CH47" s="231" t="e">
        <f>IF(#REF!=0,"-",ROUND(#REF!/#REF!*100-100,1))</f>
        <v>#REF!</v>
      </c>
      <c r="CI47" s="231" t="e">
        <f>IF(#REF!=0,"-",ROUND(#REF!/#REF!*100-100,1))</f>
        <v>#REF!</v>
      </c>
      <c r="CJ47" s="231" t="e">
        <f>IF(#REF!=0,"-",ROUND(#REF!/#REF!*100-100,1))</f>
        <v>#REF!</v>
      </c>
      <c r="CK47" s="231" t="e">
        <f>IF(#REF!=0,"-",ROUND(#REF!/#REF!*100-100,1))</f>
        <v>#REF!</v>
      </c>
      <c r="CL47" s="231" t="e">
        <f>IF(#REF!=0,"-",ROUND(#REF!/#REF!*100-100,1))</f>
        <v>#REF!</v>
      </c>
      <c r="CM47" s="235">
        <v>1.2</v>
      </c>
      <c r="CN47" s="235">
        <v>8.8000000000000007</v>
      </c>
      <c r="CO47" s="235">
        <v>6.1</v>
      </c>
      <c r="CP47" s="235">
        <v>18.899999999999999</v>
      </c>
      <c r="CQ47" s="235">
        <v>17.8</v>
      </c>
      <c r="CR47" s="236">
        <v>14.8</v>
      </c>
      <c r="CS47" s="236">
        <v>16.5</v>
      </c>
      <c r="CT47" s="237">
        <v>30.5</v>
      </c>
      <c r="CU47" s="238">
        <v>2</v>
      </c>
      <c r="CV47" s="237">
        <v>43.5</v>
      </c>
      <c r="CW47" s="237">
        <v>28.6</v>
      </c>
      <c r="CX47" s="237">
        <v>6.6</v>
      </c>
      <c r="CY47" s="237">
        <v>6.9</v>
      </c>
      <c r="CZ47" s="237">
        <v>15.6</v>
      </c>
      <c r="DA47" s="237">
        <v>-5.6</v>
      </c>
      <c r="DB47" s="237">
        <v>4</v>
      </c>
      <c r="DC47" s="237">
        <v>12.5</v>
      </c>
      <c r="DD47" s="237">
        <v>11</v>
      </c>
      <c r="DE47" s="239">
        <v>-6.2</v>
      </c>
      <c r="DF47" s="237">
        <v>32.299999999999997</v>
      </c>
      <c r="DG47" s="237">
        <v>-17.399999999999999</v>
      </c>
      <c r="DH47" s="237">
        <v>-30.4</v>
      </c>
      <c r="DI47" s="238">
        <v>59.2</v>
      </c>
      <c r="DJ47" s="240">
        <v>10.199999999999999</v>
      </c>
      <c r="DK47" s="237">
        <v>-2</v>
      </c>
      <c r="DL47" s="237">
        <v>2.9</v>
      </c>
      <c r="DM47" s="237">
        <v>1.4</v>
      </c>
      <c r="DN47" s="237">
        <v>7.7</v>
      </c>
      <c r="DO47" s="237">
        <v>8.8000000000000007</v>
      </c>
      <c r="DP47" s="237">
        <v>-1.3</v>
      </c>
      <c r="DQ47" s="237">
        <v>1.3</v>
      </c>
      <c r="DR47" s="237">
        <v>23.9</v>
      </c>
      <c r="DS47" s="237">
        <v>-7.8</v>
      </c>
      <c r="DT47" s="237" t="e">
        <f>IF(#REF!=0,"-",ROUND(#REF!/#REF!*100-100,1))</f>
        <v>#REF!</v>
      </c>
      <c r="DU47" s="237" t="e">
        <f>IF(#REF!=0,"-",ROUND(#REF!/#REF!*100-100,1))</f>
        <v>#REF!</v>
      </c>
      <c r="DV47" s="237" t="e">
        <f>IF(#REF!=0,"-",ROUND(#REF!/#REF!*100-100,1))</f>
        <v>#REF!</v>
      </c>
      <c r="DW47" s="237" t="e">
        <f>IF(#REF!=0,"-",ROUND(#REF!/#REF!*100-100,1))</f>
        <v>#REF!</v>
      </c>
      <c r="DX47" s="237" t="e">
        <f>IF(#REF!=0,"-",ROUND(#REF!/#REF!*100-100,1))</f>
        <v>#REF!</v>
      </c>
      <c r="DY47" s="237" t="e">
        <f>IF(#REF!=0,"-",ROUND(#REF!/#REF!*100-100,1))</f>
        <v>#REF!</v>
      </c>
      <c r="DZ47" s="237" t="e">
        <f>IF(#REF!=0,"-",ROUND(#REF!/#REF!*100-100,1))</f>
        <v>#REF!</v>
      </c>
      <c r="EA47" s="238" t="e">
        <f>IF(#REF!=0,"-",ROUND(#REF!/#REF!*100-100,1))</f>
        <v>#REF!</v>
      </c>
      <c r="EB47" s="237" t="e">
        <f>IF(#REF!=0,"-",ROUND(#REF!/#REF!*100-100,1))</f>
        <v>#REF!</v>
      </c>
      <c r="EC47" s="237" t="e">
        <f>IF(#REF!=0,"-",ROUND(#REF!/#REF!*100-100,1))</f>
        <v>#REF!</v>
      </c>
      <c r="ED47" s="237" t="e">
        <f>IF(#REF!=0,"-",ROUND(#REF!/#REF!*100-100,1))</f>
        <v>#REF!</v>
      </c>
      <c r="EE47" s="237" t="e">
        <f>IF(#REF!=0,"-",ROUND(#REF!/#REF!*100-100,1))</f>
        <v>#REF!</v>
      </c>
      <c r="EF47" s="237" t="e">
        <f>IF(#REF!=0,"-",ROUND(#REF!/#REF!*100-100,1))</f>
        <v>#REF!</v>
      </c>
      <c r="EG47" s="237" t="e">
        <f>IF(#REF!=0,"-",ROUND(#REF!/#REF!*100-100,1))</f>
        <v>#REF!</v>
      </c>
      <c r="EH47" s="237" t="e">
        <f>IF(#REF!=0,"-",ROUND(#REF!/#REF!*100-100,1))</f>
        <v>#REF!</v>
      </c>
      <c r="EI47" s="237">
        <v>1.5</v>
      </c>
      <c r="EJ47" s="237">
        <v>7.9</v>
      </c>
      <c r="EK47" s="237">
        <v>13.3</v>
      </c>
      <c r="EL47" s="237">
        <v>0.3</v>
      </c>
      <c r="EM47" s="237">
        <v>1.1000000000000001</v>
      </c>
      <c r="EN47" s="237">
        <v>2.6</v>
      </c>
      <c r="EO47" s="237">
        <v>27.3</v>
      </c>
      <c r="EP47" s="237">
        <v>1.4</v>
      </c>
      <c r="EQ47" s="238">
        <v>0.4</v>
      </c>
      <c r="ER47" s="237">
        <v>26.7</v>
      </c>
      <c r="ES47" s="237">
        <v>-9.9</v>
      </c>
      <c r="ET47" s="241">
        <v>11.5</v>
      </c>
      <c r="EU47" s="242">
        <v>8.1</v>
      </c>
    </row>
    <row r="48" spans="1:151" ht="20.100000000000001" customHeight="1" x14ac:dyDescent="0.2">
      <c r="A48" s="283" t="s">
        <v>316</v>
      </c>
      <c r="B48" s="752" t="s">
        <v>317</v>
      </c>
      <c r="C48" s="753"/>
      <c r="D48" s="753"/>
      <c r="E48" s="753"/>
      <c r="F48" s="754" t="s">
        <v>318</v>
      </c>
      <c r="G48" s="755"/>
      <c r="H48" s="229">
        <v>100</v>
      </c>
      <c r="I48" s="229">
        <v>200</v>
      </c>
      <c r="J48" s="229">
        <v>94.7</v>
      </c>
      <c r="K48" s="229">
        <v>150</v>
      </c>
      <c r="L48" s="229">
        <v>240</v>
      </c>
      <c r="M48" s="229">
        <v>133.30000000000001</v>
      </c>
      <c r="N48" s="229">
        <v>-18.8</v>
      </c>
      <c r="O48" s="229">
        <v>-33.299999999999997</v>
      </c>
      <c r="P48" s="229">
        <v>20</v>
      </c>
      <c r="Q48" s="229">
        <v>-50</v>
      </c>
      <c r="R48" s="229">
        <v>112.5</v>
      </c>
      <c r="S48" s="211">
        <v>100</v>
      </c>
      <c r="T48" s="211">
        <v>237.5</v>
      </c>
      <c r="U48" s="229">
        <v>22.2</v>
      </c>
      <c r="V48" s="229">
        <v>64.900000000000006</v>
      </c>
      <c r="W48" s="229">
        <v>-53.3</v>
      </c>
      <c r="X48" s="229">
        <v>11.8</v>
      </c>
      <c r="Y48" s="229">
        <v>38.1</v>
      </c>
      <c r="Z48" s="229">
        <v>15.4</v>
      </c>
      <c r="AA48" s="229">
        <v>-25</v>
      </c>
      <c r="AB48" s="211">
        <v>-47.2</v>
      </c>
      <c r="AC48" s="211">
        <v>100</v>
      </c>
      <c r="AD48" s="229">
        <v>58.8</v>
      </c>
      <c r="AE48" s="229">
        <v>100</v>
      </c>
      <c r="AF48" s="211">
        <v>-59.3</v>
      </c>
      <c r="AG48" s="211">
        <v>100</v>
      </c>
      <c r="AH48" s="230">
        <v>-50.8</v>
      </c>
      <c r="AI48" s="229">
        <v>-7.1</v>
      </c>
      <c r="AJ48" s="229">
        <v>31.6</v>
      </c>
      <c r="AK48" s="211">
        <v>-58.6</v>
      </c>
      <c r="AL48" s="230">
        <v>40</v>
      </c>
      <c r="AM48" s="211">
        <v>122.2</v>
      </c>
      <c r="AN48" s="211">
        <v>-36.799999999999997</v>
      </c>
      <c r="AO48" s="211">
        <v>93.8</v>
      </c>
      <c r="AP48" s="213">
        <v>33.299999999999997</v>
      </c>
      <c r="AQ48" s="214">
        <v>125</v>
      </c>
      <c r="AR48" s="215" t="e">
        <f>IF(#REF!=0,"-",ROUND(#REF!/#REF!*100-100,1))</f>
        <v>#REF!</v>
      </c>
      <c r="AS48" s="215" t="e">
        <f>IF(#REF!=0,"-",ROUND(#REF!/#REF!*100-100,1))</f>
        <v>#REF!</v>
      </c>
      <c r="AT48" s="215" t="e">
        <f>IF(#REF!=0,"-",ROUND(#REF!/#REF!*100-100,1))</f>
        <v>#REF!</v>
      </c>
      <c r="AU48" s="215" t="e">
        <f>IF(#REF!=0,"-",ROUND(#REF!/#REF!*100-100,1))</f>
        <v>#REF!</v>
      </c>
      <c r="AV48" s="215" t="e">
        <f>IF(#REF!=0,"-",ROUND(#REF!/#REF!*100-100,1))</f>
        <v>#REF!</v>
      </c>
      <c r="AW48" s="215" t="e">
        <f>IF(#REF!=0,"-",ROUND(#REF!/#REF!*100-100,1))</f>
        <v>#REF!</v>
      </c>
      <c r="AX48" s="215" t="e">
        <f>IF(#REF!=0,"-",ROUND(#REF!/#REF!*100-100,1))</f>
        <v>#REF!</v>
      </c>
      <c r="AY48" s="215" t="e">
        <f>IF(#REF!=0,"-",ROUND(#REF!/#REF!*100-100,1))</f>
        <v>#REF!</v>
      </c>
      <c r="AZ48" s="215" t="e">
        <f>IF(#REF!=0,"-",ROUND(#REF!/#REF!*100-100,1))</f>
        <v>#REF!</v>
      </c>
      <c r="BA48" s="216">
        <v>19.399999999999999</v>
      </c>
      <c r="BB48" s="216">
        <v>-70.400000000000006</v>
      </c>
      <c r="BC48" s="216">
        <v>-6.9</v>
      </c>
      <c r="BD48" s="216">
        <v>8</v>
      </c>
      <c r="BE48" s="216">
        <v>5.9</v>
      </c>
      <c r="BF48" s="216">
        <v>131.6</v>
      </c>
      <c r="BG48" s="216">
        <v>-57.1</v>
      </c>
      <c r="BH48" s="216">
        <v>85</v>
      </c>
      <c r="BI48" s="216">
        <v>500</v>
      </c>
      <c r="BJ48" s="213">
        <v>-38.200000000000003</v>
      </c>
      <c r="BK48" s="214">
        <v>200</v>
      </c>
      <c r="BL48" s="214">
        <v>-58.8</v>
      </c>
      <c r="BM48" s="217">
        <v>25.6</v>
      </c>
      <c r="BN48" s="217">
        <v>337.5</v>
      </c>
      <c r="BO48" s="218">
        <v>-25.9</v>
      </c>
      <c r="BP48" s="218">
        <v>59.3</v>
      </c>
      <c r="BQ48" s="218">
        <v>5.6</v>
      </c>
      <c r="BR48" s="218">
        <v>-59.1</v>
      </c>
      <c r="BS48" s="218">
        <v>316.7</v>
      </c>
      <c r="BT48" s="218">
        <v>-81.099999999999994</v>
      </c>
      <c r="BU48" s="218">
        <v>5.6</v>
      </c>
      <c r="BV48" s="219">
        <v>104.8</v>
      </c>
      <c r="BW48" s="218">
        <v>-37.5</v>
      </c>
      <c r="BX48" s="218">
        <v>61.9</v>
      </c>
      <c r="BY48" s="218">
        <v>-53.7</v>
      </c>
      <c r="BZ48" s="218">
        <v>-40</v>
      </c>
      <c r="CA48" s="218">
        <v>10</v>
      </c>
      <c r="CB48" s="218">
        <v>-58.1</v>
      </c>
      <c r="CC48" s="218">
        <v>-18.399999999999999</v>
      </c>
      <c r="CD48" s="218">
        <v>44.4</v>
      </c>
      <c r="CE48" s="218">
        <v>-14</v>
      </c>
      <c r="CF48" s="215" t="e">
        <f>IF(#REF!=0,"-",ROUND(#REF!/#REF!*100-100,1))</f>
        <v>#REF!</v>
      </c>
      <c r="CG48" s="215" t="e">
        <f>IF(#REF!=0,"-",ROUND(#REF!/#REF!*100-100,1))</f>
        <v>#REF!</v>
      </c>
      <c r="CH48" s="215" t="e">
        <f>IF(#REF!=0,"-",ROUND(#REF!/#REF!*100-100,1))</f>
        <v>#REF!</v>
      </c>
      <c r="CI48" s="215" t="e">
        <f>IF(#REF!=0,"-",ROUND(#REF!/#REF!*100-100,1))</f>
        <v>#REF!</v>
      </c>
      <c r="CJ48" s="215" t="e">
        <f>IF(#REF!=0,"-",ROUND(#REF!/#REF!*100-100,1))</f>
        <v>#REF!</v>
      </c>
      <c r="CK48" s="215" t="e">
        <f>IF(#REF!=0,"-",ROUND(#REF!/#REF!*100-100,1))</f>
        <v>#REF!</v>
      </c>
      <c r="CL48" s="215" t="e">
        <f>IF(#REF!=0,"-",ROUND(#REF!/#REF!*100-100,1))</f>
        <v>#REF!</v>
      </c>
      <c r="CM48" s="220">
        <v>50</v>
      </c>
      <c r="CN48" s="220">
        <v>61.1</v>
      </c>
      <c r="CO48" s="220">
        <v>-35.5</v>
      </c>
      <c r="CP48" s="220">
        <v>-53.8</v>
      </c>
      <c r="CQ48" s="220">
        <v>4.7</v>
      </c>
      <c r="CR48" s="221">
        <v>-52.6</v>
      </c>
      <c r="CS48" s="221">
        <v>-22.9</v>
      </c>
      <c r="CT48" s="222">
        <v>-35.4</v>
      </c>
      <c r="CU48" s="223">
        <v>213.3</v>
      </c>
      <c r="CV48" s="222">
        <v>58.3</v>
      </c>
      <c r="CW48" s="222">
        <v>-40.4</v>
      </c>
      <c r="CX48" s="222">
        <v>311.10000000000002</v>
      </c>
      <c r="CY48" s="222">
        <v>20.7</v>
      </c>
      <c r="CZ48" s="222">
        <v>45</v>
      </c>
      <c r="DA48" s="222">
        <v>50</v>
      </c>
      <c r="DB48" s="222">
        <v>-66.7</v>
      </c>
      <c r="DC48" s="222">
        <v>600</v>
      </c>
      <c r="DD48" s="222">
        <v>-10.8</v>
      </c>
      <c r="DE48" s="224">
        <v>-46.8</v>
      </c>
      <c r="DF48" s="222">
        <v>-31.9</v>
      </c>
      <c r="DG48" s="222">
        <v>7</v>
      </c>
      <c r="DH48" s="222">
        <v>-67.7</v>
      </c>
      <c r="DI48" s="223">
        <v>-62.2</v>
      </c>
      <c r="DJ48" s="225">
        <v>-22.2</v>
      </c>
      <c r="DK48" s="222">
        <v>222.2</v>
      </c>
      <c r="DL48" s="222">
        <v>-62.9</v>
      </c>
      <c r="DM48" s="222">
        <v>-31</v>
      </c>
      <c r="DN48" s="222">
        <v>38.9</v>
      </c>
      <c r="DO48" s="222">
        <v>33.299999999999997</v>
      </c>
      <c r="DP48" s="222">
        <v>-77</v>
      </c>
      <c r="DQ48" s="222">
        <v>-15.2</v>
      </c>
      <c r="DR48" s="222">
        <v>80</v>
      </c>
      <c r="DS48" s="222">
        <v>31.3</v>
      </c>
      <c r="DT48" s="222" t="e">
        <f>IF(#REF!=0,"-",ROUND(#REF!/#REF!*100-100,1))</f>
        <v>#REF!</v>
      </c>
      <c r="DU48" s="222" t="e">
        <f>IF(#REF!=0,"-",ROUND(#REF!/#REF!*100-100,1))</f>
        <v>#REF!</v>
      </c>
      <c r="DV48" s="222" t="e">
        <f>IF(#REF!=0,"-",ROUND(#REF!/#REF!*100-100,1))</f>
        <v>#REF!</v>
      </c>
      <c r="DW48" s="222" t="e">
        <f>IF(#REF!=0,"-",ROUND(#REF!/#REF!*100-100,1))</f>
        <v>#REF!</v>
      </c>
      <c r="DX48" s="222" t="e">
        <f>IF(#REF!=0,"-",ROUND(#REF!/#REF!*100-100,1))</f>
        <v>#REF!</v>
      </c>
      <c r="DY48" s="222" t="e">
        <f>IF(#REF!=0,"-",ROUND(#REF!/#REF!*100-100,1))</f>
        <v>#REF!</v>
      </c>
      <c r="DZ48" s="222" t="e">
        <f>IF(#REF!=0,"-",ROUND(#REF!/#REF!*100-100,1))</f>
        <v>#REF!</v>
      </c>
      <c r="EA48" s="223" t="e">
        <f>IF(#REF!=0,"-",ROUND(#REF!/#REF!*100-100,1))</f>
        <v>#REF!</v>
      </c>
      <c r="EB48" s="222" t="e">
        <f>IF(#REF!=0,"-",ROUND(#REF!/#REF!*100-100,1))</f>
        <v>#REF!</v>
      </c>
      <c r="EC48" s="222" t="e">
        <f>IF(#REF!=0,"-",ROUND(#REF!/#REF!*100-100,1))</f>
        <v>#REF!</v>
      </c>
      <c r="ED48" s="222" t="e">
        <f>IF(#REF!=0,"-",ROUND(#REF!/#REF!*100-100,1))</f>
        <v>#REF!</v>
      </c>
      <c r="EE48" s="222" t="e">
        <f>IF(#REF!=0,"-",ROUND(#REF!/#REF!*100-100,1))</f>
        <v>#REF!</v>
      </c>
      <c r="EF48" s="222" t="e">
        <f>IF(#REF!=0,"-",ROUND(#REF!/#REF!*100-100,1))</f>
        <v>#REF!</v>
      </c>
      <c r="EG48" s="222" t="e">
        <f>IF(#REF!=0,"-",ROUND(#REF!/#REF!*100-100,1))</f>
        <v>#REF!</v>
      </c>
      <c r="EH48" s="222" t="e">
        <f>IF(#REF!=0,"-",ROUND(#REF!/#REF!*100-100,1))</f>
        <v>#REF!</v>
      </c>
      <c r="EI48" s="222">
        <v>-52</v>
      </c>
      <c r="EJ48" s="222">
        <v>-29</v>
      </c>
      <c r="EK48" s="222">
        <v>-53.5</v>
      </c>
      <c r="EL48" s="222">
        <v>-14.3</v>
      </c>
      <c r="EM48" s="222">
        <v>37.5</v>
      </c>
      <c r="EN48" s="222">
        <v>-15</v>
      </c>
      <c r="EO48" s="222">
        <v>-8.8000000000000007</v>
      </c>
      <c r="EP48" s="222">
        <v>-8.6999999999999993</v>
      </c>
      <c r="EQ48" s="223">
        <v>-26.7</v>
      </c>
      <c r="ER48" s="222">
        <v>833.3</v>
      </c>
      <c r="ES48" s="222">
        <v>-62.1</v>
      </c>
      <c r="ET48" s="226">
        <v>-9.4</v>
      </c>
      <c r="EU48" s="227">
        <v>150</v>
      </c>
    </row>
    <row r="49" spans="1:151" ht="20.100000000000001" customHeight="1" x14ac:dyDescent="0.2">
      <c r="A49" s="264" t="s">
        <v>319</v>
      </c>
      <c r="B49" s="752" t="s">
        <v>320</v>
      </c>
      <c r="C49" s="753"/>
      <c r="D49" s="753"/>
      <c r="E49" s="753"/>
      <c r="F49" s="754" t="s">
        <v>321</v>
      </c>
      <c r="G49" s="755"/>
      <c r="H49" s="229">
        <v>2.9</v>
      </c>
      <c r="I49" s="229">
        <v>-42.6</v>
      </c>
      <c r="J49" s="229">
        <v>23.2</v>
      </c>
      <c r="K49" s="229">
        <v>45.6</v>
      </c>
      <c r="L49" s="229">
        <v>-33.700000000000003</v>
      </c>
      <c r="M49" s="229">
        <v>-9</v>
      </c>
      <c r="N49" s="229">
        <v>8.8000000000000007</v>
      </c>
      <c r="O49" s="229">
        <v>8.1</v>
      </c>
      <c r="P49" s="229">
        <v>0</v>
      </c>
      <c r="Q49" s="229">
        <v>34.700000000000003</v>
      </c>
      <c r="R49" s="229">
        <v>40.9</v>
      </c>
      <c r="S49" s="211">
        <v>26</v>
      </c>
      <c r="T49" s="211">
        <v>-7.6</v>
      </c>
      <c r="U49" s="229">
        <v>29.9</v>
      </c>
      <c r="V49" s="229">
        <v>16.899999999999999</v>
      </c>
      <c r="W49" s="229">
        <v>-0.3</v>
      </c>
      <c r="X49" s="229">
        <v>58.8</v>
      </c>
      <c r="Y49" s="229">
        <v>28.2</v>
      </c>
      <c r="Z49" s="229">
        <v>-31.5</v>
      </c>
      <c r="AA49" s="229">
        <v>16.399999999999999</v>
      </c>
      <c r="AB49" s="211">
        <v>36.5</v>
      </c>
      <c r="AC49" s="211">
        <v>25.5</v>
      </c>
      <c r="AD49" s="229">
        <v>-29</v>
      </c>
      <c r="AE49" s="229">
        <v>32.799999999999997</v>
      </c>
      <c r="AF49" s="211">
        <v>8.9</v>
      </c>
      <c r="AG49" s="211">
        <v>4.9000000000000004</v>
      </c>
      <c r="AH49" s="230">
        <v>-7.9</v>
      </c>
      <c r="AI49" s="229">
        <v>2.5</v>
      </c>
      <c r="AJ49" s="229">
        <v>31.8</v>
      </c>
      <c r="AK49" s="211">
        <v>2.2999999999999998</v>
      </c>
      <c r="AL49" s="230">
        <v>52.6</v>
      </c>
      <c r="AM49" s="211">
        <v>10.4</v>
      </c>
      <c r="AN49" s="211">
        <v>-23.9</v>
      </c>
      <c r="AO49" s="211">
        <v>8.3000000000000007</v>
      </c>
      <c r="AP49" s="213">
        <v>70.7</v>
      </c>
      <c r="AQ49" s="214">
        <v>16.399999999999999</v>
      </c>
      <c r="AR49" s="215" t="e">
        <f>IF(#REF!=0,"-",ROUND(#REF!/#REF!*100-100,1))</f>
        <v>#REF!</v>
      </c>
      <c r="AS49" s="215" t="e">
        <f>IF(#REF!=0,"-",ROUND(#REF!/#REF!*100-100,1))</f>
        <v>#REF!</v>
      </c>
      <c r="AT49" s="215" t="e">
        <f>IF(#REF!=0,"-",ROUND(#REF!/#REF!*100-100,1))</f>
        <v>#REF!</v>
      </c>
      <c r="AU49" s="215" t="e">
        <f>IF(#REF!=0,"-",ROUND(#REF!/#REF!*100-100,1))</f>
        <v>#REF!</v>
      </c>
      <c r="AV49" s="215" t="e">
        <f>IF(#REF!=0,"-",ROUND(#REF!/#REF!*100-100,1))</f>
        <v>#REF!</v>
      </c>
      <c r="AW49" s="215" t="e">
        <f>IF(#REF!=0,"-",ROUND(#REF!/#REF!*100-100,1))</f>
        <v>#REF!</v>
      </c>
      <c r="AX49" s="215" t="e">
        <f>IF(#REF!=0,"-",ROUND(#REF!/#REF!*100-100,1))</f>
        <v>#REF!</v>
      </c>
      <c r="AY49" s="215" t="e">
        <f>IF(#REF!=0,"-",ROUND(#REF!/#REF!*100-100,1))</f>
        <v>#REF!</v>
      </c>
      <c r="AZ49" s="215" t="e">
        <f>IF(#REF!=0,"-",ROUND(#REF!/#REF!*100-100,1))</f>
        <v>#REF!</v>
      </c>
      <c r="BA49" s="216">
        <v>36.4</v>
      </c>
      <c r="BB49" s="216">
        <v>47.7</v>
      </c>
      <c r="BC49" s="216">
        <v>-6</v>
      </c>
      <c r="BD49" s="216">
        <v>15.7</v>
      </c>
      <c r="BE49" s="216">
        <v>55.1</v>
      </c>
      <c r="BF49" s="216">
        <v>21.5</v>
      </c>
      <c r="BG49" s="216">
        <v>-11.3</v>
      </c>
      <c r="BH49" s="216">
        <v>24.6</v>
      </c>
      <c r="BI49" s="216">
        <v>5.5</v>
      </c>
      <c r="BJ49" s="213">
        <v>-22.3</v>
      </c>
      <c r="BK49" s="214">
        <v>27.1</v>
      </c>
      <c r="BL49" s="214">
        <v>32.9</v>
      </c>
      <c r="BM49" s="217">
        <v>-11.8</v>
      </c>
      <c r="BN49" s="217">
        <v>-6.2</v>
      </c>
      <c r="BO49" s="218">
        <v>37</v>
      </c>
      <c r="BP49" s="218">
        <v>42</v>
      </c>
      <c r="BQ49" s="218">
        <v>1.9</v>
      </c>
      <c r="BR49" s="218">
        <v>12.3</v>
      </c>
      <c r="BS49" s="218">
        <v>13.7</v>
      </c>
      <c r="BT49" s="218">
        <v>5.0999999999999996</v>
      </c>
      <c r="BU49" s="218">
        <v>44.8</v>
      </c>
      <c r="BV49" s="219">
        <v>31.7</v>
      </c>
      <c r="BW49" s="218">
        <v>18.600000000000001</v>
      </c>
      <c r="BX49" s="218">
        <v>52.8</v>
      </c>
      <c r="BY49" s="218">
        <v>5.5</v>
      </c>
      <c r="BZ49" s="218">
        <v>-15.5</v>
      </c>
      <c r="CA49" s="218">
        <v>-5.0999999999999996</v>
      </c>
      <c r="CB49" s="218">
        <v>-18.399999999999999</v>
      </c>
      <c r="CC49" s="218">
        <v>7.6</v>
      </c>
      <c r="CD49" s="218">
        <v>11.2</v>
      </c>
      <c r="CE49" s="218">
        <v>25.5</v>
      </c>
      <c r="CF49" s="215" t="e">
        <f>IF(#REF!=0,"-",ROUND(#REF!/#REF!*100-100,1))</f>
        <v>#REF!</v>
      </c>
      <c r="CG49" s="215" t="e">
        <f>IF(#REF!=0,"-",ROUND(#REF!/#REF!*100-100,1))</f>
        <v>#REF!</v>
      </c>
      <c r="CH49" s="215" t="e">
        <f>IF(#REF!=0,"-",ROUND(#REF!/#REF!*100-100,1))</f>
        <v>#REF!</v>
      </c>
      <c r="CI49" s="215" t="e">
        <f>IF(#REF!=0,"-",ROUND(#REF!/#REF!*100-100,1))</f>
        <v>#REF!</v>
      </c>
      <c r="CJ49" s="215" t="e">
        <f>IF(#REF!=0,"-",ROUND(#REF!/#REF!*100-100,1))</f>
        <v>#REF!</v>
      </c>
      <c r="CK49" s="215" t="e">
        <f>IF(#REF!=0,"-",ROUND(#REF!/#REF!*100-100,1))</f>
        <v>#REF!</v>
      </c>
      <c r="CL49" s="215" t="e">
        <f>IF(#REF!=0,"-",ROUND(#REF!/#REF!*100-100,1))</f>
        <v>#REF!</v>
      </c>
      <c r="CM49" s="220">
        <v>13.8</v>
      </c>
      <c r="CN49" s="220">
        <v>42.5</v>
      </c>
      <c r="CO49" s="220">
        <v>-0.7</v>
      </c>
      <c r="CP49" s="220">
        <v>42.7</v>
      </c>
      <c r="CQ49" s="220">
        <v>33.1</v>
      </c>
      <c r="CR49" s="221">
        <v>-5.8</v>
      </c>
      <c r="CS49" s="221">
        <v>35</v>
      </c>
      <c r="CT49" s="222">
        <v>12.8</v>
      </c>
      <c r="CU49" s="223">
        <v>-36.299999999999997</v>
      </c>
      <c r="CV49" s="222">
        <v>15.9</v>
      </c>
      <c r="CW49" s="222">
        <v>-9.8000000000000007</v>
      </c>
      <c r="CX49" s="222">
        <v>-23.2</v>
      </c>
      <c r="CY49" s="222">
        <v>-19.7</v>
      </c>
      <c r="CZ49" s="222">
        <v>19.8</v>
      </c>
      <c r="DA49" s="222">
        <v>-45.6</v>
      </c>
      <c r="DB49" s="222">
        <v>-20.8</v>
      </c>
      <c r="DC49" s="222">
        <v>80.400000000000006</v>
      </c>
      <c r="DD49" s="222">
        <v>-19.5</v>
      </c>
      <c r="DE49" s="224">
        <v>9.1</v>
      </c>
      <c r="DF49" s="222">
        <v>52.8</v>
      </c>
      <c r="DG49" s="222">
        <v>-34.1</v>
      </c>
      <c r="DH49" s="222">
        <v>-32</v>
      </c>
      <c r="DI49" s="223">
        <v>92.4</v>
      </c>
      <c r="DJ49" s="225">
        <v>42.2</v>
      </c>
      <c r="DK49" s="222">
        <v>16.5</v>
      </c>
      <c r="DL49" s="222">
        <v>5.5</v>
      </c>
      <c r="DM49" s="222">
        <v>1.8</v>
      </c>
      <c r="DN49" s="222">
        <v>-14.1</v>
      </c>
      <c r="DO49" s="222">
        <v>-5.4</v>
      </c>
      <c r="DP49" s="222">
        <v>-32.200000000000003</v>
      </c>
      <c r="DQ49" s="222">
        <v>3.8</v>
      </c>
      <c r="DR49" s="222">
        <v>9.5</v>
      </c>
      <c r="DS49" s="222">
        <v>3</v>
      </c>
      <c r="DT49" s="222" t="e">
        <f>IF(#REF!=0,"-",ROUND(#REF!/#REF!*100-100,1))</f>
        <v>#REF!</v>
      </c>
      <c r="DU49" s="222" t="e">
        <f>IF(#REF!=0,"-",ROUND(#REF!/#REF!*100-100,1))</f>
        <v>#REF!</v>
      </c>
      <c r="DV49" s="222" t="e">
        <f>IF(#REF!=0,"-",ROUND(#REF!/#REF!*100-100,1))</f>
        <v>#REF!</v>
      </c>
      <c r="DW49" s="222" t="e">
        <f>IF(#REF!=0,"-",ROUND(#REF!/#REF!*100-100,1))</f>
        <v>#REF!</v>
      </c>
      <c r="DX49" s="222" t="e">
        <f>IF(#REF!=0,"-",ROUND(#REF!/#REF!*100-100,1))</f>
        <v>#REF!</v>
      </c>
      <c r="DY49" s="222" t="e">
        <f>IF(#REF!=0,"-",ROUND(#REF!/#REF!*100-100,1))</f>
        <v>#REF!</v>
      </c>
      <c r="DZ49" s="222" t="e">
        <f>IF(#REF!=0,"-",ROUND(#REF!/#REF!*100-100,1))</f>
        <v>#REF!</v>
      </c>
      <c r="EA49" s="223" t="e">
        <f>IF(#REF!=0,"-",ROUND(#REF!/#REF!*100-100,1))</f>
        <v>#REF!</v>
      </c>
      <c r="EB49" s="222" t="e">
        <f>IF(#REF!=0,"-",ROUND(#REF!/#REF!*100-100,1))</f>
        <v>#REF!</v>
      </c>
      <c r="EC49" s="222" t="e">
        <f>IF(#REF!=0,"-",ROUND(#REF!/#REF!*100-100,1))</f>
        <v>#REF!</v>
      </c>
      <c r="ED49" s="222" t="e">
        <f>IF(#REF!=0,"-",ROUND(#REF!/#REF!*100-100,1))</f>
        <v>#REF!</v>
      </c>
      <c r="EE49" s="222" t="e">
        <f>IF(#REF!=0,"-",ROUND(#REF!/#REF!*100-100,1))</f>
        <v>#REF!</v>
      </c>
      <c r="EF49" s="222" t="e">
        <f>IF(#REF!=0,"-",ROUND(#REF!/#REF!*100-100,1))</f>
        <v>#REF!</v>
      </c>
      <c r="EG49" s="222" t="e">
        <f>IF(#REF!=0,"-",ROUND(#REF!/#REF!*100-100,1))</f>
        <v>#REF!</v>
      </c>
      <c r="EH49" s="222" t="e">
        <f>IF(#REF!=0,"-",ROUND(#REF!/#REF!*100-100,1))</f>
        <v>#REF!</v>
      </c>
      <c r="EI49" s="222">
        <v>-23.4</v>
      </c>
      <c r="EJ49" s="222">
        <v>-22.9</v>
      </c>
      <c r="EK49" s="222">
        <v>76.2</v>
      </c>
      <c r="EL49" s="222">
        <v>1</v>
      </c>
      <c r="EM49" s="222">
        <v>-0.2</v>
      </c>
      <c r="EN49" s="222">
        <v>14.5</v>
      </c>
      <c r="EO49" s="222">
        <v>46.8</v>
      </c>
      <c r="EP49" s="222">
        <v>-7.8</v>
      </c>
      <c r="EQ49" s="223">
        <v>50.7</v>
      </c>
      <c r="ER49" s="222">
        <v>32.1</v>
      </c>
      <c r="ES49" s="222">
        <v>4.3</v>
      </c>
      <c r="ET49" s="226">
        <v>18.2</v>
      </c>
      <c r="EU49" s="227">
        <v>53.3</v>
      </c>
    </row>
    <row r="50" spans="1:151" ht="20.100000000000001" customHeight="1" x14ac:dyDescent="0.2">
      <c r="A50" s="758" t="s">
        <v>322</v>
      </c>
      <c r="B50" s="759"/>
      <c r="C50" s="759"/>
      <c r="D50" s="759"/>
      <c r="E50" s="759"/>
      <c r="F50" s="760" t="s">
        <v>323</v>
      </c>
      <c r="G50" s="761"/>
      <c r="H50" s="214">
        <v>43.7</v>
      </c>
      <c r="I50" s="214">
        <v>32.299999999999997</v>
      </c>
      <c r="J50" s="214">
        <v>71.2</v>
      </c>
      <c r="K50" s="214">
        <v>6.9</v>
      </c>
      <c r="L50" s="214">
        <v>29.9</v>
      </c>
      <c r="M50" s="214">
        <v>-21.9</v>
      </c>
      <c r="N50" s="214">
        <v>-32.700000000000003</v>
      </c>
      <c r="O50" s="214">
        <v>-22.9</v>
      </c>
      <c r="P50" s="214">
        <v>12.3</v>
      </c>
      <c r="Q50" s="214">
        <v>-39.4</v>
      </c>
      <c r="R50" s="214">
        <v>164.4</v>
      </c>
      <c r="S50" s="216">
        <v>-20</v>
      </c>
      <c r="T50" s="216">
        <v>-10.3</v>
      </c>
      <c r="U50" s="214">
        <v>21.5</v>
      </c>
      <c r="V50" s="214">
        <v>-6.7</v>
      </c>
      <c r="W50" s="214">
        <v>3.5</v>
      </c>
      <c r="X50" s="214">
        <v>17.5</v>
      </c>
      <c r="Y50" s="214">
        <v>15.7</v>
      </c>
      <c r="Z50" s="214">
        <v>12.1</v>
      </c>
      <c r="AA50" s="214">
        <v>9.1999999999999993</v>
      </c>
      <c r="AB50" s="216">
        <v>-3.6</v>
      </c>
      <c r="AC50" s="216">
        <v>8.5</v>
      </c>
      <c r="AD50" s="214">
        <v>-48.1</v>
      </c>
      <c r="AE50" s="214">
        <v>97.9</v>
      </c>
      <c r="AF50" s="216">
        <v>0.5</v>
      </c>
      <c r="AG50" s="216">
        <v>23.4</v>
      </c>
      <c r="AH50" s="213">
        <v>-15.5</v>
      </c>
      <c r="AI50" s="214">
        <v>-13.6</v>
      </c>
      <c r="AJ50" s="214">
        <v>-19.600000000000001</v>
      </c>
      <c r="AK50" s="216">
        <v>-22.9</v>
      </c>
      <c r="AL50" s="213">
        <v>76.7</v>
      </c>
      <c r="AM50" s="216">
        <v>-15.8</v>
      </c>
      <c r="AN50" s="216">
        <v>-15.1</v>
      </c>
      <c r="AO50" s="216">
        <v>4.9000000000000004</v>
      </c>
      <c r="AP50" s="213">
        <v>42</v>
      </c>
      <c r="AQ50" s="214">
        <v>29.5</v>
      </c>
      <c r="AR50" s="215" t="e">
        <f>IF(#REF!=0,"-",ROUND(#REF!/#REF!*100-100,1))</f>
        <v>#REF!</v>
      </c>
      <c r="AS50" s="215" t="e">
        <f>IF(#REF!=0,"-",ROUND(#REF!/#REF!*100-100,1))</f>
        <v>#REF!</v>
      </c>
      <c r="AT50" s="215" t="e">
        <f>IF(#REF!=0,"-",ROUND(#REF!/#REF!*100-100,1))</f>
        <v>#REF!</v>
      </c>
      <c r="AU50" s="215" t="e">
        <f>IF(#REF!=0,"-",ROUND(#REF!/#REF!*100-100,1))</f>
        <v>#REF!</v>
      </c>
      <c r="AV50" s="215" t="e">
        <f>IF(#REF!=0,"-",ROUND(#REF!/#REF!*100-100,1))</f>
        <v>#REF!</v>
      </c>
      <c r="AW50" s="215" t="e">
        <f>IF(#REF!=0,"-",ROUND(#REF!/#REF!*100-100,1))</f>
        <v>#REF!</v>
      </c>
      <c r="AX50" s="215" t="e">
        <f>IF(#REF!=0,"-",ROUND(#REF!/#REF!*100-100,1))</f>
        <v>#REF!</v>
      </c>
      <c r="AY50" s="215" t="e">
        <f>IF(#REF!=0,"-",ROUND(#REF!/#REF!*100-100,1))</f>
        <v>#REF!</v>
      </c>
      <c r="AZ50" s="215" t="e">
        <f>IF(#REF!=0,"-",ROUND(#REF!/#REF!*100-100,1))</f>
        <v>#REF!</v>
      </c>
      <c r="BA50" s="216">
        <v>76.5</v>
      </c>
      <c r="BB50" s="216">
        <v>5.7</v>
      </c>
      <c r="BC50" s="216">
        <v>48.7</v>
      </c>
      <c r="BD50" s="216">
        <v>15.5</v>
      </c>
      <c r="BE50" s="216">
        <v>84.4</v>
      </c>
      <c r="BF50" s="216">
        <v>13.2</v>
      </c>
      <c r="BG50" s="216">
        <v>-8</v>
      </c>
      <c r="BH50" s="216">
        <v>31.3</v>
      </c>
      <c r="BI50" s="216">
        <v>-24.1</v>
      </c>
      <c r="BJ50" s="213">
        <v>0</v>
      </c>
      <c r="BK50" s="214">
        <v>46.7</v>
      </c>
      <c r="BL50" s="214">
        <v>91.1</v>
      </c>
      <c r="BM50" s="217">
        <v>-33.5</v>
      </c>
      <c r="BN50" s="217">
        <v>28.5</v>
      </c>
      <c r="BO50" s="218">
        <v>2</v>
      </c>
      <c r="BP50" s="218">
        <v>11.5</v>
      </c>
      <c r="BQ50" s="218">
        <v>0.8</v>
      </c>
      <c r="BR50" s="218">
        <v>13.6</v>
      </c>
      <c r="BS50" s="218">
        <v>16.899999999999999</v>
      </c>
      <c r="BT50" s="218">
        <v>5.2</v>
      </c>
      <c r="BU50" s="218">
        <v>13.3</v>
      </c>
      <c r="BV50" s="219">
        <v>47.4</v>
      </c>
      <c r="BW50" s="218">
        <v>48.6</v>
      </c>
      <c r="BX50" s="218">
        <v>-35.299999999999997</v>
      </c>
      <c r="BY50" s="218">
        <v>-23</v>
      </c>
      <c r="BZ50" s="218">
        <v>10.8</v>
      </c>
      <c r="CA50" s="218">
        <v>43.5</v>
      </c>
      <c r="CB50" s="218">
        <v>57.8</v>
      </c>
      <c r="CC50" s="218">
        <v>21.7</v>
      </c>
      <c r="CD50" s="218">
        <v>29.1</v>
      </c>
      <c r="CE50" s="218">
        <v>48.7</v>
      </c>
      <c r="CF50" s="215" t="e">
        <f>IF(#REF!=0,"-",ROUND(#REF!/#REF!*100-100,1))</f>
        <v>#REF!</v>
      </c>
      <c r="CG50" s="215" t="e">
        <f>IF(#REF!=0,"-",ROUND(#REF!/#REF!*100-100,1))</f>
        <v>#REF!</v>
      </c>
      <c r="CH50" s="215" t="e">
        <f>IF(#REF!=0,"-",ROUND(#REF!/#REF!*100-100,1))</f>
        <v>#REF!</v>
      </c>
      <c r="CI50" s="215" t="e">
        <f>IF(#REF!=0,"-",ROUND(#REF!/#REF!*100-100,1))</f>
        <v>#REF!</v>
      </c>
      <c r="CJ50" s="215" t="e">
        <f>IF(#REF!=0,"-",ROUND(#REF!/#REF!*100-100,1))</f>
        <v>#REF!</v>
      </c>
      <c r="CK50" s="215" t="e">
        <f>IF(#REF!=0,"-",ROUND(#REF!/#REF!*100-100,1))</f>
        <v>#REF!</v>
      </c>
      <c r="CL50" s="215" t="e">
        <f>IF(#REF!=0,"-",ROUND(#REF!/#REF!*100-100,1))</f>
        <v>#REF!</v>
      </c>
      <c r="CM50" s="220">
        <v>70</v>
      </c>
      <c r="CN50" s="220">
        <v>-3</v>
      </c>
      <c r="CO50" s="220">
        <v>-12.1</v>
      </c>
      <c r="CP50" s="220">
        <v>-11.3</v>
      </c>
      <c r="CQ50" s="220">
        <v>-25.2</v>
      </c>
      <c r="CR50" s="221">
        <v>28.1</v>
      </c>
      <c r="CS50" s="221">
        <v>44</v>
      </c>
      <c r="CT50" s="222">
        <v>64.900000000000006</v>
      </c>
      <c r="CU50" s="223">
        <v>29.7</v>
      </c>
      <c r="CV50" s="222">
        <v>8.4</v>
      </c>
      <c r="CW50" s="222">
        <v>-9.6</v>
      </c>
      <c r="CX50" s="222">
        <v>51.4</v>
      </c>
      <c r="CY50" s="222">
        <v>-65.5</v>
      </c>
      <c r="CZ50" s="222">
        <v>-55.9</v>
      </c>
      <c r="DA50" s="222">
        <v>46.6</v>
      </c>
      <c r="DB50" s="222">
        <v>1.4</v>
      </c>
      <c r="DC50" s="222">
        <v>4.9000000000000004</v>
      </c>
      <c r="DD50" s="222">
        <v>16.899999999999999</v>
      </c>
      <c r="DE50" s="224">
        <v>-38.4</v>
      </c>
      <c r="DF50" s="222">
        <v>-21.5</v>
      </c>
      <c r="DG50" s="222">
        <v>-8.6</v>
      </c>
      <c r="DH50" s="222">
        <v>28.5</v>
      </c>
      <c r="DI50" s="223">
        <v>716.7</v>
      </c>
      <c r="DJ50" s="225">
        <v>-30.5</v>
      </c>
      <c r="DK50" s="222">
        <v>-1.4</v>
      </c>
      <c r="DL50" s="222">
        <v>-0.4</v>
      </c>
      <c r="DM50" s="222">
        <v>46</v>
      </c>
      <c r="DN50" s="222">
        <v>-19.600000000000001</v>
      </c>
      <c r="DO50" s="222">
        <v>33.200000000000003</v>
      </c>
      <c r="DP50" s="222">
        <v>16.7</v>
      </c>
      <c r="DQ50" s="222">
        <v>10.199999999999999</v>
      </c>
      <c r="DR50" s="222">
        <v>12</v>
      </c>
      <c r="DS50" s="222">
        <v>-28.6</v>
      </c>
      <c r="DT50" s="222" t="e">
        <f>IF(#REF!=0,"-",ROUND(#REF!/#REF!*100-100,1))</f>
        <v>#REF!</v>
      </c>
      <c r="DU50" s="222" t="e">
        <f>IF(#REF!=0,"-",ROUND(#REF!/#REF!*100-100,1))</f>
        <v>#REF!</v>
      </c>
      <c r="DV50" s="222" t="e">
        <f>IF(#REF!=0,"-",ROUND(#REF!/#REF!*100-100,1))</f>
        <v>#REF!</v>
      </c>
      <c r="DW50" s="222" t="e">
        <f>IF(#REF!=0,"-",ROUND(#REF!/#REF!*100-100,1))</f>
        <v>#REF!</v>
      </c>
      <c r="DX50" s="222" t="e">
        <f>IF(#REF!=0,"-",ROUND(#REF!/#REF!*100-100,1))</f>
        <v>#REF!</v>
      </c>
      <c r="DY50" s="222" t="e">
        <f>IF(#REF!=0,"-",ROUND(#REF!/#REF!*100-100,1))</f>
        <v>#REF!</v>
      </c>
      <c r="DZ50" s="222" t="e">
        <f>IF(#REF!=0,"-",ROUND(#REF!/#REF!*100-100,1))</f>
        <v>#REF!</v>
      </c>
      <c r="EA50" s="223" t="e">
        <f>IF(#REF!=0,"-",ROUND(#REF!/#REF!*100-100,1))</f>
        <v>#REF!</v>
      </c>
      <c r="EB50" s="222" t="e">
        <f>IF(#REF!=0,"-",ROUND(#REF!/#REF!*100-100,1))</f>
        <v>#REF!</v>
      </c>
      <c r="EC50" s="222" t="e">
        <f>IF(#REF!=0,"-",ROUND(#REF!/#REF!*100-100,1))</f>
        <v>#REF!</v>
      </c>
      <c r="ED50" s="222" t="e">
        <f>IF(#REF!=0,"-",ROUND(#REF!/#REF!*100-100,1))</f>
        <v>#REF!</v>
      </c>
      <c r="EE50" s="222" t="e">
        <f>IF(#REF!=0,"-",ROUND(#REF!/#REF!*100-100,1))</f>
        <v>#REF!</v>
      </c>
      <c r="EF50" s="222" t="e">
        <f>IF(#REF!=0,"-",ROUND(#REF!/#REF!*100-100,1))</f>
        <v>#REF!</v>
      </c>
      <c r="EG50" s="222" t="e">
        <f>IF(#REF!=0,"-",ROUND(#REF!/#REF!*100-100,1))</f>
        <v>#REF!</v>
      </c>
      <c r="EH50" s="222" t="e">
        <f>IF(#REF!=0,"-",ROUND(#REF!/#REF!*100-100,1))</f>
        <v>#REF!</v>
      </c>
      <c r="EI50" s="222">
        <v>2.2000000000000002</v>
      </c>
      <c r="EJ50" s="222">
        <v>10.199999999999999</v>
      </c>
      <c r="EK50" s="222">
        <v>-36.200000000000003</v>
      </c>
      <c r="EL50" s="222">
        <v>-29.1</v>
      </c>
      <c r="EM50" s="222">
        <v>-32.700000000000003</v>
      </c>
      <c r="EN50" s="222">
        <v>15.7</v>
      </c>
      <c r="EO50" s="222">
        <v>22</v>
      </c>
      <c r="EP50" s="222">
        <v>0</v>
      </c>
      <c r="EQ50" s="223">
        <v>-33.700000000000003</v>
      </c>
      <c r="ER50" s="222">
        <v>85.2</v>
      </c>
      <c r="ES50" s="222">
        <v>28.4</v>
      </c>
      <c r="ET50" s="226">
        <v>-6.6</v>
      </c>
      <c r="EU50" s="227">
        <v>31.6</v>
      </c>
    </row>
    <row r="51" spans="1:151" ht="20.100000000000001" customHeight="1" thickBot="1" x14ac:dyDescent="0.25">
      <c r="A51" s="762" t="s">
        <v>324</v>
      </c>
      <c r="B51" s="754"/>
      <c r="C51" s="754"/>
      <c r="D51" s="754"/>
      <c r="E51" s="754"/>
      <c r="F51" s="754"/>
      <c r="G51" s="755"/>
      <c r="H51" s="229">
        <v>-100</v>
      </c>
      <c r="I51" s="229">
        <v>-100</v>
      </c>
      <c r="J51" s="229">
        <v>-100</v>
      </c>
      <c r="K51" s="229">
        <v>65.3</v>
      </c>
      <c r="L51" s="229">
        <v>58.5</v>
      </c>
      <c r="M51" s="229">
        <v>-86.9</v>
      </c>
      <c r="N51" s="229">
        <v>160.5</v>
      </c>
      <c r="O51" s="229">
        <v>48.9</v>
      </c>
      <c r="P51" s="229">
        <v>118.1</v>
      </c>
      <c r="Q51" s="229">
        <v>24.4</v>
      </c>
      <c r="R51" s="229">
        <v>68.099999999999994</v>
      </c>
      <c r="S51" s="211">
        <v>42.7</v>
      </c>
      <c r="T51" s="211">
        <v>2.4</v>
      </c>
      <c r="U51" s="229">
        <v>38.6</v>
      </c>
      <c r="V51" s="229">
        <v>17.5</v>
      </c>
      <c r="W51" s="229">
        <v>-16.600000000000001</v>
      </c>
      <c r="X51" s="229">
        <v>31.3</v>
      </c>
      <c r="Y51" s="229">
        <v>30.5</v>
      </c>
      <c r="Z51" s="229">
        <v>-46.7</v>
      </c>
      <c r="AA51" s="229">
        <v>9</v>
      </c>
      <c r="AB51" s="211">
        <v>-15</v>
      </c>
      <c r="AC51" s="211">
        <v>-46.7</v>
      </c>
      <c r="AD51" s="229">
        <v>-30.3</v>
      </c>
      <c r="AE51" s="229">
        <v>39.200000000000003</v>
      </c>
      <c r="AF51" s="211">
        <v>-30.6</v>
      </c>
      <c r="AG51" s="211">
        <v>7.2</v>
      </c>
      <c r="AH51" s="230">
        <v>-0.9</v>
      </c>
      <c r="AI51" s="229">
        <v>-26</v>
      </c>
      <c r="AJ51" s="291">
        <v>30</v>
      </c>
      <c r="AK51" s="292">
        <v>-22.1</v>
      </c>
      <c r="AL51" s="230">
        <v>27.6</v>
      </c>
      <c r="AM51" s="211">
        <v>47.9</v>
      </c>
      <c r="AN51" s="211">
        <v>-15.9</v>
      </c>
      <c r="AO51" s="211">
        <v>43.1</v>
      </c>
      <c r="AP51" s="212">
        <v>118</v>
      </c>
      <c r="AQ51" s="209">
        <v>-13.3</v>
      </c>
      <c r="AR51" s="231" t="e">
        <f>IF(#REF!=0,"-",ROUND(#REF!/#REF!*100-100,1))</f>
        <v>#REF!</v>
      </c>
      <c r="AS51" s="231" t="e">
        <f>IF(#REF!=0,"-",ROUND(#REF!/#REF!*100-100,1))</f>
        <v>#REF!</v>
      </c>
      <c r="AT51" s="231" t="e">
        <f>IF(#REF!=0,"-",ROUND(#REF!/#REF!*100-100,1))</f>
        <v>#REF!</v>
      </c>
      <c r="AU51" s="231" t="e">
        <f>IF(#REF!=0,"-",ROUND(#REF!/#REF!*100-100,1))</f>
        <v>#REF!</v>
      </c>
      <c r="AV51" s="231" t="e">
        <f>IF(#REF!=0,"-",ROUND(#REF!/#REF!*100-100,1))</f>
        <v>#REF!</v>
      </c>
      <c r="AW51" s="231" t="e">
        <f>IF(#REF!=0,"-",ROUND(#REF!/#REF!*100-100,1))</f>
        <v>#REF!</v>
      </c>
      <c r="AX51" s="231" t="e">
        <f>IF(#REF!=0,"-",ROUND(#REF!/#REF!*100-100,1))</f>
        <v>#REF!</v>
      </c>
      <c r="AY51" s="231" t="e">
        <f>IF(#REF!=0,"-",ROUND(#REF!/#REF!*100-100,1))</f>
        <v>#REF!</v>
      </c>
      <c r="AZ51" s="231" t="e">
        <f>IF(#REF!=0,"-",ROUND(#REF!/#REF!*100-100,1))</f>
        <v>#REF!</v>
      </c>
      <c r="BA51" s="210">
        <v>-6.3</v>
      </c>
      <c r="BB51" s="210">
        <v>6.3</v>
      </c>
      <c r="BC51" s="210">
        <v>9.6</v>
      </c>
      <c r="BD51" s="210">
        <v>-8.6</v>
      </c>
      <c r="BE51" s="210">
        <v>1.1000000000000001</v>
      </c>
      <c r="BF51" s="210">
        <v>-1.6</v>
      </c>
      <c r="BG51" s="210">
        <v>-17.600000000000001</v>
      </c>
      <c r="BH51" s="210">
        <v>5.9</v>
      </c>
      <c r="BI51" s="210">
        <v>8.1999999999999993</v>
      </c>
      <c r="BJ51" s="212">
        <v>-41.4</v>
      </c>
      <c r="BK51" s="209">
        <v>13.6</v>
      </c>
      <c r="BL51" s="209">
        <v>-2.8</v>
      </c>
      <c r="BM51" s="232">
        <v>-8.6</v>
      </c>
      <c r="BN51" s="232">
        <v>-2</v>
      </c>
      <c r="BO51" s="233">
        <v>16.7</v>
      </c>
      <c r="BP51" s="233">
        <v>-7.2</v>
      </c>
      <c r="BQ51" s="233">
        <v>-1.5</v>
      </c>
      <c r="BR51" s="233">
        <v>21.3</v>
      </c>
      <c r="BS51" s="233">
        <v>-7</v>
      </c>
      <c r="BT51" s="233">
        <v>-10.3</v>
      </c>
      <c r="BU51" s="233">
        <v>10.1</v>
      </c>
      <c r="BV51" s="234">
        <v>76.900000000000006</v>
      </c>
      <c r="BW51" s="233">
        <v>-27.6</v>
      </c>
      <c r="BX51" s="233">
        <v>0</v>
      </c>
      <c r="BY51" s="233">
        <v>43.3</v>
      </c>
      <c r="BZ51" s="233">
        <v>15.4</v>
      </c>
      <c r="CA51" s="233">
        <v>-2.9</v>
      </c>
      <c r="CB51" s="233">
        <v>27</v>
      </c>
      <c r="CC51" s="233">
        <v>4.5999999999999996</v>
      </c>
      <c r="CD51" s="233">
        <v>39.1</v>
      </c>
      <c r="CE51" s="233">
        <v>-6.9</v>
      </c>
      <c r="CF51" s="231" t="e">
        <f>IF(#REF!=0,"-",ROUND(#REF!/#REF!*100-100,1))</f>
        <v>#REF!</v>
      </c>
      <c r="CG51" s="231" t="e">
        <f>IF(#REF!=0,"-",ROUND(#REF!/#REF!*100-100,1))</f>
        <v>#REF!</v>
      </c>
      <c r="CH51" s="231" t="e">
        <f>IF(#REF!=0,"-",ROUND(#REF!/#REF!*100-100,1))</f>
        <v>#REF!</v>
      </c>
      <c r="CI51" s="231" t="e">
        <f>IF(#REF!=0,"-",ROUND(#REF!/#REF!*100-100,1))</f>
        <v>#REF!</v>
      </c>
      <c r="CJ51" s="231" t="e">
        <f>IF(#REF!=0,"-",ROUND(#REF!/#REF!*100-100,1))</f>
        <v>#REF!</v>
      </c>
      <c r="CK51" s="231" t="e">
        <f>IF(#REF!=0,"-",ROUND(#REF!/#REF!*100-100,1))</f>
        <v>#REF!</v>
      </c>
      <c r="CL51" s="231" t="e">
        <f>IF(#REF!=0,"-",ROUND(#REF!/#REF!*100-100,1))</f>
        <v>#REF!</v>
      </c>
      <c r="CM51" s="235">
        <v>-38.4</v>
      </c>
      <c r="CN51" s="235">
        <v>-19</v>
      </c>
      <c r="CO51" s="235">
        <v>28.7</v>
      </c>
      <c r="CP51" s="235">
        <v>-38.5</v>
      </c>
      <c r="CQ51" s="235">
        <v>-9.3000000000000007</v>
      </c>
      <c r="CR51" s="236">
        <v>44.5</v>
      </c>
      <c r="CS51" s="236">
        <v>-39.1</v>
      </c>
      <c r="CT51" s="237">
        <v>-41.6</v>
      </c>
      <c r="CU51" s="238">
        <v>16.899999999999999</v>
      </c>
      <c r="CV51" s="237">
        <v>-40.5</v>
      </c>
      <c r="CW51" s="237">
        <v>-31.4</v>
      </c>
      <c r="CX51" s="237">
        <v>8</v>
      </c>
      <c r="CY51" s="237">
        <v>29.2</v>
      </c>
      <c r="CZ51" s="237">
        <v>-39</v>
      </c>
      <c r="DA51" s="237">
        <v>20.100000000000001</v>
      </c>
      <c r="DB51" s="237">
        <v>26.1</v>
      </c>
      <c r="DC51" s="237">
        <v>-51.6</v>
      </c>
      <c r="DD51" s="237">
        <v>10.4</v>
      </c>
      <c r="DE51" s="239">
        <v>-4.2</v>
      </c>
      <c r="DF51" s="237">
        <v>-17.600000000000001</v>
      </c>
      <c r="DG51" s="237">
        <v>34.4</v>
      </c>
      <c r="DH51" s="237">
        <v>36</v>
      </c>
      <c r="DI51" s="238">
        <v>14</v>
      </c>
      <c r="DJ51" s="240">
        <v>20.100000000000001</v>
      </c>
      <c r="DK51" s="237">
        <v>2.5</v>
      </c>
      <c r="DL51" s="237">
        <v>-47.5</v>
      </c>
      <c r="DM51" s="237">
        <v>73.400000000000006</v>
      </c>
      <c r="DN51" s="237">
        <v>-7.1</v>
      </c>
      <c r="DO51" s="237">
        <v>-16.2</v>
      </c>
      <c r="DP51" s="237">
        <v>56.4</v>
      </c>
      <c r="DQ51" s="237">
        <v>1.3</v>
      </c>
      <c r="DR51" s="237">
        <v>-27.2</v>
      </c>
      <c r="DS51" s="237">
        <v>2.1</v>
      </c>
      <c r="DT51" s="237" t="e">
        <f>IF(#REF!=0,"-",ROUND(#REF!/#REF!*100-100,1))</f>
        <v>#REF!</v>
      </c>
      <c r="DU51" s="237" t="e">
        <f>IF(#REF!=0,"-",ROUND(#REF!/#REF!*100-100,1))</f>
        <v>#REF!</v>
      </c>
      <c r="DV51" s="237" t="e">
        <f>IF(#REF!=0,"-",ROUND(#REF!/#REF!*100-100,1))</f>
        <v>#REF!</v>
      </c>
      <c r="DW51" s="237" t="e">
        <f>IF(#REF!=0,"-",ROUND(#REF!/#REF!*100-100,1))</f>
        <v>#REF!</v>
      </c>
      <c r="DX51" s="237" t="e">
        <f>IF(#REF!=0,"-",ROUND(#REF!/#REF!*100-100,1))</f>
        <v>#REF!</v>
      </c>
      <c r="DY51" s="237" t="e">
        <f>IF(#REF!=0,"-",ROUND(#REF!/#REF!*100-100,1))</f>
        <v>#REF!</v>
      </c>
      <c r="DZ51" s="237" t="e">
        <f>IF(#REF!=0,"-",ROUND(#REF!/#REF!*100-100,1))</f>
        <v>#REF!</v>
      </c>
      <c r="EA51" s="238" t="e">
        <f>IF(#REF!=0,"-",ROUND(#REF!/#REF!*100-100,1))</f>
        <v>#REF!</v>
      </c>
      <c r="EB51" s="237" t="e">
        <f>IF(#REF!=0,"-",ROUND(#REF!/#REF!*100-100,1))</f>
        <v>#REF!</v>
      </c>
      <c r="EC51" s="237" t="e">
        <f>IF(#REF!=0,"-",ROUND(#REF!/#REF!*100-100,1))</f>
        <v>#REF!</v>
      </c>
      <c r="ED51" s="237" t="e">
        <f>IF(#REF!=0,"-",ROUND(#REF!/#REF!*100-100,1))</f>
        <v>#REF!</v>
      </c>
      <c r="EE51" s="237" t="e">
        <f>IF(#REF!=0,"-",ROUND(#REF!/#REF!*100-100,1))</f>
        <v>#REF!</v>
      </c>
      <c r="EF51" s="237" t="e">
        <f>IF(#REF!=0,"-",ROUND(#REF!/#REF!*100-100,1))</f>
        <v>#REF!</v>
      </c>
      <c r="EG51" s="237" t="e">
        <f>IF(#REF!=0,"-",ROUND(#REF!/#REF!*100-100,1))</f>
        <v>#REF!</v>
      </c>
      <c r="EH51" s="237" t="e">
        <f>IF(#REF!=0,"-",ROUND(#REF!/#REF!*100-100,1))</f>
        <v>#REF!</v>
      </c>
      <c r="EI51" s="237">
        <v>-14.1</v>
      </c>
      <c r="EJ51" s="237">
        <v>98.2</v>
      </c>
      <c r="EK51" s="237">
        <v>-19.399999999999999</v>
      </c>
      <c r="EL51" s="237">
        <v>-6.4</v>
      </c>
      <c r="EM51" s="237">
        <v>-3.8</v>
      </c>
      <c r="EN51" s="237">
        <v>19.399999999999999</v>
      </c>
      <c r="EO51" s="237">
        <v>6.9</v>
      </c>
      <c r="EP51" s="237">
        <v>41.9</v>
      </c>
      <c r="EQ51" s="238">
        <v>15</v>
      </c>
      <c r="ER51" s="237">
        <v>-33.9</v>
      </c>
      <c r="ES51" s="237">
        <v>7</v>
      </c>
      <c r="ET51" s="241">
        <v>11.9</v>
      </c>
      <c r="EU51" s="242">
        <v>-8.9</v>
      </c>
    </row>
    <row r="52" spans="1:151" ht="20.100000000000001" customHeight="1" thickTop="1" thickBot="1" x14ac:dyDescent="0.25">
      <c r="A52" s="749" t="s">
        <v>325</v>
      </c>
      <c r="B52" s="750"/>
      <c r="C52" s="750"/>
      <c r="D52" s="750"/>
      <c r="E52" s="750"/>
      <c r="F52" s="750"/>
      <c r="G52" s="751"/>
      <c r="H52" s="293">
        <v>-1.6</v>
      </c>
      <c r="I52" s="293">
        <v>-3.1</v>
      </c>
      <c r="J52" s="293">
        <v>19.5</v>
      </c>
      <c r="K52" s="293">
        <v>23.5</v>
      </c>
      <c r="L52" s="293">
        <v>5.2</v>
      </c>
      <c r="M52" s="293">
        <v>13.2</v>
      </c>
      <c r="N52" s="293">
        <v>12.4</v>
      </c>
      <c r="O52" s="293">
        <v>-4.0999999999999996</v>
      </c>
      <c r="P52" s="293">
        <v>27.7</v>
      </c>
      <c r="Q52" s="293">
        <v>4.8</v>
      </c>
      <c r="R52" s="293">
        <v>20.7</v>
      </c>
      <c r="S52" s="294">
        <v>19</v>
      </c>
      <c r="T52" s="294">
        <v>15.8</v>
      </c>
      <c r="U52" s="293">
        <v>30.9</v>
      </c>
      <c r="V52" s="293">
        <v>13.5</v>
      </c>
      <c r="W52" s="293">
        <v>-8.6999999999999993</v>
      </c>
      <c r="X52" s="293">
        <v>24.8</v>
      </c>
      <c r="Y52" s="293">
        <v>6.9</v>
      </c>
      <c r="Z52" s="293">
        <v>-0.9</v>
      </c>
      <c r="AA52" s="293">
        <v>19.3</v>
      </c>
      <c r="AB52" s="294">
        <v>2.2999999999999998</v>
      </c>
      <c r="AC52" s="294">
        <v>-1.1000000000000001</v>
      </c>
      <c r="AD52" s="293">
        <v>4.2</v>
      </c>
      <c r="AE52" s="293">
        <v>23.6</v>
      </c>
      <c r="AF52" s="294">
        <v>6</v>
      </c>
      <c r="AG52" s="294">
        <v>10</v>
      </c>
      <c r="AH52" s="295">
        <v>1</v>
      </c>
      <c r="AI52" s="293">
        <v>7.8</v>
      </c>
      <c r="AJ52" s="293">
        <v>17.8</v>
      </c>
      <c r="AK52" s="296">
        <v>5.7</v>
      </c>
      <c r="AL52" s="295">
        <v>9.6999999999999993</v>
      </c>
      <c r="AM52" s="294">
        <v>17.899999999999999</v>
      </c>
      <c r="AN52" s="294">
        <v>0.4</v>
      </c>
      <c r="AO52" s="294">
        <v>7.5</v>
      </c>
      <c r="AP52" s="295">
        <v>22.3</v>
      </c>
      <c r="AQ52" s="293">
        <v>4.5</v>
      </c>
      <c r="AR52" s="297" t="e">
        <f>IF(#REF!=0,"-",ROUND(#REF!/#REF!*100-100,1))</f>
        <v>#REF!</v>
      </c>
      <c r="AS52" s="297" t="e">
        <f>IF(#REF!=0,"-",ROUND(#REF!/#REF!*100-100,1))</f>
        <v>#REF!</v>
      </c>
      <c r="AT52" s="297" t="e">
        <f>IF(#REF!=0,"-",ROUND(#REF!/#REF!*100-100,1))</f>
        <v>#REF!</v>
      </c>
      <c r="AU52" s="297" t="e">
        <f>IF(#REF!=0,"-",ROUND(#REF!/#REF!*100-100,1))</f>
        <v>#REF!</v>
      </c>
      <c r="AV52" s="297" t="e">
        <f>IF(#REF!=0,"-",ROUND(#REF!/#REF!*100-100,1))</f>
        <v>#REF!</v>
      </c>
      <c r="AW52" s="297" t="e">
        <f>IF(#REF!=0,"-",ROUND(#REF!/#REF!*100-100,1))</f>
        <v>#REF!</v>
      </c>
      <c r="AX52" s="297" t="e">
        <f>IF(#REF!=0,"-",ROUND(#REF!/#REF!*100-100,1))</f>
        <v>#REF!</v>
      </c>
      <c r="AY52" s="297" t="e">
        <f>IF(#REF!=0,"-",ROUND(#REF!/#REF!*100-100,1))</f>
        <v>#REF!</v>
      </c>
      <c r="AZ52" s="297" t="e">
        <f>IF(#REF!=0,"-",ROUND(#REF!/#REF!*100-100,1))</f>
        <v>#REF!</v>
      </c>
      <c r="BA52" s="294">
        <v>22</v>
      </c>
      <c r="BB52" s="294">
        <v>21.3</v>
      </c>
      <c r="BC52" s="294">
        <v>23.2</v>
      </c>
      <c r="BD52" s="294">
        <v>17</v>
      </c>
      <c r="BE52" s="294">
        <v>20.100000000000001</v>
      </c>
      <c r="BF52" s="294">
        <v>14.1</v>
      </c>
      <c r="BG52" s="294">
        <v>-1.7</v>
      </c>
      <c r="BH52" s="294">
        <v>24.4</v>
      </c>
      <c r="BI52" s="294">
        <v>14.2</v>
      </c>
      <c r="BJ52" s="295">
        <v>5.5</v>
      </c>
      <c r="BK52" s="293">
        <v>28.8</v>
      </c>
      <c r="BL52" s="293">
        <v>14.8</v>
      </c>
      <c r="BM52" s="298">
        <v>-1.6</v>
      </c>
      <c r="BN52" s="298">
        <v>20.100000000000001</v>
      </c>
      <c r="BO52" s="299">
        <v>19.100000000000001</v>
      </c>
      <c r="BP52" s="299">
        <v>9.8000000000000007</v>
      </c>
      <c r="BQ52" s="299">
        <v>6.7</v>
      </c>
      <c r="BR52" s="299">
        <v>18.3</v>
      </c>
      <c r="BS52" s="299">
        <v>7.5</v>
      </c>
      <c r="BT52" s="299">
        <v>9.1999999999999993</v>
      </c>
      <c r="BU52" s="299">
        <v>10.199999999999999</v>
      </c>
      <c r="BV52" s="300">
        <v>0.7</v>
      </c>
      <c r="BW52" s="299">
        <v>-2</v>
      </c>
      <c r="BX52" s="299">
        <v>19.100000000000001</v>
      </c>
      <c r="BY52" s="299">
        <v>5.4</v>
      </c>
      <c r="BZ52" s="299">
        <v>2.9</v>
      </c>
      <c r="CA52" s="299">
        <v>5.4</v>
      </c>
      <c r="CB52" s="299">
        <v>17.8</v>
      </c>
      <c r="CC52" s="299">
        <v>10.9</v>
      </c>
      <c r="CD52" s="299">
        <v>5.2</v>
      </c>
      <c r="CE52" s="299">
        <v>14.8</v>
      </c>
      <c r="CF52" s="297" t="e">
        <f>IF(#REF!=0,"-",ROUND(#REF!/#REF!*100-100,1))</f>
        <v>#REF!</v>
      </c>
      <c r="CG52" s="297" t="e">
        <f>IF(#REF!=0,"-",ROUND(#REF!/#REF!*100-100,1))</f>
        <v>#REF!</v>
      </c>
      <c r="CH52" s="297" t="e">
        <f>IF(#REF!=0,"-",ROUND(#REF!/#REF!*100-100,1))</f>
        <v>#REF!</v>
      </c>
      <c r="CI52" s="297" t="e">
        <f>IF(#REF!=0,"-",ROUND(#REF!/#REF!*100-100,1))</f>
        <v>#REF!</v>
      </c>
      <c r="CJ52" s="297" t="e">
        <f>IF(#REF!=0,"-",ROUND(#REF!/#REF!*100-100,1))</f>
        <v>#REF!</v>
      </c>
      <c r="CK52" s="297" t="e">
        <f>IF(#REF!=0,"-",ROUND(#REF!/#REF!*100-100,1))</f>
        <v>#REF!</v>
      </c>
      <c r="CL52" s="297" t="e">
        <f>IF(#REF!=0,"-",ROUND(#REF!/#REF!*100-100,1))</f>
        <v>#REF!</v>
      </c>
      <c r="CM52" s="301">
        <v>8.1999999999999993</v>
      </c>
      <c r="CN52" s="301">
        <v>-0.9</v>
      </c>
      <c r="CO52" s="301">
        <v>5.8</v>
      </c>
      <c r="CP52" s="301">
        <v>15.4</v>
      </c>
      <c r="CQ52" s="301">
        <v>10.7</v>
      </c>
      <c r="CR52" s="302">
        <v>4.5</v>
      </c>
      <c r="CS52" s="302">
        <v>9.1</v>
      </c>
      <c r="CT52" s="303">
        <v>11.3</v>
      </c>
      <c r="CU52" s="304">
        <v>-2.1</v>
      </c>
      <c r="CV52" s="303">
        <v>28</v>
      </c>
      <c r="CW52" s="303">
        <v>4.9000000000000004</v>
      </c>
      <c r="CX52" s="303">
        <v>0</v>
      </c>
      <c r="CY52" s="303">
        <v>-4.2</v>
      </c>
      <c r="CZ52" s="303">
        <v>0.7</v>
      </c>
      <c r="DA52" s="303">
        <v>-6.6</v>
      </c>
      <c r="DB52" s="303">
        <v>5.0999999999999996</v>
      </c>
      <c r="DC52" s="303">
        <v>10.3</v>
      </c>
      <c r="DD52" s="303">
        <v>5.2</v>
      </c>
      <c r="DE52" s="305">
        <v>-4.9000000000000004</v>
      </c>
      <c r="DF52" s="303">
        <v>25.6</v>
      </c>
      <c r="DG52" s="303">
        <v>-14.5</v>
      </c>
      <c r="DH52" s="303">
        <v>-18</v>
      </c>
      <c r="DI52" s="304">
        <v>63.4</v>
      </c>
      <c r="DJ52" s="306">
        <v>2</v>
      </c>
      <c r="DK52" s="303">
        <v>5.6</v>
      </c>
      <c r="DL52" s="303">
        <v>-10.199999999999999</v>
      </c>
      <c r="DM52" s="303">
        <v>7.7</v>
      </c>
      <c r="DN52" s="303">
        <v>10.1</v>
      </c>
      <c r="DO52" s="303">
        <v>-2.2000000000000002</v>
      </c>
      <c r="DP52" s="303">
        <v>1.4</v>
      </c>
      <c r="DQ52" s="303">
        <v>4.4000000000000004</v>
      </c>
      <c r="DR52" s="303">
        <v>6.8</v>
      </c>
      <c r="DS52" s="303">
        <v>5.7</v>
      </c>
      <c r="DT52" s="303" t="e">
        <f>IF(#REF!=0,"-",ROUND(#REF!/#REF!*100-100,1))</f>
        <v>#REF!</v>
      </c>
      <c r="DU52" s="303" t="e">
        <f>IF(#REF!=0,"-",ROUND(#REF!/#REF!*100-100,1))</f>
        <v>#REF!</v>
      </c>
      <c r="DV52" s="303" t="e">
        <f>IF(#REF!=0,"-",ROUND(#REF!/#REF!*100-100,1))</f>
        <v>#REF!</v>
      </c>
      <c r="DW52" s="303" t="e">
        <f>IF(#REF!=0,"-",ROUND(#REF!/#REF!*100-100,1))</f>
        <v>#REF!</v>
      </c>
      <c r="DX52" s="303" t="e">
        <f>IF(#REF!=0,"-",ROUND(#REF!/#REF!*100-100,1))</f>
        <v>#REF!</v>
      </c>
      <c r="DY52" s="303" t="e">
        <f>IF(#REF!=0,"-",ROUND(#REF!/#REF!*100-100,1))</f>
        <v>#REF!</v>
      </c>
      <c r="DZ52" s="303" t="e">
        <f>IF(#REF!=0,"-",ROUND(#REF!/#REF!*100-100,1))</f>
        <v>#REF!</v>
      </c>
      <c r="EA52" s="304" t="e">
        <f>IF(#REF!=0,"-",ROUND(#REF!/#REF!*100-100,1))</f>
        <v>#REF!</v>
      </c>
      <c r="EB52" s="303" t="e">
        <f>IF(#REF!=0,"-",ROUND(#REF!/#REF!*100-100,1))</f>
        <v>#REF!</v>
      </c>
      <c r="EC52" s="303" t="e">
        <f>IF(#REF!=0,"-",ROUND(#REF!/#REF!*100-100,1))</f>
        <v>#REF!</v>
      </c>
      <c r="ED52" s="303" t="e">
        <f>IF(#REF!=0,"-",ROUND(#REF!/#REF!*100-100,1))</f>
        <v>#REF!</v>
      </c>
      <c r="EE52" s="303" t="e">
        <f>IF(#REF!=0,"-",ROUND(#REF!/#REF!*100-100,1))</f>
        <v>#REF!</v>
      </c>
      <c r="EF52" s="303" t="e">
        <f>IF(#REF!=0,"-",ROUND(#REF!/#REF!*100-100,1))</f>
        <v>#REF!</v>
      </c>
      <c r="EG52" s="303" t="e">
        <f>IF(#REF!=0,"-",ROUND(#REF!/#REF!*100-100,1))</f>
        <v>#REF!</v>
      </c>
      <c r="EH52" s="303" t="e">
        <f>IF(#REF!=0,"-",ROUND(#REF!/#REF!*100-100,1))</f>
        <v>#REF!</v>
      </c>
      <c r="EI52" s="303">
        <v>4.3</v>
      </c>
      <c r="EJ52" s="303">
        <v>17.7</v>
      </c>
      <c r="EK52" s="303">
        <v>18.3</v>
      </c>
      <c r="EL52" s="303">
        <v>2.1</v>
      </c>
      <c r="EM52" s="303">
        <v>6.7</v>
      </c>
      <c r="EN52" s="303">
        <v>16.3</v>
      </c>
      <c r="EO52" s="303">
        <v>28.2</v>
      </c>
      <c r="EP52" s="303">
        <v>8.1</v>
      </c>
      <c r="EQ52" s="304">
        <v>14.6</v>
      </c>
      <c r="ER52" s="303">
        <v>21.2</v>
      </c>
      <c r="ES52" s="303">
        <v>12.6</v>
      </c>
      <c r="ET52" s="307">
        <v>16.2</v>
      </c>
      <c r="EU52" s="308">
        <v>11.9</v>
      </c>
    </row>
    <row r="53" spans="1:151" ht="20.100000000000001" customHeight="1" x14ac:dyDescent="0.2">
      <c r="A53" s="309" t="s">
        <v>326</v>
      </c>
      <c r="B53" s="309"/>
      <c r="C53" s="309"/>
      <c r="D53" s="309"/>
      <c r="E53" s="309"/>
      <c r="F53" s="309"/>
      <c r="G53" s="309"/>
      <c r="BL53" s="310"/>
      <c r="BM53" s="311"/>
      <c r="BN53" s="311"/>
      <c r="BO53" s="311"/>
      <c r="BP53" s="311"/>
      <c r="BQ53" s="311"/>
      <c r="BR53" s="311"/>
      <c r="BS53" s="311"/>
      <c r="BT53" s="311"/>
      <c r="BU53" s="311"/>
      <c r="BV53" s="311"/>
      <c r="BW53" s="311"/>
      <c r="BX53" s="311"/>
      <c r="BY53" s="311"/>
      <c r="BZ53" s="311"/>
      <c r="CA53" s="311"/>
      <c r="CB53" s="311"/>
      <c r="CC53" s="311"/>
      <c r="CD53" s="311"/>
      <c r="CE53" s="311"/>
      <c r="CF53" s="311"/>
      <c r="CG53" s="311"/>
      <c r="CH53" s="311"/>
      <c r="CI53" s="311"/>
      <c r="CJ53" s="312"/>
      <c r="CK53" s="311"/>
      <c r="CL53" s="311"/>
      <c r="CM53" s="311"/>
      <c r="CN53" s="311"/>
      <c r="CO53" s="311"/>
      <c r="CP53" s="311"/>
      <c r="CQ53" s="312"/>
      <c r="CR53" s="312"/>
      <c r="CS53" s="311"/>
      <c r="DE53" s="314"/>
    </row>
    <row r="54" spans="1:151" ht="17.25" x14ac:dyDescent="0.2">
      <c r="A54" s="309"/>
      <c r="B54" s="309"/>
      <c r="C54" s="309"/>
      <c r="D54" s="309"/>
      <c r="E54" s="309"/>
      <c r="F54" s="315"/>
      <c r="G54" s="315"/>
      <c r="BM54" s="311"/>
      <c r="BN54" s="311"/>
      <c r="BO54" s="311"/>
      <c r="BP54" s="311"/>
      <c r="BQ54" s="311"/>
      <c r="BR54" s="311"/>
      <c r="BS54" s="311"/>
      <c r="BT54" s="311"/>
      <c r="BU54" s="311"/>
      <c r="BV54" s="311"/>
      <c r="BW54" s="311"/>
      <c r="BX54" s="311"/>
      <c r="BY54" s="311"/>
      <c r="BZ54" s="311"/>
      <c r="CA54" s="311"/>
      <c r="CB54" s="311"/>
      <c r="CC54" s="311"/>
      <c r="CD54" s="311"/>
      <c r="CE54" s="311"/>
      <c r="CF54" s="311"/>
      <c r="CG54" s="311"/>
      <c r="CH54" s="311"/>
      <c r="CI54" s="311"/>
      <c r="CJ54" s="312"/>
      <c r="CK54" s="311"/>
      <c r="CL54" s="311"/>
      <c r="CM54" s="311"/>
      <c r="CN54" s="311"/>
      <c r="CO54" s="311"/>
      <c r="CP54" s="311"/>
      <c r="CQ54" s="312"/>
      <c r="CR54" s="312"/>
      <c r="CS54" s="311"/>
    </row>
    <row r="55" spans="1:151" x14ac:dyDescent="0.15">
      <c r="BM55" s="311"/>
      <c r="BN55" s="311"/>
      <c r="BO55" s="311"/>
      <c r="BP55" s="311"/>
      <c r="BQ55" s="311"/>
      <c r="BR55" s="311"/>
      <c r="BS55" s="311"/>
      <c r="BT55" s="311"/>
      <c r="BU55" s="311"/>
      <c r="BV55" s="311"/>
      <c r="BW55" s="311"/>
      <c r="BX55" s="311"/>
      <c r="BY55" s="311"/>
      <c r="BZ55" s="311"/>
      <c r="CA55" s="311"/>
      <c r="CB55" s="311"/>
      <c r="CC55" s="311"/>
      <c r="CD55" s="311"/>
      <c r="CE55" s="311"/>
      <c r="CF55" s="311"/>
      <c r="CG55" s="311"/>
      <c r="CH55" s="311"/>
      <c r="CI55" s="311"/>
      <c r="CJ55" s="312"/>
      <c r="CK55" s="311"/>
      <c r="CL55" s="311"/>
      <c r="CM55" s="311"/>
      <c r="CN55" s="311"/>
      <c r="CO55" s="311"/>
      <c r="CP55" s="311"/>
      <c r="CQ55" s="312"/>
      <c r="CR55" s="312"/>
    </row>
    <row r="56" spans="1:151" x14ac:dyDescent="0.15">
      <c r="BM56" s="165"/>
    </row>
    <row r="57" spans="1:151" x14ac:dyDescent="0.15">
      <c r="BM57" s="165"/>
    </row>
    <row r="58" spans="1:151" x14ac:dyDescent="0.15">
      <c r="BM58" s="165"/>
    </row>
    <row r="59" spans="1:151" x14ac:dyDescent="0.15">
      <c r="BM59" s="165"/>
    </row>
    <row r="60" spans="1:151" x14ac:dyDescent="0.15">
      <c r="BM60" s="165"/>
    </row>
    <row r="61" spans="1:151" x14ac:dyDescent="0.15">
      <c r="BM61" s="165"/>
    </row>
    <row r="62" spans="1:151" x14ac:dyDescent="0.15">
      <c r="BM62" s="165"/>
    </row>
    <row r="63" spans="1:151" x14ac:dyDescent="0.15">
      <c r="BM63" s="165"/>
    </row>
    <row r="64" spans="1:151" x14ac:dyDescent="0.15">
      <c r="BM64" s="165"/>
    </row>
    <row r="65" spans="65:65" x14ac:dyDescent="0.15">
      <c r="BM65" s="165"/>
    </row>
    <row r="66" spans="65:65" x14ac:dyDescent="0.15">
      <c r="BM66" s="165"/>
    </row>
    <row r="67" spans="65:65" x14ac:dyDescent="0.15">
      <c r="BM67" s="165"/>
    </row>
    <row r="68" spans="65:65" x14ac:dyDescent="0.15">
      <c r="BM68" s="165"/>
    </row>
    <row r="69" spans="65:65" x14ac:dyDescent="0.15">
      <c r="BM69" s="165"/>
    </row>
    <row r="70" spans="65:65" x14ac:dyDescent="0.15">
      <c r="BM70" s="165"/>
    </row>
    <row r="71" spans="65:65" x14ac:dyDescent="0.15">
      <c r="BM71" s="165"/>
    </row>
    <row r="72" spans="65:65" x14ac:dyDescent="0.15">
      <c r="BM72" s="165"/>
    </row>
    <row r="73" spans="65:65" x14ac:dyDescent="0.15">
      <c r="BM73" s="165"/>
    </row>
    <row r="74" spans="65:65" x14ac:dyDescent="0.15">
      <c r="BM74" s="165"/>
    </row>
    <row r="75" spans="65:65" x14ac:dyDescent="0.15">
      <c r="BM75" s="165"/>
    </row>
    <row r="76" spans="65:65" x14ac:dyDescent="0.15">
      <c r="BM76" s="165"/>
    </row>
    <row r="77" spans="65:65" x14ac:dyDescent="0.15">
      <c r="BM77" s="165"/>
    </row>
    <row r="78" spans="65:65" x14ac:dyDescent="0.15">
      <c r="BM78" s="165"/>
    </row>
    <row r="79" spans="65:65" x14ac:dyDescent="0.15">
      <c r="BM79" s="165"/>
    </row>
    <row r="80" spans="65:65" x14ac:dyDescent="0.15">
      <c r="BM80" s="165"/>
    </row>
    <row r="81" spans="65:65" x14ac:dyDescent="0.15">
      <c r="BM81" s="165"/>
    </row>
    <row r="82" spans="65:65" x14ac:dyDescent="0.15">
      <c r="BM82" s="165"/>
    </row>
    <row r="83" spans="65:65" x14ac:dyDescent="0.15">
      <c r="BM83" s="165"/>
    </row>
    <row r="84" spans="65:65" x14ac:dyDescent="0.15">
      <c r="BM84" s="165"/>
    </row>
    <row r="85" spans="65:65" x14ac:dyDescent="0.15">
      <c r="BM85" s="165"/>
    </row>
    <row r="86" spans="65:65" x14ac:dyDescent="0.15">
      <c r="BM86" s="165"/>
    </row>
    <row r="87" spans="65:65" x14ac:dyDescent="0.15">
      <c r="BM87" s="165"/>
    </row>
    <row r="88" spans="65:65" x14ac:dyDescent="0.15">
      <c r="BM88" s="165"/>
    </row>
    <row r="89" spans="65:65" x14ac:dyDescent="0.15">
      <c r="BM89" s="165"/>
    </row>
    <row r="90" spans="65:65" x14ac:dyDescent="0.15">
      <c r="BM90" s="165"/>
    </row>
    <row r="91" spans="65:65" x14ac:dyDescent="0.15">
      <c r="BM91" s="165"/>
    </row>
    <row r="92" spans="65:65" x14ac:dyDescent="0.15">
      <c r="BM92" s="165"/>
    </row>
    <row r="93" spans="65:65" x14ac:dyDescent="0.15">
      <c r="BM93" s="165"/>
    </row>
    <row r="94" spans="65:65" x14ac:dyDescent="0.15">
      <c r="BM94" s="165"/>
    </row>
    <row r="95" spans="65:65" x14ac:dyDescent="0.15">
      <c r="BM95" s="165"/>
    </row>
    <row r="96" spans="65:65" x14ac:dyDescent="0.15">
      <c r="BM96" s="165"/>
    </row>
    <row r="97" spans="65:65" x14ac:dyDescent="0.15">
      <c r="BM97" s="165"/>
    </row>
    <row r="98" spans="65:65" x14ac:dyDescent="0.15">
      <c r="BM98" s="165"/>
    </row>
    <row r="99" spans="65:65" x14ac:dyDescent="0.15">
      <c r="BM99" s="165"/>
    </row>
    <row r="100" spans="65:65" x14ac:dyDescent="0.15">
      <c r="BM100" s="165"/>
    </row>
    <row r="101" spans="65:65" x14ac:dyDescent="0.15">
      <c r="BM101" s="165"/>
    </row>
    <row r="102" spans="65:65" x14ac:dyDescent="0.15">
      <c r="BM102" s="165"/>
    </row>
    <row r="103" spans="65:65" x14ac:dyDescent="0.15">
      <c r="BM103" s="165"/>
    </row>
    <row r="104" spans="65:65" x14ac:dyDescent="0.15">
      <c r="BM104" s="165"/>
    </row>
    <row r="105" spans="65:65" x14ac:dyDescent="0.15">
      <c r="BM105" s="165"/>
    </row>
    <row r="106" spans="65:65" x14ac:dyDescent="0.15">
      <c r="BM106" s="165"/>
    </row>
    <row r="107" spans="65:65" x14ac:dyDescent="0.15">
      <c r="BM107" s="165"/>
    </row>
    <row r="108" spans="65:65" x14ac:dyDescent="0.15">
      <c r="BM108" s="165"/>
    </row>
    <row r="109" spans="65:65" x14ac:dyDescent="0.15">
      <c r="BM109" s="165"/>
    </row>
    <row r="110" spans="65:65" x14ac:dyDescent="0.15">
      <c r="BM110" s="165"/>
    </row>
    <row r="111" spans="65:65" x14ac:dyDescent="0.15">
      <c r="BM111" s="165"/>
    </row>
    <row r="112" spans="65:65" x14ac:dyDescent="0.15">
      <c r="BM112" s="165"/>
    </row>
    <row r="113" spans="65:65" x14ac:dyDescent="0.15">
      <c r="BM113" s="165"/>
    </row>
    <row r="114" spans="65:65" x14ac:dyDescent="0.15">
      <c r="BM114" s="165"/>
    </row>
    <row r="115" spans="65:65" x14ac:dyDescent="0.15">
      <c r="BM115" s="165"/>
    </row>
    <row r="116" spans="65:65" x14ac:dyDescent="0.15">
      <c r="BM116" s="165"/>
    </row>
    <row r="117" spans="65:65" x14ac:dyDescent="0.15">
      <c r="BM117" s="165"/>
    </row>
    <row r="118" spans="65:65" x14ac:dyDescent="0.15">
      <c r="BM118" s="165"/>
    </row>
    <row r="119" spans="65:65" x14ac:dyDescent="0.15">
      <c r="BM119" s="165"/>
    </row>
    <row r="120" spans="65:65" x14ac:dyDescent="0.15">
      <c r="BM120" s="165"/>
    </row>
    <row r="121" spans="65:65" x14ac:dyDescent="0.15">
      <c r="BM121" s="165"/>
    </row>
    <row r="122" spans="65:65" x14ac:dyDescent="0.15">
      <c r="BM122" s="165"/>
    </row>
    <row r="123" spans="65:65" x14ac:dyDescent="0.15">
      <c r="BM123" s="165"/>
    </row>
    <row r="124" spans="65:65" x14ac:dyDescent="0.15">
      <c r="BM124" s="165"/>
    </row>
    <row r="125" spans="65:65" x14ac:dyDescent="0.15">
      <c r="BM125" s="165"/>
    </row>
    <row r="126" spans="65:65" x14ac:dyDescent="0.15">
      <c r="BM126" s="165"/>
    </row>
    <row r="127" spans="65:65" x14ac:dyDescent="0.15">
      <c r="BM127" s="165"/>
    </row>
    <row r="128" spans="65:65" x14ac:dyDescent="0.15">
      <c r="BM128" s="165"/>
    </row>
    <row r="129" spans="65:65" x14ac:dyDescent="0.15">
      <c r="BM129" s="165"/>
    </row>
    <row r="130" spans="65:65" x14ac:dyDescent="0.15">
      <c r="BM130" s="165"/>
    </row>
    <row r="131" spans="65:65" x14ac:dyDescent="0.15">
      <c r="BM131" s="165"/>
    </row>
    <row r="132" spans="65:65" x14ac:dyDescent="0.15">
      <c r="BM132" s="165"/>
    </row>
    <row r="133" spans="65:65" x14ac:dyDescent="0.15">
      <c r="BM133" s="165"/>
    </row>
    <row r="134" spans="65:65" x14ac:dyDescent="0.15">
      <c r="BM134" s="165"/>
    </row>
    <row r="135" spans="65:65" x14ac:dyDescent="0.15">
      <c r="BM135" s="165"/>
    </row>
    <row r="136" spans="65:65" x14ac:dyDescent="0.15">
      <c r="BM136" s="165"/>
    </row>
    <row r="137" spans="65:65" x14ac:dyDescent="0.15">
      <c r="BM137" s="165"/>
    </row>
    <row r="138" spans="65:65" x14ac:dyDescent="0.15">
      <c r="BM138" s="165"/>
    </row>
    <row r="139" spans="65:65" x14ac:dyDescent="0.15">
      <c r="BM139" s="165"/>
    </row>
    <row r="140" spans="65:65" x14ac:dyDescent="0.15">
      <c r="BM140" s="165"/>
    </row>
    <row r="141" spans="65:65" x14ac:dyDescent="0.15">
      <c r="BM141" s="165"/>
    </row>
    <row r="142" spans="65:65" x14ac:dyDescent="0.15">
      <c r="BM142" s="165"/>
    </row>
    <row r="143" spans="65:65" x14ac:dyDescent="0.15">
      <c r="BM143" s="165"/>
    </row>
    <row r="144" spans="65:65" x14ac:dyDescent="0.15">
      <c r="BM144" s="165"/>
    </row>
    <row r="145" spans="65:65" x14ac:dyDescent="0.15">
      <c r="BM145" s="165"/>
    </row>
    <row r="146" spans="65:65" x14ac:dyDescent="0.15">
      <c r="BM146" s="165"/>
    </row>
    <row r="147" spans="65:65" x14ac:dyDescent="0.15">
      <c r="BM147" s="165"/>
    </row>
    <row r="148" spans="65:65" x14ac:dyDescent="0.15">
      <c r="BM148" s="165"/>
    </row>
    <row r="149" spans="65:65" x14ac:dyDescent="0.15">
      <c r="BM149" s="165"/>
    </row>
    <row r="150" spans="65:65" x14ac:dyDescent="0.15">
      <c r="BM150" s="165"/>
    </row>
    <row r="151" spans="65:65" x14ac:dyDescent="0.15">
      <c r="BM151" s="165"/>
    </row>
    <row r="152" spans="65:65" x14ac:dyDescent="0.15">
      <c r="BM152" s="165"/>
    </row>
    <row r="153" spans="65:65" x14ac:dyDescent="0.15">
      <c r="BM153" s="165"/>
    </row>
    <row r="154" spans="65:65" x14ac:dyDescent="0.15">
      <c r="BM154" s="165"/>
    </row>
    <row r="155" spans="65:65" x14ac:dyDescent="0.15">
      <c r="BM155" s="165"/>
    </row>
    <row r="156" spans="65:65" x14ac:dyDescent="0.15">
      <c r="BM156" s="165"/>
    </row>
    <row r="157" spans="65:65" x14ac:dyDescent="0.15">
      <c r="BM157" s="165"/>
    </row>
    <row r="158" spans="65:65" x14ac:dyDescent="0.15">
      <c r="BM158" s="165"/>
    </row>
    <row r="159" spans="65:65" x14ac:dyDescent="0.15">
      <c r="BM159" s="165"/>
    </row>
    <row r="160" spans="65:65" x14ac:dyDescent="0.15">
      <c r="BM160" s="165"/>
    </row>
    <row r="161" spans="65:65" x14ac:dyDescent="0.15">
      <c r="BM161" s="165"/>
    </row>
    <row r="162" spans="65:65" x14ac:dyDescent="0.15">
      <c r="BM162" s="165"/>
    </row>
    <row r="163" spans="65:65" x14ac:dyDescent="0.15">
      <c r="BM163" s="165"/>
    </row>
    <row r="164" spans="65:65" x14ac:dyDescent="0.15">
      <c r="BM164" s="165"/>
    </row>
    <row r="165" spans="65:65" x14ac:dyDescent="0.15">
      <c r="BM165" s="165"/>
    </row>
    <row r="166" spans="65:65" x14ac:dyDescent="0.15">
      <c r="BM166" s="165"/>
    </row>
    <row r="167" spans="65:65" x14ac:dyDescent="0.15">
      <c r="BM167" s="165"/>
    </row>
    <row r="168" spans="65:65" x14ac:dyDescent="0.15">
      <c r="BM168" s="165"/>
    </row>
    <row r="169" spans="65:65" x14ac:dyDescent="0.15">
      <c r="BM169" s="165"/>
    </row>
    <row r="170" spans="65:65" x14ac:dyDescent="0.15">
      <c r="BM170" s="165"/>
    </row>
    <row r="171" spans="65:65" x14ac:dyDescent="0.15">
      <c r="BM171" s="165"/>
    </row>
    <row r="172" spans="65:65" x14ac:dyDescent="0.15">
      <c r="BM172" s="165"/>
    </row>
    <row r="173" spans="65:65" x14ac:dyDescent="0.15">
      <c r="BM173" s="165"/>
    </row>
    <row r="174" spans="65:65" x14ac:dyDescent="0.15">
      <c r="BM174" s="165"/>
    </row>
    <row r="175" spans="65:65" x14ac:dyDescent="0.15">
      <c r="BM175" s="165"/>
    </row>
    <row r="176" spans="65:65" x14ac:dyDescent="0.15">
      <c r="BM176" s="165"/>
    </row>
    <row r="177" spans="65:65" x14ac:dyDescent="0.15">
      <c r="BM177" s="165"/>
    </row>
    <row r="178" spans="65:65" x14ac:dyDescent="0.15">
      <c r="BM178" s="165"/>
    </row>
    <row r="179" spans="65:65" x14ac:dyDescent="0.15">
      <c r="BM179" s="165"/>
    </row>
    <row r="180" spans="65:65" x14ac:dyDescent="0.15">
      <c r="BM180" s="165"/>
    </row>
    <row r="181" spans="65:65" x14ac:dyDescent="0.15">
      <c r="BM181" s="165"/>
    </row>
    <row r="182" spans="65:65" x14ac:dyDescent="0.15">
      <c r="BM182" s="165"/>
    </row>
    <row r="183" spans="65:65" x14ac:dyDescent="0.15">
      <c r="BM183" s="165"/>
    </row>
    <row r="184" spans="65:65" x14ac:dyDescent="0.15">
      <c r="BM184" s="165"/>
    </row>
    <row r="185" spans="65:65" x14ac:dyDescent="0.15">
      <c r="BM185" s="165"/>
    </row>
    <row r="186" spans="65:65" x14ac:dyDescent="0.15">
      <c r="BM186" s="165"/>
    </row>
    <row r="187" spans="65:65" x14ac:dyDescent="0.15">
      <c r="BM187" s="165"/>
    </row>
    <row r="188" spans="65:65" x14ac:dyDescent="0.15">
      <c r="BM188" s="165"/>
    </row>
    <row r="189" spans="65:65" x14ac:dyDescent="0.15">
      <c r="BM189" s="165"/>
    </row>
    <row r="190" spans="65:65" x14ac:dyDescent="0.15">
      <c r="BM190" s="165"/>
    </row>
    <row r="191" spans="65:65" x14ac:dyDescent="0.15">
      <c r="BM191" s="165"/>
    </row>
    <row r="192" spans="65:65" x14ac:dyDescent="0.15">
      <c r="BM192" s="165"/>
    </row>
    <row r="193" spans="65:65" x14ac:dyDescent="0.15">
      <c r="BM193" s="165"/>
    </row>
    <row r="194" spans="65:65" x14ac:dyDescent="0.15">
      <c r="BM194" s="165"/>
    </row>
    <row r="195" spans="65:65" x14ac:dyDescent="0.15">
      <c r="BM195" s="165"/>
    </row>
    <row r="196" spans="65:65" x14ac:dyDescent="0.15">
      <c r="BM196" s="165"/>
    </row>
    <row r="197" spans="65:65" x14ac:dyDescent="0.15">
      <c r="BM197" s="165"/>
    </row>
    <row r="198" spans="65:65" x14ac:dyDescent="0.15">
      <c r="BM198" s="165"/>
    </row>
    <row r="199" spans="65:65" x14ac:dyDescent="0.15">
      <c r="BM199" s="165"/>
    </row>
    <row r="200" spans="65:65" x14ac:dyDescent="0.15">
      <c r="BM200" s="165"/>
    </row>
    <row r="201" spans="65:65" x14ac:dyDescent="0.15">
      <c r="BM201" s="165"/>
    </row>
    <row r="202" spans="65:65" x14ac:dyDescent="0.15">
      <c r="BM202" s="165"/>
    </row>
    <row r="203" spans="65:65" x14ac:dyDescent="0.15">
      <c r="BM203" s="165"/>
    </row>
    <row r="204" spans="65:65" x14ac:dyDescent="0.15">
      <c r="BM204" s="165"/>
    </row>
    <row r="205" spans="65:65" x14ac:dyDescent="0.15">
      <c r="BM205" s="165"/>
    </row>
    <row r="206" spans="65:65" x14ac:dyDescent="0.15">
      <c r="BM206" s="165"/>
    </row>
    <row r="207" spans="65:65" x14ac:dyDescent="0.15">
      <c r="BM207" s="165"/>
    </row>
    <row r="208" spans="65:65" x14ac:dyDescent="0.15">
      <c r="BM208" s="165"/>
    </row>
    <row r="209" spans="65:65" x14ac:dyDescent="0.15">
      <c r="BM209" s="165"/>
    </row>
    <row r="210" spans="65:65" x14ac:dyDescent="0.15">
      <c r="BM210" s="165"/>
    </row>
    <row r="211" spans="65:65" x14ac:dyDescent="0.15">
      <c r="BM211" s="165"/>
    </row>
    <row r="212" spans="65:65" x14ac:dyDescent="0.15">
      <c r="BM212" s="165"/>
    </row>
    <row r="213" spans="65:65" x14ac:dyDescent="0.15">
      <c r="BM213" s="165"/>
    </row>
    <row r="214" spans="65:65" x14ac:dyDescent="0.15">
      <c r="BM214" s="165"/>
    </row>
    <row r="215" spans="65:65" x14ac:dyDescent="0.15">
      <c r="BM215" s="165"/>
    </row>
    <row r="216" spans="65:65" x14ac:dyDescent="0.15">
      <c r="BM216" s="165"/>
    </row>
    <row r="217" spans="65:65" x14ac:dyDescent="0.15">
      <c r="BM217" s="165"/>
    </row>
    <row r="218" spans="65:65" x14ac:dyDescent="0.15">
      <c r="BM218" s="165"/>
    </row>
    <row r="219" spans="65:65" x14ac:dyDescent="0.15">
      <c r="BM219" s="165"/>
    </row>
    <row r="220" spans="65:65" x14ac:dyDescent="0.15">
      <c r="BM220" s="165"/>
    </row>
    <row r="221" spans="65:65" x14ac:dyDescent="0.15">
      <c r="BM221" s="165"/>
    </row>
    <row r="222" spans="65:65" x14ac:dyDescent="0.15">
      <c r="BM222" s="165"/>
    </row>
    <row r="223" spans="65:65" x14ac:dyDescent="0.15">
      <c r="BM223" s="165"/>
    </row>
    <row r="224" spans="65:65" x14ac:dyDescent="0.15">
      <c r="BM224" s="165"/>
    </row>
    <row r="225" spans="65:65" x14ac:dyDescent="0.15">
      <c r="BM225" s="165"/>
    </row>
    <row r="226" spans="65:65" x14ac:dyDescent="0.15">
      <c r="BM226" s="165"/>
    </row>
    <row r="227" spans="65:65" x14ac:dyDescent="0.15">
      <c r="BM227" s="165"/>
    </row>
    <row r="228" spans="65:65" x14ac:dyDescent="0.15">
      <c r="BM228" s="165"/>
    </row>
    <row r="229" spans="65:65" x14ac:dyDescent="0.15">
      <c r="BM229" s="165"/>
    </row>
    <row r="230" spans="65:65" x14ac:dyDescent="0.15">
      <c r="BM230" s="165"/>
    </row>
    <row r="231" spans="65:65" x14ac:dyDescent="0.15">
      <c r="BM231" s="165"/>
    </row>
    <row r="232" spans="65:65" x14ac:dyDescent="0.15">
      <c r="BM232" s="165"/>
    </row>
    <row r="233" spans="65:65" x14ac:dyDescent="0.15">
      <c r="BM233" s="165"/>
    </row>
    <row r="234" spans="65:65" x14ac:dyDescent="0.15">
      <c r="BM234" s="165"/>
    </row>
    <row r="235" spans="65:65" x14ac:dyDescent="0.15">
      <c r="BM235" s="165"/>
    </row>
    <row r="236" spans="65:65" x14ac:dyDescent="0.15">
      <c r="BM236" s="165"/>
    </row>
    <row r="237" spans="65:65" x14ac:dyDescent="0.15">
      <c r="BM237" s="165"/>
    </row>
    <row r="238" spans="65:65" x14ac:dyDescent="0.15">
      <c r="BM238" s="165"/>
    </row>
    <row r="239" spans="65:65" x14ac:dyDescent="0.15">
      <c r="BM239" s="165"/>
    </row>
    <row r="240" spans="65:65" x14ac:dyDescent="0.15">
      <c r="BM240" s="165"/>
    </row>
    <row r="241" spans="65:65" x14ac:dyDescent="0.15">
      <c r="BM241" s="165"/>
    </row>
    <row r="242" spans="65:65" x14ac:dyDescent="0.15">
      <c r="BM242" s="165"/>
    </row>
    <row r="243" spans="65:65" x14ac:dyDescent="0.15">
      <c r="BM243" s="165"/>
    </row>
    <row r="244" spans="65:65" x14ac:dyDescent="0.15">
      <c r="BM244" s="165"/>
    </row>
    <row r="245" spans="65:65" x14ac:dyDescent="0.15">
      <c r="BM245" s="165"/>
    </row>
    <row r="246" spans="65:65" x14ac:dyDescent="0.15">
      <c r="BM246" s="165"/>
    </row>
    <row r="247" spans="65:65" x14ac:dyDescent="0.15">
      <c r="BM247" s="165"/>
    </row>
    <row r="248" spans="65:65" x14ac:dyDescent="0.15">
      <c r="BM248" s="165"/>
    </row>
    <row r="249" spans="65:65" x14ac:dyDescent="0.15">
      <c r="BM249" s="165"/>
    </row>
    <row r="250" spans="65:65" x14ac:dyDescent="0.15">
      <c r="BM250" s="165"/>
    </row>
    <row r="251" spans="65:65" x14ac:dyDescent="0.15">
      <c r="BM251" s="165"/>
    </row>
    <row r="252" spans="65:65" x14ac:dyDescent="0.15">
      <c r="BM252" s="165"/>
    </row>
    <row r="253" spans="65:65" x14ac:dyDescent="0.15">
      <c r="BM253" s="165"/>
    </row>
    <row r="254" spans="65:65" x14ac:dyDescent="0.15">
      <c r="BM254" s="165"/>
    </row>
    <row r="255" spans="65:65" x14ac:dyDescent="0.15">
      <c r="BM255" s="165"/>
    </row>
    <row r="256" spans="65:65" x14ac:dyDescent="0.15">
      <c r="BM256" s="165"/>
    </row>
    <row r="257" spans="65:65" x14ac:dyDescent="0.15">
      <c r="BM257" s="165"/>
    </row>
    <row r="258" spans="65:65" x14ac:dyDescent="0.15">
      <c r="BM258" s="165"/>
    </row>
    <row r="259" spans="65:65" x14ac:dyDescent="0.15">
      <c r="BM259" s="165"/>
    </row>
    <row r="260" spans="65:65" x14ac:dyDescent="0.15">
      <c r="BM260" s="165"/>
    </row>
    <row r="261" spans="65:65" x14ac:dyDescent="0.15">
      <c r="BM261" s="165"/>
    </row>
    <row r="262" spans="65:65" x14ac:dyDescent="0.15">
      <c r="BM262" s="165"/>
    </row>
    <row r="263" spans="65:65" x14ac:dyDescent="0.15">
      <c r="BM263" s="165"/>
    </row>
    <row r="264" spans="65:65" x14ac:dyDescent="0.15">
      <c r="BM264" s="165"/>
    </row>
    <row r="265" spans="65:65" x14ac:dyDescent="0.15">
      <c r="BM265" s="165"/>
    </row>
    <row r="266" spans="65:65" x14ac:dyDescent="0.15">
      <c r="BM266" s="165"/>
    </row>
    <row r="267" spans="65:65" x14ac:dyDescent="0.15">
      <c r="BM267" s="165"/>
    </row>
    <row r="268" spans="65:65" x14ac:dyDescent="0.15">
      <c r="BM268" s="165"/>
    </row>
    <row r="269" spans="65:65" x14ac:dyDescent="0.15">
      <c r="BM269" s="165"/>
    </row>
    <row r="270" spans="65:65" x14ac:dyDescent="0.15">
      <c r="BM270" s="165"/>
    </row>
    <row r="271" spans="65:65" x14ac:dyDescent="0.15">
      <c r="BM271" s="165"/>
    </row>
    <row r="272" spans="65:65" x14ac:dyDescent="0.15">
      <c r="BM272" s="165"/>
    </row>
    <row r="273" spans="65:65" x14ac:dyDescent="0.15">
      <c r="BM273" s="165"/>
    </row>
    <row r="274" spans="65:65" x14ac:dyDescent="0.15">
      <c r="BM274" s="165"/>
    </row>
    <row r="275" spans="65:65" x14ac:dyDescent="0.15">
      <c r="BM275" s="165"/>
    </row>
    <row r="276" spans="65:65" x14ac:dyDescent="0.15">
      <c r="BM276" s="165"/>
    </row>
    <row r="277" spans="65:65" x14ac:dyDescent="0.15">
      <c r="BM277" s="165"/>
    </row>
    <row r="278" spans="65:65" x14ac:dyDescent="0.15">
      <c r="BM278" s="165"/>
    </row>
    <row r="279" spans="65:65" x14ac:dyDescent="0.15">
      <c r="BM279" s="165"/>
    </row>
    <row r="280" spans="65:65" x14ac:dyDescent="0.15">
      <c r="BM280" s="165"/>
    </row>
    <row r="281" spans="65:65" x14ac:dyDescent="0.15">
      <c r="BM281" s="165"/>
    </row>
    <row r="282" spans="65:65" x14ac:dyDescent="0.15">
      <c r="BM282" s="165"/>
    </row>
    <row r="283" spans="65:65" x14ac:dyDescent="0.15">
      <c r="BM283" s="165"/>
    </row>
    <row r="284" spans="65:65" x14ac:dyDescent="0.15">
      <c r="BM284" s="165"/>
    </row>
    <row r="285" spans="65:65" x14ac:dyDescent="0.15">
      <c r="BM285" s="165"/>
    </row>
    <row r="286" spans="65:65" x14ac:dyDescent="0.15">
      <c r="BM286" s="165"/>
    </row>
    <row r="287" spans="65:65" x14ac:dyDescent="0.15">
      <c r="BM287" s="165"/>
    </row>
    <row r="288" spans="65:65" x14ac:dyDescent="0.15">
      <c r="BM288" s="165"/>
    </row>
    <row r="289" spans="65:65" x14ac:dyDescent="0.15">
      <c r="BM289" s="165"/>
    </row>
    <row r="290" spans="65:65" x14ac:dyDescent="0.15">
      <c r="BM290" s="165"/>
    </row>
    <row r="291" spans="65:65" x14ac:dyDescent="0.15">
      <c r="BM291" s="165"/>
    </row>
    <row r="292" spans="65:65" x14ac:dyDescent="0.15">
      <c r="BM292" s="165"/>
    </row>
    <row r="293" spans="65:65" x14ac:dyDescent="0.15">
      <c r="BM293" s="165"/>
    </row>
    <row r="294" spans="65:65" x14ac:dyDescent="0.15">
      <c r="BM294" s="165"/>
    </row>
    <row r="295" spans="65:65" x14ac:dyDescent="0.15">
      <c r="BM295" s="165"/>
    </row>
    <row r="296" spans="65:65" x14ac:dyDescent="0.15">
      <c r="BM296" s="165"/>
    </row>
    <row r="297" spans="65:65" x14ac:dyDescent="0.15">
      <c r="BM297" s="165"/>
    </row>
    <row r="298" spans="65:65" x14ac:dyDescent="0.15">
      <c r="BM298" s="165"/>
    </row>
    <row r="299" spans="65:65" x14ac:dyDescent="0.15">
      <c r="BM299" s="165"/>
    </row>
    <row r="300" spans="65:65" x14ac:dyDescent="0.15">
      <c r="BM300" s="165"/>
    </row>
    <row r="301" spans="65:65" x14ac:dyDescent="0.15">
      <c r="BM301" s="165"/>
    </row>
    <row r="302" spans="65:65" x14ac:dyDescent="0.15">
      <c r="BM302" s="165"/>
    </row>
    <row r="303" spans="65:65" x14ac:dyDescent="0.15">
      <c r="BM303" s="165"/>
    </row>
    <row r="304" spans="65:65" x14ac:dyDescent="0.15">
      <c r="BM304" s="165"/>
    </row>
    <row r="305" spans="65:65" x14ac:dyDescent="0.15">
      <c r="BM305" s="165"/>
    </row>
    <row r="306" spans="65:65" x14ac:dyDescent="0.15">
      <c r="BM306" s="165"/>
    </row>
    <row r="307" spans="65:65" x14ac:dyDescent="0.15">
      <c r="BM307" s="165"/>
    </row>
    <row r="308" spans="65:65" x14ac:dyDescent="0.15">
      <c r="BM308" s="165"/>
    </row>
    <row r="309" spans="65:65" x14ac:dyDescent="0.15">
      <c r="BM309" s="165"/>
    </row>
    <row r="310" spans="65:65" x14ac:dyDescent="0.15">
      <c r="BM310" s="165"/>
    </row>
    <row r="311" spans="65:65" x14ac:dyDescent="0.15">
      <c r="BM311" s="165"/>
    </row>
    <row r="312" spans="65:65" x14ac:dyDescent="0.15">
      <c r="BM312" s="165"/>
    </row>
    <row r="313" spans="65:65" x14ac:dyDescent="0.15">
      <c r="BM313" s="165"/>
    </row>
    <row r="314" spans="65:65" x14ac:dyDescent="0.15">
      <c r="BM314" s="165"/>
    </row>
    <row r="315" spans="65:65" x14ac:dyDescent="0.15">
      <c r="BM315" s="165"/>
    </row>
    <row r="316" spans="65:65" x14ac:dyDescent="0.15">
      <c r="BM316" s="165"/>
    </row>
    <row r="317" spans="65:65" x14ac:dyDescent="0.15">
      <c r="BM317" s="165"/>
    </row>
    <row r="318" spans="65:65" x14ac:dyDescent="0.15">
      <c r="BM318" s="165"/>
    </row>
    <row r="319" spans="65:65" x14ac:dyDescent="0.15">
      <c r="BM319" s="165"/>
    </row>
    <row r="320" spans="65:65" x14ac:dyDescent="0.15">
      <c r="BM320" s="165"/>
    </row>
    <row r="321" spans="65:65" x14ac:dyDescent="0.15">
      <c r="BM321" s="165"/>
    </row>
    <row r="322" spans="65:65" x14ac:dyDescent="0.15">
      <c r="BM322" s="165"/>
    </row>
    <row r="323" spans="65:65" x14ac:dyDescent="0.15">
      <c r="BM323" s="165"/>
    </row>
    <row r="324" spans="65:65" x14ac:dyDescent="0.15">
      <c r="BM324" s="165"/>
    </row>
    <row r="325" spans="65:65" x14ac:dyDescent="0.15">
      <c r="BM325" s="165"/>
    </row>
    <row r="326" spans="65:65" x14ac:dyDescent="0.15">
      <c r="BM326" s="165"/>
    </row>
    <row r="327" spans="65:65" x14ac:dyDescent="0.15">
      <c r="BM327" s="165"/>
    </row>
    <row r="328" spans="65:65" x14ac:dyDescent="0.15">
      <c r="BM328" s="165"/>
    </row>
    <row r="329" spans="65:65" x14ac:dyDescent="0.15">
      <c r="BM329" s="165"/>
    </row>
    <row r="330" spans="65:65" x14ac:dyDescent="0.15">
      <c r="BM330" s="165"/>
    </row>
    <row r="331" spans="65:65" x14ac:dyDescent="0.15">
      <c r="BM331" s="165"/>
    </row>
    <row r="332" spans="65:65" x14ac:dyDescent="0.15">
      <c r="BM332" s="165"/>
    </row>
    <row r="333" spans="65:65" x14ac:dyDescent="0.15">
      <c r="BM333" s="165"/>
    </row>
    <row r="334" spans="65:65" x14ac:dyDescent="0.15">
      <c r="BM334" s="165"/>
    </row>
    <row r="335" spans="65:65" x14ac:dyDescent="0.15">
      <c r="BM335" s="165"/>
    </row>
    <row r="336" spans="65:65" x14ac:dyDescent="0.15">
      <c r="BM336" s="165"/>
    </row>
    <row r="337" spans="65:65" x14ac:dyDescent="0.15">
      <c r="BM337" s="165"/>
    </row>
    <row r="338" spans="65:65" x14ac:dyDescent="0.15">
      <c r="BM338" s="165"/>
    </row>
    <row r="339" spans="65:65" x14ac:dyDescent="0.15">
      <c r="BM339" s="165"/>
    </row>
    <row r="340" spans="65:65" x14ac:dyDescent="0.15">
      <c r="BM340" s="165"/>
    </row>
    <row r="341" spans="65:65" x14ac:dyDescent="0.15">
      <c r="BM341" s="165"/>
    </row>
    <row r="342" spans="65:65" x14ac:dyDescent="0.15">
      <c r="BM342" s="165"/>
    </row>
    <row r="343" spans="65:65" x14ac:dyDescent="0.15">
      <c r="BM343" s="165"/>
    </row>
    <row r="344" spans="65:65" x14ac:dyDescent="0.15">
      <c r="BM344" s="165"/>
    </row>
    <row r="345" spans="65:65" x14ac:dyDescent="0.15">
      <c r="BM345" s="165"/>
    </row>
    <row r="346" spans="65:65" x14ac:dyDescent="0.15">
      <c r="BM346" s="165"/>
    </row>
    <row r="347" spans="65:65" x14ac:dyDescent="0.15">
      <c r="BM347" s="165"/>
    </row>
    <row r="348" spans="65:65" x14ac:dyDescent="0.15">
      <c r="BM348" s="165"/>
    </row>
    <row r="349" spans="65:65" x14ac:dyDescent="0.15">
      <c r="BM349" s="165"/>
    </row>
    <row r="350" spans="65:65" x14ac:dyDescent="0.15">
      <c r="BM350" s="165"/>
    </row>
    <row r="351" spans="65:65" x14ac:dyDescent="0.15">
      <c r="BM351" s="165"/>
    </row>
    <row r="352" spans="65:65" x14ac:dyDescent="0.15">
      <c r="BM352" s="165"/>
    </row>
    <row r="353" spans="65:65" x14ac:dyDescent="0.15">
      <c r="BM353" s="165"/>
    </row>
    <row r="354" spans="65:65" x14ac:dyDescent="0.15">
      <c r="BM354" s="165"/>
    </row>
    <row r="355" spans="65:65" x14ac:dyDescent="0.15">
      <c r="BM355" s="165"/>
    </row>
    <row r="356" spans="65:65" x14ac:dyDescent="0.15">
      <c r="BM356" s="165"/>
    </row>
    <row r="357" spans="65:65" x14ac:dyDescent="0.15">
      <c r="BM357" s="165"/>
    </row>
    <row r="358" spans="65:65" x14ac:dyDescent="0.15">
      <c r="BM358" s="165"/>
    </row>
    <row r="359" spans="65:65" x14ac:dyDescent="0.15">
      <c r="BM359" s="165"/>
    </row>
    <row r="360" spans="65:65" x14ac:dyDescent="0.15">
      <c r="BM360" s="165"/>
    </row>
    <row r="361" spans="65:65" x14ac:dyDescent="0.15">
      <c r="BM361" s="165"/>
    </row>
    <row r="362" spans="65:65" x14ac:dyDescent="0.15">
      <c r="BM362" s="165"/>
    </row>
    <row r="363" spans="65:65" x14ac:dyDescent="0.15">
      <c r="BM363" s="165"/>
    </row>
    <row r="364" spans="65:65" x14ac:dyDescent="0.15">
      <c r="BM364" s="165"/>
    </row>
    <row r="365" spans="65:65" x14ac:dyDescent="0.15">
      <c r="BM365" s="165"/>
    </row>
    <row r="366" spans="65:65" x14ac:dyDescent="0.15">
      <c r="BM366" s="165"/>
    </row>
    <row r="367" spans="65:65" x14ac:dyDescent="0.15">
      <c r="BM367" s="165"/>
    </row>
    <row r="368" spans="65:65" x14ac:dyDescent="0.15">
      <c r="BM368" s="165"/>
    </row>
    <row r="369" spans="65:65" x14ac:dyDescent="0.15">
      <c r="BM369" s="165"/>
    </row>
    <row r="370" spans="65:65" x14ac:dyDescent="0.15">
      <c r="BM370" s="165"/>
    </row>
    <row r="371" spans="65:65" x14ac:dyDescent="0.15">
      <c r="BM371" s="165"/>
    </row>
    <row r="372" spans="65:65" x14ac:dyDescent="0.15">
      <c r="BM372" s="165"/>
    </row>
    <row r="373" spans="65:65" x14ac:dyDescent="0.15">
      <c r="BM373" s="165"/>
    </row>
    <row r="374" spans="65:65" x14ac:dyDescent="0.15">
      <c r="BM374" s="165"/>
    </row>
    <row r="375" spans="65:65" x14ac:dyDescent="0.15">
      <c r="BM375" s="165"/>
    </row>
    <row r="376" spans="65:65" x14ac:dyDescent="0.15">
      <c r="BM376" s="165"/>
    </row>
    <row r="377" spans="65:65" x14ac:dyDescent="0.15">
      <c r="BM377" s="165"/>
    </row>
    <row r="378" spans="65:65" x14ac:dyDescent="0.15">
      <c r="BM378" s="165"/>
    </row>
    <row r="379" spans="65:65" x14ac:dyDescent="0.15">
      <c r="BM379" s="165"/>
    </row>
    <row r="380" spans="65:65" x14ac:dyDescent="0.15">
      <c r="BM380" s="165"/>
    </row>
    <row r="381" spans="65:65" x14ac:dyDescent="0.15">
      <c r="BM381" s="165"/>
    </row>
    <row r="382" spans="65:65" x14ac:dyDescent="0.15">
      <c r="BM382" s="165"/>
    </row>
    <row r="383" spans="65:65" x14ac:dyDescent="0.15">
      <c r="BM383" s="165"/>
    </row>
    <row r="384" spans="65:65" x14ac:dyDescent="0.15">
      <c r="BM384" s="165"/>
    </row>
    <row r="385" spans="65:65" x14ac:dyDescent="0.15">
      <c r="BM385" s="165"/>
    </row>
    <row r="386" spans="65:65" x14ac:dyDescent="0.15">
      <c r="BM386" s="165"/>
    </row>
    <row r="387" spans="65:65" x14ac:dyDescent="0.15">
      <c r="BM387" s="165"/>
    </row>
    <row r="388" spans="65:65" x14ac:dyDescent="0.15">
      <c r="BM388" s="165"/>
    </row>
    <row r="389" spans="65:65" x14ac:dyDescent="0.15">
      <c r="BM389" s="165"/>
    </row>
    <row r="390" spans="65:65" x14ac:dyDescent="0.15">
      <c r="BM390" s="165"/>
    </row>
    <row r="391" spans="65:65" x14ac:dyDescent="0.15">
      <c r="BM391" s="165"/>
    </row>
    <row r="392" spans="65:65" x14ac:dyDescent="0.15">
      <c r="BM392" s="165"/>
    </row>
    <row r="393" spans="65:65" x14ac:dyDescent="0.15">
      <c r="BM393" s="165"/>
    </row>
    <row r="394" spans="65:65" x14ac:dyDescent="0.15">
      <c r="BM394" s="165"/>
    </row>
    <row r="395" spans="65:65" x14ac:dyDescent="0.15">
      <c r="BM395" s="165"/>
    </row>
    <row r="396" spans="65:65" x14ac:dyDescent="0.15">
      <c r="BM396" s="165"/>
    </row>
    <row r="397" spans="65:65" x14ac:dyDescent="0.15">
      <c r="BM397" s="165"/>
    </row>
    <row r="398" spans="65:65" x14ac:dyDescent="0.15">
      <c r="BM398" s="165"/>
    </row>
    <row r="399" spans="65:65" x14ac:dyDescent="0.15">
      <c r="BM399" s="165"/>
    </row>
    <row r="400" spans="65:65" x14ac:dyDescent="0.15">
      <c r="BM400" s="165"/>
    </row>
    <row r="401" spans="65:65" x14ac:dyDescent="0.15">
      <c r="BM401" s="165"/>
    </row>
    <row r="402" spans="65:65" x14ac:dyDescent="0.15">
      <c r="BM402" s="165"/>
    </row>
    <row r="403" spans="65:65" x14ac:dyDescent="0.15">
      <c r="BM403" s="165"/>
    </row>
    <row r="404" spans="65:65" x14ac:dyDescent="0.15">
      <c r="BM404" s="165"/>
    </row>
    <row r="405" spans="65:65" x14ac:dyDescent="0.15">
      <c r="BM405" s="165"/>
    </row>
    <row r="406" spans="65:65" x14ac:dyDescent="0.15">
      <c r="BM406" s="165"/>
    </row>
    <row r="407" spans="65:65" x14ac:dyDescent="0.15">
      <c r="BM407" s="165"/>
    </row>
    <row r="408" spans="65:65" x14ac:dyDescent="0.15">
      <c r="BM408" s="165"/>
    </row>
    <row r="409" spans="65:65" x14ac:dyDescent="0.15">
      <c r="BM409" s="165"/>
    </row>
    <row r="410" spans="65:65" x14ac:dyDescent="0.15">
      <c r="BM410" s="165"/>
    </row>
    <row r="411" spans="65:65" x14ac:dyDescent="0.15">
      <c r="BM411" s="165"/>
    </row>
    <row r="412" spans="65:65" x14ac:dyDescent="0.15">
      <c r="BM412" s="165"/>
    </row>
    <row r="413" spans="65:65" x14ac:dyDescent="0.15">
      <c r="BM413" s="165"/>
    </row>
    <row r="414" spans="65:65" x14ac:dyDescent="0.15">
      <c r="BM414" s="165"/>
    </row>
    <row r="415" spans="65:65" x14ac:dyDescent="0.15">
      <c r="BM415" s="165"/>
    </row>
    <row r="416" spans="65:65" x14ac:dyDescent="0.15">
      <c r="BM416" s="165"/>
    </row>
    <row r="417" spans="65:65" x14ac:dyDescent="0.15">
      <c r="BM417" s="165"/>
    </row>
    <row r="418" spans="65:65" x14ac:dyDescent="0.15">
      <c r="BM418" s="165"/>
    </row>
    <row r="419" spans="65:65" x14ac:dyDescent="0.15">
      <c r="BM419" s="165"/>
    </row>
    <row r="420" spans="65:65" x14ac:dyDescent="0.15">
      <c r="BM420" s="165"/>
    </row>
    <row r="421" spans="65:65" x14ac:dyDescent="0.15">
      <c r="BM421" s="165"/>
    </row>
    <row r="422" spans="65:65" x14ac:dyDescent="0.15">
      <c r="BM422" s="165"/>
    </row>
    <row r="423" spans="65:65" x14ac:dyDescent="0.15">
      <c r="BM423" s="165"/>
    </row>
    <row r="424" spans="65:65" x14ac:dyDescent="0.15">
      <c r="BM424" s="165"/>
    </row>
    <row r="425" spans="65:65" x14ac:dyDescent="0.15">
      <c r="BM425" s="165"/>
    </row>
    <row r="426" spans="65:65" x14ac:dyDescent="0.15">
      <c r="BM426" s="165"/>
    </row>
    <row r="427" spans="65:65" x14ac:dyDescent="0.15">
      <c r="BM427" s="165"/>
    </row>
    <row r="428" spans="65:65" x14ac:dyDescent="0.15">
      <c r="BM428" s="165"/>
    </row>
    <row r="429" spans="65:65" x14ac:dyDescent="0.15">
      <c r="BM429" s="165"/>
    </row>
    <row r="430" spans="65:65" x14ac:dyDescent="0.15">
      <c r="BM430" s="165"/>
    </row>
    <row r="431" spans="65:65" x14ac:dyDescent="0.15">
      <c r="BM431" s="165"/>
    </row>
    <row r="432" spans="65:65" x14ac:dyDescent="0.15">
      <c r="BM432" s="165"/>
    </row>
    <row r="433" spans="65:65" x14ac:dyDescent="0.15">
      <c r="BM433" s="165"/>
    </row>
    <row r="434" spans="65:65" x14ac:dyDescent="0.15">
      <c r="BM434" s="165"/>
    </row>
    <row r="435" spans="65:65" x14ac:dyDescent="0.15">
      <c r="BM435" s="165"/>
    </row>
    <row r="436" spans="65:65" x14ac:dyDescent="0.15">
      <c r="BM436" s="165"/>
    </row>
    <row r="437" spans="65:65" x14ac:dyDescent="0.15">
      <c r="BM437" s="165"/>
    </row>
    <row r="438" spans="65:65" x14ac:dyDescent="0.15">
      <c r="BM438" s="165"/>
    </row>
    <row r="439" spans="65:65" x14ac:dyDescent="0.15">
      <c r="BM439" s="165"/>
    </row>
    <row r="440" spans="65:65" x14ac:dyDescent="0.15">
      <c r="BM440" s="165"/>
    </row>
    <row r="441" spans="65:65" x14ac:dyDescent="0.15">
      <c r="BM441" s="165"/>
    </row>
    <row r="442" spans="65:65" x14ac:dyDescent="0.15">
      <c r="BM442" s="165"/>
    </row>
    <row r="443" spans="65:65" x14ac:dyDescent="0.15">
      <c r="BM443" s="165"/>
    </row>
    <row r="444" spans="65:65" x14ac:dyDescent="0.15">
      <c r="BM444" s="165"/>
    </row>
    <row r="445" spans="65:65" x14ac:dyDescent="0.15">
      <c r="BM445" s="165"/>
    </row>
    <row r="446" spans="65:65" x14ac:dyDescent="0.15">
      <c r="BM446" s="165"/>
    </row>
    <row r="447" spans="65:65" x14ac:dyDescent="0.15">
      <c r="BM447" s="165"/>
    </row>
    <row r="448" spans="65:65" x14ac:dyDescent="0.15">
      <c r="BM448" s="165"/>
    </row>
    <row r="449" spans="65:65" x14ac:dyDescent="0.15">
      <c r="BM449" s="165"/>
    </row>
    <row r="450" spans="65:65" x14ac:dyDescent="0.15">
      <c r="BM450" s="165"/>
    </row>
    <row r="451" spans="65:65" x14ac:dyDescent="0.15">
      <c r="BM451" s="165"/>
    </row>
    <row r="452" spans="65:65" x14ac:dyDescent="0.15">
      <c r="BM452" s="165"/>
    </row>
    <row r="453" spans="65:65" x14ac:dyDescent="0.15">
      <c r="BM453" s="165"/>
    </row>
    <row r="454" spans="65:65" x14ac:dyDescent="0.15">
      <c r="BM454" s="165"/>
    </row>
    <row r="455" spans="65:65" x14ac:dyDescent="0.15">
      <c r="BM455" s="165"/>
    </row>
    <row r="456" spans="65:65" x14ac:dyDescent="0.15">
      <c r="BM456" s="165"/>
    </row>
    <row r="457" spans="65:65" x14ac:dyDescent="0.15">
      <c r="BM457" s="165"/>
    </row>
    <row r="458" spans="65:65" x14ac:dyDescent="0.15">
      <c r="BM458" s="165"/>
    </row>
    <row r="459" spans="65:65" x14ac:dyDescent="0.15">
      <c r="BM459" s="165"/>
    </row>
    <row r="460" spans="65:65" x14ac:dyDescent="0.15">
      <c r="BM460" s="165"/>
    </row>
    <row r="461" spans="65:65" x14ac:dyDescent="0.15">
      <c r="BM461" s="165"/>
    </row>
    <row r="462" spans="65:65" x14ac:dyDescent="0.15">
      <c r="BM462" s="165"/>
    </row>
    <row r="463" spans="65:65" x14ac:dyDescent="0.15">
      <c r="BM463" s="165"/>
    </row>
    <row r="464" spans="65:65" x14ac:dyDescent="0.15">
      <c r="BM464" s="165"/>
    </row>
    <row r="465" spans="65:65" x14ac:dyDescent="0.15">
      <c r="BM465" s="165"/>
    </row>
    <row r="466" spans="65:65" x14ac:dyDescent="0.15">
      <c r="BM466" s="165"/>
    </row>
    <row r="467" spans="65:65" x14ac:dyDescent="0.15">
      <c r="BM467" s="165"/>
    </row>
    <row r="468" spans="65:65" x14ac:dyDescent="0.15">
      <c r="BM468" s="165"/>
    </row>
    <row r="469" spans="65:65" x14ac:dyDescent="0.15">
      <c r="BM469" s="165"/>
    </row>
    <row r="470" spans="65:65" x14ac:dyDescent="0.15">
      <c r="BM470" s="165"/>
    </row>
    <row r="471" spans="65:65" x14ac:dyDescent="0.15">
      <c r="BM471" s="165"/>
    </row>
    <row r="472" spans="65:65" x14ac:dyDescent="0.15">
      <c r="BM472" s="165"/>
    </row>
    <row r="473" spans="65:65" x14ac:dyDescent="0.15">
      <c r="BM473" s="165"/>
    </row>
    <row r="474" spans="65:65" x14ac:dyDescent="0.15">
      <c r="BM474" s="165"/>
    </row>
    <row r="475" spans="65:65" x14ac:dyDescent="0.15">
      <c r="BM475" s="165"/>
    </row>
    <row r="476" spans="65:65" x14ac:dyDescent="0.15">
      <c r="BM476" s="165"/>
    </row>
    <row r="477" spans="65:65" x14ac:dyDescent="0.15">
      <c r="BM477" s="165"/>
    </row>
    <row r="478" spans="65:65" x14ac:dyDescent="0.15">
      <c r="BM478" s="165"/>
    </row>
    <row r="479" spans="65:65" x14ac:dyDescent="0.15">
      <c r="BM479" s="165"/>
    </row>
    <row r="480" spans="65:65" x14ac:dyDescent="0.15">
      <c r="BM480" s="165"/>
    </row>
    <row r="481" spans="65:65" x14ac:dyDescent="0.15">
      <c r="BM481" s="165"/>
    </row>
    <row r="482" spans="65:65" x14ac:dyDescent="0.15">
      <c r="BM482" s="165"/>
    </row>
    <row r="483" spans="65:65" x14ac:dyDescent="0.15">
      <c r="BM483" s="165"/>
    </row>
    <row r="484" spans="65:65" x14ac:dyDescent="0.15">
      <c r="BM484" s="165"/>
    </row>
    <row r="485" spans="65:65" x14ac:dyDescent="0.15">
      <c r="BM485" s="165"/>
    </row>
    <row r="486" spans="65:65" x14ac:dyDescent="0.15">
      <c r="BM486" s="165"/>
    </row>
    <row r="487" spans="65:65" x14ac:dyDescent="0.15">
      <c r="BM487" s="165"/>
    </row>
    <row r="488" spans="65:65" x14ac:dyDescent="0.15">
      <c r="BM488" s="165"/>
    </row>
    <row r="489" spans="65:65" x14ac:dyDescent="0.15">
      <c r="BM489" s="165"/>
    </row>
    <row r="490" spans="65:65" x14ac:dyDescent="0.15">
      <c r="BM490" s="165"/>
    </row>
    <row r="491" spans="65:65" x14ac:dyDescent="0.15">
      <c r="BM491" s="165"/>
    </row>
    <row r="492" spans="65:65" x14ac:dyDescent="0.15">
      <c r="BM492" s="165"/>
    </row>
    <row r="493" spans="65:65" x14ac:dyDescent="0.15">
      <c r="BM493" s="165"/>
    </row>
    <row r="494" spans="65:65" x14ac:dyDescent="0.15">
      <c r="BM494" s="165"/>
    </row>
    <row r="495" spans="65:65" x14ac:dyDescent="0.15">
      <c r="BM495" s="165"/>
    </row>
    <row r="496" spans="65:65" x14ac:dyDescent="0.15">
      <c r="BM496" s="165"/>
    </row>
    <row r="497" spans="65:65" x14ac:dyDescent="0.15">
      <c r="BM497" s="165"/>
    </row>
    <row r="498" spans="65:65" x14ac:dyDescent="0.15">
      <c r="BM498" s="165"/>
    </row>
    <row r="499" spans="65:65" x14ac:dyDescent="0.15">
      <c r="BM499" s="165"/>
    </row>
    <row r="500" spans="65:65" x14ac:dyDescent="0.15">
      <c r="BM500" s="165"/>
    </row>
    <row r="501" spans="65:65" x14ac:dyDescent="0.15">
      <c r="BM501" s="165"/>
    </row>
    <row r="502" spans="65:65" x14ac:dyDescent="0.15">
      <c r="BM502" s="165"/>
    </row>
    <row r="503" spans="65:65" x14ac:dyDescent="0.15">
      <c r="BM503" s="165"/>
    </row>
    <row r="504" spans="65:65" x14ac:dyDescent="0.15">
      <c r="BM504" s="165"/>
    </row>
    <row r="505" spans="65:65" x14ac:dyDescent="0.15">
      <c r="BM505" s="165"/>
    </row>
    <row r="506" spans="65:65" x14ac:dyDescent="0.15">
      <c r="BM506" s="165"/>
    </row>
    <row r="507" spans="65:65" x14ac:dyDescent="0.15">
      <c r="BM507" s="165"/>
    </row>
    <row r="508" spans="65:65" x14ac:dyDescent="0.15">
      <c r="BM508" s="165"/>
    </row>
    <row r="509" spans="65:65" x14ac:dyDescent="0.15">
      <c r="BM509" s="165"/>
    </row>
    <row r="510" spans="65:65" x14ac:dyDescent="0.15">
      <c r="BM510" s="165"/>
    </row>
    <row r="511" spans="65:65" x14ac:dyDescent="0.15">
      <c r="BM511" s="165"/>
    </row>
    <row r="512" spans="65:65" x14ac:dyDescent="0.15">
      <c r="BM512" s="165"/>
    </row>
    <row r="513" spans="65:65" x14ac:dyDescent="0.15">
      <c r="BM513" s="165"/>
    </row>
    <row r="514" spans="65:65" x14ac:dyDescent="0.15">
      <c r="BM514" s="165"/>
    </row>
    <row r="515" spans="65:65" x14ac:dyDescent="0.15">
      <c r="BM515" s="165"/>
    </row>
    <row r="516" spans="65:65" x14ac:dyDescent="0.15">
      <c r="BM516" s="165"/>
    </row>
    <row r="517" spans="65:65" x14ac:dyDescent="0.15">
      <c r="BM517" s="165"/>
    </row>
    <row r="518" spans="65:65" x14ac:dyDescent="0.15">
      <c r="BM518" s="165"/>
    </row>
    <row r="519" spans="65:65" x14ac:dyDescent="0.15">
      <c r="BM519" s="165"/>
    </row>
    <row r="520" spans="65:65" x14ac:dyDescent="0.15">
      <c r="BM520" s="165"/>
    </row>
    <row r="521" spans="65:65" x14ac:dyDescent="0.15">
      <c r="BM521" s="165"/>
    </row>
    <row r="522" spans="65:65" x14ac:dyDescent="0.15">
      <c r="BM522" s="165"/>
    </row>
    <row r="523" spans="65:65" x14ac:dyDescent="0.15">
      <c r="BM523" s="165"/>
    </row>
    <row r="524" spans="65:65" x14ac:dyDescent="0.15">
      <c r="BM524" s="165"/>
    </row>
    <row r="525" spans="65:65" x14ac:dyDescent="0.15">
      <c r="BM525" s="165"/>
    </row>
    <row r="526" spans="65:65" x14ac:dyDescent="0.15">
      <c r="BM526" s="165"/>
    </row>
    <row r="527" spans="65:65" x14ac:dyDescent="0.15">
      <c r="BM527" s="165"/>
    </row>
    <row r="528" spans="65:65" x14ac:dyDescent="0.15">
      <c r="BM528" s="165"/>
    </row>
    <row r="529" spans="65:65" x14ac:dyDescent="0.15">
      <c r="BM529" s="165"/>
    </row>
    <row r="530" spans="65:65" x14ac:dyDescent="0.15">
      <c r="BM530" s="165"/>
    </row>
    <row r="531" spans="65:65" x14ac:dyDescent="0.15">
      <c r="BM531" s="165"/>
    </row>
    <row r="532" spans="65:65" x14ac:dyDescent="0.15">
      <c r="BM532" s="165"/>
    </row>
    <row r="533" spans="65:65" x14ac:dyDescent="0.15">
      <c r="BM533" s="165"/>
    </row>
    <row r="534" spans="65:65" x14ac:dyDescent="0.15">
      <c r="BM534" s="165"/>
    </row>
    <row r="535" spans="65:65" x14ac:dyDescent="0.15">
      <c r="BM535" s="165"/>
    </row>
    <row r="536" spans="65:65" x14ac:dyDescent="0.15">
      <c r="BM536" s="165"/>
    </row>
    <row r="537" spans="65:65" x14ac:dyDescent="0.15">
      <c r="BM537" s="165"/>
    </row>
    <row r="538" spans="65:65" x14ac:dyDescent="0.15">
      <c r="BM538" s="165"/>
    </row>
    <row r="539" spans="65:65" x14ac:dyDescent="0.15">
      <c r="BM539" s="165"/>
    </row>
    <row r="540" spans="65:65" x14ac:dyDescent="0.15">
      <c r="BM540" s="165"/>
    </row>
    <row r="541" spans="65:65" x14ac:dyDescent="0.15">
      <c r="BM541" s="165"/>
    </row>
    <row r="542" spans="65:65" x14ac:dyDescent="0.15">
      <c r="BM542" s="165"/>
    </row>
    <row r="543" spans="65:65" x14ac:dyDescent="0.15">
      <c r="BM543" s="165"/>
    </row>
    <row r="544" spans="65:65" x14ac:dyDescent="0.15">
      <c r="BM544" s="165"/>
    </row>
    <row r="545" spans="65:65" x14ac:dyDescent="0.15">
      <c r="BM545" s="165"/>
    </row>
    <row r="546" spans="65:65" x14ac:dyDescent="0.15">
      <c r="BM546" s="165"/>
    </row>
    <row r="547" spans="65:65" x14ac:dyDescent="0.15">
      <c r="BM547" s="165"/>
    </row>
    <row r="548" spans="65:65" x14ac:dyDescent="0.15">
      <c r="BM548" s="165"/>
    </row>
    <row r="549" spans="65:65" x14ac:dyDescent="0.15">
      <c r="BM549" s="165"/>
    </row>
    <row r="550" spans="65:65" x14ac:dyDescent="0.15">
      <c r="BM550" s="165"/>
    </row>
    <row r="551" spans="65:65" x14ac:dyDescent="0.15">
      <c r="BM551" s="165"/>
    </row>
    <row r="552" spans="65:65" x14ac:dyDescent="0.15">
      <c r="BM552" s="165"/>
    </row>
    <row r="553" spans="65:65" x14ac:dyDescent="0.15">
      <c r="BM553" s="165"/>
    </row>
    <row r="554" spans="65:65" x14ac:dyDescent="0.15">
      <c r="BM554" s="165"/>
    </row>
    <row r="555" spans="65:65" x14ac:dyDescent="0.15">
      <c r="BM555" s="165"/>
    </row>
    <row r="556" spans="65:65" x14ac:dyDescent="0.15">
      <c r="BM556" s="165"/>
    </row>
    <row r="557" spans="65:65" x14ac:dyDescent="0.15">
      <c r="BM557" s="165"/>
    </row>
    <row r="558" spans="65:65" x14ac:dyDescent="0.15">
      <c r="BM558" s="165"/>
    </row>
    <row r="559" spans="65:65" x14ac:dyDescent="0.15">
      <c r="BM559" s="165"/>
    </row>
    <row r="560" spans="65:65" x14ac:dyDescent="0.15">
      <c r="BM560" s="165"/>
    </row>
    <row r="561" spans="65:65" x14ac:dyDescent="0.15">
      <c r="BM561" s="165"/>
    </row>
    <row r="562" spans="65:65" x14ac:dyDescent="0.15">
      <c r="BM562" s="165"/>
    </row>
    <row r="563" spans="65:65" x14ac:dyDescent="0.15">
      <c r="BM563" s="165"/>
    </row>
    <row r="564" spans="65:65" x14ac:dyDescent="0.15">
      <c r="BM564" s="165"/>
    </row>
    <row r="565" spans="65:65" x14ac:dyDescent="0.15">
      <c r="BM565" s="165"/>
    </row>
    <row r="566" spans="65:65" x14ac:dyDescent="0.15">
      <c r="BM566" s="165"/>
    </row>
    <row r="567" spans="65:65" x14ac:dyDescent="0.15">
      <c r="BM567" s="165"/>
    </row>
    <row r="568" spans="65:65" x14ac:dyDescent="0.15">
      <c r="BM568" s="165"/>
    </row>
    <row r="569" spans="65:65" x14ac:dyDescent="0.15">
      <c r="BM569" s="165"/>
    </row>
    <row r="570" spans="65:65" x14ac:dyDescent="0.15">
      <c r="BM570" s="165"/>
    </row>
    <row r="571" spans="65:65" x14ac:dyDescent="0.15">
      <c r="BM571" s="165"/>
    </row>
    <row r="572" spans="65:65" x14ac:dyDescent="0.15">
      <c r="BM572" s="165"/>
    </row>
    <row r="573" spans="65:65" x14ac:dyDescent="0.15">
      <c r="BM573" s="165"/>
    </row>
    <row r="574" spans="65:65" x14ac:dyDescent="0.15">
      <c r="BM574" s="165"/>
    </row>
    <row r="575" spans="65:65" x14ac:dyDescent="0.15">
      <c r="BM575" s="165"/>
    </row>
    <row r="576" spans="65:65" x14ac:dyDescent="0.15">
      <c r="BM576" s="165"/>
    </row>
    <row r="577" spans="65:65" x14ac:dyDescent="0.15">
      <c r="BM577" s="165"/>
    </row>
    <row r="578" spans="65:65" x14ac:dyDescent="0.15">
      <c r="BM578" s="165"/>
    </row>
    <row r="579" spans="65:65" x14ac:dyDescent="0.15">
      <c r="BM579" s="165"/>
    </row>
    <row r="580" spans="65:65" x14ac:dyDescent="0.15">
      <c r="BM580" s="165"/>
    </row>
    <row r="581" spans="65:65" x14ac:dyDescent="0.15">
      <c r="BM581" s="165"/>
    </row>
    <row r="582" spans="65:65" x14ac:dyDescent="0.15">
      <c r="BM582" s="165"/>
    </row>
    <row r="583" spans="65:65" x14ac:dyDescent="0.15">
      <c r="BM583" s="165"/>
    </row>
    <row r="584" spans="65:65" x14ac:dyDescent="0.15">
      <c r="BM584" s="165"/>
    </row>
    <row r="585" spans="65:65" x14ac:dyDescent="0.15">
      <c r="BM585" s="165"/>
    </row>
    <row r="586" spans="65:65" x14ac:dyDescent="0.15">
      <c r="BM586" s="165"/>
    </row>
    <row r="587" spans="65:65" x14ac:dyDescent="0.15">
      <c r="BM587" s="165"/>
    </row>
    <row r="588" spans="65:65" x14ac:dyDescent="0.15">
      <c r="BM588" s="165"/>
    </row>
    <row r="589" spans="65:65" x14ac:dyDescent="0.15">
      <c r="BM589" s="165"/>
    </row>
    <row r="590" spans="65:65" x14ac:dyDescent="0.15">
      <c r="BM590" s="165"/>
    </row>
    <row r="591" spans="65:65" x14ac:dyDescent="0.15">
      <c r="BM591" s="165"/>
    </row>
    <row r="592" spans="65:65" x14ac:dyDescent="0.15">
      <c r="BM592" s="165"/>
    </row>
    <row r="593" spans="65:65" x14ac:dyDescent="0.15">
      <c r="BM593" s="165"/>
    </row>
    <row r="594" spans="65:65" x14ac:dyDescent="0.15">
      <c r="BM594" s="165"/>
    </row>
    <row r="595" spans="65:65" x14ac:dyDescent="0.15">
      <c r="BM595" s="165"/>
    </row>
    <row r="596" spans="65:65" x14ac:dyDescent="0.15">
      <c r="BM596" s="165"/>
    </row>
    <row r="597" spans="65:65" x14ac:dyDescent="0.15">
      <c r="BM597" s="165"/>
    </row>
    <row r="598" spans="65:65" x14ac:dyDescent="0.15">
      <c r="BM598" s="165"/>
    </row>
    <row r="599" spans="65:65" x14ac:dyDescent="0.15">
      <c r="BM599" s="165"/>
    </row>
    <row r="600" spans="65:65" x14ac:dyDescent="0.15">
      <c r="BM600" s="165"/>
    </row>
    <row r="601" spans="65:65" x14ac:dyDescent="0.15">
      <c r="BM601" s="165"/>
    </row>
    <row r="602" spans="65:65" x14ac:dyDescent="0.15">
      <c r="BM602" s="165"/>
    </row>
    <row r="603" spans="65:65" x14ac:dyDescent="0.15">
      <c r="BM603" s="165"/>
    </row>
    <row r="604" spans="65:65" x14ac:dyDescent="0.15">
      <c r="BM604" s="165"/>
    </row>
    <row r="605" spans="65:65" x14ac:dyDescent="0.15">
      <c r="BM605" s="165"/>
    </row>
    <row r="606" spans="65:65" x14ac:dyDescent="0.15">
      <c r="BM606" s="165"/>
    </row>
    <row r="607" spans="65:65" x14ac:dyDescent="0.15">
      <c r="BM607" s="165"/>
    </row>
    <row r="608" spans="65:65" x14ac:dyDescent="0.15">
      <c r="BM608" s="165"/>
    </row>
    <row r="609" spans="65:65" x14ac:dyDescent="0.15">
      <c r="BM609" s="165"/>
    </row>
    <row r="610" spans="65:65" x14ac:dyDescent="0.15">
      <c r="BM610" s="165"/>
    </row>
    <row r="611" spans="65:65" x14ac:dyDescent="0.15">
      <c r="BM611" s="165"/>
    </row>
    <row r="612" spans="65:65" x14ac:dyDescent="0.15">
      <c r="BM612" s="165"/>
    </row>
    <row r="613" spans="65:65" x14ac:dyDescent="0.15">
      <c r="BM613" s="165"/>
    </row>
    <row r="614" spans="65:65" x14ac:dyDescent="0.15">
      <c r="BM614" s="165"/>
    </row>
    <row r="615" spans="65:65" x14ac:dyDescent="0.15">
      <c r="BM615" s="165"/>
    </row>
    <row r="616" spans="65:65" x14ac:dyDescent="0.15">
      <c r="BM616" s="165"/>
    </row>
    <row r="617" spans="65:65" x14ac:dyDescent="0.15">
      <c r="BM617" s="165"/>
    </row>
    <row r="618" spans="65:65" x14ac:dyDescent="0.15">
      <c r="BM618" s="165"/>
    </row>
    <row r="619" spans="65:65" x14ac:dyDescent="0.15">
      <c r="BM619" s="165"/>
    </row>
    <row r="620" spans="65:65" x14ac:dyDescent="0.15">
      <c r="BM620" s="165"/>
    </row>
    <row r="621" spans="65:65" x14ac:dyDescent="0.15">
      <c r="BM621" s="165"/>
    </row>
    <row r="622" spans="65:65" x14ac:dyDescent="0.15">
      <c r="BM622" s="165"/>
    </row>
    <row r="623" spans="65:65" x14ac:dyDescent="0.15">
      <c r="BM623" s="165"/>
    </row>
    <row r="624" spans="65:65" x14ac:dyDescent="0.15">
      <c r="BM624" s="165"/>
    </row>
    <row r="625" spans="65:65" x14ac:dyDescent="0.15">
      <c r="BM625" s="165"/>
    </row>
    <row r="626" spans="65:65" x14ac:dyDescent="0.15">
      <c r="BM626" s="165"/>
    </row>
    <row r="627" spans="65:65" x14ac:dyDescent="0.15">
      <c r="BM627" s="165"/>
    </row>
    <row r="628" spans="65:65" x14ac:dyDescent="0.15">
      <c r="BM628" s="165"/>
    </row>
    <row r="629" spans="65:65" x14ac:dyDescent="0.15">
      <c r="BM629" s="165"/>
    </row>
    <row r="630" spans="65:65" x14ac:dyDescent="0.15">
      <c r="BM630" s="165"/>
    </row>
    <row r="631" spans="65:65" x14ac:dyDescent="0.15">
      <c r="BM631" s="165"/>
    </row>
    <row r="632" spans="65:65" x14ac:dyDescent="0.15">
      <c r="BM632" s="165"/>
    </row>
    <row r="633" spans="65:65" x14ac:dyDescent="0.15">
      <c r="BM633" s="165"/>
    </row>
    <row r="634" spans="65:65" x14ac:dyDescent="0.15">
      <c r="BM634" s="165"/>
    </row>
    <row r="635" spans="65:65" x14ac:dyDescent="0.15">
      <c r="BM635" s="165"/>
    </row>
    <row r="636" spans="65:65" x14ac:dyDescent="0.15">
      <c r="BM636" s="165"/>
    </row>
    <row r="637" spans="65:65" x14ac:dyDescent="0.15">
      <c r="BM637" s="165"/>
    </row>
    <row r="638" spans="65:65" x14ac:dyDescent="0.15">
      <c r="BM638" s="165"/>
    </row>
    <row r="639" spans="65:65" x14ac:dyDescent="0.15">
      <c r="BM639" s="165"/>
    </row>
    <row r="640" spans="65:65" x14ac:dyDescent="0.15">
      <c r="BM640" s="165"/>
    </row>
    <row r="641" spans="65:65" x14ac:dyDescent="0.15">
      <c r="BM641" s="165"/>
    </row>
    <row r="642" spans="65:65" x14ac:dyDescent="0.15">
      <c r="BM642" s="165"/>
    </row>
    <row r="643" spans="65:65" x14ac:dyDescent="0.15">
      <c r="BM643" s="165"/>
    </row>
    <row r="644" spans="65:65" x14ac:dyDescent="0.15">
      <c r="BM644" s="165"/>
    </row>
    <row r="645" spans="65:65" x14ac:dyDescent="0.15">
      <c r="BM645" s="165"/>
    </row>
    <row r="646" spans="65:65" x14ac:dyDescent="0.15">
      <c r="BM646" s="165"/>
    </row>
    <row r="647" spans="65:65" x14ac:dyDescent="0.15">
      <c r="BM647" s="165"/>
    </row>
    <row r="648" spans="65:65" x14ac:dyDescent="0.15">
      <c r="BM648" s="165"/>
    </row>
    <row r="649" spans="65:65" x14ac:dyDescent="0.15">
      <c r="BM649" s="165"/>
    </row>
    <row r="650" spans="65:65" x14ac:dyDescent="0.15">
      <c r="BM650" s="165"/>
    </row>
    <row r="651" spans="65:65" x14ac:dyDescent="0.15">
      <c r="BM651" s="165"/>
    </row>
    <row r="652" spans="65:65" x14ac:dyDescent="0.15">
      <c r="BM652" s="165"/>
    </row>
    <row r="653" spans="65:65" x14ac:dyDescent="0.15">
      <c r="BM653" s="165"/>
    </row>
    <row r="654" spans="65:65" x14ac:dyDescent="0.15">
      <c r="BM654" s="165"/>
    </row>
    <row r="655" spans="65:65" x14ac:dyDescent="0.15">
      <c r="BM655" s="165"/>
    </row>
    <row r="656" spans="65:65" x14ac:dyDescent="0.15">
      <c r="BM656" s="165"/>
    </row>
    <row r="657" spans="65:65" x14ac:dyDescent="0.15">
      <c r="BM657" s="165"/>
    </row>
    <row r="658" spans="65:65" x14ac:dyDescent="0.15">
      <c r="BM658" s="165"/>
    </row>
    <row r="659" spans="65:65" x14ac:dyDescent="0.15">
      <c r="BM659" s="165"/>
    </row>
    <row r="660" spans="65:65" x14ac:dyDescent="0.15">
      <c r="BM660" s="165"/>
    </row>
    <row r="661" spans="65:65" x14ac:dyDescent="0.15">
      <c r="BM661" s="165"/>
    </row>
    <row r="662" spans="65:65" x14ac:dyDescent="0.15">
      <c r="BM662" s="165"/>
    </row>
    <row r="663" spans="65:65" x14ac:dyDescent="0.15">
      <c r="BM663" s="165"/>
    </row>
    <row r="664" spans="65:65" x14ac:dyDescent="0.15">
      <c r="BM664" s="165"/>
    </row>
    <row r="665" spans="65:65" x14ac:dyDescent="0.15">
      <c r="BM665" s="165"/>
    </row>
    <row r="666" spans="65:65" x14ac:dyDescent="0.15">
      <c r="BM666" s="165"/>
    </row>
    <row r="667" spans="65:65" x14ac:dyDescent="0.15">
      <c r="BM667" s="165"/>
    </row>
    <row r="668" spans="65:65" x14ac:dyDescent="0.15">
      <c r="BM668" s="165"/>
    </row>
    <row r="669" spans="65:65" x14ac:dyDescent="0.15">
      <c r="BM669" s="165"/>
    </row>
    <row r="670" spans="65:65" x14ac:dyDescent="0.15">
      <c r="BM670" s="165"/>
    </row>
    <row r="671" spans="65:65" x14ac:dyDescent="0.15">
      <c r="BM671" s="165"/>
    </row>
    <row r="672" spans="65:65" x14ac:dyDescent="0.15">
      <c r="BM672" s="165"/>
    </row>
    <row r="673" spans="65:65" x14ac:dyDescent="0.15">
      <c r="BM673" s="165"/>
    </row>
    <row r="674" spans="65:65" x14ac:dyDescent="0.15">
      <c r="BM674" s="165"/>
    </row>
    <row r="675" spans="65:65" x14ac:dyDescent="0.15">
      <c r="BM675" s="165"/>
    </row>
    <row r="676" spans="65:65" x14ac:dyDescent="0.15">
      <c r="BM676" s="165"/>
    </row>
    <row r="677" spans="65:65" x14ac:dyDescent="0.15">
      <c r="BM677" s="165"/>
    </row>
    <row r="678" spans="65:65" x14ac:dyDescent="0.15">
      <c r="BM678" s="165"/>
    </row>
    <row r="679" spans="65:65" x14ac:dyDescent="0.15">
      <c r="BM679" s="165"/>
    </row>
    <row r="680" spans="65:65" x14ac:dyDescent="0.15">
      <c r="BM680" s="165"/>
    </row>
    <row r="681" spans="65:65" x14ac:dyDescent="0.15">
      <c r="BM681" s="165"/>
    </row>
    <row r="682" spans="65:65" x14ac:dyDescent="0.15">
      <c r="BM682" s="165"/>
    </row>
    <row r="683" spans="65:65" x14ac:dyDescent="0.15">
      <c r="BM683" s="165"/>
    </row>
    <row r="684" spans="65:65" x14ac:dyDescent="0.15">
      <c r="BM684" s="165"/>
    </row>
    <row r="685" spans="65:65" x14ac:dyDescent="0.15">
      <c r="BM685" s="165"/>
    </row>
    <row r="686" spans="65:65" x14ac:dyDescent="0.15">
      <c r="BM686" s="165"/>
    </row>
    <row r="687" spans="65:65" x14ac:dyDescent="0.15">
      <c r="BM687" s="165"/>
    </row>
    <row r="688" spans="65:65" x14ac:dyDescent="0.15">
      <c r="BM688" s="165"/>
    </row>
    <row r="689" spans="65:65" x14ac:dyDescent="0.15">
      <c r="BM689" s="165"/>
    </row>
    <row r="690" spans="65:65" x14ac:dyDescent="0.15">
      <c r="BM690" s="165"/>
    </row>
    <row r="691" spans="65:65" x14ac:dyDescent="0.15">
      <c r="BM691" s="165"/>
    </row>
    <row r="692" spans="65:65" x14ac:dyDescent="0.15">
      <c r="BM692" s="165"/>
    </row>
    <row r="693" spans="65:65" x14ac:dyDescent="0.15">
      <c r="BM693" s="165"/>
    </row>
    <row r="694" spans="65:65" x14ac:dyDescent="0.15">
      <c r="BM694" s="165"/>
    </row>
    <row r="695" spans="65:65" x14ac:dyDescent="0.15">
      <c r="BM695" s="165"/>
    </row>
    <row r="696" spans="65:65" x14ac:dyDescent="0.15">
      <c r="BM696" s="165"/>
    </row>
    <row r="697" spans="65:65" x14ac:dyDescent="0.15">
      <c r="BM697" s="165"/>
    </row>
    <row r="698" spans="65:65" x14ac:dyDescent="0.15">
      <c r="BM698" s="165"/>
    </row>
    <row r="699" spans="65:65" x14ac:dyDescent="0.15">
      <c r="BM699" s="165"/>
    </row>
    <row r="700" spans="65:65" x14ac:dyDescent="0.15">
      <c r="BM700" s="165"/>
    </row>
    <row r="701" spans="65:65" x14ac:dyDescent="0.15">
      <c r="BM701" s="165"/>
    </row>
    <row r="702" spans="65:65" x14ac:dyDescent="0.15">
      <c r="BM702" s="165"/>
    </row>
    <row r="703" spans="65:65" x14ac:dyDescent="0.15">
      <c r="BM703" s="165"/>
    </row>
    <row r="704" spans="65:65" x14ac:dyDescent="0.15">
      <c r="BM704" s="165"/>
    </row>
    <row r="705" spans="65:65" x14ac:dyDescent="0.15">
      <c r="BM705" s="165"/>
    </row>
    <row r="706" spans="65:65" x14ac:dyDescent="0.15">
      <c r="BM706" s="165"/>
    </row>
    <row r="707" spans="65:65" x14ac:dyDescent="0.15">
      <c r="BM707" s="165"/>
    </row>
    <row r="708" spans="65:65" x14ac:dyDescent="0.15">
      <c r="BM708" s="165"/>
    </row>
    <row r="709" spans="65:65" x14ac:dyDescent="0.15">
      <c r="BM709" s="165"/>
    </row>
    <row r="710" spans="65:65" x14ac:dyDescent="0.15">
      <c r="BM710" s="165"/>
    </row>
    <row r="711" spans="65:65" x14ac:dyDescent="0.15">
      <c r="BM711" s="165"/>
    </row>
    <row r="712" spans="65:65" x14ac:dyDescent="0.15">
      <c r="BM712" s="165"/>
    </row>
    <row r="713" spans="65:65" x14ac:dyDescent="0.15">
      <c r="BM713" s="165"/>
    </row>
    <row r="714" spans="65:65" x14ac:dyDescent="0.15">
      <c r="BM714" s="165"/>
    </row>
    <row r="715" spans="65:65" x14ac:dyDescent="0.15">
      <c r="BM715" s="165"/>
    </row>
    <row r="716" spans="65:65" x14ac:dyDescent="0.15">
      <c r="BM716" s="165"/>
    </row>
    <row r="717" spans="65:65" x14ac:dyDescent="0.15">
      <c r="BM717" s="165"/>
    </row>
    <row r="718" spans="65:65" x14ac:dyDescent="0.15">
      <c r="BM718" s="165"/>
    </row>
    <row r="719" spans="65:65" x14ac:dyDescent="0.15">
      <c r="BM719" s="165"/>
    </row>
    <row r="720" spans="65:65" x14ac:dyDescent="0.15">
      <c r="BM720" s="165"/>
    </row>
    <row r="721" spans="65:65" x14ac:dyDescent="0.15">
      <c r="BM721" s="165"/>
    </row>
    <row r="722" spans="65:65" x14ac:dyDescent="0.15">
      <c r="BM722" s="165"/>
    </row>
    <row r="723" spans="65:65" x14ac:dyDescent="0.15">
      <c r="BM723" s="165"/>
    </row>
    <row r="724" spans="65:65" x14ac:dyDescent="0.15">
      <c r="BM724" s="165"/>
    </row>
    <row r="725" spans="65:65" x14ac:dyDescent="0.15">
      <c r="BM725" s="165"/>
    </row>
    <row r="726" spans="65:65" x14ac:dyDescent="0.15">
      <c r="BM726" s="165"/>
    </row>
    <row r="727" spans="65:65" x14ac:dyDescent="0.15">
      <c r="BM727" s="165"/>
    </row>
    <row r="728" spans="65:65" x14ac:dyDescent="0.15">
      <c r="BM728" s="165"/>
    </row>
    <row r="729" spans="65:65" x14ac:dyDescent="0.15">
      <c r="BM729" s="165"/>
    </row>
    <row r="730" spans="65:65" x14ac:dyDescent="0.15">
      <c r="BM730" s="165"/>
    </row>
    <row r="731" spans="65:65" x14ac:dyDescent="0.15">
      <c r="BM731" s="165"/>
    </row>
    <row r="732" spans="65:65" x14ac:dyDescent="0.15">
      <c r="BM732" s="165"/>
    </row>
    <row r="733" spans="65:65" x14ac:dyDescent="0.15">
      <c r="BM733" s="165"/>
    </row>
    <row r="734" spans="65:65" x14ac:dyDescent="0.15">
      <c r="BM734" s="165"/>
    </row>
    <row r="735" spans="65:65" x14ac:dyDescent="0.15">
      <c r="BM735" s="165"/>
    </row>
    <row r="736" spans="65:65" x14ac:dyDescent="0.15">
      <c r="BM736" s="165"/>
    </row>
    <row r="737" spans="65:65" x14ac:dyDescent="0.15">
      <c r="BM737" s="165"/>
    </row>
    <row r="738" spans="65:65" x14ac:dyDescent="0.15">
      <c r="BM738" s="165"/>
    </row>
    <row r="739" spans="65:65" x14ac:dyDescent="0.15">
      <c r="BM739" s="165"/>
    </row>
    <row r="740" spans="65:65" x14ac:dyDescent="0.15">
      <c r="BM740" s="165"/>
    </row>
    <row r="741" spans="65:65" x14ac:dyDescent="0.15">
      <c r="BM741" s="165"/>
    </row>
    <row r="742" spans="65:65" x14ac:dyDescent="0.15">
      <c r="BM742" s="165"/>
    </row>
    <row r="743" spans="65:65" x14ac:dyDescent="0.15">
      <c r="BM743" s="165"/>
    </row>
    <row r="744" spans="65:65" x14ac:dyDescent="0.15">
      <c r="BM744" s="165"/>
    </row>
    <row r="745" spans="65:65" x14ac:dyDescent="0.15">
      <c r="BM745" s="165"/>
    </row>
    <row r="746" spans="65:65" x14ac:dyDescent="0.15">
      <c r="BM746" s="165"/>
    </row>
    <row r="747" spans="65:65" x14ac:dyDescent="0.15">
      <c r="BM747" s="165"/>
    </row>
    <row r="748" spans="65:65" x14ac:dyDescent="0.15">
      <c r="BM748" s="165"/>
    </row>
    <row r="749" spans="65:65" x14ac:dyDescent="0.15">
      <c r="BM749" s="165"/>
    </row>
    <row r="750" spans="65:65" x14ac:dyDescent="0.15">
      <c r="BM750" s="165"/>
    </row>
    <row r="751" spans="65:65" x14ac:dyDescent="0.15">
      <c r="BM751" s="165"/>
    </row>
    <row r="752" spans="65:65" x14ac:dyDescent="0.15">
      <c r="BM752" s="165"/>
    </row>
    <row r="753" spans="65:65" x14ac:dyDescent="0.15">
      <c r="BM753" s="165"/>
    </row>
    <row r="754" spans="65:65" x14ac:dyDescent="0.15">
      <c r="BM754" s="165"/>
    </row>
    <row r="755" spans="65:65" x14ac:dyDescent="0.15">
      <c r="BM755" s="165"/>
    </row>
    <row r="756" spans="65:65" x14ac:dyDescent="0.15">
      <c r="BM756" s="165"/>
    </row>
    <row r="757" spans="65:65" x14ac:dyDescent="0.15">
      <c r="BM757" s="165"/>
    </row>
    <row r="758" spans="65:65" x14ac:dyDescent="0.15">
      <c r="BM758" s="165"/>
    </row>
    <row r="759" spans="65:65" x14ac:dyDescent="0.15">
      <c r="BM759" s="165"/>
    </row>
    <row r="760" spans="65:65" x14ac:dyDescent="0.15">
      <c r="BM760" s="165"/>
    </row>
    <row r="761" spans="65:65" x14ac:dyDescent="0.15">
      <c r="BM761" s="165"/>
    </row>
    <row r="762" spans="65:65" x14ac:dyDescent="0.15">
      <c r="BM762" s="165"/>
    </row>
    <row r="763" spans="65:65" x14ac:dyDescent="0.15">
      <c r="BM763" s="165"/>
    </row>
    <row r="764" spans="65:65" x14ac:dyDescent="0.15">
      <c r="BM764" s="165"/>
    </row>
    <row r="765" spans="65:65" x14ac:dyDescent="0.15">
      <c r="BM765" s="165"/>
    </row>
    <row r="766" spans="65:65" x14ac:dyDescent="0.15">
      <c r="BM766" s="165"/>
    </row>
    <row r="767" spans="65:65" x14ac:dyDescent="0.15">
      <c r="BM767" s="165"/>
    </row>
    <row r="768" spans="65:65" x14ac:dyDescent="0.15">
      <c r="BM768" s="165"/>
    </row>
    <row r="769" spans="65:65" x14ac:dyDescent="0.15">
      <c r="BM769" s="165"/>
    </row>
    <row r="770" spans="65:65" x14ac:dyDescent="0.15">
      <c r="BM770" s="165"/>
    </row>
    <row r="771" spans="65:65" x14ac:dyDescent="0.15">
      <c r="BM771" s="165"/>
    </row>
    <row r="772" spans="65:65" x14ac:dyDescent="0.15">
      <c r="BM772" s="165"/>
    </row>
    <row r="773" spans="65:65" x14ac:dyDescent="0.15">
      <c r="BM773" s="165"/>
    </row>
    <row r="774" spans="65:65" x14ac:dyDescent="0.15">
      <c r="BM774" s="165"/>
    </row>
    <row r="775" spans="65:65" x14ac:dyDescent="0.15">
      <c r="BM775" s="165"/>
    </row>
    <row r="776" spans="65:65" x14ac:dyDescent="0.15">
      <c r="BM776" s="165"/>
    </row>
    <row r="777" spans="65:65" x14ac:dyDescent="0.15">
      <c r="BM777" s="165"/>
    </row>
    <row r="778" spans="65:65" x14ac:dyDescent="0.15">
      <c r="BM778" s="165"/>
    </row>
    <row r="779" spans="65:65" x14ac:dyDescent="0.15">
      <c r="BM779" s="165"/>
    </row>
    <row r="780" spans="65:65" x14ac:dyDescent="0.15">
      <c r="BM780" s="165"/>
    </row>
    <row r="781" spans="65:65" x14ac:dyDescent="0.15">
      <c r="BM781" s="165"/>
    </row>
    <row r="782" spans="65:65" x14ac:dyDescent="0.15">
      <c r="BM782" s="165"/>
    </row>
    <row r="783" spans="65:65" x14ac:dyDescent="0.15">
      <c r="BM783" s="165"/>
    </row>
    <row r="784" spans="65:65" x14ac:dyDescent="0.15">
      <c r="BM784" s="165"/>
    </row>
    <row r="785" spans="65:65" x14ac:dyDescent="0.15">
      <c r="BM785" s="165"/>
    </row>
    <row r="786" spans="65:65" x14ac:dyDescent="0.15">
      <c r="BM786" s="165"/>
    </row>
    <row r="787" spans="65:65" x14ac:dyDescent="0.15">
      <c r="BM787" s="165"/>
    </row>
    <row r="788" spans="65:65" x14ac:dyDescent="0.15">
      <c r="BM788" s="165"/>
    </row>
    <row r="789" spans="65:65" x14ac:dyDescent="0.15">
      <c r="BM789" s="165"/>
    </row>
    <row r="790" spans="65:65" x14ac:dyDescent="0.15">
      <c r="BM790" s="165"/>
    </row>
    <row r="791" spans="65:65" x14ac:dyDescent="0.15">
      <c r="BM791" s="165"/>
    </row>
    <row r="792" spans="65:65" x14ac:dyDescent="0.15">
      <c r="BM792" s="165"/>
    </row>
    <row r="793" spans="65:65" x14ac:dyDescent="0.15">
      <c r="BM793" s="165"/>
    </row>
    <row r="794" spans="65:65" x14ac:dyDescent="0.15">
      <c r="BM794" s="165"/>
    </row>
    <row r="795" spans="65:65" x14ac:dyDescent="0.15">
      <c r="BM795" s="165"/>
    </row>
    <row r="796" spans="65:65" x14ac:dyDescent="0.15">
      <c r="BM796" s="165"/>
    </row>
    <row r="797" spans="65:65" x14ac:dyDescent="0.15">
      <c r="BM797" s="165"/>
    </row>
    <row r="798" spans="65:65" x14ac:dyDescent="0.15">
      <c r="BM798" s="165"/>
    </row>
    <row r="799" spans="65:65" x14ac:dyDescent="0.15">
      <c r="BM799" s="165"/>
    </row>
    <row r="800" spans="65:65" x14ac:dyDescent="0.15">
      <c r="BM800" s="165"/>
    </row>
    <row r="801" spans="65:65" x14ac:dyDescent="0.15">
      <c r="BM801" s="165"/>
    </row>
    <row r="802" spans="65:65" x14ac:dyDescent="0.15">
      <c r="BM802" s="165"/>
    </row>
    <row r="803" spans="65:65" x14ac:dyDescent="0.15">
      <c r="BM803" s="165"/>
    </row>
    <row r="804" spans="65:65" x14ac:dyDescent="0.15">
      <c r="BM804" s="165"/>
    </row>
    <row r="805" spans="65:65" x14ac:dyDescent="0.15">
      <c r="BM805" s="165"/>
    </row>
    <row r="806" spans="65:65" x14ac:dyDescent="0.15">
      <c r="BM806" s="165"/>
    </row>
    <row r="807" spans="65:65" x14ac:dyDescent="0.15">
      <c r="BM807" s="165"/>
    </row>
    <row r="808" spans="65:65" x14ac:dyDescent="0.15">
      <c r="BM808" s="165"/>
    </row>
    <row r="809" spans="65:65" x14ac:dyDescent="0.15">
      <c r="BM809" s="165"/>
    </row>
    <row r="810" spans="65:65" x14ac:dyDescent="0.15">
      <c r="BM810" s="165"/>
    </row>
    <row r="811" spans="65:65" x14ac:dyDescent="0.15">
      <c r="BM811" s="165"/>
    </row>
    <row r="812" spans="65:65" x14ac:dyDescent="0.15">
      <c r="BM812" s="165"/>
    </row>
    <row r="813" spans="65:65" x14ac:dyDescent="0.15">
      <c r="BM813" s="165"/>
    </row>
    <row r="814" spans="65:65" x14ac:dyDescent="0.15">
      <c r="BM814" s="165"/>
    </row>
    <row r="815" spans="65:65" x14ac:dyDescent="0.15">
      <c r="BM815" s="165"/>
    </row>
    <row r="816" spans="65:65" x14ac:dyDescent="0.15">
      <c r="BM816" s="165"/>
    </row>
    <row r="817" spans="65:65" x14ac:dyDescent="0.15">
      <c r="BM817" s="165"/>
    </row>
    <row r="818" spans="65:65" x14ac:dyDescent="0.15">
      <c r="BM818" s="165"/>
    </row>
    <row r="819" spans="65:65" x14ac:dyDescent="0.15">
      <c r="BM819" s="165"/>
    </row>
    <row r="820" spans="65:65" x14ac:dyDescent="0.15">
      <c r="BM820" s="165"/>
    </row>
    <row r="821" spans="65:65" x14ac:dyDescent="0.15">
      <c r="BM821" s="165"/>
    </row>
    <row r="822" spans="65:65" x14ac:dyDescent="0.15">
      <c r="BM822" s="165"/>
    </row>
    <row r="823" spans="65:65" x14ac:dyDescent="0.15">
      <c r="BM823" s="165"/>
    </row>
    <row r="824" spans="65:65" x14ac:dyDescent="0.15">
      <c r="BM824" s="165"/>
    </row>
    <row r="825" spans="65:65" x14ac:dyDescent="0.15">
      <c r="BM825" s="165"/>
    </row>
    <row r="826" spans="65:65" x14ac:dyDescent="0.15">
      <c r="BM826" s="165"/>
    </row>
    <row r="827" spans="65:65" x14ac:dyDescent="0.15">
      <c r="BM827" s="165"/>
    </row>
    <row r="828" spans="65:65" x14ac:dyDescent="0.15">
      <c r="BM828" s="165"/>
    </row>
    <row r="829" spans="65:65" x14ac:dyDescent="0.15">
      <c r="BM829" s="165"/>
    </row>
    <row r="830" spans="65:65" x14ac:dyDescent="0.15">
      <c r="BM830" s="165"/>
    </row>
    <row r="831" spans="65:65" x14ac:dyDescent="0.15">
      <c r="BM831" s="165"/>
    </row>
    <row r="832" spans="65:65" x14ac:dyDescent="0.15">
      <c r="BM832" s="165"/>
    </row>
    <row r="833" spans="65:65" x14ac:dyDescent="0.15">
      <c r="BM833" s="165"/>
    </row>
    <row r="834" spans="65:65" x14ac:dyDescent="0.15">
      <c r="BM834" s="165"/>
    </row>
    <row r="835" spans="65:65" x14ac:dyDescent="0.15">
      <c r="BM835" s="165"/>
    </row>
    <row r="836" spans="65:65" x14ac:dyDescent="0.15">
      <c r="BM836" s="165"/>
    </row>
    <row r="837" spans="65:65" x14ac:dyDescent="0.15">
      <c r="BM837" s="165"/>
    </row>
    <row r="838" spans="65:65" x14ac:dyDescent="0.15">
      <c r="BM838" s="165"/>
    </row>
    <row r="839" spans="65:65" x14ac:dyDescent="0.15">
      <c r="BM839" s="165"/>
    </row>
    <row r="840" spans="65:65" x14ac:dyDescent="0.15">
      <c r="BM840" s="165"/>
    </row>
    <row r="841" spans="65:65" x14ac:dyDescent="0.15">
      <c r="BM841" s="165"/>
    </row>
    <row r="842" spans="65:65" x14ac:dyDescent="0.15">
      <c r="BM842" s="165"/>
    </row>
    <row r="843" spans="65:65" x14ac:dyDescent="0.15">
      <c r="BM843" s="165"/>
    </row>
    <row r="844" spans="65:65" x14ac:dyDescent="0.15">
      <c r="BM844" s="165"/>
    </row>
    <row r="845" spans="65:65" x14ac:dyDescent="0.15">
      <c r="BM845" s="165"/>
    </row>
    <row r="846" spans="65:65" x14ac:dyDescent="0.15">
      <c r="BM846" s="165"/>
    </row>
    <row r="847" spans="65:65" x14ac:dyDescent="0.15">
      <c r="BM847" s="165"/>
    </row>
    <row r="848" spans="65:65" x14ac:dyDescent="0.15">
      <c r="BM848" s="165"/>
    </row>
    <row r="849" spans="65:65" x14ac:dyDescent="0.15">
      <c r="BM849" s="165"/>
    </row>
    <row r="850" spans="65:65" x14ac:dyDescent="0.15">
      <c r="BM850" s="165"/>
    </row>
    <row r="851" spans="65:65" x14ac:dyDescent="0.15">
      <c r="BM851" s="165"/>
    </row>
    <row r="852" spans="65:65" x14ac:dyDescent="0.15">
      <c r="BM852" s="165"/>
    </row>
    <row r="853" spans="65:65" x14ac:dyDescent="0.15">
      <c r="BM853" s="165"/>
    </row>
    <row r="854" spans="65:65" x14ac:dyDescent="0.15">
      <c r="BM854" s="165"/>
    </row>
    <row r="855" spans="65:65" x14ac:dyDescent="0.15">
      <c r="BM855" s="165"/>
    </row>
    <row r="856" spans="65:65" x14ac:dyDescent="0.15">
      <c r="BM856" s="165"/>
    </row>
    <row r="857" spans="65:65" x14ac:dyDescent="0.15">
      <c r="BM857" s="165"/>
    </row>
    <row r="858" spans="65:65" x14ac:dyDescent="0.15">
      <c r="BM858" s="165"/>
    </row>
    <row r="859" spans="65:65" x14ac:dyDescent="0.15">
      <c r="BM859" s="165"/>
    </row>
    <row r="860" spans="65:65" x14ac:dyDescent="0.15">
      <c r="BM860" s="165"/>
    </row>
    <row r="861" spans="65:65" x14ac:dyDescent="0.15">
      <c r="BM861" s="165"/>
    </row>
    <row r="862" spans="65:65" x14ac:dyDescent="0.15">
      <c r="BM862" s="165"/>
    </row>
    <row r="863" spans="65:65" x14ac:dyDescent="0.15">
      <c r="BM863" s="165"/>
    </row>
    <row r="864" spans="65:65" x14ac:dyDescent="0.15">
      <c r="BM864" s="165"/>
    </row>
    <row r="865" spans="65:65" x14ac:dyDescent="0.15">
      <c r="BM865" s="165"/>
    </row>
    <row r="866" spans="65:65" x14ac:dyDescent="0.15">
      <c r="BM866" s="165"/>
    </row>
    <row r="867" spans="65:65" x14ac:dyDescent="0.15">
      <c r="BM867" s="165"/>
    </row>
    <row r="868" spans="65:65" x14ac:dyDescent="0.15">
      <c r="BM868" s="165"/>
    </row>
    <row r="869" spans="65:65" x14ac:dyDescent="0.15">
      <c r="BM869" s="165"/>
    </row>
    <row r="870" spans="65:65" x14ac:dyDescent="0.15">
      <c r="BM870" s="165"/>
    </row>
    <row r="871" spans="65:65" x14ac:dyDescent="0.15">
      <c r="BM871" s="165"/>
    </row>
    <row r="872" spans="65:65" x14ac:dyDescent="0.15">
      <c r="BM872" s="165"/>
    </row>
    <row r="873" spans="65:65" x14ac:dyDescent="0.15">
      <c r="BM873" s="165"/>
    </row>
    <row r="874" spans="65:65" x14ac:dyDescent="0.15">
      <c r="BM874" s="165"/>
    </row>
    <row r="875" spans="65:65" x14ac:dyDescent="0.15">
      <c r="BM875" s="165"/>
    </row>
    <row r="876" spans="65:65" x14ac:dyDescent="0.15">
      <c r="BM876" s="165"/>
    </row>
    <row r="877" spans="65:65" x14ac:dyDescent="0.15">
      <c r="BM877" s="165"/>
    </row>
    <row r="878" spans="65:65" x14ac:dyDescent="0.15">
      <c r="BM878" s="165"/>
    </row>
    <row r="879" spans="65:65" x14ac:dyDescent="0.15">
      <c r="BM879" s="165"/>
    </row>
    <row r="880" spans="65:65" x14ac:dyDescent="0.15">
      <c r="BM880" s="165"/>
    </row>
    <row r="881" spans="65:65" x14ac:dyDescent="0.15">
      <c r="BM881" s="165"/>
    </row>
    <row r="882" spans="65:65" x14ac:dyDescent="0.15">
      <c r="BM882" s="165"/>
    </row>
    <row r="883" spans="65:65" x14ac:dyDescent="0.15">
      <c r="BM883" s="165"/>
    </row>
    <row r="884" spans="65:65" x14ac:dyDescent="0.15">
      <c r="BM884" s="165"/>
    </row>
    <row r="885" spans="65:65" x14ac:dyDescent="0.15">
      <c r="BM885" s="165"/>
    </row>
    <row r="886" spans="65:65" x14ac:dyDescent="0.15">
      <c r="BM886" s="165"/>
    </row>
    <row r="887" spans="65:65" x14ac:dyDescent="0.15">
      <c r="BM887" s="165"/>
    </row>
    <row r="888" spans="65:65" x14ac:dyDescent="0.15">
      <c r="BM888" s="165"/>
    </row>
    <row r="889" spans="65:65" x14ac:dyDescent="0.15">
      <c r="BM889" s="165"/>
    </row>
    <row r="890" spans="65:65" x14ac:dyDescent="0.15">
      <c r="BM890" s="165"/>
    </row>
    <row r="891" spans="65:65" x14ac:dyDescent="0.15">
      <c r="BM891" s="165"/>
    </row>
    <row r="892" spans="65:65" x14ac:dyDescent="0.15">
      <c r="BM892" s="165"/>
    </row>
    <row r="893" spans="65:65" x14ac:dyDescent="0.15">
      <c r="BM893" s="165"/>
    </row>
    <row r="894" spans="65:65" x14ac:dyDescent="0.15">
      <c r="BM894" s="165"/>
    </row>
    <row r="895" spans="65:65" x14ac:dyDescent="0.15">
      <c r="BM895" s="165"/>
    </row>
    <row r="896" spans="65:65" x14ac:dyDescent="0.15">
      <c r="BM896" s="165"/>
    </row>
    <row r="897" spans="65:65" x14ac:dyDescent="0.15">
      <c r="BM897" s="165"/>
    </row>
    <row r="898" spans="65:65" x14ac:dyDescent="0.15">
      <c r="BM898" s="165"/>
    </row>
    <row r="899" spans="65:65" x14ac:dyDescent="0.15">
      <c r="BM899" s="165"/>
    </row>
    <row r="900" spans="65:65" x14ac:dyDescent="0.15">
      <c r="BM900" s="165"/>
    </row>
    <row r="901" spans="65:65" x14ac:dyDescent="0.15">
      <c r="BM901" s="165"/>
    </row>
    <row r="902" spans="65:65" x14ac:dyDescent="0.15">
      <c r="BM902" s="165"/>
    </row>
    <row r="903" spans="65:65" x14ac:dyDescent="0.15">
      <c r="BM903" s="165"/>
    </row>
    <row r="904" spans="65:65" x14ac:dyDescent="0.15">
      <c r="BM904" s="165"/>
    </row>
    <row r="905" spans="65:65" x14ac:dyDescent="0.15">
      <c r="BM905" s="165"/>
    </row>
    <row r="906" spans="65:65" x14ac:dyDescent="0.15">
      <c r="BM906" s="165"/>
    </row>
    <row r="907" spans="65:65" x14ac:dyDescent="0.15">
      <c r="BM907" s="165"/>
    </row>
    <row r="908" spans="65:65" x14ac:dyDescent="0.15">
      <c r="BM908" s="165"/>
    </row>
    <row r="909" spans="65:65" x14ac:dyDescent="0.15">
      <c r="BM909" s="165"/>
    </row>
    <row r="910" spans="65:65" x14ac:dyDescent="0.15">
      <c r="BM910" s="165"/>
    </row>
    <row r="911" spans="65:65" x14ac:dyDescent="0.15">
      <c r="BM911" s="165"/>
    </row>
    <row r="912" spans="65:65" x14ac:dyDescent="0.15">
      <c r="BM912" s="165"/>
    </row>
    <row r="913" spans="65:65" x14ac:dyDescent="0.15">
      <c r="BM913" s="165"/>
    </row>
    <row r="914" spans="65:65" x14ac:dyDescent="0.15">
      <c r="BM914" s="165"/>
    </row>
    <row r="915" spans="65:65" x14ac:dyDescent="0.15">
      <c r="BM915" s="165"/>
    </row>
    <row r="916" spans="65:65" x14ac:dyDescent="0.15">
      <c r="BM916" s="165"/>
    </row>
    <row r="917" spans="65:65" x14ac:dyDescent="0.15">
      <c r="BM917" s="165"/>
    </row>
    <row r="918" spans="65:65" x14ac:dyDescent="0.15">
      <c r="BM918" s="165"/>
    </row>
    <row r="919" spans="65:65" x14ac:dyDescent="0.15">
      <c r="BM919" s="165"/>
    </row>
    <row r="920" spans="65:65" x14ac:dyDescent="0.15">
      <c r="BM920" s="165"/>
    </row>
    <row r="921" spans="65:65" x14ac:dyDescent="0.15">
      <c r="BM921" s="165"/>
    </row>
    <row r="922" spans="65:65" x14ac:dyDescent="0.15">
      <c r="BM922" s="165"/>
    </row>
    <row r="923" spans="65:65" x14ac:dyDescent="0.15">
      <c r="BM923" s="165"/>
    </row>
    <row r="924" spans="65:65" x14ac:dyDescent="0.15">
      <c r="BM924" s="165"/>
    </row>
    <row r="925" spans="65:65" x14ac:dyDescent="0.15">
      <c r="BM925" s="165"/>
    </row>
    <row r="926" spans="65:65" x14ac:dyDescent="0.15">
      <c r="BM926" s="165"/>
    </row>
    <row r="927" spans="65:65" x14ac:dyDescent="0.15">
      <c r="BM927" s="165"/>
    </row>
    <row r="928" spans="65:65" x14ac:dyDescent="0.15">
      <c r="BM928" s="165"/>
    </row>
    <row r="929" spans="65:65" x14ac:dyDescent="0.15">
      <c r="BM929" s="165"/>
    </row>
    <row r="930" spans="65:65" x14ac:dyDescent="0.15">
      <c r="BM930" s="165"/>
    </row>
    <row r="931" spans="65:65" x14ac:dyDescent="0.15">
      <c r="BM931" s="165"/>
    </row>
    <row r="932" spans="65:65" x14ac:dyDescent="0.15">
      <c r="BM932" s="165"/>
    </row>
    <row r="933" spans="65:65" x14ac:dyDescent="0.15">
      <c r="BM933" s="165"/>
    </row>
    <row r="934" spans="65:65" x14ac:dyDescent="0.15">
      <c r="BM934" s="165"/>
    </row>
    <row r="935" spans="65:65" x14ac:dyDescent="0.15">
      <c r="BM935" s="165"/>
    </row>
    <row r="936" spans="65:65" x14ac:dyDescent="0.15">
      <c r="BM936" s="165"/>
    </row>
    <row r="937" spans="65:65" x14ac:dyDescent="0.15">
      <c r="BM937" s="165"/>
    </row>
    <row r="938" spans="65:65" x14ac:dyDescent="0.15">
      <c r="BM938" s="165"/>
    </row>
    <row r="939" spans="65:65" x14ac:dyDescent="0.15">
      <c r="BM939" s="165"/>
    </row>
    <row r="940" spans="65:65" x14ac:dyDescent="0.15">
      <c r="BM940" s="165"/>
    </row>
    <row r="941" spans="65:65" x14ac:dyDescent="0.15">
      <c r="BM941" s="165"/>
    </row>
    <row r="942" spans="65:65" x14ac:dyDescent="0.15">
      <c r="BM942" s="165"/>
    </row>
    <row r="943" spans="65:65" x14ac:dyDescent="0.15">
      <c r="BM943" s="165"/>
    </row>
    <row r="944" spans="65:65" x14ac:dyDescent="0.15">
      <c r="BM944" s="165"/>
    </row>
    <row r="945" spans="65:65" x14ac:dyDescent="0.15">
      <c r="BM945" s="165"/>
    </row>
    <row r="946" spans="65:65" x14ac:dyDescent="0.15">
      <c r="BM946" s="165"/>
    </row>
    <row r="947" spans="65:65" x14ac:dyDescent="0.15">
      <c r="BM947" s="165"/>
    </row>
    <row r="948" spans="65:65" x14ac:dyDescent="0.15">
      <c r="BM948" s="165"/>
    </row>
    <row r="949" spans="65:65" x14ac:dyDescent="0.15">
      <c r="BM949" s="165"/>
    </row>
    <row r="950" spans="65:65" x14ac:dyDescent="0.15">
      <c r="BM950" s="165"/>
    </row>
    <row r="951" spans="65:65" x14ac:dyDescent="0.15">
      <c r="BM951" s="165"/>
    </row>
    <row r="952" spans="65:65" x14ac:dyDescent="0.15">
      <c r="BM952" s="165"/>
    </row>
    <row r="953" spans="65:65" x14ac:dyDescent="0.15">
      <c r="BM953" s="165"/>
    </row>
    <row r="954" spans="65:65" x14ac:dyDescent="0.15">
      <c r="BM954" s="165"/>
    </row>
    <row r="955" spans="65:65" x14ac:dyDescent="0.15">
      <c r="BM955" s="165"/>
    </row>
    <row r="956" spans="65:65" x14ac:dyDescent="0.15">
      <c r="BM956" s="165"/>
    </row>
    <row r="957" spans="65:65" x14ac:dyDescent="0.15">
      <c r="BM957" s="165"/>
    </row>
    <row r="958" spans="65:65" x14ac:dyDescent="0.15">
      <c r="BM958" s="165"/>
    </row>
    <row r="959" spans="65:65" x14ac:dyDescent="0.15">
      <c r="BM959" s="165"/>
    </row>
    <row r="960" spans="65:65" x14ac:dyDescent="0.15">
      <c r="BM960" s="165"/>
    </row>
    <row r="961" spans="65:65" x14ac:dyDescent="0.15">
      <c r="BM961" s="165"/>
    </row>
    <row r="962" spans="65:65" x14ac:dyDescent="0.15">
      <c r="BM962" s="165"/>
    </row>
    <row r="963" spans="65:65" x14ac:dyDescent="0.15">
      <c r="BM963" s="165"/>
    </row>
    <row r="964" spans="65:65" x14ac:dyDescent="0.15">
      <c r="BM964" s="165"/>
    </row>
    <row r="965" spans="65:65" x14ac:dyDescent="0.15">
      <c r="BM965" s="165"/>
    </row>
    <row r="966" spans="65:65" x14ac:dyDescent="0.15">
      <c r="BM966" s="165"/>
    </row>
    <row r="967" spans="65:65" x14ac:dyDescent="0.15">
      <c r="BM967" s="165"/>
    </row>
    <row r="968" spans="65:65" x14ac:dyDescent="0.15">
      <c r="BM968" s="165"/>
    </row>
    <row r="969" spans="65:65" x14ac:dyDescent="0.15">
      <c r="BM969" s="165"/>
    </row>
    <row r="970" spans="65:65" x14ac:dyDescent="0.15">
      <c r="BM970" s="165"/>
    </row>
    <row r="971" spans="65:65" x14ac:dyDescent="0.15">
      <c r="BM971" s="165"/>
    </row>
    <row r="972" spans="65:65" x14ac:dyDescent="0.15">
      <c r="BM972" s="165"/>
    </row>
    <row r="973" spans="65:65" x14ac:dyDescent="0.15">
      <c r="BM973" s="165"/>
    </row>
    <row r="974" spans="65:65" x14ac:dyDescent="0.15">
      <c r="BM974" s="165"/>
    </row>
    <row r="975" spans="65:65" x14ac:dyDescent="0.15">
      <c r="BM975" s="165"/>
    </row>
    <row r="976" spans="65:65" x14ac:dyDescent="0.15">
      <c r="BM976" s="165"/>
    </row>
    <row r="977" spans="65:65" x14ac:dyDescent="0.15">
      <c r="BM977" s="165"/>
    </row>
    <row r="978" spans="65:65" x14ac:dyDescent="0.15">
      <c r="BM978" s="165"/>
    </row>
    <row r="979" spans="65:65" x14ac:dyDescent="0.15">
      <c r="BM979" s="165"/>
    </row>
    <row r="980" spans="65:65" x14ac:dyDescent="0.15">
      <c r="BM980" s="165"/>
    </row>
    <row r="981" spans="65:65" x14ac:dyDescent="0.15">
      <c r="BM981" s="165"/>
    </row>
    <row r="982" spans="65:65" x14ac:dyDescent="0.15">
      <c r="BM982" s="165"/>
    </row>
    <row r="983" spans="65:65" x14ac:dyDescent="0.15">
      <c r="BM983" s="165"/>
    </row>
    <row r="984" spans="65:65" x14ac:dyDescent="0.15">
      <c r="BM984" s="165"/>
    </row>
    <row r="985" spans="65:65" x14ac:dyDescent="0.15">
      <c r="BM985" s="165"/>
    </row>
    <row r="986" spans="65:65" x14ac:dyDescent="0.15">
      <c r="BM986" s="165"/>
    </row>
    <row r="987" spans="65:65" x14ac:dyDescent="0.15">
      <c r="BM987" s="165"/>
    </row>
    <row r="988" spans="65:65" x14ac:dyDescent="0.15">
      <c r="BM988" s="165"/>
    </row>
    <row r="989" spans="65:65" x14ac:dyDescent="0.15">
      <c r="BM989" s="165"/>
    </row>
    <row r="990" spans="65:65" x14ac:dyDescent="0.15">
      <c r="BM990" s="165"/>
    </row>
    <row r="991" spans="65:65" x14ac:dyDescent="0.15">
      <c r="BM991" s="165"/>
    </row>
    <row r="992" spans="65:65" x14ac:dyDescent="0.15">
      <c r="BM992" s="165"/>
    </row>
    <row r="993" spans="65:65" x14ac:dyDescent="0.15">
      <c r="BM993" s="165"/>
    </row>
    <row r="994" spans="65:65" x14ac:dyDescent="0.15">
      <c r="BM994" s="165"/>
    </row>
    <row r="995" spans="65:65" x14ac:dyDescent="0.15">
      <c r="BM995" s="165"/>
    </row>
    <row r="996" spans="65:65" x14ac:dyDescent="0.15">
      <c r="BM996" s="165"/>
    </row>
    <row r="997" spans="65:65" x14ac:dyDescent="0.15">
      <c r="BM997" s="165"/>
    </row>
    <row r="998" spans="65:65" x14ac:dyDescent="0.15">
      <c r="BM998" s="165"/>
    </row>
    <row r="999" spans="65:65" x14ac:dyDescent="0.15">
      <c r="BM999" s="165"/>
    </row>
    <row r="1000" spans="65:65" x14ac:dyDescent="0.15">
      <c r="BM1000" s="165"/>
    </row>
    <row r="1001" spans="65:65" x14ac:dyDescent="0.15">
      <c r="BM1001" s="165"/>
    </row>
    <row r="1002" spans="65:65" x14ac:dyDescent="0.15">
      <c r="BM1002" s="165"/>
    </row>
    <row r="1003" spans="65:65" x14ac:dyDescent="0.15">
      <c r="BM1003" s="165"/>
    </row>
    <row r="1004" spans="65:65" x14ac:dyDescent="0.15">
      <c r="BM1004" s="165"/>
    </row>
    <row r="1005" spans="65:65" x14ac:dyDescent="0.15">
      <c r="BM1005" s="165"/>
    </row>
    <row r="1006" spans="65:65" x14ac:dyDescent="0.15">
      <c r="BM1006" s="165"/>
    </row>
    <row r="1007" spans="65:65" x14ac:dyDescent="0.15">
      <c r="BM1007" s="165"/>
    </row>
    <row r="1008" spans="65:65" x14ac:dyDescent="0.15">
      <c r="BM1008" s="165"/>
    </row>
    <row r="1009" spans="65:65" x14ac:dyDescent="0.15">
      <c r="BM1009" s="165"/>
    </row>
    <row r="1010" spans="65:65" x14ac:dyDescent="0.15">
      <c r="BM1010" s="165"/>
    </row>
    <row r="1011" spans="65:65" x14ac:dyDescent="0.15">
      <c r="BM1011" s="165"/>
    </row>
    <row r="1012" spans="65:65" x14ac:dyDescent="0.15">
      <c r="BM1012" s="165"/>
    </row>
    <row r="1013" spans="65:65" x14ac:dyDescent="0.15">
      <c r="BM1013" s="165"/>
    </row>
    <row r="1014" spans="65:65" x14ac:dyDescent="0.15">
      <c r="BM1014" s="165"/>
    </row>
    <row r="1015" spans="65:65" x14ac:dyDescent="0.15">
      <c r="BM1015" s="165"/>
    </row>
    <row r="1016" spans="65:65" x14ac:dyDescent="0.15">
      <c r="BM1016" s="165"/>
    </row>
    <row r="1017" spans="65:65" x14ac:dyDescent="0.15">
      <c r="BM1017" s="165"/>
    </row>
    <row r="1018" spans="65:65" x14ac:dyDescent="0.15">
      <c r="BM1018" s="165"/>
    </row>
    <row r="1019" spans="65:65" x14ac:dyDescent="0.15">
      <c r="BM1019" s="165"/>
    </row>
    <row r="1020" spans="65:65" x14ac:dyDescent="0.15">
      <c r="BM1020" s="165"/>
    </row>
    <row r="1021" spans="65:65" x14ac:dyDescent="0.15">
      <c r="BM1021" s="165"/>
    </row>
    <row r="1022" spans="65:65" x14ac:dyDescent="0.15">
      <c r="BM1022" s="165"/>
    </row>
    <row r="1023" spans="65:65" x14ac:dyDescent="0.15">
      <c r="BM1023" s="165"/>
    </row>
    <row r="1024" spans="65:65" x14ac:dyDescent="0.15">
      <c r="BM1024" s="165"/>
    </row>
    <row r="1025" spans="65:65" x14ac:dyDescent="0.15">
      <c r="BM1025" s="165"/>
    </row>
    <row r="1026" spans="65:65" x14ac:dyDescent="0.15">
      <c r="BM1026" s="165"/>
    </row>
    <row r="1027" spans="65:65" x14ac:dyDescent="0.15">
      <c r="BM1027" s="165"/>
    </row>
    <row r="1028" spans="65:65" x14ac:dyDescent="0.15">
      <c r="BM1028" s="165"/>
    </row>
    <row r="1029" spans="65:65" x14ac:dyDescent="0.15">
      <c r="BM1029" s="165"/>
    </row>
    <row r="1030" spans="65:65" x14ac:dyDescent="0.15">
      <c r="BM1030" s="165"/>
    </row>
    <row r="1031" spans="65:65" x14ac:dyDescent="0.15">
      <c r="BM1031" s="165"/>
    </row>
    <row r="1032" spans="65:65" x14ac:dyDescent="0.15">
      <c r="BM1032" s="165"/>
    </row>
    <row r="1033" spans="65:65" x14ac:dyDescent="0.15">
      <c r="BM1033" s="165"/>
    </row>
    <row r="1034" spans="65:65" x14ac:dyDescent="0.15">
      <c r="BM1034" s="165"/>
    </row>
    <row r="1035" spans="65:65" x14ac:dyDescent="0.15">
      <c r="BM1035" s="165"/>
    </row>
    <row r="1036" spans="65:65" x14ac:dyDescent="0.15">
      <c r="BM1036" s="165"/>
    </row>
    <row r="1037" spans="65:65" x14ac:dyDescent="0.15">
      <c r="BM1037" s="165"/>
    </row>
    <row r="1038" spans="65:65" x14ac:dyDescent="0.15">
      <c r="BM1038" s="165"/>
    </row>
    <row r="1039" spans="65:65" x14ac:dyDescent="0.15">
      <c r="BM1039" s="165"/>
    </row>
    <row r="1040" spans="65:65" x14ac:dyDescent="0.15">
      <c r="BM1040" s="165"/>
    </row>
    <row r="1041" spans="65:65" x14ac:dyDescent="0.15">
      <c r="BM1041" s="165"/>
    </row>
    <row r="1042" spans="65:65" x14ac:dyDescent="0.15">
      <c r="BM1042" s="165"/>
    </row>
    <row r="1043" spans="65:65" x14ac:dyDescent="0.15">
      <c r="BM1043" s="165"/>
    </row>
    <row r="1044" spans="65:65" x14ac:dyDescent="0.15">
      <c r="BM1044" s="165"/>
    </row>
    <row r="1045" spans="65:65" x14ac:dyDescent="0.15">
      <c r="BM1045" s="165"/>
    </row>
    <row r="1046" spans="65:65" x14ac:dyDescent="0.15">
      <c r="BM1046" s="165"/>
    </row>
    <row r="1047" spans="65:65" x14ac:dyDescent="0.15">
      <c r="BM1047" s="165"/>
    </row>
    <row r="1048" spans="65:65" x14ac:dyDescent="0.15">
      <c r="BM1048" s="165"/>
    </row>
    <row r="1049" spans="65:65" x14ac:dyDescent="0.15">
      <c r="BM1049" s="165"/>
    </row>
    <row r="1050" spans="65:65" x14ac:dyDescent="0.15">
      <c r="BM1050" s="165"/>
    </row>
    <row r="1051" spans="65:65" x14ac:dyDescent="0.15">
      <c r="BM1051" s="165"/>
    </row>
    <row r="1052" spans="65:65" x14ac:dyDescent="0.15">
      <c r="BM1052" s="165"/>
    </row>
    <row r="1053" spans="65:65" x14ac:dyDescent="0.15">
      <c r="BM1053" s="165"/>
    </row>
    <row r="1054" spans="65:65" x14ac:dyDescent="0.15">
      <c r="BM1054" s="165"/>
    </row>
    <row r="1055" spans="65:65" x14ac:dyDescent="0.15">
      <c r="BM1055" s="165"/>
    </row>
    <row r="1056" spans="65:65" x14ac:dyDescent="0.15">
      <c r="BM1056" s="165"/>
    </row>
    <row r="1057" spans="65:65" x14ac:dyDescent="0.15">
      <c r="BM1057" s="165"/>
    </row>
    <row r="1058" spans="65:65" x14ac:dyDescent="0.15">
      <c r="BM1058" s="165"/>
    </row>
    <row r="1059" spans="65:65" x14ac:dyDescent="0.15">
      <c r="BM1059" s="165"/>
    </row>
    <row r="1060" spans="65:65" x14ac:dyDescent="0.15">
      <c r="BM1060" s="165"/>
    </row>
    <row r="1061" spans="65:65" x14ac:dyDescent="0.15">
      <c r="BM1061" s="165"/>
    </row>
    <row r="1062" spans="65:65" x14ac:dyDescent="0.15">
      <c r="BM1062" s="165"/>
    </row>
    <row r="1063" spans="65:65" x14ac:dyDescent="0.15">
      <c r="BM1063" s="165"/>
    </row>
    <row r="1064" spans="65:65" x14ac:dyDescent="0.15">
      <c r="BM1064" s="165"/>
    </row>
    <row r="1065" spans="65:65" x14ac:dyDescent="0.15">
      <c r="BM1065" s="165"/>
    </row>
    <row r="1066" spans="65:65" x14ac:dyDescent="0.15">
      <c r="BM1066" s="165"/>
    </row>
    <row r="1067" spans="65:65" x14ac:dyDescent="0.15">
      <c r="BM1067" s="165"/>
    </row>
    <row r="1068" spans="65:65" x14ac:dyDescent="0.15">
      <c r="BM1068" s="165"/>
    </row>
    <row r="1069" spans="65:65" x14ac:dyDescent="0.15">
      <c r="BM1069" s="165"/>
    </row>
    <row r="1070" spans="65:65" x14ac:dyDescent="0.15">
      <c r="BM1070" s="165"/>
    </row>
    <row r="1071" spans="65:65" x14ac:dyDescent="0.15">
      <c r="BM1071" s="165"/>
    </row>
    <row r="1072" spans="65:65" x14ac:dyDescent="0.15">
      <c r="BM1072" s="165"/>
    </row>
    <row r="1073" spans="65:65" x14ac:dyDescent="0.15">
      <c r="BM1073" s="165"/>
    </row>
    <row r="1074" spans="65:65" x14ac:dyDescent="0.15">
      <c r="BM1074" s="165"/>
    </row>
    <row r="1075" spans="65:65" x14ac:dyDescent="0.15">
      <c r="BM1075" s="165"/>
    </row>
    <row r="1076" spans="65:65" x14ac:dyDescent="0.15">
      <c r="BM1076" s="165"/>
    </row>
    <row r="1077" spans="65:65" x14ac:dyDescent="0.15">
      <c r="BM1077" s="165"/>
    </row>
    <row r="1078" spans="65:65" x14ac:dyDescent="0.15">
      <c r="BM1078" s="165"/>
    </row>
    <row r="1079" spans="65:65" x14ac:dyDescent="0.15">
      <c r="BM1079" s="165"/>
    </row>
    <row r="1080" spans="65:65" x14ac:dyDescent="0.15">
      <c r="BM1080" s="165"/>
    </row>
    <row r="1081" spans="65:65" x14ac:dyDescent="0.15">
      <c r="BM1081" s="165"/>
    </row>
    <row r="1082" spans="65:65" x14ac:dyDescent="0.15">
      <c r="BM1082" s="165"/>
    </row>
    <row r="1083" spans="65:65" x14ac:dyDescent="0.15">
      <c r="BM1083" s="165"/>
    </row>
    <row r="1084" spans="65:65" x14ac:dyDescent="0.15">
      <c r="BM1084" s="165"/>
    </row>
    <row r="1085" spans="65:65" x14ac:dyDescent="0.15">
      <c r="BM1085" s="165"/>
    </row>
    <row r="1086" spans="65:65" x14ac:dyDescent="0.15">
      <c r="BM1086" s="165"/>
    </row>
    <row r="1087" spans="65:65" x14ac:dyDescent="0.15">
      <c r="BM1087" s="165"/>
    </row>
    <row r="1088" spans="65:65" x14ac:dyDescent="0.15">
      <c r="BM1088" s="165"/>
    </row>
    <row r="1089" spans="65:65" x14ac:dyDescent="0.15">
      <c r="BM1089" s="165"/>
    </row>
    <row r="1090" spans="65:65" x14ac:dyDescent="0.15">
      <c r="BM1090" s="165"/>
    </row>
    <row r="1091" spans="65:65" x14ac:dyDescent="0.15">
      <c r="BM1091" s="165"/>
    </row>
    <row r="1092" spans="65:65" x14ac:dyDescent="0.15">
      <c r="BM1092" s="165"/>
    </row>
    <row r="1093" spans="65:65" x14ac:dyDescent="0.15">
      <c r="BM1093" s="165"/>
    </row>
    <row r="1094" spans="65:65" x14ac:dyDescent="0.15">
      <c r="BM1094" s="165"/>
    </row>
    <row r="1095" spans="65:65" x14ac:dyDescent="0.15">
      <c r="BM1095" s="165"/>
    </row>
    <row r="1096" spans="65:65" x14ac:dyDescent="0.15">
      <c r="BM1096" s="165"/>
    </row>
    <row r="1097" spans="65:65" x14ac:dyDescent="0.15">
      <c r="BM1097" s="165"/>
    </row>
    <row r="1098" spans="65:65" x14ac:dyDescent="0.15">
      <c r="BM1098" s="165"/>
    </row>
    <row r="1099" spans="65:65" x14ac:dyDescent="0.15">
      <c r="BM1099" s="165"/>
    </row>
    <row r="1100" spans="65:65" x14ac:dyDescent="0.15">
      <c r="BM1100" s="165"/>
    </row>
    <row r="1101" spans="65:65" x14ac:dyDescent="0.15">
      <c r="BM1101" s="165"/>
    </row>
    <row r="1102" spans="65:65" x14ac:dyDescent="0.15">
      <c r="BM1102" s="165"/>
    </row>
    <row r="1103" spans="65:65" x14ac:dyDescent="0.15">
      <c r="BM1103" s="165"/>
    </row>
    <row r="1104" spans="65:65" x14ac:dyDescent="0.15">
      <c r="BM1104" s="165"/>
    </row>
    <row r="1105" spans="65:65" x14ac:dyDescent="0.15">
      <c r="BM1105" s="165"/>
    </row>
    <row r="1106" spans="65:65" x14ac:dyDescent="0.15">
      <c r="BM1106" s="165"/>
    </row>
    <row r="1107" spans="65:65" x14ac:dyDescent="0.15">
      <c r="BM1107" s="165"/>
    </row>
    <row r="1108" spans="65:65" x14ac:dyDescent="0.15">
      <c r="BM1108" s="165"/>
    </row>
    <row r="1109" spans="65:65" x14ac:dyDescent="0.15">
      <c r="BM1109" s="165"/>
    </row>
    <row r="1110" spans="65:65" x14ac:dyDescent="0.15">
      <c r="BM1110" s="165"/>
    </row>
    <row r="1111" spans="65:65" x14ac:dyDescent="0.15">
      <c r="BM1111" s="165"/>
    </row>
    <row r="1112" spans="65:65" x14ac:dyDescent="0.15">
      <c r="BM1112" s="165"/>
    </row>
    <row r="1113" spans="65:65" x14ac:dyDescent="0.15">
      <c r="BM1113" s="165"/>
    </row>
    <row r="1114" spans="65:65" x14ac:dyDescent="0.15">
      <c r="BM1114" s="165"/>
    </row>
    <row r="1115" spans="65:65" x14ac:dyDescent="0.15">
      <c r="BM1115" s="165"/>
    </row>
    <row r="1116" spans="65:65" x14ac:dyDescent="0.15">
      <c r="BM1116" s="165"/>
    </row>
    <row r="1117" spans="65:65" x14ac:dyDescent="0.15">
      <c r="BM1117" s="165"/>
    </row>
    <row r="1118" spans="65:65" x14ac:dyDescent="0.15">
      <c r="BM1118" s="165"/>
    </row>
    <row r="1119" spans="65:65" x14ac:dyDescent="0.15">
      <c r="BM1119" s="165"/>
    </row>
    <row r="1120" spans="65:65" x14ac:dyDescent="0.15">
      <c r="BM1120" s="165"/>
    </row>
    <row r="1121" spans="65:65" x14ac:dyDescent="0.15">
      <c r="BM1121" s="165"/>
    </row>
    <row r="1122" spans="65:65" x14ac:dyDescent="0.15">
      <c r="BM1122" s="165"/>
    </row>
    <row r="1123" spans="65:65" x14ac:dyDescent="0.15">
      <c r="BM1123" s="165"/>
    </row>
    <row r="1124" spans="65:65" x14ac:dyDescent="0.15">
      <c r="BM1124" s="165"/>
    </row>
    <row r="1125" spans="65:65" x14ac:dyDescent="0.15">
      <c r="BM1125" s="165"/>
    </row>
    <row r="1126" spans="65:65" x14ac:dyDescent="0.15">
      <c r="BM1126" s="165"/>
    </row>
    <row r="1127" spans="65:65" x14ac:dyDescent="0.15">
      <c r="BM1127" s="165"/>
    </row>
    <row r="1128" spans="65:65" x14ac:dyDescent="0.15">
      <c r="BM1128" s="165"/>
    </row>
    <row r="1129" spans="65:65" x14ac:dyDescent="0.15">
      <c r="BM1129" s="165"/>
    </row>
    <row r="1130" spans="65:65" x14ac:dyDescent="0.15">
      <c r="BM1130" s="165"/>
    </row>
    <row r="1131" spans="65:65" x14ac:dyDescent="0.15">
      <c r="BM1131" s="165"/>
    </row>
    <row r="1132" spans="65:65" x14ac:dyDescent="0.15">
      <c r="BM1132" s="165"/>
    </row>
    <row r="1133" spans="65:65" x14ac:dyDescent="0.15">
      <c r="BM1133" s="165"/>
    </row>
    <row r="1134" spans="65:65" x14ac:dyDescent="0.15">
      <c r="BM1134" s="165"/>
    </row>
    <row r="1135" spans="65:65" x14ac:dyDescent="0.15">
      <c r="BM1135" s="165"/>
    </row>
    <row r="1136" spans="65:65" x14ac:dyDescent="0.15">
      <c r="BM1136" s="165"/>
    </row>
    <row r="1137" spans="65:65" x14ac:dyDescent="0.15">
      <c r="BM1137" s="165"/>
    </row>
    <row r="1138" spans="65:65" x14ac:dyDescent="0.15">
      <c r="BM1138" s="165"/>
    </row>
    <row r="1139" spans="65:65" x14ac:dyDescent="0.15">
      <c r="BM1139" s="165"/>
    </row>
    <row r="1140" spans="65:65" x14ac:dyDescent="0.15">
      <c r="BM1140" s="165"/>
    </row>
    <row r="1141" spans="65:65" x14ac:dyDescent="0.15">
      <c r="BM1141" s="165"/>
    </row>
    <row r="1142" spans="65:65" x14ac:dyDescent="0.15">
      <c r="BM1142" s="165"/>
    </row>
    <row r="1143" spans="65:65" x14ac:dyDescent="0.15">
      <c r="BM1143" s="165"/>
    </row>
    <row r="1144" spans="65:65" x14ac:dyDescent="0.15">
      <c r="BM1144" s="165"/>
    </row>
    <row r="1145" spans="65:65" x14ac:dyDescent="0.15">
      <c r="BM1145" s="165"/>
    </row>
    <row r="1146" spans="65:65" x14ac:dyDescent="0.15">
      <c r="BM1146" s="165"/>
    </row>
    <row r="1147" spans="65:65" x14ac:dyDescent="0.15">
      <c r="BM1147" s="165"/>
    </row>
    <row r="1148" spans="65:65" x14ac:dyDescent="0.15">
      <c r="BM1148" s="165"/>
    </row>
    <row r="1149" spans="65:65" x14ac:dyDescent="0.15">
      <c r="BM1149" s="165"/>
    </row>
    <row r="1150" spans="65:65" x14ac:dyDescent="0.15">
      <c r="BM1150" s="165"/>
    </row>
    <row r="1151" spans="65:65" x14ac:dyDescent="0.15">
      <c r="BM1151" s="165"/>
    </row>
    <row r="1152" spans="65:65" x14ac:dyDescent="0.15">
      <c r="BM1152" s="165"/>
    </row>
    <row r="1153" spans="65:65" x14ac:dyDescent="0.15">
      <c r="BM1153" s="165"/>
    </row>
    <row r="1154" spans="65:65" x14ac:dyDescent="0.15">
      <c r="BM1154" s="165"/>
    </row>
    <row r="1155" spans="65:65" x14ac:dyDescent="0.15">
      <c r="BM1155" s="165"/>
    </row>
    <row r="1156" spans="65:65" x14ac:dyDescent="0.15">
      <c r="BM1156" s="165"/>
    </row>
    <row r="1157" spans="65:65" x14ac:dyDescent="0.15">
      <c r="BM1157" s="165"/>
    </row>
    <row r="1158" spans="65:65" x14ac:dyDescent="0.15">
      <c r="BM1158" s="165"/>
    </row>
    <row r="1159" spans="65:65" x14ac:dyDescent="0.15">
      <c r="BM1159" s="165"/>
    </row>
    <row r="1160" spans="65:65" x14ac:dyDescent="0.15">
      <c r="BM1160" s="165"/>
    </row>
    <row r="1161" spans="65:65" x14ac:dyDescent="0.15">
      <c r="BM1161" s="165"/>
    </row>
    <row r="1162" spans="65:65" x14ac:dyDescent="0.15">
      <c r="BM1162" s="165"/>
    </row>
    <row r="1163" spans="65:65" x14ac:dyDescent="0.15">
      <c r="BM1163" s="165"/>
    </row>
    <row r="1164" spans="65:65" x14ac:dyDescent="0.15">
      <c r="BM1164" s="165"/>
    </row>
    <row r="1165" spans="65:65" x14ac:dyDescent="0.15">
      <c r="BM1165" s="165"/>
    </row>
    <row r="1166" spans="65:65" x14ac:dyDescent="0.15">
      <c r="BM1166" s="165"/>
    </row>
    <row r="1167" spans="65:65" x14ac:dyDescent="0.15">
      <c r="BM1167" s="165"/>
    </row>
    <row r="1168" spans="65:65" x14ac:dyDescent="0.15">
      <c r="BM1168" s="165"/>
    </row>
    <row r="1169" spans="65:65" x14ac:dyDescent="0.15">
      <c r="BM1169" s="165"/>
    </row>
    <row r="1170" spans="65:65" x14ac:dyDescent="0.15">
      <c r="BM1170" s="165"/>
    </row>
    <row r="1171" spans="65:65" x14ac:dyDescent="0.15">
      <c r="BM1171" s="165"/>
    </row>
    <row r="1172" spans="65:65" x14ac:dyDescent="0.15">
      <c r="BM1172" s="165"/>
    </row>
    <row r="1173" spans="65:65" x14ac:dyDescent="0.15">
      <c r="BM1173" s="165"/>
    </row>
    <row r="1174" spans="65:65" x14ac:dyDescent="0.15">
      <c r="BM1174" s="165"/>
    </row>
    <row r="1175" spans="65:65" x14ac:dyDescent="0.15">
      <c r="BM1175" s="165"/>
    </row>
    <row r="1176" spans="65:65" x14ac:dyDescent="0.15">
      <c r="BM1176" s="165"/>
    </row>
    <row r="1177" spans="65:65" x14ac:dyDescent="0.15">
      <c r="BM1177" s="165"/>
    </row>
    <row r="1178" spans="65:65" x14ac:dyDescent="0.15">
      <c r="BM1178" s="165"/>
    </row>
    <row r="1179" spans="65:65" x14ac:dyDescent="0.15">
      <c r="BM1179" s="165"/>
    </row>
    <row r="1180" spans="65:65" x14ac:dyDescent="0.15">
      <c r="BM1180" s="165"/>
    </row>
    <row r="1181" spans="65:65" x14ac:dyDescent="0.15">
      <c r="BM1181" s="165"/>
    </row>
    <row r="1182" spans="65:65" x14ac:dyDescent="0.15">
      <c r="BM1182" s="165"/>
    </row>
    <row r="1183" spans="65:65" x14ac:dyDescent="0.15">
      <c r="BM1183" s="165"/>
    </row>
    <row r="1184" spans="65:65" x14ac:dyDescent="0.15">
      <c r="BM1184" s="165"/>
    </row>
    <row r="1185" spans="65:65" x14ac:dyDescent="0.15">
      <c r="BM1185" s="165"/>
    </row>
    <row r="1186" spans="65:65" x14ac:dyDescent="0.15">
      <c r="BM1186" s="165"/>
    </row>
    <row r="1187" spans="65:65" x14ac:dyDescent="0.15">
      <c r="BM1187" s="165"/>
    </row>
    <row r="1188" spans="65:65" x14ac:dyDescent="0.15">
      <c r="BM1188" s="165"/>
    </row>
    <row r="1189" spans="65:65" x14ac:dyDescent="0.15">
      <c r="BM1189" s="165"/>
    </row>
    <row r="1190" spans="65:65" x14ac:dyDescent="0.15">
      <c r="BM1190" s="165"/>
    </row>
    <row r="1191" spans="65:65" x14ac:dyDescent="0.15">
      <c r="BM1191" s="165"/>
    </row>
    <row r="1192" spans="65:65" x14ac:dyDescent="0.15">
      <c r="BM1192" s="165"/>
    </row>
    <row r="1193" spans="65:65" x14ac:dyDescent="0.15">
      <c r="BM1193" s="165"/>
    </row>
    <row r="1194" spans="65:65" x14ac:dyDescent="0.15">
      <c r="BM1194" s="165"/>
    </row>
    <row r="1195" spans="65:65" x14ac:dyDescent="0.15">
      <c r="BM1195" s="165"/>
    </row>
    <row r="1196" spans="65:65" x14ac:dyDescent="0.15">
      <c r="BM1196" s="165"/>
    </row>
    <row r="1197" spans="65:65" x14ac:dyDescent="0.15">
      <c r="BM1197" s="165"/>
    </row>
    <row r="1198" spans="65:65" x14ac:dyDescent="0.15">
      <c r="BM1198" s="165"/>
    </row>
    <row r="1199" spans="65:65" x14ac:dyDescent="0.15">
      <c r="BM1199" s="165"/>
    </row>
    <row r="1200" spans="65:65" x14ac:dyDescent="0.15">
      <c r="BM1200" s="165"/>
    </row>
    <row r="1201" spans="65:65" x14ac:dyDescent="0.15">
      <c r="BM1201" s="165"/>
    </row>
    <row r="1202" spans="65:65" x14ac:dyDescent="0.15">
      <c r="BM1202" s="165"/>
    </row>
    <row r="1203" spans="65:65" x14ac:dyDescent="0.15">
      <c r="BM1203" s="165"/>
    </row>
    <row r="1204" spans="65:65" x14ac:dyDescent="0.15">
      <c r="BM1204" s="165"/>
    </row>
    <row r="1205" spans="65:65" x14ac:dyDescent="0.15">
      <c r="BM1205" s="165"/>
    </row>
    <row r="1206" spans="65:65" x14ac:dyDescent="0.15">
      <c r="BM1206" s="165"/>
    </row>
    <row r="1207" spans="65:65" x14ac:dyDescent="0.15">
      <c r="BM1207" s="165"/>
    </row>
    <row r="1208" spans="65:65" x14ac:dyDescent="0.15">
      <c r="BM1208" s="165"/>
    </row>
    <row r="1209" spans="65:65" x14ac:dyDescent="0.15">
      <c r="BM1209" s="165"/>
    </row>
    <row r="1210" spans="65:65" x14ac:dyDescent="0.15">
      <c r="BM1210" s="165"/>
    </row>
    <row r="1211" spans="65:65" x14ac:dyDescent="0.15">
      <c r="BM1211" s="165"/>
    </row>
    <row r="1212" spans="65:65" x14ac:dyDescent="0.15">
      <c r="BM1212" s="165"/>
    </row>
    <row r="1213" spans="65:65" x14ac:dyDescent="0.15">
      <c r="BM1213" s="165"/>
    </row>
    <row r="1214" spans="65:65" x14ac:dyDescent="0.15">
      <c r="BM1214" s="165"/>
    </row>
    <row r="1215" spans="65:65" x14ac:dyDescent="0.15">
      <c r="BM1215" s="165"/>
    </row>
    <row r="1216" spans="65:65" x14ac:dyDescent="0.15">
      <c r="BM1216" s="165"/>
    </row>
    <row r="1217" spans="65:65" x14ac:dyDescent="0.15">
      <c r="BM1217" s="165"/>
    </row>
    <row r="1218" spans="65:65" x14ac:dyDescent="0.15">
      <c r="BM1218" s="165"/>
    </row>
    <row r="1219" spans="65:65" x14ac:dyDescent="0.15">
      <c r="BM1219" s="165"/>
    </row>
    <row r="1220" spans="65:65" x14ac:dyDescent="0.15">
      <c r="BM1220" s="165"/>
    </row>
    <row r="1221" spans="65:65" x14ac:dyDescent="0.15">
      <c r="BM1221" s="165"/>
    </row>
    <row r="1222" spans="65:65" x14ac:dyDescent="0.15">
      <c r="BM1222" s="165"/>
    </row>
    <row r="1223" spans="65:65" x14ac:dyDescent="0.15">
      <c r="BM1223" s="165"/>
    </row>
    <row r="1224" spans="65:65" x14ac:dyDescent="0.15">
      <c r="BM1224" s="165"/>
    </row>
    <row r="1225" spans="65:65" x14ac:dyDescent="0.15">
      <c r="BM1225" s="165"/>
    </row>
    <row r="1226" spans="65:65" x14ac:dyDescent="0.15">
      <c r="BM1226" s="165"/>
    </row>
    <row r="1227" spans="65:65" x14ac:dyDescent="0.15">
      <c r="BM1227" s="165"/>
    </row>
    <row r="1228" spans="65:65" x14ac:dyDescent="0.15">
      <c r="BM1228" s="165"/>
    </row>
    <row r="1229" spans="65:65" x14ac:dyDescent="0.15">
      <c r="BM1229" s="165"/>
    </row>
    <row r="1230" spans="65:65" x14ac:dyDescent="0.15">
      <c r="BM1230" s="165"/>
    </row>
    <row r="1231" spans="65:65" x14ac:dyDescent="0.15">
      <c r="BM1231" s="165"/>
    </row>
    <row r="1232" spans="65:65" x14ac:dyDescent="0.15">
      <c r="BM1232" s="165"/>
    </row>
    <row r="1233" spans="65:65" x14ac:dyDescent="0.15">
      <c r="BM1233" s="165"/>
    </row>
    <row r="1234" spans="65:65" x14ac:dyDescent="0.15">
      <c r="BM1234" s="165"/>
    </row>
    <row r="1235" spans="65:65" x14ac:dyDescent="0.15">
      <c r="BM1235" s="165"/>
    </row>
    <row r="1236" spans="65:65" x14ac:dyDescent="0.15">
      <c r="BM1236" s="165"/>
    </row>
    <row r="1237" spans="65:65" x14ac:dyDescent="0.15">
      <c r="BM1237" s="165"/>
    </row>
    <row r="1238" spans="65:65" x14ac:dyDescent="0.15">
      <c r="BM1238" s="165"/>
    </row>
    <row r="1239" spans="65:65" x14ac:dyDescent="0.15">
      <c r="BM1239" s="165"/>
    </row>
    <row r="1240" spans="65:65" x14ac:dyDescent="0.15">
      <c r="BM1240" s="165"/>
    </row>
    <row r="1241" spans="65:65" x14ac:dyDescent="0.15">
      <c r="BM1241" s="165"/>
    </row>
    <row r="1242" spans="65:65" x14ac:dyDescent="0.15">
      <c r="BM1242" s="165"/>
    </row>
    <row r="1243" spans="65:65" x14ac:dyDescent="0.15">
      <c r="BM1243" s="165"/>
    </row>
    <row r="1244" spans="65:65" x14ac:dyDescent="0.15">
      <c r="BM1244" s="165"/>
    </row>
    <row r="1245" spans="65:65" x14ac:dyDescent="0.15">
      <c r="BM1245" s="165"/>
    </row>
    <row r="1246" spans="65:65" x14ac:dyDescent="0.15">
      <c r="BM1246" s="165"/>
    </row>
    <row r="1247" spans="65:65" x14ac:dyDescent="0.15">
      <c r="BM1247" s="165"/>
    </row>
    <row r="1248" spans="65:65" x14ac:dyDescent="0.15">
      <c r="BM1248" s="165"/>
    </row>
    <row r="1249" spans="65:65" x14ac:dyDescent="0.15">
      <c r="BM1249" s="165"/>
    </row>
    <row r="1250" spans="65:65" x14ac:dyDescent="0.15">
      <c r="BM1250" s="165"/>
    </row>
    <row r="1251" spans="65:65" x14ac:dyDescent="0.15">
      <c r="BM1251" s="165"/>
    </row>
    <row r="1252" spans="65:65" x14ac:dyDescent="0.15">
      <c r="BM1252" s="165"/>
    </row>
    <row r="1253" spans="65:65" x14ac:dyDescent="0.15">
      <c r="BM1253" s="165"/>
    </row>
    <row r="1254" spans="65:65" x14ac:dyDescent="0.15">
      <c r="BM1254" s="165"/>
    </row>
    <row r="1255" spans="65:65" x14ac:dyDescent="0.15">
      <c r="BM1255" s="165"/>
    </row>
    <row r="1256" spans="65:65" x14ac:dyDescent="0.15">
      <c r="BM1256" s="165"/>
    </row>
    <row r="1257" spans="65:65" x14ac:dyDescent="0.15">
      <c r="BM1257" s="165"/>
    </row>
    <row r="1258" spans="65:65" x14ac:dyDescent="0.15">
      <c r="BM1258" s="165"/>
    </row>
    <row r="1259" spans="65:65" x14ac:dyDescent="0.15">
      <c r="BM1259" s="165"/>
    </row>
    <row r="1260" spans="65:65" x14ac:dyDescent="0.15">
      <c r="BM1260" s="165"/>
    </row>
    <row r="1261" spans="65:65" x14ac:dyDescent="0.15">
      <c r="BM1261" s="165"/>
    </row>
    <row r="1262" spans="65:65" x14ac:dyDescent="0.15">
      <c r="BM1262" s="165"/>
    </row>
    <row r="1263" spans="65:65" x14ac:dyDescent="0.15">
      <c r="BM1263" s="165"/>
    </row>
    <row r="1264" spans="65:65" x14ac:dyDescent="0.15">
      <c r="BM1264" s="165"/>
    </row>
    <row r="1265" spans="65:65" x14ac:dyDescent="0.15">
      <c r="BM1265" s="165"/>
    </row>
    <row r="1266" spans="65:65" x14ac:dyDescent="0.15">
      <c r="BM1266" s="165"/>
    </row>
    <row r="1267" spans="65:65" x14ac:dyDescent="0.15">
      <c r="BM1267" s="165"/>
    </row>
    <row r="1268" spans="65:65" x14ac:dyDescent="0.15">
      <c r="BM1268" s="165"/>
    </row>
    <row r="1269" spans="65:65" x14ac:dyDescent="0.15">
      <c r="BM1269" s="165"/>
    </row>
    <row r="1270" spans="65:65" x14ac:dyDescent="0.15">
      <c r="BM1270" s="165"/>
    </row>
    <row r="1271" spans="65:65" x14ac:dyDescent="0.15">
      <c r="BM1271" s="165"/>
    </row>
    <row r="1272" spans="65:65" x14ac:dyDescent="0.15">
      <c r="BM1272" s="165"/>
    </row>
    <row r="1273" spans="65:65" x14ac:dyDescent="0.15">
      <c r="BM1273" s="165"/>
    </row>
    <row r="1274" spans="65:65" x14ac:dyDescent="0.15">
      <c r="BM1274" s="165"/>
    </row>
    <row r="1275" spans="65:65" x14ac:dyDescent="0.15">
      <c r="BM1275" s="165"/>
    </row>
    <row r="1276" spans="65:65" x14ac:dyDescent="0.15">
      <c r="BM1276" s="165"/>
    </row>
    <row r="1277" spans="65:65" x14ac:dyDescent="0.15">
      <c r="BM1277" s="165"/>
    </row>
    <row r="1278" spans="65:65" x14ac:dyDescent="0.15">
      <c r="BM1278" s="165"/>
    </row>
    <row r="1279" spans="65:65" x14ac:dyDescent="0.15">
      <c r="BM1279" s="165"/>
    </row>
    <row r="1280" spans="65:65" x14ac:dyDescent="0.15">
      <c r="BM1280" s="165"/>
    </row>
    <row r="1281" spans="65:65" x14ac:dyDescent="0.15">
      <c r="BM1281" s="165"/>
    </row>
    <row r="1282" spans="65:65" x14ac:dyDescent="0.15">
      <c r="BM1282" s="165"/>
    </row>
    <row r="1283" spans="65:65" x14ac:dyDescent="0.15">
      <c r="BM1283" s="165"/>
    </row>
    <row r="1284" spans="65:65" x14ac:dyDescent="0.15">
      <c r="BM1284" s="165"/>
    </row>
    <row r="1285" spans="65:65" x14ac:dyDescent="0.15">
      <c r="BM1285" s="165"/>
    </row>
    <row r="1286" spans="65:65" x14ac:dyDescent="0.15">
      <c r="BM1286" s="165"/>
    </row>
    <row r="1287" spans="65:65" x14ac:dyDescent="0.15">
      <c r="BM1287" s="165"/>
    </row>
    <row r="1288" spans="65:65" x14ac:dyDescent="0.15">
      <c r="BM1288" s="165"/>
    </row>
    <row r="1289" spans="65:65" x14ac:dyDescent="0.15">
      <c r="BM1289" s="165"/>
    </row>
    <row r="1290" spans="65:65" x14ac:dyDescent="0.15">
      <c r="BM1290" s="165"/>
    </row>
    <row r="1291" spans="65:65" x14ac:dyDescent="0.15">
      <c r="BM1291" s="165"/>
    </row>
    <row r="1292" spans="65:65" x14ac:dyDescent="0.15">
      <c r="BM1292" s="165"/>
    </row>
    <row r="1293" spans="65:65" x14ac:dyDescent="0.15">
      <c r="BM1293" s="165"/>
    </row>
    <row r="1294" spans="65:65" x14ac:dyDescent="0.15">
      <c r="BM1294" s="165"/>
    </row>
    <row r="1295" spans="65:65" x14ac:dyDescent="0.15">
      <c r="BM1295" s="165"/>
    </row>
    <row r="1296" spans="65:65" x14ac:dyDescent="0.15">
      <c r="BM1296" s="165"/>
    </row>
    <row r="1297" spans="65:65" x14ac:dyDescent="0.15">
      <c r="BM1297" s="165"/>
    </row>
    <row r="1298" spans="65:65" x14ac:dyDescent="0.15">
      <c r="BM1298" s="165"/>
    </row>
    <row r="1299" spans="65:65" x14ac:dyDescent="0.15">
      <c r="BM1299" s="165"/>
    </row>
    <row r="1300" spans="65:65" x14ac:dyDescent="0.15">
      <c r="BM1300" s="165"/>
    </row>
    <row r="1301" spans="65:65" x14ac:dyDescent="0.15">
      <c r="BM1301" s="165"/>
    </row>
    <row r="1302" spans="65:65" x14ac:dyDescent="0.15">
      <c r="BM1302" s="165"/>
    </row>
    <row r="1303" spans="65:65" x14ac:dyDescent="0.15">
      <c r="BM1303" s="165"/>
    </row>
    <row r="1304" spans="65:65" x14ac:dyDescent="0.15">
      <c r="BM1304" s="165"/>
    </row>
    <row r="1305" spans="65:65" x14ac:dyDescent="0.15">
      <c r="BM1305" s="165"/>
    </row>
    <row r="1306" spans="65:65" x14ac:dyDescent="0.15">
      <c r="BM1306" s="165"/>
    </row>
    <row r="1307" spans="65:65" x14ac:dyDescent="0.15">
      <c r="BM1307" s="165"/>
    </row>
    <row r="1308" spans="65:65" x14ac:dyDescent="0.15">
      <c r="BM1308" s="165"/>
    </row>
    <row r="1309" spans="65:65" x14ac:dyDescent="0.15">
      <c r="BM1309" s="165"/>
    </row>
    <row r="1310" spans="65:65" x14ac:dyDescent="0.15">
      <c r="BM1310" s="165"/>
    </row>
    <row r="1311" spans="65:65" x14ac:dyDescent="0.15">
      <c r="BM1311" s="165"/>
    </row>
    <row r="1312" spans="65:65" x14ac:dyDescent="0.15">
      <c r="BM1312" s="165"/>
    </row>
    <row r="1313" spans="65:65" x14ac:dyDescent="0.15">
      <c r="BM1313" s="165"/>
    </row>
    <row r="1314" spans="65:65" x14ac:dyDescent="0.15">
      <c r="BM1314" s="165"/>
    </row>
    <row r="1315" spans="65:65" x14ac:dyDescent="0.15">
      <c r="BM1315" s="165"/>
    </row>
    <row r="1316" spans="65:65" x14ac:dyDescent="0.15">
      <c r="BM1316" s="165"/>
    </row>
    <row r="1317" spans="65:65" x14ac:dyDescent="0.15">
      <c r="BM1317" s="165"/>
    </row>
    <row r="1318" spans="65:65" x14ac:dyDescent="0.15">
      <c r="BM1318" s="165"/>
    </row>
    <row r="1319" spans="65:65" x14ac:dyDescent="0.15">
      <c r="BM1319" s="165"/>
    </row>
    <row r="1320" spans="65:65" x14ac:dyDescent="0.15">
      <c r="BM1320" s="165"/>
    </row>
    <row r="1321" spans="65:65" x14ac:dyDescent="0.15">
      <c r="BM1321" s="165"/>
    </row>
    <row r="1322" spans="65:65" x14ac:dyDescent="0.15">
      <c r="BM1322" s="165"/>
    </row>
    <row r="1323" spans="65:65" x14ac:dyDescent="0.15">
      <c r="BM1323" s="165"/>
    </row>
    <row r="1324" spans="65:65" x14ac:dyDescent="0.15">
      <c r="BM1324" s="165"/>
    </row>
    <row r="1325" spans="65:65" x14ac:dyDescent="0.15">
      <c r="BM1325" s="165"/>
    </row>
    <row r="1326" spans="65:65" x14ac:dyDescent="0.15">
      <c r="BM1326" s="165"/>
    </row>
    <row r="1327" spans="65:65" x14ac:dyDescent="0.15">
      <c r="BM1327" s="165"/>
    </row>
    <row r="1328" spans="65:65" x14ac:dyDescent="0.15">
      <c r="BM1328" s="165"/>
    </row>
    <row r="1329" spans="65:65" x14ac:dyDescent="0.15">
      <c r="BM1329" s="165"/>
    </row>
    <row r="1330" spans="65:65" x14ac:dyDescent="0.15">
      <c r="BM1330" s="165"/>
    </row>
    <row r="1331" spans="65:65" x14ac:dyDescent="0.15">
      <c r="BM1331" s="165"/>
    </row>
    <row r="1332" spans="65:65" x14ac:dyDescent="0.15">
      <c r="BM1332" s="165"/>
    </row>
    <row r="1333" spans="65:65" x14ac:dyDescent="0.15">
      <c r="BM1333" s="165"/>
    </row>
    <row r="1334" spans="65:65" x14ac:dyDescent="0.15">
      <c r="BM1334" s="165"/>
    </row>
    <row r="1335" spans="65:65" x14ac:dyDescent="0.15">
      <c r="BM1335" s="165"/>
    </row>
    <row r="1336" spans="65:65" x14ac:dyDescent="0.15">
      <c r="BM1336" s="165"/>
    </row>
    <row r="1337" spans="65:65" x14ac:dyDescent="0.15">
      <c r="BM1337" s="165"/>
    </row>
    <row r="1338" spans="65:65" x14ac:dyDescent="0.15">
      <c r="BM1338" s="165"/>
    </row>
    <row r="1339" spans="65:65" x14ac:dyDescent="0.15">
      <c r="BM1339" s="165"/>
    </row>
    <row r="1340" spans="65:65" x14ac:dyDescent="0.15">
      <c r="BM1340" s="165"/>
    </row>
    <row r="1341" spans="65:65" x14ac:dyDescent="0.15">
      <c r="BM1341" s="165"/>
    </row>
    <row r="1342" spans="65:65" x14ac:dyDescent="0.15">
      <c r="BM1342" s="165"/>
    </row>
    <row r="1343" spans="65:65" x14ac:dyDescent="0.15">
      <c r="BM1343" s="165"/>
    </row>
    <row r="1344" spans="65:65" x14ac:dyDescent="0.15">
      <c r="BM1344" s="165"/>
    </row>
    <row r="1345" spans="65:65" x14ac:dyDescent="0.15">
      <c r="BM1345" s="165"/>
    </row>
    <row r="1346" spans="65:65" x14ac:dyDescent="0.15">
      <c r="BM1346" s="165"/>
    </row>
    <row r="1347" spans="65:65" x14ac:dyDescent="0.15">
      <c r="BM1347" s="165"/>
    </row>
    <row r="1348" spans="65:65" x14ac:dyDescent="0.15">
      <c r="BM1348" s="165"/>
    </row>
    <row r="1349" spans="65:65" x14ac:dyDescent="0.15">
      <c r="BM1349" s="165"/>
    </row>
    <row r="1350" spans="65:65" x14ac:dyDescent="0.15">
      <c r="BM1350" s="165"/>
    </row>
    <row r="1351" spans="65:65" x14ac:dyDescent="0.15">
      <c r="BM1351" s="165"/>
    </row>
    <row r="1352" spans="65:65" x14ac:dyDescent="0.15">
      <c r="BM1352" s="165"/>
    </row>
    <row r="1353" spans="65:65" x14ac:dyDescent="0.15">
      <c r="BM1353" s="165"/>
    </row>
    <row r="1354" spans="65:65" x14ac:dyDescent="0.15">
      <c r="BM1354" s="165"/>
    </row>
    <row r="1355" spans="65:65" x14ac:dyDescent="0.15">
      <c r="BM1355" s="165"/>
    </row>
    <row r="1356" spans="65:65" x14ac:dyDescent="0.15">
      <c r="BM1356" s="165"/>
    </row>
    <row r="1357" spans="65:65" x14ac:dyDescent="0.15">
      <c r="BM1357" s="165"/>
    </row>
    <row r="1358" spans="65:65" x14ac:dyDescent="0.15">
      <c r="BM1358" s="165"/>
    </row>
    <row r="1359" spans="65:65" x14ac:dyDescent="0.15">
      <c r="BM1359" s="165"/>
    </row>
    <row r="1360" spans="65:65" x14ac:dyDescent="0.15">
      <c r="BM1360" s="165"/>
    </row>
    <row r="1361" spans="65:65" x14ac:dyDescent="0.15">
      <c r="BM1361" s="165"/>
    </row>
    <row r="1362" spans="65:65" x14ac:dyDescent="0.15">
      <c r="BM1362" s="165"/>
    </row>
    <row r="1363" spans="65:65" x14ac:dyDescent="0.15">
      <c r="BM1363" s="165"/>
    </row>
    <row r="1364" spans="65:65" x14ac:dyDescent="0.15">
      <c r="BM1364" s="165"/>
    </row>
    <row r="1365" spans="65:65" x14ac:dyDescent="0.15">
      <c r="BM1365" s="165"/>
    </row>
    <row r="1366" spans="65:65" x14ac:dyDescent="0.15">
      <c r="BM1366" s="165"/>
    </row>
    <row r="1367" spans="65:65" x14ac:dyDescent="0.15">
      <c r="BM1367" s="165"/>
    </row>
    <row r="1368" spans="65:65" x14ac:dyDescent="0.15">
      <c r="BM1368" s="165"/>
    </row>
    <row r="1369" spans="65:65" x14ac:dyDescent="0.15">
      <c r="BM1369" s="165"/>
    </row>
    <row r="1370" spans="65:65" x14ac:dyDescent="0.15">
      <c r="BM1370" s="165"/>
    </row>
    <row r="1371" spans="65:65" x14ac:dyDescent="0.15">
      <c r="BM1371" s="165"/>
    </row>
    <row r="1372" spans="65:65" x14ac:dyDescent="0.15">
      <c r="BM1372" s="165"/>
    </row>
    <row r="1373" spans="65:65" x14ac:dyDescent="0.15">
      <c r="BM1373" s="165"/>
    </row>
    <row r="1374" spans="65:65" x14ac:dyDescent="0.15">
      <c r="BM1374" s="165"/>
    </row>
    <row r="1375" spans="65:65" x14ac:dyDescent="0.15">
      <c r="BM1375" s="165"/>
    </row>
    <row r="1376" spans="65:65" x14ac:dyDescent="0.15">
      <c r="BM1376" s="165"/>
    </row>
    <row r="1377" spans="65:65" x14ac:dyDescent="0.15">
      <c r="BM1377" s="165"/>
    </row>
    <row r="1378" spans="65:65" x14ac:dyDescent="0.15">
      <c r="BM1378" s="165"/>
    </row>
    <row r="1379" spans="65:65" x14ac:dyDescent="0.15">
      <c r="BM1379" s="165"/>
    </row>
    <row r="1380" spans="65:65" x14ac:dyDescent="0.15">
      <c r="BM1380" s="165"/>
    </row>
    <row r="1381" spans="65:65" x14ac:dyDescent="0.15">
      <c r="BM1381" s="165"/>
    </row>
    <row r="1382" spans="65:65" x14ac:dyDescent="0.15">
      <c r="BM1382" s="165"/>
    </row>
    <row r="1383" spans="65:65" x14ac:dyDescent="0.15">
      <c r="BM1383" s="165"/>
    </row>
    <row r="1384" spans="65:65" x14ac:dyDescent="0.15">
      <c r="BM1384" s="165"/>
    </row>
    <row r="1385" spans="65:65" x14ac:dyDescent="0.15">
      <c r="BM1385" s="165"/>
    </row>
    <row r="1386" spans="65:65" x14ac:dyDescent="0.15">
      <c r="BM1386" s="165"/>
    </row>
    <row r="1387" spans="65:65" x14ac:dyDescent="0.15">
      <c r="BM1387" s="165"/>
    </row>
    <row r="1388" spans="65:65" x14ac:dyDescent="0.15">
      <c r="BM1388" s="165"/>
    </row>
    <row r="1389" spans="65:65" x14ac:dyDescent="0.15">
      <c r="BM1389" s="165"/>
    </row>
    <row r="1390" spans="65:65" x14ac:dyDescent="0.15">
      <c r="BM1390" s="165"/>
    </row>
    <row r="1391" spans="65:65" x14ac:dyDescent="0.15">
      <c r="BM1391" s="165"/>
    </row>
    <row r="1392" spans="65:65" x14ac:dyDescent="0.15">
      <c r="BM1392" s="165"/>
    </row>
    <row r="1393" spans="65:65" x14ac:dyDescent="0.15">
      <c r="BM1393" s="165"/>
    </row>
    <row r="1394" spans="65:65" x14ac:dyDescent="0.15">
      <c r="BM1394" s="165"/>
    </row>
    <row r="1395" spans="65:65" x14ac:dyDescent="0.15">
      <c r="BM1395" s="165"/>
    </row>
    <row r="1396" spans="65:65" x14ac:dyDescent="0.15">
      <c r="BM1396" s="165"/>
    </row>
    <row r="1397" spans="65:65" x14ac:dyDescent="0.15">
      <c r="BM1397" s="165"/>
    </row>
    <row r="1398" spans="65:65" x14ac:dyDescent="0.15">
      <c r="BM1398" s="165"/>
    </row>
    <row r="1399" spans="65:65" x14ac:dyDescent="0.15">
      <c r="BM1399" s="165"/>
    </row>
    <row r="1400" spans="65:65" x14ac:dyDescent="0.15">
      <c r="BM1400" s="165"/>
    </row>
    <row r="1401" spans="65:65" x14ac:dyDescent="0.15">
      <c r="BM1401" s="165"/>
    </row>
    <row r="1402" spans="65:65" x14ac:dyDescent="0.15">
      <c r="BM1402" s="165"/>
    </row>
    <row r="1403" spans="65:65" x14ac:dyDescent="0.15">
      <c r="BM1403" s="165"/>
    </row>
    <row r="1404" spans="65:65" x14ac:dyDescent="0.15">
      <c r="BM1404" s="165"/>
    </row>
    <row r="1405" spans="65:65" x14ac:dyDescent="0.15">
      <c r="BM1405" s="165"/>
    </row>
    <row r="1406" spans="65:65" x14ac:dyDescent="0.15">
      <c r="BM1406" s="165"/>
    </row>
    <row r="1407" spans="65:65" x14ac:dyDescent="0.15">
      <c r="BM1407" s="165"/>
    </row>
    <row r="1408" spans="65:65" x14ac:dyDescent="0.15">
      <c r="BM1408" s="165"/>
    </row>
    <row r="1409" spans="65:65" x14ac:dyDescent="0.15">
      <c r="BM1409" s="165"/>
    </row>
    <row r="1410" spans="65:65" x14ac:dyDescent="0.15">
      <c r="BM1410" s="165"/>
    </row>
    <row r="1411" spans="65:65" x14ac:dyDescent="0.15">
      <c r="BM1411" s="165"/>
    </row>
    <row r="1412" spans="65:65" x14ac:dyDescent="0.15">
      <c r="BM1412" s="165"/>
    </row>
    <row r="1413" spans="65:65" x14ac:dyDescent="0.15">
      <c r="BM1413" s="165"/>
    </row>
    <row r="1414" spans="65:65" x14ac:dyDescent="0.15">
      <c r="BM1414" s="165"/>
    </row>
    <row r="1415" spans="65:65" x14ac:dyDescent="0.15">
      <c r="BM1415" s="165"/>
    </row>
    <row r="1416" spans="65:65" x14ac:dyDescent="0.15">
      <c r="BM1416" s="165"/>
    </row>
    <row r="1417" spans="65:65" x14ac:dyDescent="0.15">
      <c r="BM1417" s="165"/>
    </row>
    <row r="1418" spans="65:65" x14ac:dyDescent="0.15">
      <c r="BM1418" s="165"/>
    </row>
    <row r="1419" spans="65:65" x14ac:dyDescent="0.15">
      <c r="BM1419" s="165"/>
    </row>
    <row r="1420" spans="65:65" x14ac:dyDescent="0.15">
      <c r="BM1420" s="165"/>
    </row>
    <row r="1421" spans="65:65" x14ac:dyDescent="0.15">
      <c r="BM1421" s="165"/>
    </row>
    <row r="1422" spans="65:65" x14ac:dyDescent="0.15">
      <c r="BM1422" s="165"/>
    </row>
    <row r="1423" spans="65:65" x14ac:dyDescent="0.15">
      <c r="BM1423" s="165"/>
    </row>
    <row r="1424" spans="65:65" x14ac:dyDescent="0.15">
      <c r="BM1424" s="165"/>
    </row>
    <row r="1425" spans="65:65" x14ac:dyDescent="0.15">
      <c r="BM1425" s="165"/>
    </row>
    <row r="1426" spans="65:65" x14ac:dyDescent="0.15">
      <c r="BM1426" s="165"/>
    </row>
    <row r="1427" spans="65:65" x14ac:dyDescent="0.15">
      <c r="BM1427" s="165"/>
    </row>
    <row r="1428" spans="65:65" x14ac:dyDescent="0.15">
      <c r="BM1428" s="165"/>
    </row>
    <row r="1429" spans="65:65" x14ac:dyDescent="0.15">
      <c r="BM1429" s="165"/>
    </row>
    <row r="1430" spans="65:65" x14ac:dyDescent="0.15">
      <c r="BM1430" s="165"/>
    </row>
    <row r="1431" spans="65:65" x14ac:dyDescent="0.15">
      <c r="BM1431" s="165"/>
    </row>
    <row r="1432" spans="65:65" x14ac:dyDescent="0.15">
      <c r="BM1432" s="165"/>
    </row>
    <row r="1433" spans="65:65" x14ac:dyDescent="0.15">
      <c r="BM1433" s="165"/>
    </row>
    <row r="1434" spans="65:65" x14ac:dyDescent="0.15">
      <c r="BM1434" s="165"/>
    </row>
    <row r="1435" spans="65:65" x14ac:dyDescent="0.15">
      <c r="BM1435" s="165"/>
    </row>
    <row r="1436" spans="65:65" x14ac:dyDescent="0.15">
      <c r="BM1436" s="165"/>
    </row>
    <row r="1437" spans="65:65" x14ac:dyDescent="0.15">
      <c r="BM1437" s="165"/>
    </row>
    <row r="1438" spans="65:65" x14ac:dyDescent="0.15">
      <c r="BM1438" s="165"/>
    </row>
    <row r="1439" spans="65:65" x14ac:dyDescent="0.15">
      <c r="BM1439" s="165"/>
    </row>
    <row r="1440" spans="65:65" x14ac:dyDescent="0.15">
      <c r="BM1440" s="165"/>
    </row>
    <row r="1441" spans="65:65" x14ac:dyDescent="0.15">
      <c r="BM1441" s="165"/>
    </row>
    <row r="1442" spans="65:65" x14ac:dyDescent="0.15">
      <c r="BM1442" s="165"/>
    </row>
    <row r="1443" spans="65:65" x14ac:dyDescent="0.15">
      <c r="BM1443" s="165"/>
    </row>
    <row r="1444" spans="65:65" x14ac:dyDescent="0.15">
      <c r="BM1444" s="165"/>
    </row>
    <row r="1445" spans="65:65" x14ac:dyDescent="0.15">
      <c r="BM1445" s="165"/>
    </row>
    <row r="1446" spans="65:65" x14ac:dyDescent="0.15">
      <c r="BM1446" s="165"/>
    </row>
    <row r="1447" spans="65:65" x14ac:dyDescent="0.15">
      <c r="BM1447" s="165"/>
    </row>
    <row r="1448" spans="65:65" x14ac:dyDescent="0.15">
      <c r="BM1448" s="165"/>
    </row>
    <row r="1449" spans="65:65" x14ac:dyDescent="0.15">
      <c r="BM1449" s="165"/>
    </row>
    <row r="1450" spans="65:65" x14ac:dyDescent="0.15">
      <c r="BM1450" s="165"/>
    </row>
    <row r="1451" spans="65:65" x14ac:dyDescent="0.15">
      <c r="BM1451" s="165"/>
    </row>
    <row r="1452" spans="65:65" x14ac:dyDescent="0.15">
      <c r="BM1452" s="165"/>
    </row>
    <row r="1453" spans="65:65" x14ac:dyDescent="0.15">
      <c r="BM1453" s="165"/>
    </row>
    <row r="1454" spans="65:65" x14ac:dyDescent="0.15">
      <c r="BM1454" s="165"/>
    </row>
    <row r="1455" spans="65:65" x14ac:dyDescent="0.15">
      <c r="BM1455" s="165"/>
    </row>
    <row r="1456" spans="65:65" x14ac:dyDescent="0.15">
      <c r="BM1456" s="165"/>
    </row>
    <row r="1457" spans="65:65" x14ac:dyDescent="0.15">
      <c r="BM1457" s="165"/>
    </row>
    <row r="1458" spans="65:65" x14ac:dyDescent="0.15">
      <c r="BM1458" s="165"/>
    </row>
    <row r="1459" spans="65:65" x14ac:dyDescent="0.15">
      <c r="BM1459" s="165"/>
    </row>
    <row r="1460" spans="65:65" x14ac:dyDescent="0.15">
      <c r="BM1460" s="165"/>
    </row>
    <row r="1461" spans="65:65" x14ac:dyDescent="0.15">
      <c r="BM1461" s="165"/>
    </row>
    <row r="1462" spans="65:65" x14ac:dyDescent="0.15">
      <c r="BM1462" s="165"/>
    </row>
    <row r="1463" spans="65:65" x14ac:dyDescent="0.15">
      <c r="BM1463" s="165"/>
    </row>
    <row r="1464" spans="65:65" x14ac:dyDescent="0.15">
      <c r="BM1464" s="165"/>
    </row>
    <row r="1465" spans="65:65" x14ac:dyDescent="0.15">
      <c r="BM1465" s="165"/>
    </row>
    <row r="1466" spans="65:65" x14ac:dyDescent="0.15">
      <c r="BM1466" s="165"/>
    </row>
    <row r="1467" spans="65:65" x14ac:dyDescent="0.15">
      <c r="BM1467" s="165"/>
    </row>
    <row r="1468" spans="65:65" x14ac:dyDescent="0.15">
      <c r="BM1468" s="165"/>
    </row>
    <row r="1469" spans="65:65" x14ac:dyDescent="0.15">
      <c r="BM1469" s="165"/>
    </row>
    <row r="1470" spans="65:65" x14ac:dyDescent="0.15">
      <c r="BM1470" s="165"/>
    </row>
    <row r="1471" spans="65:65" x14ac:dyDescent="0.15">
      <c r="BM1471" s="165"/>
    </row>
    <row r="1472" spans="65:65" x14ac:dyDescent="0.15">
      <c r="BM1472" s="165"/>
    </row>
    <row r="1473" spans="65:65" x14ac:dyDescent="0.15">
      <c r="BM1473" s="165"/>
    </row>
    <row r="1474" spans="65:65" x14ac:dyDescent="0.15">
      <c r="BM1474" s="165"/>
    </row>
    <row r="1475" spans="65:65" x14ac:dyDescent="0.15">
      <c r="BM1475" s="165"/>
    </row>
    <row r="1476" spans="65:65" x14ac:dyDescent="0.15">
      <c r="BM1476" s="165"/>
    </row>
    <row r="1477" spans="65:65" x14ac:dyDescent="0.15">
      <c r="BM1477" s="165"/>
    </row>
    <row r="1478" spans="65:65" x14ac:dyDescent="0.15">
      <c r="BM1478" s="165"/>
    </row>
    <row r="1479" spans="65:65" x14ac:dyDescent="0.15">
      <c r="BM1479" s="165"/>
    </row>
    <row r="1480" spans="65:65" x14ac:dyDescent="0.15">
      <c r="BM1480" s="165"/>
    </row>
    <row r="1481" spans="65:65" x14ac:dyDescent="0.15">
      <c r="BM1481" s="165"/>
    </row>
    <row r="1482" spans="65:65" x14ac:dyDescent="0.15">
      <c r="BM1482" s="165"/>
    </row>
    <row r="1483" spans="65:65" x14ac:dyDescent="0.15">
      <c r="BM1483" s="165"/>
    </row>
    <row r="1484" spans="65:65" x14ac:dyDescent="0.15">
      <c r="BM1484" s="165"/>
    </row>
    <row r="1485" spans="65:65" x14ac:dyDescent="0.15">
      <c r="BM1485" s="165"/>
    </row>
    <row r="1486" spans="65:65" x14ac:dyDescent="0.15">
      <c r="BM1486" s="165"/>
    </row>
    <row r="1487" spans="65:65" x14ac:dyDescent="0.15">
      <c r="BM1487" s="165"/>
    </row>
    <row r="1488" spans="65:65" x14ac:dyDescent="0.15">
      <c r="BM1488" s="165"/>
    </row>
    <row r="1489" spans="65:65" x14ac:dyDescent="0.15">
      <c r="BM1489" s="165"/>
    </row>
    <row r="1490" spans="65:65" x14ac:dyDescent="0.15">
      <c r="BM1490" s="165"/>
    </row>
    <row r="1491" spans="65:65" x14ac:dyDescent="0.15">
      <c r="BM1491" s="165"/>
    </row>
    <row r="1492" spans="65:65" x14ac:dyDescent="0.15">
      <c r="BM1492" s="165"/>
    </row>
    <row r="1493" spans="65:65" x14ac:dyDescent="0.15">
      <c r="BM1493" s="165"/>
    </row>
    <row r="1494" spans="65:65" x14ac:dyDescent="0.15">
      <c r="BM1494" s="165"/>
    </row>
    <row r="1495" spans="65:65" x14ac:dyDescent="0.15">
      <c r="BM1495" s="165"/>
    </row>
    <row r="1496" spans="65:65" x14ac:dyDescent="0.15">
      <c r="BM1496" s="165"/>
    </row>
    <row r="1497" spans="65:65" x14ac:dyDescent="0.15">
      <c r="BM1497" s="165"/>
    </row>
    <row r="1498" spans="65:65" x14ac:dyDescent="0.15">
      <c r="BM1498" s="165"/>
    </row>
    <row r="1499" spans="65:65" x14ac:dyDescent="0.15">
      <c r="BM1499" s="165"/>
    </row>
    <row r="1500" spans="65:65" x14ac:dyDescent="0.15">
      <c r="BM1500" s="165"/>
    </row>
    <row r="1501" spans="65:65" x14ac:dyDescent="0.15">
      <c r="BM1501" s="165"/>
    </row>
    <row r="1502" spans="65:65" x14ac:dyDescent="0.15">
      <c r="BM1502" s="165"/>
    </row>
    <row r="1503" spans="65:65" x14ac:dyDescent="0.15">
      <c r="BM1503" s="165"/>
    </row>
    <row r="1504" spans="65:65" x14ac:dyDescent="0.15">
      <c r="BM1504" s="165"/>
    </row>
    <row r="1505" spans="65:65" x14ac:dyDescent="0.15">
      <c r="BM1505" s="165"/>
    </row>
    <row r="1506" spans="65:65" x14ac:dyDescent="0.15">
      <c r="BM1506" s="165"/>
    </row>
    <row r="1507" spans="65:65" x14ac:dyDescent="0.15">
      <c r="BM1507" s="165"/>
    </row>
    <row r="1508" spans="65:65" x14ac:dyDescent="0.15">
      <c r="BM1508" s="165"/>
    </row>
    <row r="1509" spans="65:65" x14ac:dyDescent="0.15">
      <c r="BM1509" s="165"/>
    </row>
    <row r="1510" spans="65:65" x14ac:dyDescent="0.15">
      <c r="BM1510" s="165"/>
    </row>
    <row r="1511" spans="65:65" x14ac:dyDescent="0.15">
      <c r="BM1511" s="165"/>
    </row>
    <row r="1512" spans="65:65" x14ac:dyDescent="0.15">
      <c r="BM1512" s="165"/>
    </row>
    <row r="1513" spans="65:65" x14ac:dyDescent="0.15">
      <c r="BM1513" s="165"/>
    </row>
    <row r="1514" spans="65:65" x14ac:dyDescent="0.15">
      <c r="BM1514" s="165"/>
    </row>
    <row r="1515" spans="65:65" x14ac:dyDescent="0.15">
      <c r="BM1515" s="165"/>
    </row>
    <row r="1516" spans="65:65" x14ac:dyDescent="0.15">
      <c r="BM1516" s="165"/>
    </row>
    <row r="1517" spans="65:65" x14ac:dyDescent="0.15">
      <c r="BM1517" s="165"/>
    </row>
    <row r="1518" spans="65:65" x14ac:dyDescent="0.15">
      <c r="BM1518" s="165"/>
    </row>
    <row r="1519" spans="65:65" x14ac:dyDescent="0.15">
      <c r="BM1519" s="165"/>
    </row>
    <row r="1520" spans="65:65" x14ac:dyDescent="0.15">
      <c r="BM1520" s="165"/>
    </row>
    <row r="1521" spans="65:65" x14ac:dyDescent="0.15">
      <c r="BM1521" s="165"/>
    </row>
    <row r="1522" spans="65:65" x14ac:dyDescent="0.15">
      <c r="BM1522" s="165"/>
    </row>
    <row r="1523" spans="65:65" x14ac:dyDescent="0.15">
      <c r="BM1523" s="165"/>
    </row>
    <row r="1524" spans="65:65" x14ac:dyDescent="0.15">
      <c r="BM1524" s="165"/>
    </row>
    <row r="1525" spans="65:65" x14ac:dyDescent="0.15">
      <c r="BM1525" s="165"/>
    </row>
    <row r="1526" spans="65:65" x14ac:dyDescent="0.15">
      <c r="BM1526" s="165"/>
    </row>
    <row r="1527" spans="65:65" x14ac:dyDescent="0.15">
      <c r="BM1527" s="165"/>
    </row>
    <row r="1528" spans="65:65" x14ac:dyDescent="0.15">
      <c r="BM1528" s="165"/>
    </row>
    <row r="1529" spans="65:65" x14ac:dyDescent="0.15">
      <c r="BM1529" s="165"/>
    </row>
    <row r="1530" spans="65:65" x14ac:dyDescent="0.15">
      <c r="BM1530" s="165"/>
    </row>
    <row r="1531" spans="65:65" x14ac:dyDescent="0.15">
      <c r="BM1531" s="165"/>
    </row>
    <row r="1532" spans="65:65" x14ac:dyDescent="0.15">
      <c r="BM1532" s="165"/>
    </row>
    <row r="1533" spans="65:65" x14ac:dyDescent="0.15">
      <c r="BM1533" s="165"/>
    </row>
    <row r="1534" spans="65:65" x14ac:dyDescent="0.15">
      <c r="BM1534" s="165"/>
    </row>
    <row r="1535" spans="65:65" x14ac:dyDescent="0.15">
      <c r="BM1535" s="165"/>
    </row>
    <row r="1536" spans="65:65" x14ac:dyDescent="0.15">
      <c r="BM1536" s="165"/>
    </row>
    <row r="1537" spans="65:65" x14ac:dyDescent="0.15">
      <c r="BM1537" s="165"/>
    </row>
    <row r="1538" spans="65:65" x14ac:dyDescent="0.15">
      <c r="BM1538" s="165"/>
    </row>
    <row r="1539" spans="65:65" x14ac:dyDescent="0.15">
      <c r="BM1539" s="165"/>
    </row>
    <row r="1540" spans="65:65" x14ac:dyDescent="0.15">
      <c r="BM1540" s="165"/>
    </row>
    <row r="1541" spans="65:65" x14ac:dyDescent="0.15">
      <c r="BM1541" s="165"/>
    </row>
    <row r="1542" spans="65:65" x14ac:dyDescent="0.15">
      <c r="BM1542" s="165"/>
    </row>
    <row r="1543" spans="65:65" x14ac:dyDescent="0.15">
      <c r="BM1543" s="165"/>
    </row>
    <row r="1544" spans="65:65" x14ac:dyDescent="0.15">
      <c r="BM1544" s="165"/>
    </row>
    <row r="1545" spans="65:65" x14ac:dyDescent="0.15">
      <c r="BM1545" s="165"/>
    </row>
    <row r="1546" spans="65:65" x14ac:dyDescent="0.15">
      <c r="BM1546" s="165"/>
    </row>
    <row r="1547" spans="65:65" x14ac:dyDescent="0.15">
      <c r="BM1547" s="165"/>
    </row>
    <row r="1548" spans="65:65" x14ac:dyDescent="0.15">
      <c r="BM1548" s="165"/>
    </row>
    <row r="1549" spans="65:65" x14ac:dyDescent="0.15">
      <c r="BM1549" s="165"/>
    </row>
    <row r="1550" spans="65:65" x14ac:dyDescent="0.15">
      <c r="BM1550" s="165"/>
    </row>
    <row r="1551" spans="65:65" x14ac:dyDescent="0.15">
      <c r="BM1551" s="165"/>
    </row>
    <row r="1552" spans="65:65" x14ac:dyDescent="0.15">
      <c r="BM1552" s="165"/>
    </row>
    <row r="1553" spans="65:65" x14ac:dyDescent="0.15">
      <c r="BM1553" s="165"/>
    </row>
    <row r="1554" spans="65:65" x14ac:dyDescent="0.15">
      <c r="BM1554" s="165"/>
    </row>
    <row r="1555" spans="65:65" x14ac:dyDescent="0.15">
      <c r="BM1555" s="165"/>
    </row>
    <row r="1556" spans="65:65" x14ac:dyDescent="0.15">
      <c r="BM1556" s="165"/>
    </row>
    <row r="1557" spans="65:65" x14ac:dyDescent="0.15">
      <c r="BM1557" s="165"/>
    </row>
    <row r="1558" spans="65:65" x14ac:dyDescent="0.15">
      <c r="BM1558" s="165"/>
    </row>
    <row r="1559" spans="65:65" x14ac:dyDescent="0.15">
      <c r="BM1559" s="165"/>
    </row>
    <row r="1560" spans="65:65" x14ac:dyDescent="0.15">
      <c r="BM1560" s="165"/>
    </row>
    <row r="1561" spans="65:65" x14ac:dyDescent="0.15">
      <c r="BM1561" s="165"/>
    </row>
    <row r="1562" spans="65:65" x14ac:dyDescent="0.15">
      <c r="BM1562" s="165"/>
    </row>
    <row r="1563" spans="65:65" x14ac:dyDescent="0.15">
      <c r="BM1563" s="165"/>
    </row>
    <row r="1564" spans="65:65" x14ac:dyDescent="0.15">
      <c r="BM1564" s="165"/>
    </row>
    <row r="1565" spans="65:65" x14ac:dyDescent="0.15">
      <c r="BM1565" s="165"/>
    </row>
    <row r="1566" spans="65:65" x14ac:dyDescent="0.15">
      <c r="BM1566" s="165"/>
    </row>
    <row r="1567" spans="65:65" x14ac:dyDescent="0.15">
      <c r="BM1567" s="165"/>
    </row>
    <row r="1568" spans="65:65" x14ac:dyDescent="0.15">
      <c r="BM1568" s="165"/>
    </row>
    <row r="1569" spans="65:65" x14ac:dyDescent="0.15">
      <c r="BM1569" s="165"/>
    </row>
    <row r="1570" spans="65:65" x14ac:dyDescent="0.15">
      <c r="BM1570" s="165"/>
    </row>
    <row r="1571" spans="65:65" x14ac:dyDescent="0.15">
      <c r="BM1571" s="165"/>
    </row>
    <row r="1572" spans="65:65" x14ac:dyDescent="0.15">
      <c r="BM1572" s="165"/>
    </row>
    <row r="1573" spans="65:65" x14ac:dyDescent="0.15">
      <c r="BM1573" s="165"/>
    </row>
    <row r="1574" spans="65:65" x14ac:dyDescent="0.15">
      <c r="BM1574" s="165"/>
    </row>
    <row r="1575" spans="65:65" x14ac:dyDescent="0.15">
      <c r="BM1575" s="165"/>
    </row>
    <row r="1576" spans="65:65" x14ac:dyDescent="0.15">
      <c r="BM1576" s="165"/>
    </row>
    <row r="1577" spans="65:65" x14ac:dyDescent="0.15">
      <c r="BM1577" s="165"/>
    </row>
    <row r="1578" spans="65:65" x14ac:dyDescent="0.15">
      <c r="BM1578" s="165"/>
    </row>
    <row r="1579" spans="65:65" x14ac:dyDescent="0.15">
      <c r="BM1579" s="165"/>
    </row>
    <row r="1580" spans="65:65" x14ac:dyDescent="0.15">
      <c r="BM1580" s="165"/>
    </row>
    <row r="1581" spans="65:65" x14ac:dyDescent="0.15">
      <c r="BM1581" s="165"/>
    </row>
    <row r="1582" spans="65:65" x14ac:dyDescent="0.15">
      <c r="BM1582" s="165"/>
    </row>
    <row r="1583" spans="65:65" x14ac:dyDescent="0.15">
      <c r="BM1583" s="165"/>
    </row>
    <row r="1584" spans="65:65" x14ac:dyDescent="0.15">
      <c r="BM1584" s="165"/>
    </row>
    <row r="1585" spans="65:65" x14ac:dyDescent="0.15">
      <c r="BM1585" s="165"/>
    </row>
    <row r="1586" spans="65:65" x14ac:dyDescent="0.15">
      <c r="BM1586" s="165"/>
    </row>
    <row r="1587" spans="65:65" x14ac:dyDescent="0.15">
      <c r="BM1587" s="165"/>
    </row>
    <row r="1588" spans="65:65" x14ac:dyDescent="0.15">
      <c r="BM1588" s="165"/>
    </row>
    <row r="1589" spans="65:65" x14ac:dyDescent="0.15">
      <c r="BM1589" s="165"/>
    </row>
    <row r="1590" spans="65:65" x14ac:dyDescent="0.15">
      <c r="BM1590" s="165"/>
    </row>
    <row r="1591" spans="65:65" x14ac:dyDescent="0.15">
      <c r="BM1591" s="165"/>
    </row>
    <row r="1592" spans="65:65" x14ac:dyDescent="0.15">
      <c r="BM1592" s="165"/>
    </row>
    <row r="1593" spans="65:65" x14ac:dyDescent="0.15">
      <c r="BM1593" s="165"/>
    </row>
    <row r="1594" spans="65:65" x14ac:dyDescent="0.15">
      <c r="BM1594" s="165"/>
    </row>
    <row r="1595" spans="65:65" x14ac:dyDescent="0.15">
      <c r="BM1595" s="165"/>
    </row>
    <row r="1596" spans="65:65" x14ac:dyDescent="0.15">
      <c r="BM1596" s="165"/>
    </row>
    <row r="1597" spans="65:65" x14ac:dyDescent="0.15">
      <c r="BM1597" s="165"/>
    </row>
    <row r="1598" spans="65:65" x14ac:dyDescent="0.15">
      <c r="BM1598" s="165"/>
    </row>
    <row r="1599" spans="65:65" x14ac:dyDescent="0.15">
      <c r="BM1599" s="165"/>
    </row>
    <row r="1600" spans="65:65" x14ac:dyDescent="0.15">
      <c r="BM1600" s="165"/>
    </row>
    <row r="1601" spans="65:65" x14ac:dyDescent="0.15">
      <c r="BM1601" s="165"/>
    </row>
    <row r="1602" spans="65:65" x14ac:dyDescent="0.15">
      <c r="BM1602" s="165"/>
    </row>
    <row r="1603" spans="65:65" x14ac:dyDescent="0.15">
      <c r="BM1603" s="165"/>
    </row>
    <row r="1604" spans="65:65" x14ac:dyDescent="0.15">
      <c r="BM1604" s="165"/>
    </row>
    <row r="1605" spans="65:65" x14ac:dyDescent="0.15">
      <c r="BM1605" s="165"/>
    </row>
    <row r="1606" spans="65:65" x14ac:dyDescent="0.15">
      <c r="BM1606" s="165"/>
    </row>
    <row r="1607" spans="65:65" x14ac:dyDescent="0.15">
      <c r="BM1607" s="165"/>
    </row>
    <row r="1608" spans="65:65" x14ac:dyDescent="0.15">
      <c r="BM1608" s="165"/>
    </row>
    <row r="1609" spans="65:65" x14ac:dyDescent="0.15">
      <c r="BM1609" s="165"/>
    </row>
    <row r="1610" spans="65:65" x14ac:dyDescent="0.15">
      <c r="BM1610" s="165"/>
    </row>
    <row r="1611" spans="65:65" x14ac:dyDescent="0.15">
      <c r="BM1611" s="165"/>
    </row>
    <row r="1612" spans="65:65" x14ac:dyDescent="0.15">
      <c r="BM1612" s="165"/>
    </row>
    <row r="1613" spans="65:65" x14ac:dyDescent="0.15">
      <c r="BM1613" s="165"/>
    </row>
    <row r="1614" spans="65:65" x14ac:dyDescent="0.15">
      <c r="BM1614" s="165"/>
    </row>
    <row r="1615" spans="65:65" x14ac:dyDescent="0.15">
      <c r="BM1615" s="165"/>
    </row>
    <row r="1616" spans="65:65" x14ac:dyDescent="0.15">
      <c r="BM1616" s="165"/>
    </row>
    <row r="1617" spans="65:65" x14ac:dyDescent="0.15">
      <c r="BM1617" s="165"/>
    </row>
    <row r="1618" spans="65:65" x14ac:dyDescent="0.15">
      <c r="BM1618" s="165"/>
    </row>
    <row r="1619" spans="65:65" x14ac:dyDescent="0.15">
      <c r="BM1619" s="165"/>
    </row>
    <row r="1620" spans="65:65" x14ac:dyDescent="0.15">
      <c r="BM1620" s="165"/>
    </row>
    <row r="1621" spans="65:65" x14ac:dyDescent="0.15">
      <c r="BM1621" s="165"/>
    </row>
    <row r="1622" spans="65:65" x14ac:dyDescent="0.15">
      <c r="BM1622" s="165"/>
    </row>
    <row r="1623" spans="65:65" x14ac:dyDescent="0.15">
      <c r="BM1623" s="165"/>
    </row>
    <row r="1624" spans="65:65" x14ac:dyDescent="0.15">
      <c r="BM1624" s="165"/>
    </row>
    <row r="1625" spans="65:65" x14ac:dyDescent="0.15">
      <c r="BM1625" s="165"/>
    </row>
    <row r="1626" spans="65:65" x14ac:dyDescent="0.15">
      <c r="BM1626" s="165"/>
    </row>
    <row r="1627" spans="65:65" x14ac:dyDescent="0.15">
      <c r="BM1627" s="165"/>
    </row>
    <row r="1628" spans="65:65" x14ac:dyDescent="0.15">
      <c r="BM1628" s="165"/>
    </row>
    <row r="1629" spans="65:65" x14ac:dyDescent="0.15">
      <c r="BM1629" s="165"/>
    </row>
    <row r="1630" spans="65:65" x14ac:dyDescent="0.15">
      <c r="BM1630" s="165"/>
    </row>
    <row r="1631" spans="65:65" x14ac:dyDescent="0.15">
      <c r="BM1631" s="165"/>
    </row>
    <row r="1632" spans="65:65" x14ac:dyDescent="0.15">
      <c r="BM1632" s="165"/>
    </row>
    <row r="1633" spans="65:65" x14ac:dyDescent="0.15">
      <c r="BM1633" s="165"/>
    </row>
    <row r="1634" spans="65:65" x14ac:dyDescent="0.15">
      <c r="BM1634" s="165"/>
    </row>
    <row r="1635" spans="65:65" x14ac:dyDescent="0.15">
      <c r="BM1635" s="165"/>
    </row>
    <row r="1636" spans="65:65" x14ac:dyDescent="0.15">
      <c r="BM1636" s="165"/>
    </row>
    <row r="1637" spans="65:65" x14ac:dyDescent="0.15">
      <c r="BM1637" s="165"/>
    </row>
    <row r="1638" spans="65:65" x14ac:dyDescent="0.15">
      <c r="BM1638" s="165"/>
    </row>
    <row r="1639" spans="65:65" x14ac:dyDescent="0.15">
      <c r="BM1639" s="165"/>
    </row>
    <row r="1640" spans="65:65" x14ac:dyDescent="0.15">
      <c r="BM1640" s="165"/>
    </row>
    <row r="1641" spans="65:65" x14ac:dyDescent="0.15">
      <c r="BM1641" s="165"/>
    </row>
    <row r="1642" spans="65:65" x14ac:dyDescent="0.15">
      <c r="BM1642" s="165"/>
    </row>
    <row r="1643" spans="65:65" x14ac:dyDescent="0.15">
      <c r="BM1643" s="165"/>
    </row>
    <row r="1644" spans="65:65" x14ac:dyDescent="0.15">
      <c r="BM1644" s="165"/>
    </row>
    <row r="1645" spans="65:65" x14ac:dyDescent="0.15">
      <c r="BM1645" s="165"/>
    </row>
    <row r="1646" spans="65:65" x14ac:dyDescent="0.15">
      <c r="BM1646" s="165"/>
    </row>
    <row r="1647" spans="65:65" x14ac:dyDescent="0.15">
      <c r="BM1647" s="165"/>
    </row>
    <row r="1648" spans="65:65" x14ac:dyDescent="0.15">
      <c r="BM1648" s="165"/>
    </row>
    <row r="1649" spans="65:65" x14ac:dyDescent="0.15">
      <c r="BM1649" s="165"/>
    </row>
    <row r="1650" spans="65:65" x14ac:dyDescent="0.15">
      <c r="BM1650" s="165"/>
    </row>
    <row r="1651" spans="65:65" x14ac:dyDescent="0.15">
      <c r="BM1651" s="165"/>
    </row>
    <row r="1652" spans="65:65" x14ac:dyDescent="0.15">
      <c r="BM1652" s="165"/>
    </row>
    <row r="1653" spans="65:65" x14ac:dyDescent="0.15">
      <c r="BM1653" s="165"/>
    </row>
    <row r="1654" spans="65:65" x14ac:dyDescent="0.15">
      <c r="BM1654" s="165"/>
    </row>
    <row r="1655" spans="65:65" x14ac:dyDescent="0.15">
      <c r="BM1655" s="165"/>
    </row>
    <row r="1656" spans="65:65" x14ac:dyDescent="0.15">
      <c r="BM1656" s="165"/>
    </row>
    <row r="1657" spans="65:65" x14ac:dyDescent="0.15">
      <c r="BM1657" s="165"/>
    </row>
    <row r="1658" spans="65:65" x14ac:dyDescent="0.15">
      <c r="BM1658" s="165"/>
    </row>
    <row r="1659" spans="65:65" x14ac:dyDescent="0.15">
      <c r="BM1659" s="165"/>
    </row>
    <row r="1660" spans="65:65" x14ac:dyDescent="0.15">
      <c r="BM1660" s="165"/>
    </row>
    <row r="1661" spans="65:65" x14ac:dyDescent="0.15">
      <c r="BM1661" s="165"/>
    </row>
    <row r="1662" spans="65:65" x14ac:dyDescent="0.15">
      <c r="BM1662" s="165"/>
    </row>
    <row r="1663" spans="65:65" x14ac:dyDescent="0.15">
      <c r="BM1663" s="165"/>
    </row>
    <row r="1664" spans="65:65" x14ac:dyDescent="0.15">
      <c r="BM1664" s="165"/>
    </row>
    <row r="1665" spans="65:65" x14ac:dyDescent="0.15">
      <c r="BM1665" s="165"/>
    </row>
    <row r="1666" spans="65:65" x14ac:dyDescent="0.15">
      <c r="BM1666" s="165"/>
    </row>
    <row r="1667" spans="65:65" x14ac:dyDescent="0.15">
      <c r="BM1667" s="165"/>
    </row>
    <row r="1668" spans="65:65" x14ac:dyDescent="0.15">
      <c r="BM1668" s="165"/>
    </row>
    <row r="1669" spans="65:65" x14ac:dyDescent="0.15">
      <c r="BM1669" s="165"/>
    </row>
    <row r="1670" spans="65:65" x14ac:dyDescent="0.15">
      <c r="BM1670" s="165"/>
    </row>
    <row r="1671" spans="65:65" x14ac:dyDescent="0.15">
      <c r="BM1671" s="165"/>
    </row>
    <row r="1672" spans="65:65" x14ac:dyDescent="0.15">
      <c r="BM1672" s="165"/>
    </row>
    <row r="1673" spans="65:65" x14ac:dyDescent="0.15">
      <c r="BM1673" s="165"/>
    </row>
    <row r="1674" spans="65:65" x14ac:dyDescent="0.15">
      <c r="BM1674" s="165"/>
    </row>
    <row r="1675" spans="65:65" x14ac:dyDescent="0.15">
      <c r="BM1675" s="165"/>
    </row>
    <row r="1676" spans="65:65" x14ac:dyDescent="0.15">
      <c r="BM1676" s="165"/>
    </row>
    <row r="1677" spans="65:65" x14ac:dyDescent="0.15">
      <c r="BM1677" s="165"/>
    </row>
    <row r="1678" spans="65:65" x14ac:dyDescent="0.15">
      <c r="BM1678" s="165"/>
    </row>
    <row r="1679" spans="65:65" x14ac:dyDescent="0.15">
      <c r="BM1679" s="165"/>
    </row>
    <row r="1680" spans="65:65" x14ac:dyDescent="0.15">
      <c r="BM1680" s="165"/>
    </row>
    <row r="1681" spans="65:65" x14ac:dyDescent="0.15">
      <c r="BM1681" s="165"/>
    </row>
    <row r="1682" spans="65:65" x14ac:dyDescent="0.15">
      <c r="BM1682" s="165"/>
    </row>
    <row r="1683" spans="65:65" x14ac:dyDescent="0.15">
      <c r="BM1683" s="165"/>
    </row>
    <row r="1684" spans="65:65" x14ac:dyDescent="0.15">
      <c r="BM1684" s="165"/>
    </row>
  </sheetData>
  <sheetProtection algorithmName="SHA-512" hashValue="i9isUyoesNROWZf+fvbtZF4eFdGNkZXjrwT6MadAxgh2AQLDo6NPpICtKLQXpKsDnhgiWt9Xt7AXcyzurbDXtQ==" saltValue="LGFGKXjvnm+n37wv1+gcLw==" spinCount="100000" sheet="1" objects="1" scenarios="1"/>
  <mergeCells count="70">
    <mergeCell ref="A2:ES2"/>
    <mergeCell ref="D11:F11"/>
    <mergeCell ref="A4:B5"/>
    <mergeCell ref="F4:G5"/>
    <mergeCell ref="A6:E6"/>
    <mergeCell ref="F6:G6"/>
    <mergeCell ref="B7:E7"/>
    <mergeCell ref="F7:G7"/>
    <mergeCell ref="B8:E8"/>
    <mergeCell ref="F8:G8"/>
    <mergeCell ref="B9:E9"/>
    <mergeCell ref="F9:G9"/>
    <mergeCell ref="D10:F10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B33:E33"/>
    <mergeCell ref="F33:G33"/>
    <mergeCell ref="C24:F24"/>
    <mergeCell ref="D25:F25"/>
    <mergeCell ref="C26:F26"/>
    <mergeCell ref="B27:E27"/>
    <mergeCell ref="F27:G27"/>
    <mergeCell ref="B28:E28"/>
    <mergeCell ref="F28:G28"/>
    <mergeCell ref="D29:F29"/>
    <mergeCell ref="D30:F30"/>
    <mergeCell ref="D31:F31"/>
    <mergeCell ref="B32:E32"/>
    <mergeCell ref="F32:G32"/>
    <mergeCell ref="C34:D34"/>
    <mergeCell ref="E34:F34"/>
    <mergeCell ref="C35:D35"/>
    <mergeCell ref="E35:F35"/>
    <mergeCell ref="B36:E36"/>
    <mergeCell ref="F36:G36"/>
    <mergeCell ref="B44:E44"/>
    <mergeCell ref="F44:G44"/>
    <mergeCell ref="B37:E37"/>
    <mergeCell ref="F37:G37"/>
    <mergeCell ref="B38:E38"/>
    <mergeCell ref="F38:G38"/>
    <mergeCell ref="B39:E39"/>
    <mergeCell ref="F39:G39"/>
    <mergeCell ref="D40:F40"/>
    <mergeCell ref="D41:F41"/>
    <mergeCell ref="B42:E42"/>
    <mergeCell ref="F42:G42"/>
    <mergeCell ref="D43:F43"/>
    <mergeCell ref="A52:G52"/>
    <mergeCell ref="B45:E45"/>
    <mergeCell ref="F45:G45"/>
    <mergeCell ref="D46:F46"/>
    <mergeCell ref="D47:F47"/>
    <mergeCell ref="B48:E48"/>
    <mergeCell ref="F48:G48"/>
    <mergeCell ref="B49:E49"/>
    <mergeCell ref="F49:G49"/>
    <mergeCell ref="A50:E50"/>
    <mergeCell ref="F50:G50"/>
    <mergeCell ref="A51:G51"/>
  </mergeCells>
  <phoneticPr fontId="2"/>
  <printOptions horizontalCentered="1" verticalCentered="1"/>
  <pageMargins left="0" right="0" top="0.19685039370078741" bottom="0.19685039370078741" header="0.23622047244094491" footer="0"/>
  <pageSetup paperSize="9" scale="52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35"/>
  <sheetViews>
    <sheetView showGridLines="0" tabSelected="1" view="pageBreakPreview" zoomScale="85" zoomScaleNormal="100" zoomScaleSheetLayoutView="85" workbookViewId="0">
      <selection sqref="A1:L25"/>
    </sheetView>
  </sheetViews>
  <sheetFormatPr defaultRowHeight="13.5" x14ac:dyDescent="0.15"/>
  <cols>
    <col min="1" max="1" width="9.5" style="316" customWidth="1"/>
    <col min="2" max="2" width="5.875" style="316" customWidth="1"/>
    <col min="3" max="10" width="12.125" style="316" customWidth="1"/>
    <col min="11" max="11" width="6.75" style="329" customWidth="1"/>
    <col min="12" max="12" width="12.75" style="316" customWidth="1"/>
    <col min="13" max="13" width="9" style="316" customWidth="1"/>
    <col min="14" max="16384" width="9" style="316"/>
  </cols>
  <sheetData>
    <row r="1" spans="1:196" ht="14.25" x14ac:dyDescent="0.15">
      <c r="A1" s="798" t="s">
        <v>474</v>
      </c>
      <c r="B1" s="799"/>
      <c r="C1" s="799"/>
      <c r="D1" s="799"/>
      <c r="E1" s="799"/>
      <c r="F1" s="799"/>
      <c r="G1" s="799"/>
      <c r="H1" s="799"/>
      <c r="I1" s="799"/>
      <c r="J1" s="799"/>
      <c r="K1" s="800"/>
      <c r="L1" s="801" t="s">
        <v>376</v>
      </c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  <c r="FB1" s="317"/>
      <c r="FC1" s="317"/>
      <c r="FD1" s="317"/>
      <c r="FE1" s="317"/>
      <c r="FF1" s="317"/>
      <c r="FG1" s="317"/>
      <c r="FH1" s="317"/>
      <c r="FI1" s="317"/>
      <c r="FJ1" s="317"/>
      <c r="FK1" s="317"/>
      <c r="FL1" s="317"/>
      <c r="FM1" s="317"/>
      <c r="FN1" s="317"/>
      <c r="FO1" s="317"/>
      <c r="FP1" s="317"/>
      <c r="FQ1" s="317"/>
      <c r="FR1" s="317"/>
      <c r="FS1" s="317"/>
      <c r="FT1" s="317"/>
      <c r="FU1" s="317"/>
      <c r="FV1" s="317"/>
      <c r="FW1" s="317"/>
      <c r="FX1" s="317"/>
      <c r="FY1" s="317"/>
      <c r="FZ1" s="317"/>
      <c r="GA1" s="317"/>
      <c r="GB1" s="317"/>
      <c r="GC1" s="317"/>
      <c r="GD1" s="317"/>
      <c r="GE1" s="317"/>
      <c r="GF1" s="317"/>
      <c r="GG1" s="317"/>
      <c r="GH1" s="317"/>
      <c r="GI1" s="317"/>
      <c r="GJ1" s="317"/>
      <c r="GK1" s="317"/>
      <c r="GL1" s="317"/>
      <c r="GM1" s="317"/>
      <c r="GN1" s="317"/>
    </row>
    <row r="2" spans="1:196" ht="27.75" customHeight="1" x14ac:dyDescent="0.15">
      <c r="A2" s="802" t="s">
        <v>377</v>
      </c>
      <c r="B2" s="802"/>
      <c r="C2" s="802"/>
      <c r="D2" s="802"/>
      <c r="E2" s="802"/>
      <c r="F2" s="802"/>
      <c r="G2" s="802"/>
      <c r="H2" s="802"/>
      <c r="I2" s="802"/>
      <c r="J2" s="802"/>
      <c r="K2" s="803"/>
      <c r="L2" s="804" t="s">
        <v>478</v>
      </c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  <c r="BL2" s="317"/>
      <c r="BM2" s="317"/>
      <c r="BN2" s="317"/>
      <c r="BO2" s="317"/>
      <c r="BP2" s="317"/>
      <c r="BQ2" s="317"/>
      <c r="BR2" s="317"/>
      <c r="BS2" s="317"/>
      <c r="BT2" s="317"/>
      <c r="BU2" s="317"/>
      <c r="BV2" s="317"/>
      <c r="BW2" s="317"/>
      <c r="BX2" s="317"/>
      <c r="BY2" s="317"/>
      <c r="BZ2" s="317"/>
      <c r="CA2" s="317"/>
      <c r="CB2" s="317"/>
      <c r="CC2" s="317"/>
      <c r="CD2" s="317"/>
      <c r="CE2" s="317"/>
      <c r="CF2" s="317"/>
      <c r="CG2" s="317"/>
      <c r="CH2" s="317"/>
      <c r="CI2" s="317"/>
      <c r="CJ2" s="317"/>
      <c r="CK2" s="317"/>
      <c r="CL2" s="317"/>
      <c r="CM2" s="317"/>
      <c r="CN2" s="317"/>
      <c r="CO2" s="317"/>
      <c r="CP2" s="317"/>
      <c r="CQ2" s="317"/>
      <c r="CR2" s="317"/>
      <c r="CS2" s="317"/>
      <c r="CT2" s="317"/>
      <c r="CU2" s="317"/>
      <c r="CV2" s="317"/>
      <c r="CW2" s="317"/>
      <c r="CX2" s="317"/>
      <c r="CY2" s="317"/>
      <c r="CZ2" s="317"/>
      <c r="DA2" s="317"/>
      <c r="DB2" s="317"/>
      <c r="DC2" s="317"/>
      <c r="DD2" s="317"/>
      <c r="DE2" s="317"/>
      <c r="DF2" s="317"/>
      <c r="DG2" s="317"/>
      <c r="DH2" s="317"/>
      <c r="DI2" s="317"/>
      <c r="DJ2" s="317"/>
      <c r="DK2" s="317"/>
      <c r="DL2" s="317"/>
      <c r="DM2" s="317"/>
      <c r="DN2" s="317"/>
      <c r="DO2" s="317"/>
      <c r="DP2" s="317"/>
      <c r="DQ2" s="317"/>
      <c r="DR2" s="317"/>
      <c r="DS2" s="317"/>
      <c r="DT2" s="317"/>
      <c r="DU2" s="317"/>
      <c r="DV2" s="317"/>
      <c r="DW2" s="317"/>
      <c r="DX2" s="317"/>
      <c r="DY2" s="317"/>
      <c r="DZ2" s="317"/>
      <c r="EA2" s="317"/>
      <c r="EB2" s="317"/>
      <c r="EC2" s="317"/>
      <c r="ED2" s="317"/>
      <c r="EE2" s="317"/>
      <c r="EF2" s="317"/>
      <c r="EG2" s="317"/>
      <c r="EH2" s="317"/>
      <c r="EI2" s="317"/>
      <c r="EJ2" s="317"/>
      <c r="EK2" s="317"/>
      <c r="EL2" s="317"/>
      <c r="EM2" s="317"/>
      <c r="EN2" s="317"/>
      <c r="EO2" s="317"/>
      <c r="EP2" s="317"/>
      <c r="EQ2" s="317"/>
      <c r="ER2" s="317"/>
      <c r="ES2" s="317"/>
      <c r="ET2" s="317"/>
      <c r="EU2" s="317"/>
      <c r="EV2" s="317"/>
      <c r="EW2" s="317"/>
      <c r="EX2" s="317"/>
      <c r="EY2" s="317"/>
      <c r="EZ2" s="317"/>
      <c r="FA2" s="317"/>
      <c r="FB2" s="317"/>
      <c r="FC2" s="317"/>
      <c r="FD2" s="317"/>
      <c r="FE2" s="317"/>
      <c r="FF2" s="317"/>
      <c r="FG2" s="317"/>
      <c r="FH2" s="317"/>
      <c r="FI2" s="317"/>
      <c r="FJ2" s="317"/>
      <c r="FK2" s="317"/>
      <c r="FL2" s="317"/>
      <c r="FM2" s="317"/>
      <c r="FN2" s="317"/>
      <c r="FO2" s="317"/>
      <c r="FP2" s="317"/>
      <c r="FQ2" s="317"/>
      <c r="FR2" s="317"/>
      <c r="FS2" s="317"/>
      <c r="FT2" s="317"/>
      <c r="FU2" s="317"/>
      <c r="FV2" s="317"/>
      <c r="FW2" s="317"/>
      <c r="FX2" s="317"/>
      <c r="FY2" s="317"/>
      <c r="FZ2" s="317"/>
      <c r="GA2" s="317"/>
      <c r="GB2" s="317"/>
      <c r="GC2" s="317"/>
      <c r="GD2" s="317"/>
      <c r="GE2" s="317"/>
      <c r="GF2" s="317"/>
      <c r="GG2" s="317"/>
      <c r="GH2" s="317"/>
      <c r="GI2" s="317"/>
      <c r="GJ2" s="317"/>
      <c r="GK2" s="317"/>
      <c r="GL2" s="317"/>
      <c r="GM2" s="317"/>
      <c r="GN2" s="317"/>
    </row>
    <row r="3" spans="1:196" ht="19.5" customHeight="1" x14ac:dyDescent="0.15">
      <c r="A3" s="799"/>
      <c r="B3" s="799"/>
      <c r="C3" s="799"/>
      <c r="D3" s="799"/>
      <c r="E3" s="799"/>
      <c r="F3" s="799"/>
      <c r="G3" s="799"/>
      <c r="H3" s="799"/>
      <c r="I3" s="799"/>
      <c r="J3" s="799"/>
      <c r="K3" s="805"/>
      <c r="L3" s="806" t="s">
        <v>378</v>
      </c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CZ3" s="317"/>
      <c r="DA3" s="317"/>
      <c r="DB3" s="317"/>
      <c r="DC3" s="317"/>
      <c r="DD3" s="317"/>
      <c r="DE3" s="317"/>
      <c r="DF3" s="317"/>
      <c r="DG3" s="317"/>
      <c r="DH3" s="317"/>
      <c r="DI3" s="317"/>
      <c r="DJ3" s="317"/>
      <c r="DK3" s="317"/>
      <c r="DL3" s="317"/>
      <c r="DM3" s="317"/>
      <c r="DN3" s="317"/>
      <c r="DO3" s="317"/>
      <c r="DP3" s="317"/>
      <c r="DQ3" s="317"/>
      <c r="DR3" s="317"/>
      <c r="DS3" s="317"/>
      <c r="DT3" s="317"/>
      <c r="DU3" s="317"/>
      <c r="DV3" s="317"/>
      <c r="DW3" s="317"/>
      <c r="DX3" s="317"/>
      <c r="DY3" s="317"/>
      <c r="DZ3" s="317"/>
      <c r="EA3" s="317"/>
      <c r="EB3" s="317"/>
      <c r="EC3" s="317"/>
      <c r="ED3" s="317"/>
      <c r="EE3" s="317"/>
      <c r="EF3" s="317"/>
      <c r="EG3" s="317"/>
      <c r="EH3" s="317"/>
      <c r="EI3" s="317"/>
      <c r="EJ3" s="317"/>
      <c r="EK3" s="317"/>
      <c r="EL3" s="317"/>
      <c r="EM3" s="317"/>
      <c r="EN3" s="317"/>
      <c r="EO3" s="317"/>
      <c r="EP3" s="317"/>
      <c r="EQ3" s="317"/>
      <c r="ER3" s="317"/>
      <c r="ES3" s="317"/>
      <c r="ET3" s="317"/>
      <c r="EU3" s="317"/>
      <c r="EV3" s="317"/>
      <c r="EW3" s="317"/>
      <c r="EX3" s="317"/>
      <c r="EY3" s="317"/>
      <c r="EZ3" s="317"/>
      <c r="FA3" s="317"/>
      <c r="FB3" s="317"/>
      <c r="FC3" s="317"/>
      <c r="FD3" s="317"/>
      <c r="FE3" s="317"/>
      <c r="FF3" s="317"/>
      <c r="FG3" s="317"/>
      <c r="FH3" s="317"/>
      <c r="FI3" s="317"/>
      <c r="FJ3" s="317"/>
      <c r="FK3" s="317"/>
      <c r="FL3" s="317"/>
      <c r="FM3" s="317"/>
      <c r="FN3" s="317"/>
      <c r="FO3" s="317"/>
      <c r="FP3" s="317"/>
      <c r="FQ3" s="317"/>
      <c r="FR3" s="317"/>
      <c r="FS3" s="317"/>
      <c r="FT3" s="317"/>
      <c r="FU3" s="317"/>
      <c r="FV3" s="317"/>
      <c r="FW3" s="317"/>
      <c r="FX3" s="317"/>
      <c r="FY3" s="317"/>
      <c r="FZ3" s="317"/>
      <c r="GA3" s="317"/>
      <c r="GB3" s="317"/>
      <c r="GC3" s="317"/>
      <c r="GD3" s="317"/>
      <c r="GE3" s="317"/>
      <c r="GF3" s="317"/>
      <c r="GG3" s="317"/>
      <c r="GH3" s="317"/>
      <c r="GI3" s="317"/>
      <c r="GJ3" s="317"/>
      <c r="GK3" s="317"/>
      <c r="GL3" s="317"/>
      <c r="GM3" s="317"/>
      <c r="GN3" s="317"/>
    </row>
    <row r="4" spans="1:196" ht="20.25" customHeight="1" x14ac:dyDescent="0.15">
      <c r="A4" s="807"/>
      <c r="B4" s="808" t="s">
        <v>379</v>
      </c>
      <c r="C4" s="809" t="s">
        <v>87</v>
      </c>
      <c r="D4" s="809" t="s">
        <v>88</v>
      </c>
      <c r="E4" s="810" t="s">
        <v>380</v>
      </c>
      <c r="F4" s="810" t="s">
        <v>381</v>
      </c>
      <c r="G4" s="810" t="s">
        <v>382</v>
      </c>
      <c r="H4" s="810" t="s">
        <v>383</v>
      </c>
      <c r="I4" s="810" t="s">
        <v>384</v>
      </c>
      <c r="J4" s="811" t="s">
        <v>385</v>
      </c>
      <c r="K4" s="812" t="s">
        <v>386</v>
      </c>
      <c r="L4" s="813" t="s">
        <v>387</v>
      </c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  <c r="BM4" s="317"/>
      <c r="BN4" s="317"/>
      <c r="BO4" s="317"/>
      <c r="BP4" s="317"/>
      <c r="BQ4" s="317"/>
      <c r="BR4" s="317"/>
      <c r="BS4" s="317"/>
      <c r="BT4" s="317"/>
      <c r="BU4" s="317"/>
      <c r="BV4" s="317"/>
      <c r="BW4" s="317"/>
      <c r="BX4" s="317"/>
      <c r="BY4" s="317"/>
      <c r="BZ4" s="317"/>
      <c r="CA4" s="317"/>
      <c r="CB4" s="317"/>
      <c r="CC4" s="317"/>
      <c r="CD4" s="317"/>
      <c r="CE4" s="317"/>
      <c r="CF4" s="317"/>
      <c r="CG4" s="317"/>
      <c r="CH4" s="317"/>
      <c r="CI4" s="317"/>
      <c r="CJ4" s="317"/>
      <c r="CK4" s="317"/>
      <c r="CL4" s="317"/>
      <c r="CM4" s="317"/>
      <c r="CN4" s="317"/>
      <c r="CO4" s="317"/>
      <c r="CP4" s="317"/>
      <c r="CQ4" s="317"/>
      <c r="CR4" s="317"/>
      <c r="CS4" s="317"/>
      <c r="CT4" s="317"/>
      <c r="CU4" s="317"/>
      <c r="CV4" s="317"/>
      <c r="CW4" s="317"/>
      <c r="CX4" s="317"/>
      <c r="CY4" s="317"/>
      <c r="CZ4" s="317"/>
      <c r="DA4" s="317"/>
      <c r="DB4" s="317"/>
      <c r="DC4" s="317"/>
      <c r="DD4" s="317"/>
      <c r="DE4" s="317"/>
      <c r="DF4" s="317"/>
      <c r="DG4" s="317"/>
      <c r="DH4" s="317"/>
      <c r="DI4" s="317"/>
      <c r="DJ4" s="317"/>
      <c r="DK4" s="317"/>
      <c r="DL4" s="317"/>
      <c r="DM4" s="317"/>
      <c r="DN4" s="317"/>
      <c r="DO4" s="317"/>
      <c r="DP4" s="317"/>
      <c r="DQ4" s="317"/>
      <c r="DR4" s="317"/>
      <c r="DS4" s="317"/>
      <c r="DT4" s="317"/>
      <c r="DU4" s="317"/>
      <c r="DV4" s="317"/>
      <c r="DW4" s="317"/>
      <c r="DX4" s="317"/>
      <c r="DY4" s="317"/>
      <c r="DZ4" s="317"/>
      <c r="EA4" s="317"/>
      <c r="EB4" s="317"/>
      <c r="EC4" s="317"/>
      <c r="ED4" s="317"/>
      <c r="EE4" s="317"/>
      <c r="EF4" s="317"/>
      <c r="EG4" s="317"/>
      <c r="EH4" s="317"/>
      <c r="EI4" s="317"/>
      <c r="EJ4" s="317"/>
      <c r="EK4" s="317"/>
      <c r="EL4" s="317"/>
      <c r="EM4" s="317"/>
      <c r="EN4" s="317"/>
      <c r="EO4" s="317"/>
      <c r="EP4" s="317"/>
      <c r="EQ4" s="317"/>
      <c r="ER4" s="317"/>
      <c r="ES4" s="317"/>
      <c r="ET4" s="317"/>
      <c r="EU4" s="317"/>
      <c r="EV4" s="317"/>
      <c r="EW4" s="317"/>
      <c r="EX4" s="317"/>
      <c r="EY4" s="317"/>
      <c r="EZ4" s="317"/>
      <c r="FA4" s="317"/>
      <c r="FB4" s="317"/>
      <c r="FC4" s="317"/>
      <c r="FD4" s="317"/>
      <c r="FE4" s="317"/>
      <c r="FF4" s="317"/>
      <c r="FG4" s="317"/>
      <c r="FH4" s="317"/>
      <c r="FI4" s="317"/>
      <c r="FJ4" s="317"/>
      <c r="FK4" s="317"/>
      <c r="FL4" s="317"/>
      <c r="FM4" s="317"/>
      <c r="FN4" s="317"/>
      <c r="FO4" s="317"/>
      <c r="FP4" s="317"/>
      <c r="FQ4" s="317"/>
      <c r="FR4" s="317"/>
      <c r="FS4" s="317"/>
      <c r="FT4" s="317"/>
      <c r="FU4" s="317"/>
      <c r="FV4" s="317"/>
      <c r="FW4" s="317"/>
      <c r="FX4" s="317"/>
      <c r="FY4" s="317"/>
      <c r="FZ4" s="317"/>
      <c r="GA4" s="317"/>
      <c r="GB4" s="317"/>
      <c r="GC4" s="317"/>
      <c r="GD4" s="317"/>
      <c r="GE4" s="317"/>
      <c r="GF4" s="317"/>
      <c r="GG4" s="317"/>
      <c r="GH4" s="317"/>
      <c r="GI4" s="317"/>
      <c r="GJ4" s="317"/>
      <c r="GK4" s="317"/>
      <c r="GL4" s="317"/>
      <c r="GM4" s="317"/>
      <c r="GN4" s="317"/>
    </row>
    <row r="5" spans="1:196" ht="20.25" customHeight="1" x14ac:dyDescent="0.15">
      <c r="A5" s="814" t="s">
        <v>388</v>
      </c>
      <c r="B5" s="815"/>
      <c r="C5" s="816" t="s">
        <v>91</v>
      </c>
      <c r="D5" s="816" t="s">
        <v>389</v>
      </c>
      <c r="E5" s="817" t="s">
        <v>390</v>
      </c>
      <c r="F5" s="818" t="s">
        <v>391</v>
      </c>
      <c r="G5" s="817" t="s">
        <v>392</v>
      </c>
      <c r="H5" s="817" t="s">
        <v>393</v>
      </c>
      <c r="I5" s="817" t="s">
        <v>394</v>
      </c>
      <c r="J5" s="819" t="s">
        <v>395</v>
      </c>
      <c r="K5" s="820"/>
      <c r="L5" s="821" t="s">
        <v>396</v>
      </c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  <c r="BU5" s="317"/>
      <c r="BV5" s="317"/>
      <c r="BW5" s="317"/>
      <c r="BX5" s="317"/>
      <c r="BY5" s="317"/>
      <c r="BZ5" s="317"/>
      <c r="CA5" s="317"/>
      <c r="CB5" s="317"/>
      <c r="CC5" s="317"/>
      <c r="CD5" s="317"/>
      <c r="CE5" s="317"/>
      <c r="CF5" s="317"/>
      <c r="CG5" s="317"/>
      <c r="CH5" s="317"/>
      <c r="CI5" s="317"/>
      <c r="CJ5" s="317"/>
      <c r="CK5" s="317"/>
      <c r="CL5" s="317"/>
      <c r="CM5" s="317"/>
      <c r="CN5" s="317"/>
      <c r="CO5" s="317"/>
      <c r="CP5" s="317"/>
      <c r="CQ5" s="317"/>
      <c r="CR5" s="317"/>
      <c r="CS5" s="317"/>
      <c r="CT5" s="317"/>
      <c r="CU5" s="317"/>
      <c r="CV5" s="317"/>
      <c r="CW5" s="317"/>
      <c r="CX5" s="317"/>
      <c r="CY5" s="317"/>
      <c r="CZ5" s="317"/>
      <c r="DA5" s="317"/>
      <c r="DB5" s="317"/>
      <c r="DC5" s="317"/>
      <c r="DD5" s="317"/>
      <c r="DE5" s="317"/>
      <c r="DF5" s="317"/>
      <c r="DG5" s="317"/>
      <c r="DH5" s="317"/>
      <c r="DI5" s="317"/>
      <c r="DJ5" s="317"/>
      <c r="DK5" s="317"/>
      <c r="DL5" s="317"/>
      <c r="DM5" s="317"/>
      <c r="DN5" s="317"/>
      <c r="DO5" s="317"/>
      <c r="DP5" s="317"/>
      <c r="DQ5" s="317"/>
      <c r="DR5" s="317"/>
      <c r="DS5" s="317"/>
      <c r="DT5" s="317"/>
      <c r="DU5" s="317"/>
      <c r="DV5" s="317"/>
      <c r="DW5" s="317"/>
      <c r="DX5" s="317"/>
      <c r="DY5" s="317"/>
      <c r="DZ5" s="317"/>
      <c r="EA5" s="317"/>
      <c r="EB5" s="317"/>
      <c r="EC5" s="317"/>
      <c r="ED5" s="317"/>
      <c r="EE5" s="317"/>
      <c r="EF5" s="317"/>
      <c r="EG5" s="317"/>
      <c r="EH5" s="317"/>
      <c r="EI5" s="317"/>
      <c r="EJ5" s="317"/>
      <c r="EK5" s="317"/>
      <c r="EL5" s="317"/>
      <c r="EM5" s="317"/>
      <c r="EN5" s="317"/>
      <c r="EO5" s="317"/>
      <c r="EP5" s="317"/>
      <c r="EQ5" s="317"/>
      <c r="ER5" s="317"/>
      <c r="ES5" s="317"/>
      <c r="ET5" s="317"/>
      <c r="EU5" s="317"/>
      <c r="EV5" s="317"/>
      <c r="EW5" s="317"/>
      <c r="EX5" s="317"/>
      <c r="EY5" s="317"/>
      <c r="EZ5" s="317"/>
      <c r="FA5" s="317"/>
      <c r="FB5" s="317"/>
      <c r="FC5" s="317"/>
      <c r="FD5" s="317"/>
      <c r="FE5" s="317"/>
      <c r="FF5" s="317"/>
      <c r="FG5" s="317"/>
      <c r="FH5" s="317"/>
      <c r="FI5" s="317"/>
      <c r="FJ5" s="317"/>
      <c r="FK5" s="317"/>
      <c r="FL5" s="317"/>
      <c r="FM5" s="317"/>
      <c r="FN5" s="317"/>
      <c r="FO5" s="317"/>
      <c r="FP5" s="317"/>
      <c r="FQ5" s="317"/>
      <c r="FR5" s="317"/>
      <c r="FS5" s="317"/>
      <c r="FT5" s="317"/>
      <c r="FU5" s="317"/>
      <c r="FV5" s="317"/>
      <c r="FW5" s="317"/>
      <c r="FX5" s="317"/>
      <c r="FY5" s="317"/>
      <c r="FZ5" s="317"/>
      <c r="GA5" s="317"/>
      <c r="GB5" s="317"/>
      <c r="GC5" s="317"/>
      <c r="GD5" s="317"/>
      <c r="GE5" s="317"/>
      <c r="GF5" s="317"/>
      <c r="GG5" s="317"/>
      <c r="GH5" s="317"/>
      <c r="GI5" s="317"/>
      <c r="GJ5" s="317"/>
      <c r="GK5" s="317"/>
      <c r="GL5" s="317"/>
      <c r="GM5" s="317"/>
      <c r="GN5" s="317"/>
    </row>
    <row r="6" spans="1:196" ht="20.25" customHeight="1" x14ac:dyDescent="0.15">
      <c r="A6" s="822"/>
      <c r="B6" s="808"/>
      <c r="C6" s="823"/>
      <c r="D6" s="823" t="s">
        <v>58</v>
      </c>
      <c r="E6" s="823"/>
      <c r="F6" s="823" t="s">
        <v>58</v>
      </c>
      <c r="G6" s="824"/>
      <c r="H6" s="824"/>
      <c r="I6" s="825"/>
      <c r="J6" s="823"/>
      <c r="K6" s="826"/>
      <c r="L6" s="823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7"/>
      <c r="AR6" s="317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  <c r="BQ6" s="317"/>
      <c r="BR6" s="317"/>
      <c r="BS6" s="317"/>
      <c r="BT6" s="317"/>
      <c r="BU6" s="317"/>
      <c r="BV6" s="317"/>
      <c r="BW6" s="317"/>
      <c r="BX6" s="317"/>
      <c r="BY6" s="317"/>
      <c r="BZ6" s="317"/>
      <c r="CA6" s="317"/>
      <c r="CB6" s="317"/>
      <c r="CC6" s="317"/>
      <c r="CD6" s="317"/>
      <c r="CE6" s="317"/>
      <c r="CF6" s="317"/>
      <c r="CG6" s="317"/>
      <c r="CH6" s="317"/>
      <c r="CI6" s="317"/>
      <c r="CJ6" s="317"/>
      <c r="CK6" s="317"/>
      <c r="CL6" s="317"/>
      <c r="CM6" s="317"/>
      <c r="CN6" s="317"/>
      <c r="CO6" s="317"/>
      <c r="CP6" s="317"/>
      <c r="CQ6" s="317"/>
      <c r="CR6" s="317"/>
      <c r="CS6" s="317"/>
      <c r="CT6" s="317"/>
      <c r="CU6" s="317"/>
      <c r="CV6" s="317"/>
      <c r="CW6" s="317"/>
      <c r="CX6" s="317"/>
      <c r="CY6" s="317"/>
      <c r="CZ6" s="317"/>
      <c r="DA6" s="317"/>
      <c r="DB6" s="317"/>
      <c r="DC6" s="317"/>
      <c r="DD6" s="317"/>
      <c r="DE6" s="317"/>
      <c r="DF6" s="317"/>
      <c r="DG6" s="317"/>
      <c r="DH6" s="317"/>
      <c r="DI6" s="317"/>
      <c r="DJ6" s="317"/>
      <c r="DK6" s="317"/>
      <c r="DL6" s="317"/>
      <c r="DM6" s="317"/>
      <c r="DN6" s="317"/>
      <c r="DO6" s="317"/>
      <c r="DP6" s="317"/>
      <c r="DQ6" s="317"/>
      <c r="DR6" s="317"/>
      <c r="DS6" s="317"/>
      <c r="DT6" s="317"/>
      <c r="DU6" s="317"/>
      <c r="DV6" s="317"/>
      <c r="DW6" s="317"/>
      <c r="DX6" s="317"/>
      <c r="DY6" s="317"/>
      <c r="DZ6" s="317"/>
      <c r="EA6" s="317"/>
      <c r="EB6" s="317"/>
      <c r="EC6" s="317"/>
      <c r="ED6" s="317"/>
      <c r="EE6" s="317"/>
      <c r="EF6" s="317"/>
      <c r="EG6" s="317"/>
      <c r="EH6" s="317"/>
      <c r="EI6" s="317"/>
      <c r="EJ6" s="317"/>
      <c r="EK6" s="317"/>
      <c r="EL6" s="317"/>
      <c r="EM6" s="317"/>
      <c r="EN6" s="317"/>
      <c r="EO6" s="317"/>
      <c r="EP6" s="317"/>
      <c r="EQ6" s="317"/>
      <c r="ER6" s="317"/>
      <c r="ES6" s="317"/>
      <c r="ET6" s="317"/>
      <c r="EU6" s="317"/>
      <c r="EV6" s="317"/>
      <c r="EW6" s="317"/>
      <c r="EX6" s="317"/>
      <c r="EY6" s="317"/>
      <c r="EZ6" s="317"/>
      <c r="FA6" s="317"/>
      <c r="FB6" s="317"/>
      <c r="FC6" s="317"/>
      <c r="FD6" s="317"/>
      <c r="FE6" s="317"/>
      <c r="FF6" s="317"/>
      <c r="FG6" s="317"/>
      <c r="FH6" s="317"/>
      <c r="FI6" s="317"/>
      <c r="FJ6" s="317"/>
      <c r="FK6" s="317"/>
      <c r="FL6" s="317"/>
      <c r="FM6" s="317"/>
      <c r="FN6" s="317"/>
      <c r="FO6" s="317"/>
      <c r="FP6" s="317"/>
      <c r="FQ6" s="317"/>
      <c r="FR6" s="317"/>
      <c r="FS6" s="317"/>
      <c r="FT6" s="317"/>
      <c r="FU6" s="317"/>
      <c r="FV6" s="317"/>
      <c r="FW6" s="317"/>
      <c r="FX6" s="317"/>
      <c r="FY6" s="317"/>
      <c r="FZ6" s="317"/>
      <c r="GA6" s="317"/>
      <c r="GB6" s="317"/>
      <c r="GC6" s="317"/>
      <c r="GD6" s="317"/>
      <c r="GE6" s="317"/>
      <c r="GF6" s="317"/>
      <c r="GG6" s="317"/>
      <c r="GH6" s="317"/>
      <c r="GI6" s="317"/>
      <c r="GJ6" s="317"/>
      <c r="GK6" s="317"/>
      <c r="GL6" s="317"/>
      <c r="GM6" s="317"/>
      <c r="GN6" s="317"/>
    </row>
    <row r="7" spans="1:196" ht="20.25" customHeight="1" x14ac:dyDescent="0.15">
      <c r="A7" s="827" t="s">
        <v>397</v>
      </c>
      <c r="B7" s="828"/>
      <c r="C7" s="318">
        <v>21065</v>
      </c>
      <c r="D7" s="318">
        <v>8878.8333333333339</v>
      </c>
      <c r="E7" s="318">
        <v>53283</v>
      </c>
      <c r="F7" s="318">
        <v>12603</v>
      </c>
      <c r="G7" s="829">
        <v>2.5294564443389507</v>
      </c>
      <c r="H7" s="829">
        <v>1.4194432451710997</v>
      </c>
      <c r="I7" s="318">
        <v>9278</v>
      </c>
      <c r="J7" s="320">
        <v>44.044623783527179</v>
      </c>
      <c r="K7" s="319">
        <v>9357</v>
      </c>
      <c r="L7" s="320">
        <v>17.600000000000001</v>
      </c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317"/>
      <c r="BR7" s="317"/>
      <c r="BS7" s="317"/>
      <c r="BT7" s="317"/>
      <c r="BU7" s="317"/>
      <c r="BV7" s="317"/>
      <c r="BW7" s="317"/>
      <c r="BX7" s="317"/>
      <c r="BY7" s="317"/>
      <c r="BZ7" s="317"/>
      <c r="CA7" s="317"/>
      <c r="CB7" s="317"/>
      <c r="CC7" s="317"/>
      <c r="CD7" s="317"/>
      <c r="CE7" s="317"/>
      <c r="CF7" s="317"/>
      <c r="CG7" s="317"/>
      <c r="CH7" s="317"/>
      <c r="CI7" s="317"/>
      <c r="CJ7" s="317"/>
      <c r="CK7" s="317"/>
      <c r="CL7" s="317"/>
      <c r="CM7" s="317"/>
      <c r="CN7" s="317"/>
      <c r="CO7" s="317"/>
      <c r="CP7" s="317"/>
      <c r="CQ7" s="317"/>
      <c r="CR7" s="317"/>
      <c r="CS7" s="317"/>
      <c r="CT7" s="317"/>
      <c r="CU7" s="317"/>
      <c r="CV7" s="317"/>
      <c r="CW7" s="317"/>
      <c r="CX7" s="317"/>
      <c r="CY7" s="317"/>
      <c r="CZ7" s="317"/>
      <c r="DA7" s="317"/>
      <c r="DB7" s="317"/>
      <c r="DC7" s="317"/>
      <c r="DD7" s="317"/>
      <c r="DE7" s="317"/>
      <c r="DF7" s="317"/>
      <c r="DG7" s="317"/>
      <c r="DH7" s="317"/>
      <c r="DI7" s="317"/>
      <c r="DJ7" s="317"/>
      <c r="DK7" s="317"/>
      <c r="DL7" s="317"/>
      <c r="DM7" s="317"/>
      <c r="DN7" s="317"/>
      <c r="DO7" s="317"/>
      <c r="DP7" s="317"/>
      <c r="DQ7" s="317"/>
      <c r="DR7" s="317"/>
      <c r="DS7" s="317"/>
      <c r="DT7" s="317"/>
      <c r="DU7" s="317"/>
      <c r="DV7" s="317"/>
      <c r="DW7" s="317"/>
      <c r="DX7" s="317"/>
      <c r="DY7" s="317"/>
      <c r="DZ7" s="317"/>
      <c r="EA7" s="317"/>
      <c r="EB7" s="317"/>
      <c r="EC7" s="317"/>
      <c r="ED7" s="317"/>
      <c r="EE7" s="317"/>
      <c r="EF7" s="317"/>
      <c r="EG7" s="317"/>
      <c r="EH7" s="317"/>
      <c r="EI7" s="317"/>
      <c r="EJ7" s="317"/>
      <c r="EK7" s="317"/>
      <c r="EL7" s="317"/>
      <c r="EM7" s="317"/>
      <c r="EN7" s="317"/>
      <c r="EO7" s="317"/>
      <c r="EP7" s="317"/>
      <c r="EQ7" s="317"/>
      <c r="ER7" s="317"/>
      <c r="ES7" s="317"/>
      <c r="ET7" s="317"/>
      <c r="EU7" s="317"/>
      <c r="EV7" s="317"/>
      <c r="EW7" s="317"/>
      <c r="EX7" s="317"/>
      <c r="EY7" s="317"/>
      <c r="EZ7" s="317"/>
      <c r="FA7" s="317"/>
      <c r="FB7" s="317"/>
      <c r="FC7" s="317"/>
      <c r="FD7" s="317"/>
      <c r="FE7" s="317"/>
      <c r="FF7" s="317"/>
      <c r="FG7" s="317"/>
      <c r="FH7" s="317"/>
      <c r="FI7" s="317"/>
      <c r="FJ7" s="317"/>
      <c r="FK7" s="317"/>
      <c r="FL7" s="317"/>
      <c r="FM7" s="317"/>
      <c r="FN7" s="317"/>
      <c r="FO7" s="317"/>
      <c r="FP7" s="317"/>
      <c r="FQ7" s="317"/>
      <c r="FR7" s="317"/>
      <c r="FS7" s="317"/>
      <c r="FT7" s="317"/>
      <c r="FU7" s="317"/>
      <c r="FV7" s="317"/>
      <c r="FW7" s="317"/>
      <c r="FX7" s="317"/>
      <c r="FY7" s="317"/>
      <c r="FZ7" s="317"/>
      <c r="GA7" s="317"/>
      <c r="GB7" s="317"/>
      <c r="GC7" s="317"/>
      <c r="GD7" s="317"/>
      <c r="GE7" s="317"/>
      <c r="GF7" s="317"/>
      <c r="GG7" s="317"/>
      <c r="GH7" s="317"/>
      <c r="GI7" s="317"/>
      <c r="GJ7" s="317"/>
      <c r="GK7" s="317"/>
      <c r="GL7" s="317"/>
      <c r="GM7" s="317"/>
      <c r="GN7" s="317"/>
    </row>
    <row r="8" spans="1:196" ht="20.25" customHeight="1" x14ac:dyDescent="0.15">
      <c r="A8" s="827" t="s">
        <v>398</v>
      </c>
      <c r="B8" s="828"/>
      <c r="C8" s="318">
        <v>22663</v>
      </c>
      <c r="D8" s="318">
        <v>10193.583333333334</v>
      </c>
      <c r="E8" s="318">
        <v>36062</v>
      </c>
      <c r="F8" s="318">
        <v>8291.5833333333339</v>
      </c>
      <c r="G8" s="829">
        <v>1.5912279927635353</v>
      </c>
      <c r="H8" s="829">
        <v>0.81341203207900392</v>
      </c>
      <c r="I8" s="318">
        <v>10178</v>
      </c>
      <c r="J8" s="320">
        <v>44.910206062745445</v>
      </c>
      <c r="K8" s="319">
        <v>10358</v>
      </c>
      <c r="L8" s="320">
        <v>28.7</v>
      </c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17"/>
      <c r="CA8" s="317"/>
      <c r="CB8" s="317"/>
      <c r="CC8" s="317"/>
      <c r="CD8" s="317"/>
      <c r="CE8" s="317"/>
      <c r="CF8" s="317"/>
      <c r="CG8" s="317"/>
      <c r="CH8" s="317"/>
      <c r="CI8" s="317"/>
      <c r="CJ8" s="317"/>
      <c r="CK8" s="317"/>
      <c r="CL8" s="317"/>
      <c r="CM8" s="317"/>
      <c r="CN8" s="317"/>
      <c r="CO8" s="317"/>
      <c r="CP8" s="317"/>
      <c r="CQ8" s="317"/>
      <c r="CR8" s="317"/>
      <c r="CS8" s="317"/>
      <c r="CT8" s="317"/>
      <c r="CU8" s="317"/>
      <c r="CV8" s="317"/>
      <c r="CW8" s="317"/>
      <c r="CX8" s="317"/>
      <c r="CY8" s="317"/>
      <c r="CZ8" s="317"/>
      <c r="DA8" s="317"/>
      <c r="DB8" s="317"/>
      <c r="DC8" s="317"/>
      <c r="DD8" s="317"/>
      <c r="DE8" s="317"/>
      <c r="DF8" s="317"/>
      <c r="DG8" s="317"/>
      <c r="DH8" s="317"/>
      <c r="DI8" s="317"/>
      <c r="DJ8" s="317"/>
      <c r="DK8" s="317"/>
      <c r="DL8" s="317"/>
      <c r="DM8" s="317"/>
      <c r="DN8" s="317"/>
      <c r="DO8" s="317"/>
      <c r="DP8" s="317"/>
      <c r="DQ8" s="317"/>
      <c r="DR8" s="317"/>
      <c r="DS8" s="317"/>
      <c r="DT8" s="317"/>
      <c r="DU8" s="317"/>
      <c r="DV8" s="317"/>
      <c r="DW8" s="317"/>
      <c r="DX8" s="317"/>
      <c r="DY8" s="317"/>
      <c r="DZ8" s="317"/>
      <c r="EA8" s="317"/>
      <c r="EB8" s="317"/>
      <c r="EC8" s="317"/>
      <c r="ED8" s="317"/>
      <c r="EE8" s="317"/>
      <c r="EF8" s="317"/>
      <c r="EG8" s="317"/>
      <c r="EH8" s="317"/>
      <c r="EI8" s="317"/>
      <c r="EJ8" s="317"/>
      <c r="EK8" s="317"/>
      <c r="EL8" s="317"/>
      <c r="EM8" s="317"/>
      <c r="EN8" s="317"/>
      <c r="EO8" s="317"/>
      <c r="EP8" s="317"/>
      <c r="EQ8" s="317"/>
      <c r="ER8" s="317"/>
      <c r="ES8" s="317"/>
      <c r="ET8" s="317"/>
      <c r="EU8" s="317"/>
      <c r="EV8" s="317"/>
      <c r="EW8" s="317"/>
      <c r="EX8" s="317"/>
      <c r="EY8" s="317"/>
      <c r="EZ8" s="317"/>
      <c r="FA8" s="317"/>
      <c r="FB8" s="317"/>
      <c r="FC8" s="317"/>
      <c r="FD8" s="317"/>
      <c r="FE8" s="317"/>
      <c r="FF8" s="317"/>
      <c r="FG8" s="317"/>
      <c r="FH8" s="317"/>
      <c r="FI8" s="317"/>
      <c r="FJ8" s="317"/>
      <c r="FK8" s="317"/>
      <c r="FL8" s="317"/>
      <c r="FM8" s="317"/>
      <c r="FN8" s="317"/>
      <c r="FO8" s="317"/>
      <c r="FP8" s="317"/>
      <c r="FQ8" s="317"/>
      <c r="FR8" s="317"/>
      <c r="FS8" s="317"/>
      <c r="FT8" s="317"/>
      <c r="FU8" s="317"/>
      <c r="FV8" s="317"/>
      <c r="FW8" s="317"/>
      <c r="FX8" s="317"/>
      <c r="FY8" s="317"/>
      <c r="FZ8" s="317"/>
      <c r="GA8" s="317"/>
      <c r="GB8" s="317"/>
      <c r="GC8" s="317"/>
      <c r="GD8" s="317"/>
      <c r="GE8" s="317"/>
      <c r="GF8" s="317"/>
      <c r="GG8" s="317"/>
      <c r="GH8" s="317"/>
      <c r="GI8" s="317"/>
      <c r="GJ8" s="317"/>
      <c r="GK8" s="317"/>
      <c r="GL8" s="317"/>
      <c r="GM8" s="317"/>
      <c r="GN8" s="317"/>
    </row>
    <row r="9" spans="1:196" ht="20.25" customHeight="1" x14ac:dyDescent="0.15">
      <c r="A9" s="830" t="s">
        <v>510</v>
      </c>
      <c r="B9" s="828"/>
      <c r="C9" s="318">
        <v>25971</v>
      </c>
      <c r="D9" s="318">
        <v>11836</v>
      </c>
      <c r="E9" s="318">
        <v>40878</v>
      </c>
      <c r="F9" s="318">
        <v>9021</v>
      </c>
      <c r="G9" s="829">
        <v>1.57</v>
      </c>
      <c r="H9" s="829">
        <v>0.76</v>
      </c>
      <c r="I9" s="318">
        <v>9347</v>
      </c>
      <c r="J9" s="320">
        <v>36</v>
      </c>
      <c r="K9" s="319">
        <v>9547</v>
      </c>
      <c r="L9" s="320">
        <v>23.4</v>
      </c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7"/>
      <c r="BO9" s="317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  <c r="CU9" s="317"/>
      <c r="CV9" s="317"/>
      <c r="CW9" s="317"/>
      <c r="CX9" s="317"/>
      <c r="CY9" s="317"/>
      <c r="CZ9" s="317"/>
      <c r="DA9" s="317"/>
      <c r="DB9" s="317"/>
      <c r="DC9" s="317"/>
      <c r="DD9" s="317"/>
      <c r="DE9" s="317"/>
      <c r="DF9" s="317"/>
      <c r="DG9" s="317"/>
      <c r="DH9" s="317"/>
      <c r="DI9" s="317"/>
      <c r="DJ9" s="317"/>
      <c r="DK9" s="317"/>
      <c r="DL9" s="317"/>
      <c r="DM9" s="317"/>
      <c r="DN9" s="317"/>
      <c r="DO9" s="317"/>
      <c r="DP9" s="317"/>
      <c r="DQ9" s="317"/>
      <c r="DR9" s="317"/>
      <c r="DS9" s="317"/>
      <c r="DT9" s="317"/>
      <c r="DU9" s="317"/>
      <c r="DV9" s="317"/>
      <c r="DW9" s="317"/>
      <c r="DX9" s="317"/>
      <c r="DY9" s="317"/>
      <c r="DZ9" s="317"/>
      <c r="EA9" s="317"/>
      <c r="EB9" s="317"/>
      <c r="EC9" s="317"/>
      <c r="ED9" s="317"/>
      <c r="EE9" s="317"/>
      <c r="EF9" s="317"/>
      <c r="EG9" s="317"/>
      <c r="EH9" s="317"/>
      <c r="EI9" s="317"/>
      <c r="EJ9" s="317"/>
      <c r="EK9" s="317"/>
      <c r="EL9" s="317"/>
      <c r="EM9" s="317"/>
      <c r="EN9" s="317"/>
      <c r="EO9" s="317"/>
      <c r="EP9" s="317"/>
      <c r="EQ9" s="317"/>
      <c r="ER9" s="317"/>
      <c r="ES9" s="317"/>
      <c r="ET9" s="317"/>
      <c r="EU9" s="317"/>
      <c r="EV9" s="317"/>
      <c r="EW9" s="317"/>
      <c r="EX9" s="317"/>
      <c r="EY9" s="317"/>
      <c r="EZ9" s="317"/>
      <c r="FA9" s="317"/>
      <c r="FB9" s="317"/>
      <c r="FC9" s="317"/>
      <c r="FD9" s="317"/>
      <c r="FE9" s="317"/>
      <c r="FF9" s="317"/>
      <c r="FG9" s="317"/>
      <c r="FH9" s="317"/>
      <c r="FI9" s="317"/>
      <c r="FJ9" s="317"/>
      <c r="FK9" s="317"/>
      <c r="FL9" s="317"/>
      <c r="FM9" s="317"/>
      <c r="FN9" s="317"/>
      <c r="FO9" s="317"/>
      <c r="FP9" s="317"/>
      <c r="FQ9" s="317"/>
      <c r="FR9" s="317"/>
      <c r="FS9" s="317"/>
      <c r="FT9" s="317"/>
      <c r="FU9" s="317"/>
      <c r="FV9" s="317"/>
      <c r="FW9" s="317"/>
      <c r="FX9" s="317"/>
      <c r="FY9" s="317"/>
      <c r="FZ9" s="317"/>
      <c r="GA9" s="317"/>
      <c r="GB9" s="317"/>
      <c r="GC9" s="317"/>
      <c r="GD9" s="317"/>
      <c r="GE9" s="317"/>
      <c r="GF9" s="317"/>
      <c r="GG9" s="317"/>
      <c r="GH9" s="317"/>
      <c r="GI9" s="317"/>
      <c r="GJ9" s="317"/>
      <c r="GK9" s="317"/>
      <c r="GL9" s="317"/>
      <c r="GM9" s="317"/>
      <c r="GN9" s="317"/>
    </row>
    <row r="10" spans="1:196" ht="20.25" customHeight="1" x14ac:dyDescent="0.15">
      <c r="A10" s="831" t="s">
        <v>399</v>
      </c>
      <c r="B10" s="832" t="s">
        <v>208</v>
      </c>
      <c r="C10" s="833">
        <v>2271</v>
      </c>
      <c r="D10" s="833">
        <v>11579</v>
      </c>
      <c r="E10" s="833">
        <v>3682</v>
      </c>
      <c r="F10" s="833">
        <v>10489</v>
      </c>
      <c r="G10" s="834">
        <v>1.6213121972699251</v>
      </c>
      <c r="H10" s="834">
        <v>0.90586406425425336</v>
      </c>
      <c r="I10" s="833">
        <v>2208</v>
      </c>
      <c r="J10" s="835">
        <v>97.225891677675037</v>
      </c>
      <c r="K10" s="836">
        <v>2294</v>
      </c>
      <c r="L10" s="837">
        <v>62.3</v>
      </c>
      <c r="M10" s="321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317"/>
      <c r="CJ10" s="317"/>
      <c r="CK10" s="317"/>
      <c r="CL10" s="317"/>
      <c r="CM10" s="317"/>
      <c r="CN10" s="317"/>
      <c r="CO10" s="317"/>
      <c r="CP10" s="317"/>
      <c r="CQ10" s="317"/>
      <c r="CR10" s="317"/>
      <c r="CS10" s="317"/>
      <c r="CT10" s="317"/>
      <c r="CU10" s="317"/>
      <c r="CV10" s="317"/>
      <c r="CW10" s="317"/>
      <c r="CX10" s="317"/>
      <c r="CY10" s="317"/>
      <c r="CZ10" s="317"/>
      <c r="DA10" s="317"/>
      <c r="DB10" s="317"/>
      <c r="DC10" s="317"/>
      <c r="DD10" s="317"/>
      <c r="DE10" s="317"/>
      <c r="DF10" s="317"/>
      <c r="DG10" s="317"/>
      <c r="DH10" s="317"/>
      <c r="DI10" s="317"/>
      <c r="DJ10" s="317"/>
      <c r="DK10" s="317"/>
      <c r="DL10" s="317"/>
      <c r="DM10" s="317"/>
      <c r="DN10" s="317"/>
      <c r="DO10" s="317"/>
      <c r="DP10" s="317"/>
      <c r="DQ10" s="317"/>
      <c r="DR10" s="317"/>
      <c r="DS10" s="317"/>
      <c r="DT10" s="317"/>
      <c r="DU10" s="317"/>
      <c r="DV10" s="317"/>
      <c r="DW10" s="317"/>
      <c r="DX10" s="317"/>
      <c r="DY10" s="317"/>
      <c r="DZ10" s="317"/>
      <c r="EA10" s="317"/>
      <c r="EB10" s="317"/>
      <c r="EC10" s="317"/>
      <c r="ED10" s="317"/>
      <c r="EE10" s="317"/>
      <c r="EF10" s="317"/>
      <c r="EG10" s="317"/>
      <c r="EH10" s="317"/>
      <c r="EI10" s="317"/>
      <c r="EJ10" s="317"/>
      <c r="EK10" s="317"/>
      <c r="EL10" s="317"/>
      <c r="EM10" s="317"/>
      <c r="EN10" s="317"/>
      <c r="EO10" s="317"/>
      <c r="EP10" s="317"/>
      <c r="EQ10" s="317"/>
      <c r="ER10" s="317"/>
      <c r="ES10" s="317"/>
      <c r="ET10" s="317"/>
      <c r="EU10" s="317"/>
      <c r="EV10" s="317"/>
      <c r="EW10" s="317"/>
      <c r="EX10" s="317"/>
      <c r="EY10" s="317"/>
      <c r="EZ10" s="317"/>
      <c r="FA10" s="317"/>
      <c r="FB10" s="317"/>
      <c r="FC10" s="317"/>
      <c r="FD10" s="317"/>
      <c r="FE10" s="317"/>
      <c r="FF10" s="317"/>
      <c r="FG10" s="317"/>
      <c r="FH10" s="317"/>
      <c r="FI10" s="317"/>
      <c r="FJ10" s="317"/>
      <c r="FK10" s="317"/>
      <c r="FL10" s="317"/>
      <c r="FM10" s="317"/>
      <c r="FN10" s="317"/>
      <c r="FO10" s="317"/>
      <c r="FP10" s="317"/>
      <c r="FQ10" s="317"/>
      <c r="FR10" s="317"/>
      <c r="FS10" s="317"/>
      <c r="FT10" s="317"/>
      <c r="FU10" s="317"/>
      <c r="FV10" s="317"/>
      <c r="FW10" s="317"/>
      <c r="FX10" s="317"/>
      <c r="FY10" s="317"/>
      <c r="FZ10" s="317"/>
      <c r="GA10" s="317"/>
      <c r="GB10" s="317"/>
      <c r="GC10" s="317"/>
      <c r="GD10" s="317"/>
      <c r="GE10" s="317"/>
      <c r="GF10" s="317"/>
      <c r="GG10" s="317"/>
      <c r="GH10" s="317"/>
      <c r="GI10" s="317"/>
      <c r="GJ10" s="317"/>
      <c r="GK10" s="317"/>
      <c r="GL10" s="317"/>
      <c r="GM10" s="317"/>
      <c r="GN10" s="317"/>
    </row>
    <row r="11" spans="1:196" ht="20.25" customHeight="1" x14ac:dyDescent="0.15">
      <c r="A11" s="838"/>
      <c r="B11" s="839" t="s">
        <v>209</v>
      </c>
      <c r="C11" s="833">
        <v>2579</v>
      </c>
      <c r="D11" s="833">
        <v>11709</v>
      </c>
      <c r="E11" s="833">
        <v>2723</v>
      </c>
      <c r="F11" s="833">
        <v>8486</v>
      </c>
      <c r="G11" s="834">
        <v>1.0558355951919349</v>
      </c>
      <c r="H11" s="834">
        <v>0.72474165172089844</v>
      </c>
      <c r="I11" s="833">
        <v>876</v>
      </c>
      <c r="J11" s="835">
        <v>33.966653741760375</v>
      </c>
      <c r="K11" s="836">
        <v>892</v>
      </c>
      <c r="L11" s="837">
        <v>32.799999999999997</v>
      </c>
      <c r="M11" s="321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317"/>
      <c r="CJ11" s="317"/>
      <c r="CK11" s="317"/>
      <c r="CL11" s="317"/>
      <c r="CM11" s="317"/>
      <c r="CN11" s="317"/>
      <c r="CO11" s="317"/>
      <c r="CP11" s="317"/>
      <c r="CQ11" s="317"/>
      <c r="CR11" s="317"/>
      <c r="CS11" s="317"/>
      <c r="CT11" s="317"/>
      <c r="CU11" s="317"/>
      <c r="CV11" s="317"/>
      <c r="CW11" s="317"/>
      <c r="CX11" s="317"/>
      <c r="CY11" s="317"/>
      <c r="CZ11" s="317"/>
      <c r="DA11" s="317"/>
      <c r="DB11" s="317"/>
      <c r="DC11" s="317"/>
      <c r="DD11" s="317"/>
      <c r="DE11" s="317"/>
      <c r="DF11" s="317"/>
      <c r="DG11" s="317"/>
      <c r="DH11" s="317"/>
      <c r="DI11" s="317"/>
      <c r="DJ11" s="317"/>
      <c r="DK11" s="317"/>
      <c r="DL11" s="317"/>
      <c r="DM11" s="317"/>
      <c r="DN11" s="317"/>
      <c r="DO11" s="317"/>
      <c r="DP11" s="317"/>
      <c r="DQ11" s="317"/>
      <c r="DR11" s="317"/>
      <c r="DS11" s="317"/>
      <c r="DT11" s="317"/>
      <c r="DU11" s="317"/>
      <c r="DV11" s="317"/>
      <c r="DW11" s="317"/>
      <c r="DX11" s="317"/>
      <c r="DY11" s="317"/>
      <c r="DZ11" s="317"/>
      <c r="EA11" s="317"/>
      <c r="EB11" s="317"/>
      <c r="EC11" s="317"/>
      <c r="ED11" s="317"/>
      <c r="EE11" s="317"/>
      <c r="EF11" s="317"/>
      <c r="EG11" s="317"/>
      <c r="EH11" s="317"/>
      <c r="EI11" s="317"/>
      <c r="EJ11" s="317"/>
      <c r="EK11" s="317"/>
      <c r="EL11" s="317"/>
      <c r="EM11" s="317"/>
      <c r="EN11" s="317"/>
      <c r="EO11" s="317"/>
      <c r="EP11" s="317"/>
      <c r="EQ11" s="317"/>
      <c r="ER11" s="317"/>
      <c r="ES11" s="317"/>
      <c r="ET11" s="317"/>
      <c r="EU11" s="317"/>
      <c r="EV11" s="317"/>
      <c r="EW11" s="317"/>
      <c r="EX11" s="317"/>
      <c r="EY11" s="317"/>
      <c r="EZ11" s="317"/>
      <c r="FA11" s="317"/>
      <c r="FB11" s="317"/>
      <c r="FC11" s="317"/>
      <c r="FD11" s="317"/>
      <c r="FE11" s="317"/>
      <c r="FF11" s="317"/>
      <c r="FG11" s="317"/>
      <c r="FH11" s="317"/>
      <c r="FI11" s="317"/>
      <c r="FJ11" s="317"/>
      <c r="FK11" s="317"/>
      <c r="FL11" s="317"/>
      <c r="FM11" s="317"/>
      <c r="FN11" s="317"/>
      <c r="FO11" s="317"/>
      <c r="FP11" s="317"/>
      <c r="FQ11" s="317"/>
      <c r="FR11" s="317"/>
      <c r="FS11" s="317"/>
      <c r="FT11" s="317"/>
      <c r="FU11" s="317"/>
      <c r="FV11" s="317"/>
      <c r="FW11" s="317"/>
      <c r="FX11" s="317"/>
      <c r="FY11" s="317"/>
      <c r="FZ11" s="317"/>
      <c r="GA11" s="317"/>
      <c r="GB11" s="317"/>
      <c r="GC11" s="317"/>
      <c r="GD11" s="317"/>
      <c r="GE11" s="317"/>
      <c r="GF11" s="317"/>
      <c r="GG11" s="317"/>
      <c r="GH11" s="317"/>
      <c r="GI11" s="317"/>
      <c r="GJ11" s="317"/>
      <c r="GK11" s="317"/>
      <c r="GL11" s="317"/>
      <c r="GM11" s="317"/>
      <c r="GN11" s="317"/>
    </row>
    <row r="12" spans="1:196" ht="20.25" customHeight="1" x14ac:dyDescent="0.15">
      <c r="A12" s="840"/>
      <c r="B12" s="839" t="s">
        <v>210</v>
      </c>
      <c r="C12" s="833">
        <v>1836</v>
      </c>
      <c r="D12" s="833">
        <v>11328</v>
      </c>
      <c r="E12" s="833">
        <v>2541</v>
      </c>
      <c r="F12" s="833">
        <v>7668</v>
      </c>
      <c r="G12" s="834">
        <v>1.3839869281045751</v>
      </c>
      <c r="H12" s="834">
        <v>0.67690677966101698</v>
      </c>
      <c r="I12" s="833">
        <v>664</v>
      </c>
      <c r="J12" s="835">
        <v>36.165577342047925</v>
      </c>
      <c r="K12" s="836">
        <v>678</v>
      </c>
      <c r="L12" s="837">
        <v>26.7</v>
      </c>
      <c r="M12" s="321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317"/>
      <c r="CJ12" s="317"/>
      <c r="CK12" s="317"/>
      <c r="CL12" s="317"/>
      <c r="CM12" s="317"/>
      <c r="CN12" s="317"/>
      <c r="CO12" s="317"/>
      <c r="CP12" s="317"/>
      <c r="CQ12" s="317"/>
      <c r="CR12" s="317"/>
      <c r="CS12" s="317"/>
      <c r="CT12" s="317"/>
      <c r="CU12" s="317"/>
      <c r="CV12" s="317"/>
      <c r="CW12" s="317"/>
      <c r="CX12" s="317"/>
      <c r="CY12" s="317"/>
      <c r="CZ12" s="317"/>
      <c r="DA12" s="317"/>
      <c r="DB12" s="317"/>
      <c r="DC12" s="317"/>
      <c r="DD12" s="317"/>
      <c r="DE12" s="317"/>
      <c r="DF12" s="317"/>
      <c r="DG12" s="317"/>
      <c r="DH12" s="317"/>
      <c r="DI12" s="317"/>
      <c r="DJ12" s="317"/>
      <c r="DK12" s="317"/>
      <c r="DL12" s="317"/>
      <c r="DM12" s="317"/>
      <c r="DN12" s="317"/>
      <c r="DO12" s="317"/>
      <c r="DP12" s="317"/>
      <c r="DQ12" s="317"/>
      <c r="DR12" s="317"/>
      <c r="DS12" s="317"/>
      <c r="DT12" s="317"/>
      <c r="DU12" s="317"/>
      <c r="DV12" s="317"/>
      <c r="DW12" s="317"/>
      <c r="DX12" s="317"/>
      <c r="DY12" s="317"/>
      <c r="DZ12" s="317"/>
      <c r="EA12" s="317"/>
      <c r="EB12" s="317"/>
      <c r="EC12" s="317"/>
      <c r="ED12" s="317"/>
      <c r="EE12" s="317"/>
      <c r="EF12" s="317"/>
      <c r="EG12" s="317"/>
      <c r="EH12" s="317"/>
      <c r="EI12" s="317"/>
      <c r="EJ12" s="317"/>
      <c r="EK12" s="317"/>
      <c r="EL12" s="317"/>
      <c r="EM12" s="317"/>
      <c r="EN12" s="317"/>
      <c r="EO12" s="317"/>
      <c r="EP12" s="317"/>
      <c r="EQ12" s="317"/>
      <c r="ER12" s="317"/>
      <c r="ES12" s="317"/>
      <c r="ET12" s="317"/>
      <c r="EU12" s="317"/>
      <c r="EV12" s="317"/>
      <c r="EW12" s="317"/>
      <c r="EX12" s="317"/>
      <c r="EY12" s="317"/>
      <c r="EZ12" s="317"/>
      <c r="FA12" s="317"/>
      <c r="FB12" s="317"/>
      <c r="FC12" s="317"/>
      <c r="FD12" s="317"/>
      <c r="FE12" s="317"/>
      <c r="FF12" s="317"/>
      <c r="FG12" s="317"/>
      <c r="FH12" s="317"/>
      <c r="FI12" s="317"/>
      <c r="FJ12" s="317"/>
      <c r="FK12" s="317"/>
      <c r="FL12" s="317"/>
      <c r="FM12" s="317"/>
      <c r="FN12" s="317"/>
      <c r="FO12" s="317"/>
      <c r="FP12" s="317"/>
      <c r="FQ12" s="317"/>
      <c r="FR12" s="317"/>
      <c r="FS12" s="317"/>
      <c r="FT12" s="317"/>
      <c r="FU12" s="317"/>
      <c r="FV12" s="317"/>
      <c r="FW12" s="317"/>
      <c r="FX12" s="317"/>
      <c r="FY12" s="317"/>
      <c r="FZ12" s="317"/>
      <c r="GA12" s="317"/>
      <c r="GB12" s="317"/>
      <c r="GC12" s="317"/>
      <c r="GD12" s="317"/>
      <c r="GE12" s="317"/>
      <c r="GF12" s="317"/>
      <c r="GG12" s="317"/>
      <c r="GH12" s="317"/>
      <c r="GI12" s="317"/>
      <c r="GJ12" s="317"/>
      <c r="GK12" s="317"/>
      <c r="GL12" s="317"/>
      <c r="GM12" s="317"/>
      <c r="GN12" s="317"/>
    </row>
    <row r="13" spans="1:196" ht="20.25" customHeight="1" x14ac:dyDescent="0.15">
      <c r="A13" s="841"/>
      <c r="B13" s="839" t="s">
        <v>211</v>
      </c>
      <c r="C13" s="833">
        <v>1642</v>
      </c>
      <c r="D13" s="833">
        <v>10923</v>
      </c>
      <c r="E13" s="833">
        <v>2616</v>
      </c>
      <c r="F13" s="833">
        <v>7283</v>
      </c>
      <c r="G13" s="834">
        <v>1.5931790499390988</v>
      </c>
      <c r="H13" s="834">
        <v>0.66675821660715917</v>
      </c>
      <c r="I13" s="833">
        <v>649</v>
      </c>
      <c r="J13" s="835">
        <v>39.524969549330088</v>
      </c>
      <c r="K13" s="836">
        <v>661</v>
      </c>
      <c r="L13" s="837">
        <v>25.3</v>
      </c>
      <c r="M13" s="321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317"/>
      <c r="CJ13" s="317"/>
      <c r="CK13" s="317"/>
      <c r="CL13" s="317"/>
      <c r="CM13" s="317"/>
      <c r="CN13" s="317"/>
      <c r="CO13" s="317"/>
      <c r="CP13" s="317"/>
      <c r="CQ13" s="317"/>
      <c r="CR13" s="317"/>
      <c r="CS13" s="317"/>
      <c r="CT13" s="317"/>
      <c r="CU13" s="317"/>
      <c r="CV13" s="317"/>
      <c r="CW13" s="317"/>
      <c r="CX13" s="317"/>
      <c r="CY13" s="317"/>
      <c r="CZ13" s="317"/>
      <c r="DA13" s="317"/>
      <c r="DB13" s="317"/>
      <c r="DC13" s="317"/>
      <c r="DD13" s="317"/>
      <c r="DE13" s="317"/>
      <c r="DF13" s="317"/>
      <c r="DG13" s="317"/>
      <c r="DH13" s="317"/>
      <c r="DI13" s="317"/>
      <c r="DJ13" s="317"/>
      <c r="DK13" s="317"/>
      <c r="DL13" s="317"/>
      <c r="DM13" s="317"/>
      <c r="DN13" s="317"/>
      <c r="DO13" s="317"/>
      <c r="DP13" s="317"/>
      <c r="DQ13" s="317"/>
      <c r="DR13" s="317"/>
      <c r="DS13" s="317"/>
      <c r="DT13" s="317"/>
      <c r="DU13" s="317"/>
      <c r="DV13" s="317"/>
      <c r="DW13" s="317"/>
      <c r="DX13" s="317"/>
      <c r="DY13" s="317"/>
      <c r="DZ13" s="317"/>
      <c r="EA13" s="317"/>
      <c r="EB13" s="317"/>
      <c r="EC13" s="317"/>
      <c r="ED13" s="317"/>
      <c r="EE13" s="317"/>
      <c r="EF13" s="317"/>
      <c r="EG13" s="317"/>
      <c r="EH13" s="317"/>
      <c r="EI13" s="317"/>
      <c r="EJ13" s="317"/>
      <c r="EK13" s="317"/>
      <c r="EL13" s="317"/>
      <c r="EM13" s="317"/>
      <c r="EN13" s="317"/>
      <c r="EO13" s="317"/>
      <c r="EP13" s="317"/>
      <c r="EQ13" s="317"/>
      <c r="ER13" s="317"/>
      <c r="ES13" s="317"/>
      <c r="ET13" s="317"/>
      <c r="EU13" s="317"/>
      <c r="EV13" s="317"/>
      <c r="EW13" s="317"/>
      <c r="EX13" s="317"/>
      <c r="EY13" s="317"/>
      <c r="EZ13" s="317"/>
      <c r="FA13" s="317"/>
      <c r="FB13" s="317"/>
      <c r="FC13" s="317"/>
      <c r="FD13" s="317"/>
      <c r="FE13" s="317"/>
      <c r="FF13" s="317"/>
      <c r="FG13" s="317"/>
      <c r="FH13" s="317"/>
      <c r="FI13" s="317"/>
      <c r="FJ13" s="317"/>
      <c r="FK13" s="317"/>
      <c r="FL13" s="317"/>
      <c r="FM13" s="317"/>
      <c r="FN13" s="317"/>
      <c r="FO13" s="317"/>
      <c r="FP13" s="317"/>
      <c r="FQ13" s="317"/>
      <c r="FR13" s="317"/>
      <c r="FS13" s="317"/>
      <c r="FT13" s="317"/>
      <c r="FU13" s="317"/>
      <c r="FV13" s="317"/>
      <c r="FW13" s="317"/>
      <c r="FX13" s="317"/>
      <c r="FY13" s="317"/>
      <c r="FZ13" s="317"/>
      <c r="GA13" s="317"/>
      <c r="GB13" s="317"/>
      <c r="GC13" s="317"/>
      <c r="GD13" s="317"/>
      <c r="GE13" s="317"/>
      <c r="GF13" s="317"/>
      <c r="GG13" s="317"/>
      <c r="GH13" s="317"/>
      <c r="GI13" s="317"/>
      <c r="GJ13" s="317"/>
      <c r="GK13" s="317"/>
      <c r="GL13" s="317"/>
      <c r="GM13" s="317"/>
      <c r="GN13" s="317"/>
    </row>
    <row r="14" spans="1:196" ht="20.25" customHeight="1" x14ac:dyDescent="0.15">
      <c r="A14" s="841"/>
      <c r="B14" s="839" t="s">
        <v>212</v>
      </c>
      <c r="C14" s="833">
        <v>2225</v>
      </c>
      <c r="D14" s="833">
        <v>11131</v>
      </c>
      <c r="E14" s="833">
        <v>2818</v>
      </c>
      <c r="F14" s="833">
        <v>7236</v>
      </c>
      <c r="G14" s="834">
        <v>1.2665168539325842</v>
      </c>
      <c r="H14" s="834">
        <v>0.65007636330967566</v>
      </c>
      <c r="I14" s="833">
        <v>547</v>
      </c>
      <c r="J14" s="835">
        <v>24.584269662921347</v>
      </c>
      <c r="K14" s="842">
        <v>557</v>
      </c>
      <c r="L14" s="837">
        <v>19.8</v>
      </c>
      <c r="M14" s="321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317"/>
      <c r="CJ14" s="317"/>
      <c r="CK14" s="317"/>
      <c r="CL14" s="317"/>
      <c r="CM14" s="317"/>
      <c r="CN14" s="317"/>
      <c r="CO14" s="317"/>
      <c r="CP14" s="317"/>
      <c r="CQ14" s="317"/>
      <c r="CR14" s="317"/>
      <c r="CS14" s="317"/>
      <c r="CT14" s="317"/>
      <c r="CU14" s="317"/>
      <c r="CV14" s="317"/>
      <c r="CW14" s="317"/>
      <c r="CX14" s="317"/>
      <c r="CY14" s="317"/>
      <c r="CZ14" s="317"/>
      <c r="DA14" s="317"/>
      <c r="DB14" s="317"/>
      <c r="DC14" s="317"/>
      <c r="DD14" s="317"/>
      <c r="DE14" s="317"/>
      <c r="DF14" s="317"/>
      <c r="DG14" s="317"/>
      <c r="DH14" s="317"/>
      <c r="DI14" s="317"/>
      <c r="DJ14" s="317"/>
      <c r="DK14" s="317"/>
      <c r="DL14" s="317"/>
      <c r="DM14" s="317"/>
      <c r="DN14" s="317"/>
      <c r="DO14" s="317"/>
      <c r="DP14" s="317"/>
      <c r="DQ14" s="317"/>
      <c r="DR14" s="317"/>
      <c r="DS14" s="317"/>
      <c r="DT14" s="317"/>
      <c r="DU14" s="317"/>
      <c r="DV14" s="317"/>
      <c r="DW14" s="317"/>
      <c r="DX14" s="317"/>
      <c r="DY14" s="317"/>
      <c r="DZ14" s="317"/>
      <c r="EA14" s="317"/>
      <c r="EB14" s="317"/>
      <c r="EC14" s="317"/>
      <c r="ED14" s="317"/>
      <c r="EE14" s="317"/>
      <c r="EF14" s="317"/>
      <c r="EG14" s="317"/>
      <c r="EH14" s="317"/>
      <c r="EI14" s="317"/>
      <c r="EJ14" s="317"/>
      <c r="EK14" s="317"/>
      <c r="EL14" s="317"/>
      <c r="EM14" s="317"/>
      <c r="EN14" s="317"/>
      <c r="EO14" s="317"/>
      <c r="EP14" s="317"/>
      <c r="EQ14" s="317"/>
      <c r="ER14" s="317"/>
      <c r="ES14" s="317"/>
      <c r="ET14" s="317"/>
      <c r="EU14" s="317"/>
      <c r="EV14" s="317"/>
      <c r="EW14" s="317"/>
      <c r="EX14" s="317"/>
      <c r="EY14" s="317"/>
      <c r="EZ14" s="317"/>
      <c r="FA14" s="317"/>
      <c r="FB14" s="317"/>
      <c r="FC14" s="317"/>
      <c r="FD14" s="317"/>
      <c r="FE14" s="317"/>
      <c r="FF14" s="317"/>
      <c r="FG14" s="317"/>
      <c r="FH14" s="317"/>
      <c r="FI14" s="317"/>
      <c r="FJ14" s="317"/>
      <c r="FK14" s="317"/>
      <c r="FL14" s="317"/>
      <c r="FM14" s="317"/>
      <c r="FN14" s="317"/>
      <c r="FO14" s="317"/>
      <c r="FP14" s="317"/>
      <c r="FQ14" s="317"/>
      <c r="FR14" s="317"/>
      <c r="FS14" s="317"/>
      <c r="FT14" s="317"/>
      <c r="FU14" s="317"/>
      <c r="FV14" s="317"/>
      <c r="FW14" s="317"/>
      <c r="FX14" s="317"/>
      <c r="FY14" s="317"/>
      <c r="FZ14" s="317"/>
      <c r="GA14" s="317"/>
      <c r="GB14" s="317"/>
      <c r="GC14" s="317"/>
      <c r="GD14" s="317"/>
      <c r="GE14" s="317"/>
      <c r="GF14" s="317"/>
      <c r="GG14" s="317"/>
      <c r="GH14" s="317"/>
      <c r="GI14" s="317"/>
      <c r="GJ14" s="317"/>
      <c r="GK14" s="317"/>
      <c r="GL14" s="317"/>
      <c r="GM14" s="317"/>
      <c r="GN14" s="317"/>
    </row>
    <row r="15" spans="1:196" ht="20.25" customHeight="1" x14ac:dyDescent="0.15">
      <c r="A15" s="841"/>
      <c r="B15" s="839" t="s">
        <v>213</v>
      </c>
      <c r="C15" s="833">
        <v>2045</v>
      </c>
      <c r="D15" s="833">
        <v>11474</v>
      </c>
      <c r="E15" s="833">
        <v>2757</v>
      </c>
      <c r="F15" s="833">
        <v>7467</v>
      </c>
      <c r="G15" s="834">
        <v>1.3481662591687043</v>
      </c>
      <c r="H15" s="834">
        <v>0.65077566672476905</v>
      </c>
      <c r="I15" s="833">
        <v>548</v>
      </c>
      <c r="J15" s="835">
        <v>26.79706601466993</v>
      </c>
      <c r="K15" s="842">
        <v>560</v>
      </c>
      <c r="L15" s="837">
        <v>20.3</v>
      </c>
      <c r="M15" s="321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317"/>
      <c r="CJ15" s="317"/>
      <c r="CK15" s="317"/>
      <c r="CL15" s="317"/>
      <c r="CM15" s="317"/>
      <c r="CN15" s="317"/>
      <c r="CO15" s="317"/>
      <c r="CP15" s="317"/>
      <c r="CQ15" s="317"/>
      <c r="CR15" s="317"/>
      <c r="CS15" s="317"/>
      <c r="CT15" s="317"/>
      <c r="CU15" s="317"/>
      <c r="CV15" s="317"/>
      <c r="CW15" s="317"/>
      <c r="CX15" s="317"/>
      <c r="CY15" s="317"/>
      <c r="CZ15" s="317"/>
      <c r="DA15" s="317"/>
      <c r="DB15" s="317"/>
      <c r="DC15" s="317"/>
      <c r="DD15" s="317"/>
      <c r="DE15" s="317"/>
      <c r="DF15" s="317"/>
      <c r="DG15" s="317"/>
      <c r="DH15" s="317"/>
      <c r="DI15" s="317"/>
      <c r="DJ15" s="317"/>
      <c r="DK15" s="317"/>
      <c r="DL15" s="317"/>
      <c r="DM15" s="317"/>
      <c r="DN15" s="317"/>
      <c r="DO15" s="317"/>
      <c r="DP15" s="317"/>
      <c r="DQ15" s="317"/>
      <c r="DR15" s="317"/>
      <c r="DS15" s="317"/>
      <c r="DT15" s="317"/>
      <c r="DU15" s="317"/>
      <c r="DV15" s="317"/>
      <c r="DW15" s="317"/>
      <c r="DX15" s="317"/>
      <c r="DY15" s="317"/>
      <c r="DZ15" s="317"/>
      <c r="EA15" s="317"/>
      <c r="EB15" s="317"/>
      <c r="EC15" s="317"/>
      <c r="ED15" s="317"/>
      <c r="EE15" s="317"/>
      <c r="EF15" s="317"/>
      <c r="EG15" s="317"/>
      <c r="EH15" s="317"/>
      <c r="EI15" s="317"/>
      <c r="EJ15" s="317"/>
      <c r="EK15" s="317"/>
      <c r="EL15" s="317"/>
      <c r="EM15" s="317"/>
      <c r="EN15" s="317"/>
      <c r="EO15" s="317"/>
      <c r="EP15" s="317"/>
      <c r="EQ15" s="317"/>
      <c r="ER15" s="317"/>
      <c r="ES15" s="317"/>
      <c r="ET15" s="317"/>
      <c r="EU15" s="317"/>
      <c r="EV15" s="317"/>
      <c r="EW15" s="317"/>
      <c r="EX15" s="317"/>
      <c r="EY15" s="317"/>
      <c r="EZ15" s="317"/>
      <c r="FA15" s="317"/>
      <c r="FB15" s="317"/>
      <c r="FC15" s="317"/>
      <c r="FD15" s="317"/>
      <c r="FE15" s="317"/>
      <c r="FF15" s="317"/>
      <c r="FG15" s="317"/>
      <c r="FH15" s="317"/>
      <c r="FI15" s="317"/>
      <c r="FJ15" s="317"/>
      <c r="FK15" s="317"/>
      <c r="FL15" s="317"/>
      <c r="FM15" s="317"/>
      <c r="FN15" s="317"/>
      <c r="FO15" s="317"/>
      <c r="FP15" s="317"/>
      <c r="FQ15" s="317"/>
      <c r="FR15" s="317"/>
      <c r="FS15" s="317"/>
      <c r="FT15" s="317"/>
      <c r="FU15" s="317"/>
      <c r="FV15" s="317"/>
      <c r="FW15" s="317"/>
      <c r="FX15" s="317"/>
      <c r="FY15" s="317"/>
      <c r="FZ15" s="317"/>
      <c r="GA15" s="317"/>
      <c r="GB15" s="317"/>
      <c r="GC15" s="317"/>
      <c r="GD15" s="317"/>
      <c r="GE15" s="317"/>
      <c r="GF15" s="317"/>
      <c r="GG15" s="317"/>
      <c r="GH15" s="317"/>
      <c r="GI15" s="317"/>
      <c r="GJ15" s="317"/>
      <c r="GK15" s="317"/>
      <c r="GL15" s="317"/>
      <c r="GM15" s="317"/>
      <c r="GN15" s="317"/>
    </row>
    <row r="16" spans="1:196" ht="20.25" customHeight="1" x14ac:dyDescent="0.15">
      <c r="A16" s="841"/>
      <c r="B16" s="839" t="s">
        <v>70</v>
      </c>
      <c r="C16" s="833">
        <v>2007</v>
      </c>
      <c r="D16" s="833">
        <v>11959</v>
      </c>
      <c r="E16" s="833">
        <v>2748</v>
      </c>
      <c r="F16" s="833">
        <v>7659</v>
      </c>
      <c r="G16" s="834">
        <v>1.3556980759743462</v>
      </c>
      <c r="H16" s="834">
        <v>0.63660543595711083</v>
      </c>
      <c r="I16" s="833">
        <v>625</v>
      </c>
      <c r="J16" s="835">
        <v>30.833744449925998</v>
      </c>
      <c r="K16" s="842">
        <v>630</v>
      </c>
      <c r="L16" s="837">
        <v>22.9</v>
      </c>
      <c r="M16" s="321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317"/>
      <c r="CJ16" s="317"/>
      <c r="CK16" s="317"/>
      <c r="CL16" s="317"/>
      <c r="CM16" s="317"/>
      <c r="CN16" s="317"/>
      <c r="CO16" s="317"/>
      <c r="CP16" s="317"/>
      <c r="CQ16" s="317"/>
      <c r="CR16" s="317"/>
      <c r="CS16" s="317"/>
      <c r="CT16" s="317"/>
      <c r="CU16" s="317"/>
      <c r="CV16" s="317"/>
      <c r="CW16" s="317"/>
      <c r="CX16" s="317"/>
      <c r="CY16" s="317"/>
      <c r="CZ16" s="317"/>
      <c r="DA16" s="317"/>
      <c r="DB16" s="317"/>
      <c r="DC16" s="317"/>
      <c r="DD16" s="317"/>
      <c r="DE16" s="317"/>
      <c r="DF16" s="317"/>
      <c r="DG16" s="317"/>
      <c r="DH16" s="317"/>
      <c r="DI16" s="317"/>
      <c r="DJ16" s="317"/>
      <c r="DK16" s="317"/>
      <c r="DL16" s="317"/>
      <c r="DM16" s="317"/>
      <c r="DN16" s="317"/>
      <c r="DO16" s="317"/>
      <c r="DP16" s="317"/>
      <c r="DQ16" s="317"/>
      <c r="DR16" s="317"/>
      <c r="DS16" s="317"/>
      <c r="DT16" s="317"/>
      <c r="DU16" s="317"/>
      <c r="DV16" s="317"/>
      <c r="DW16" s="317"/>
      <c r="DX16" s="317"/>
      <c r="DY16" s="317"/>
      <c r="DZ16" s="317"/>
      <c r="EA16" s="317"/>
      <c r="EB16" s="317"/>
      <c r="EC16" s="317"/>
      <c r="ED16" s="317"/>
      <c r="EE16" s="317"/>
      <c r="EF16" s="317"/>
      <c r="EG16" s="317"/>
      <c r="EH16" s="317"/>
      <c r="EI16" s="317"/>
      <c r="EJ16" s="317"/>
      <c r="EK16" s="317"/>
      <c r="EL16" s="317"/>
      <c r="EM16" s="317"/>
      <c r="EN16" s="317"/>
      <c r="EO16" s="317"/>
      <c r="EP16" s="317"/>
      <c r="EQ16" s="317"/>
      <c r="ER16" s="317"/>
      <c r="ES16" s="317"/>
      <c r="ET16" s="317"/>
      <c r="EU16" s="317"/>
      <c r="EV16" s="317"/>
      <c r="EW16" s="317"/>
      <c r="EX16" s="317"/>
      <c r="EY16" s="317"/>
      <c r="EZ16" s="317"/>
      <c r="FA16" s="317"/>
      <c r="FB16" s="317"/>
      <c r="FC16" s="317"/>
      <c r="FD16" s="317"/>
      <c r="FE16" s="317"/>
      <c r="FF16" s="317"/>
      <c r="FG16" s="317"/>
      <c r="FH16" s="317"/>
      <c r="FI16" s="317"/>
      <c r="FJ16" s="317"/>
      <c r="FK16" s="317"/>
      <c r="FL16" s="317"/>
      <c r="FM16" s="317"/>
      <c r="FN16" s="317"/>
      <c r="FO16" s="317"/>
      <c r="FP16" s="317"/>
      <c r="FQ16" s="317"/>
      <c r="FR16" s="317"/>
      <c r="FS16" s="317"/>
      <c r="FT16" s="317"/>
      <c r="FU16" s="317"/>
      <c r="FV16" s="317"/>
      <c r="FW16" s="317"/>
      <c r="FX16" s="317"/>
      <c r="FY16" s="317"/>
      <c r="FZ16" s="317"/>
      <c r="GA16" s="317"/>
      <c r="GB16" s="317"/>
      <c r="GC16" s="317"/>
      <c r="GD16" s="317"/>
      <c r="GE16" s="317"/>
      <c r="GF16" s="317"/>
      <c r="GG16" s="317"/>
      <c r="GH16" s="317"/>
      <c r="GI16" s="317"/>
      <c r="GJ16" s="317"/>
      <c r="GK16" s="317"/>
      <c r="GL16" s="317"/>
      <c r="GM16" s="317"/>
      <c r="GN16" s="317"/>
    </row>
    <row r="17" spans="1:196" ht="20.25" customHeight="1" x14ac:dyDescent="0.15">
      <c r="A17" s="843"/>
      <c r="B17" s="839" t="s">
        <v>215</v>
      </c>
      <c r="C17" s="833">
        <v>2147</v>
      </c>
      <c r="D17" s="833">
        <v>12246</v>
      </c>
      <c r="E17" s="833">
        <v>3356</v>
      </c>
      <c r="F17" s="833">
        <v>8147</v>
      </c>
      <c r="G17" s="834">
        <v>1.5486848177203507</v>
      </c>
      <c r="H17" s="834">
        <v>0.66090695221870688</v>
      </c>
      <c r="I17" s="833">
        <v>573</v>
      </c>
      <c r="J17" s="835">
        <v>26.442085832948774</v>
      </c>
      <c r="K17" s="842">
        <v>584</v>
      </c>
      <c r="L17" s="837">
        <v>17.399999999999999</v>
      </c>
      <c r="M17" s="321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317"/>
      <c r="BV17" s="317"/>
      <c r="BW17" s="317"/>
      <c r="BX17" s="317"/>
      <c r="BY17" s="317"/>
      <c r="BZ17" s="317"/>
      <c r="CA17" s="317"/>
      <c r="CB17" s="317"/>
      <c r="CC17" s="317"/>
      <c r="CD17" s="317"/>
      <c r="CE17" s="317"/>
      <c r="CF17" s="317"/>
      <c r="CG17" s="317"/>
      <c r="CH17" s="317"/>
      <c r="CI17" s="317"/>
      <c r="CJ17" s="317"/>
      <c r="CK17" s="317"/>
      <c r="CL17" s="317"/>
      <c r="CM17" s="317"/>
      <c r="CN17" s="317"/>
      <c r="CO17" s="317"/>
      <c r="CP17" s="317"/>
      <c r="CQ17" s="317"/>
      <c r="CR17" s="317"/>
      <c r="CS17" s="317"/>
      <c r="CT17" s="317"/>
      <c r="CU17" s="317"/>
      <c r="CV17" s="317"/>
      <c r="CW17" s="317"/>
      <c r="CX17" s="317"/>
      <c r="CY17" s="317"/>
      <c r="CZ17" s="317"/>
      <c r="DA17" s="317"/>
      <c r="DB17" s="317"/>
      <c r="DC17" s="317"/>
      <c r="DD17" s="317"/>
      <c r="DE17" s="317"/>
      <c r="DF17" s="317"/>
      <c r="DG17" s="317"/>
      <c r="DH17" s="317"/>
      <c r="DI17" s="317"/>
      <c r="DJ17" s="317"/>
      <c r="DK17" s="317"/>
      <c r="DL17" s="317"/>
      <c r="DM17" s="317"/>
      <c r="DN17" s="317"/>
      <c r="DO17" s="317"/>
      <c r="DP17" s="317"/>
      <c r="DQ17" s="317"/>
      <c r="DR17" s="317"/>
      <c r="DS17" s="317"/>
      <c r="DT17" s="317"/>
      <c r="DU17" s="317"/>
      <c r="DV17" s="317"/>
      <c r="DW17" s="317"/>
      <c r="DX17" s="317"/>
      <c r="DY17" s="317"/>
      <c r="DZ17" s="317"/>
      <c r="EA17" s="317"/>
      <c r="EB17" s="317"/>
      <c r="EC17" s="317"/>
      <c r="ED17" s="317"/>
      <c r="EE17" s="317"/>
      <c r="EF17" s="317"/>
      <c r="EG17" s="317"/>
      <c r="EH17" s="317"/>
      <c r="EI17" s="317"/>
      <c r="EJ17" s="317"/>
      <c r="EK17" s="317"/>
      <c r="EL17" s="317"/>
      <c r="EM17" s="317"/>
      <c r="EN17" s="317"/>
      <c r="EO17" s="317"/>
      <c r="EP17" s="317"/>
      <c r="EQ17" s="317"/>
      <c r="ER17" s="317"/>
      <c r="ES17" s="317"/>
      <c r="ET17" s="317"/>
      <c r="EU17" s="317"/>
      <c r="EV17" s="317"/>
      <c r="EW17" s="317"/>
      <c r="EX17" s="317"/>
      <c r="EY17" s="317"/>
      <c r="EZ17" s="317"/>
      <c r="FA17" s="317"/>
      <c r="FB17" s="317"/>
      <c r="FC17" s="317"/>
      <c r="FD17" s="317"/>
      <c r="FE17" s="317"/>
      <c r="FF17" s="317"/>
      <c r="FG17" s="317"/>
      <c r="FH17" s="317"/>
      <c r="FI17" s="317"/>
      <c r="FJ17" s="317"/>
      <c r="FK17" s="317"/>
      <c r="FL17" s="317"/>
      <c r="FM17" s="317"/>
      <c r="FN17" s="317"/>
      <c r="FO17" s="317"/>
      <c r="FP17" s="317"/>
      <c r="FQ17" s="317"/>
      <c r="FR17" s="317"/>
      <c r="FS17" s="317"/>
      <c r="FT17" s="317"/>
      <c r="FU17" s="317"/>
      <c r="FV17" s="317"/>
      <c r="FW17" s="317"/>
      <c r="FX17" s="317"/>
      <c r="FY17" s="317"/>
      <c r="FZ17" s="317"/>
      <c r="GA17" s="317"/>
      <c r="GB17" s="317"/>
      <c r="GC17" s="317"/>
      <c r="GD17" s="317"/>
      <c r="GE17" s="317"/>
      <c r="GF17" s="317"/>
      <c r="GG17" s="317"/>
      <c r="GH17" s="317"/>
      <c r="GI17" s="317"/>
      <c r="GJ17" s="317"/>
      <c r="GK17" s="317"/>
      <c r="GL17" s="317"/>
      <c r="GM17" s="317"/>
      <c r="GN17" s="317"/>
    </row>
    <row r="18" spans="1:196" ht="18" customHeight="1" x14ac:dyDescent="0.15">
      <c r="A18" s="841"/>
      <c r="B18" s="839" t="s">
        <v>24</v>
      </c>
      <c r="C18" s="833">
        <v>1943</v>
      </c>
      <c r="D18" s="833">
        <v>12096</v>
      </c>
      <c r="E18" s="833">
        <v>3209</v>
      </c>
      <c r="F18" s="833">
        <v>8599</v>
      </c>
      <c r="G18" s="834">
        <v>1.6397547266223811</v>
      </c>
      <c r="H18" s="834">
        <v>0.70610937756610281</v>
      </c>
      <c r="I18" s="833">
        <v>581</v>
      </c>
      <c r="J18" s="835">
        <v>29.688298415942771</v>
      </c>
      <c r="K18" s="842">
        <v>584</v>
      </c>
      <c r="L18" s="837">
        <v>18.2</v>
      </c>
      <c r="M18" s="321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317"/>
      <c r="CJ18" s="317"/>
      <c r="CK18" s="317"/>
      <c r="CL18" s="317"/>
      <c r="CM18" s="317"/>
      <c r="CN18" s="317"/>
      <c r="CO18" s="317"/>
      <c r="CP18" s="317"/>
      <c r="CQ18" s="317"/>
      <c r="CR18" s="317"/>
      <c r="CS18" s="317"/>
      <c r="CT18" s="317"/>
      <c r="CU18" s="317"/>
      <c r="CV18" s="317"/>
      <c r="CW18" s="317"/>
      <c r="CX18" s="317"/>
      <c r="CY18" s="317"/>
      <c r="CZ18" s="317"/>
      <c r="DA18" s="317"/>
      <c r="DB18" s="317"/>
      <c r="DC18" s="317"/>
      <c r="DD18" s="317"/>
      <c r="DE18" s="317"/>
      <c r="DF18" s="317"/>
      <c r="DG18" s="317"/>
      <c r="DH18" s="317"/>
      <c r="DI18" s="317"/>
      <c r="DJ18" s="317"/>
      <c r="DK18" s="317"/>
      <c r="DL18" s="317"/>
      <c r="DM18" s="317"/>
      <c r="DN18" s="317"/>
      <c r="DO18" s="317"/>
      <c r="DP18" s="317"/>
      <c r="DQ18" s="317"/>
      <c r="DR18" s="317"/>
      <c r="DS18" s="317"/>
      <c r="DT18" s="317"/>
      <c r="DU18" s="317"/>
      <c r="DV18" s="317"/>
      <c r="DW18" s="317"/>
      <c r="DX18" s="317"/>
      <c r="DY18" s="317"/>
      <c r="DZ18" s="317"/>
      <c r="EA18" s="317"/>
      <c r="EB18" s="317"/>
      <c r="EC18" s="317"/>
      <c r="ED18" s="317"/>
      <c r="EE18" s="317"/>
      <c r="EF18" s="317"/>
      <c r="EG18" s="317"/>
      <c r="EH18" s="317"/>
      <c r="EI18" s="317"/>
      <c r="EJ18" s="317"/>
      <c r="EK18" s="317"/>
      <c r="EL18" s="317"/>
      <c r="EM18" s="317"/>
      <c r="EN18" s="317"/>
      <c r="EO18" s="317"/>
      <c r="EP18" s="317"/>
      <c r="EQ18" s="317"/>
      <c r="ER18" s="317"/>
      <c r="ES18" s="317"/>
      <c r="ET18" s="317"/>
      <c r="EU18" s="317"/>
      <c r="EV18" s="317"/>
      <c r="EW18" s="317"/>
      <c r="EX18" s="317"/>
      <c r="EY18" s="317"/>
      <c r="EZ18" s="317"/>
      <c r="FA18" s="317"/>
      <c r="FB18" s="317"/>
      <c r="FC18" s="317"/>
      <c r="FD18" s="317"/>
      <c r="FE18" s="317"/>
      <c r="FF18" s="317"/>
      <c r="FG18" s="317"/>
      <c r="FH18" s="317"/>
      <c r="FI18" s="317"/>
      <c r="FJ18" s="317"/>
      <c r="FK18" s="317"/>
      <c r="FL18" s="317"/>
      <c r="FM18" s="317"/>
      <c r="FN18" s="317"/>
      <c r="FO18" s="317"/>
      <c r="FP18" s="317"/>
      <c r="FQ18" s="317"/>
      <c r="FR18" s="317"/>
      <c r="FS18" s="317"/>
      <c r="FT18" s="317"/>
      <c r="FU18" s="317"/>
      <c r="FV18" s="317"/>
      <c r="FW18" s="317"/>
      <c r="FX18" s="317"/>
      <c r="FY18" s="317"/>
      <c r="FZ18" s="317"/>
      <c r="GA18" s="317"/>
      <c r="GB18" s="317"/>
      <c r="GC18" s="317"/>
      <c r="GD18" s="317"/>
      <c r="GE18" s="317"/>
      <c r="GF18" s="317"/>
      <c r="GG18" s="317"/>
      <c r="GH18" s="317"/>
      <c r="GI18" s="317"/>
      <c r="GJ18" s="317"/>
      <c r="GK18" s="317"/>
      <c r="GL18" s="317"/>
      <c r="GM18" s="317"/>
      <c r="GN18" s="317"/>
    </row>
    <row r="19" spans="1:196" ht="20.25" customHeight="1" x14ac:dyDescent="0.15">
      <c r="A19" s="841"/>
      <c r="B19" s="839" t="s">
        <v>205</v>
      </c>
      <c r="C19" s="833">
        <v>1531</v>
      </c>
      <c r="D19" s="833">
        <v>11483</v>
      </c>
      <c r="E19" s="833">
        <v>3232</v>
      </c>
      <c r="F19" s="833">
        <v>9054</v>
      </c>
      <c r="G19" s="834">
        <v>2.0919093851132686</v>
      </c>
      <c r="H19" s="834">
        <v>0.78287937743190661</v>
      </c>
      <c r="I19" s="833">
        <v>459</v>
      </c>
      <c r="J19" s="835">
        <v>29.708737864077673</v>
      </c>
      <c r="K19" s="844">
        <v>473</v>
      </c>
      <c r="L19" s="837">
        <v>14.6</v>
      </c>
      <c r="M19" s="321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317"/>
      <c r="CJ19" s="317"/>
      <c r="CK19" s="317"/>
      <c r="CL19" s="317"/>
      <c r="CM19" s="317"/>
      <c r="CN19" s="317"/>
      <c r="CO19" s="317"/>
      <c r="CP19" s="317"/>
      <c r="CQ19" s="317"/>
      <c r="CR19" s="317"/>
      <c r="CS19" s="317"/>
      <c r="CT19" s="317"/>
      <c r="CU19" s="317"/>
      <c r="CV19" s="317"/>
      <c r="CW19" s="317"/>
      <c r="CX19" s="317"/>
      <c r="CY19" s="317"/>
      <c r="CZ19" s="317"/>
      <c r="DA19" s="317"/>
      <c r="DB19" s="317"/>
      <c r="DC19" s="317"/>
      <c r="DD19" s="317"/>
      <c r="DE19" s="317"/>
      <c r="DF19" s="317"/>
      <c r="DG19" s="317"/>
      <c r="DH19" s="317"/>
      <c r="DI19" s="317"/>
      <c r="DJ19" s="317"/>
      <c r="DK19" s="317"/>
      <c r="DL19" s="317"/>
      <c r="DM19" s="317"/>
      <c r="DN19" s="317"/>
      <c r="DO19" s="317"/>
      <c r="DP19" s="317"/>
      <c r="DQ19" s="317"/>
      <c r="DR19" s="317"/>
      <c r="DS19" s="317"/>
      <c r="DT19" s="317"/>
      <c r="DU19" s="317"/>
      <c r="DV19" s="317"/>
      <c r="DW19" s="317"/>
      <c r="DX19" s="317"/>
      <c r="DY19" s="317"/>
      <c r="DZ19" s="317"/>
      <c r="EA19" s="317"/>
      <c r="EB19" s="317"/>
      <c r="EC19" s="317"/>
      <c r="ED19" s="317"/>
      <c r="EE19" s="317"/>
      <c r="EF19" s="317"/>
      <c r="EG19" s="317"/>
      <c r="EH19" s="317"/>
      <c r="EI19" s="317"/>
      <c r="EJ19" s="317"/>
      <c r="EK19" s="317"/>
      <c r="EL19" s="317"/>
      <c r="EM19" s="317"/>
      <c r="EN19" s="317"/>
      <c r="EO19" s="317"/>
      <c r="EP19" s="317"/>
      <c r="EQ19" s="317"/>
      <c r="ER19" s="317"/>
      <c r="ES19" s="317"/>
      <c r="ET19" s="317"/>
      <c r="EU19" s="317"/>
      <c r="EV19" s="317"/>
      <c r="EW19" s="317"/>
      <c r="EX19" s="317"/>
      <c r="EY19" s="317"/>
      <c r="EZ19" s="317"/>
      <c r="FA19" s="317"/>
      <c r="FB19" s="317"/>
      <c r="FC19" s="317"/>
      <c r="FD19" s="317"/>
      <c r="FE19" s="317"/>
      <c r="FF19" s="317"/>
      <c r="FG19" s="317"/>
      <c r="FH19" s="317"/>
      <c r="FI19" s="317"/>
      <c r="FJ19" s="317"/>
      <c r="FK19" s="317"/>
      <c r="FL19" s="317"/>
      <c r="FM19" s="317"/>
      <c r="FN19" s="317"/>
      <c r="FO19" s="317"/>
      <c r="FP19" s="317"/>
      <c r="FQ19" s="317"/>
      <c r="FR19" s="317"/>
      <c r="FS19" s="317"/>
      <c r="FT19" s="317"/>
      <c r="FU19" s="317"/>
      <c r="FV19" s="317"/>
      <c r="FW19" s="317"/>
      <c r="FX19" s="317"/>
      <c r="FY19" s="317"/>
      <c r="FZ19" s="317"/>
      <c r="GA19" s="317"/>
      <c r="GB19" s="317"/>
      <c r="GC19" s="317"/>
      <c r="GD19" s="317"/>
      <c r="GE19" s="317"/>
      <c r="GF19" s="317"/>
      <c r="GG19" s="317"/>
      <c r="GH19" s="317"/>
      <c r="GI19" s="317"/>
      <c r="GJ19" s="317"/>
      <c r="GK19" s="317"/>
      <c r="GL19" s="317"/>
      <c r="GM19" s="317"/>
      <c r="GN19" s="317"/>
    </row>
    <row r="20" spans="1:196" ht="20.25" customHeight="1" x14ac:dyDescent="0.15">
      <c r="A20" s="843"/>
      <c r="B20" s="839" t="s">
        <v>206</v>
      </c>
      <c r="C20" s="845">
        <v>2341</v>
      </c>
      <c r="D20" s="833">
        <v>11608</v>
      </c>
      <c r="E20" s="845">
        <v>4681</v>
      </c>
      <c r="F20" s="833">
        <v>10520</v>
      </c>
      <c r="G20" s="834">
        <v>1.9843153878762188</v>
      </c>
      <c r="H20" s="834">
        <v>0.90045365060344085</v>
      </c>
      <c r="I20" s="845">
        <v>389</v>
      </c>
      <c r="J20" s="835">
        <v>16.490038151759219</v>
      </c>
      <c r="K20" s="846">
        <v>398</v>
      </c>
      <c r="L20" s="837">
        <v>8.5</v>
      </c>
      <c r="M20" s="321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DW20" s="317"/>
      <c r="DX20" s="317"/>
      <c r="DY20" s="317"/>
      <c r="DZ20" s="317"/>
      <c r="EA20" s="317"/>
      <c r="EB20" s="317"/>
      <c r="EC20" s="317"/>
      <c r="ED20" s="317"/>
      <c r="EE20" s="317"/>
      <c r="EF20" s="317"/>
      <c r="EG20" s="317"/>
      <c r="EH20" s="317"/>
      <c r="EI20" s="317"/>
      <c r="EJ20" s="317"/>
      <c r="EK20" s="317"/>
      <c r="EL20" s="317"/>
      <c r="EM20" s="317"/>
      <c r="EN20" s="317"/>
      <c r="EO20" s="317"/>
      <c r="EP20" s="317"/>
      <c r="EQ20" s="317"/>
      <c r="ER20" s="317"/>
      <c r="ES20" s="317"/>
      <c r="ET20" s="317"/>
      <c r="EU20" s="317"/>
      <c r="EV20" s="317"/>
      <c r="EW20" s="317"/>
      <c r="EX20" s="317"/>
      <c r="EY20" s="317"/>
      <c r="EZ20" s="317"/>
      <c r="FA20" s="317"/>
      <c r="FB20" s="317"/>
      <c r="FC20" s="317"/>
      <c r="FD20" s="317"/>
      <c r="FE20" s="317"/>
      <c r="FF20" s="317"/>
      <c r="FG20" s="317"/>
      <c r="FH20" s="317"/>
      <c r="FI20" s="317"/>
      <c r="FJ20" s="317"/>
      <c r="FK20" s="317"/>
      <c r="FL20" s="317"/>
      <c r="FM20" s="317"/>
      <c r="FN20" s="317"/>
      <c r="FO20" s="317"/>
      <c r="FP20" s="317"/>
      <c r="FQ20" s="317"/>
      <c r="FR20" s="317"/>
      <c r="FS20" s="317"/>
      <c r="FT20" s="317"/>
      <c r="FU20" s="317"/>
      <c r="FV20" s="317"/>
      <c r="FW20" s="317"/>
      <c r="FX20" s="317"/>
      <c r="FY20" s="317"/>
      <c r="FZ20" s="317"/>
      <c r="GA20" s="317"/>
      <c r="GB20" s="317"/>
      <c r="GC20" s="317"/>
      <c r="GD20" s="317"/>
      <c r="GE20" s="317"/>
      <c r="GF20" s="317"/>
      <c r="GG20" s="317"/>
      <c r="GH20" s="317"/>
      <c r="GI20" s="317"/>
      <c r="GJ20" s="317"/>
      <c r="GK20" s="317"/>
      <c r="GL20" s="317"/>
      <c r="GM20" s="317"/>
      <c r="GN20" s="317"/>
    </row>
    <row r="21" spans="1:196" ht="20.25" customHeight="1" x14ac:dyDescent="0.15">
      <c r="A21" s="847"/>
      <c r="B21" s="848" t="s">
        <v>511</v>
      </c>
      <c r="C21" s="845">
        <v>3059</v>
      </c>
      <c r="D21" s="833">
        <v>12750</v>
      </c>
      <c r="E21" s="845">
        <v>5594</v>
      </c>
      <c r="F21" s="833">
        <v>12881</v>
      </c>
      <c r="G21" s="834">
        <v>1.8203709729905631</v>
      </c>
      <c r="H21" s="834">
        <v>1.0042881646655231</v>
      </c>
      <c r="I21" s="845">
        <v>1681</v>
      </c>
      <c r="J21" s="835">
        <v>54.702245362837623</v>
      </c>
      <c r="K21" s="849">
        <v>1704</v>
      </c>
      <c r="L21" s="837">
        <v>30.5</v>
      </c>
      <c r="M21" s="321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  <c r="EA21" s="317"/>
      <c r="EB21" s="317"/>
      <c r="EC21" s="317"/>
      <c r="ED21" s="317"/>
      <c r="EE21" s="317"/>
      <c r="EF21" s="317"/>
      <c r="EG21" s="317"/>
      <c r="EH21" s="317"/>
      <c r="EI21" s="317"/>
      <c r="EJ21" s="317"/>
      <c r="EK21" s="317"/>
      <c r="EL21" s="317"/>
      <c r="EM21" s="317"/>
      <c r="EN21" s="317"/>
      <c r="EO21" s="317"/>
      <c r="EP21" s="317"/>
      <c r="EQ21" s="317"/>
      <c r="ER21" s="317"/>
      <c r="ES21" s="317"/>
      <c r="ET21" s="317"/>
      <c r="EU21" s="317"/>
      <c r="EV21" s="317"/>
      <c r="EW21" s="317"/>
      <c r="EX21" s="317"/>
      <c r="EY21" s="317"/>
      <c r="EZ21" s="317"/>
      <c r="FA21" s="317"/>
      <c r="FB21" s="317"/>
      <c r="FC21" s="317"/>
      <c r="FD21" s="317"/>
      <c r="FE21" s="317"/>
      <c r="FF21" s="317"/>
      <c r="FG21" s="317"/>
      <c r="FH21" s="317"/>
      <c r="FI21" s="317"/>
      <c r="FJ21" s="317"/>
      <c r="FK21" s="317"/>
      <c r="FL21" s="317"/>
      <c r="FM21" s="317"/>
      <c r="FN21" s="317"/>
      <c r="FO21" s="317"/>
      <c r="FP21" s="317"/>
      <c r="FQ21" s="317"/>
      <c r="FR21" s="317"/>
      <c r="FS21" s="317"/>
      <c r="FT21" s="317"/>
      <c r="FU21" s="317"/>
      <c r="FV21" s="317"/>
      <c r="FW21" s="317"/>
      <c r="FX21" s="317"/>
      <c r="FY21" s="317"/>
      <c r="FZ21" s="317"/>
      <c r="GA21" s="317"/>
      <c r="GB21" s="317"/>
      <c r="GC21" s="317"/>
      <c r="GD21" s="317"/>
      <c r="GE21" s="317"/>
      <c r="GF21" s="317"/>
      <c r="GG21" s="317"/>
      <c r="GH21" s="317"/>
      <c r="GI21" s="317"/>
      <c r="GJ21" s="317"/>
      <c r="GK21" s="317"/>
      <c r="GL21" s="317"/>
      <c r="GM21" s="317"/>
      <c r="GN21" s="317"/>
    </row>
    <row r="22" spans="1:196" s="324" customFormat="1" ht="20.25" customHeight="1" x14ac:dyDescent="0.15">
      <c r="A22" s="850" t="s">
        <v>400</v>
      </c>
      <c r="B22" s="851" t="s">
        <v>512</v>
      </c>
      <c r="C22" s="852">
        <v>2616</v>
      </c>
      <c r="D22" s="852">
        <v>13328</v>
      </c>
      <c r="E22" s="853">
        <v>4603</v>
      </c>
      <c r="F22" s="854">
        <v>13252</v>
      </c>
      <c r="G22" s="855">
        <v>1.76</v>
      </c>
      <c r="H22" s="855">
        <v>0.99</v>
      </c>
      <c r="I22" s="856">
        <v>1755</v>
      </c>
      <c r="J22" s="857">
        <v>67.099999999999994</v>
      </c>
      <c r="K22" s="858">
        <v>1826</v>
      </c>
      <c r="L22" s="859">
        <v>39.700000000000003</v>
      </c>
      <c r="M22" s="322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3"/>
      <c r="BV22" s="323"/>
      <c r="BW22" s="323"/>
      <c r="BX22" s="323"/>
      <c r="BY22" s="323"/>
      <c r="BZ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P22" s="323"/>
      <c r="EQ22" s="323"/>
      <c r="ER22" s="323"/>
      <c r="ES22" s="323"/>
      <c r="ET22" s="323"/>
      <c r="EU22" s="323"/>
      <c r="EV22" s="323"/>
      <c r="EW22" s="323"/>
      <c r="EX22" s="323"/>
      <c r="EY22" s="323"/>
      <c r="EZ22" s="323"/>
      <c r="FA22" s="323"/>
      <c r="FB22" s="323"/>
      <c r="FC22" s="323"/>
      <c r="FD22" s="323"/>
      <c r="FE22" s="323"/>
      <c r="FF22" s="323"/>
      <c r="FG22" s="323"/>
      <c r="FH22" s="323"/>
      <c r="FI22" s="323"/>
      <c r="FJ22" s="323"/>
      <c r="FK22" s="323"/>
      <c r="FL22" s="323"/>
      <c r="FM22" s="323"/>
      <c r="FN22" s="323"/>
      <c r="FO22" s="323"/>
      <c r="FP22" s="323"/>
      <c r="FQ22" s="323"/>
      <c r="FR22" s="323"/>
      <c r="FS22" s="323"/>
      <c r="FT22" s="323"/>
      <c r="FU22" s="323"/>
      <c r="FV22" s="323"/>
      <c r="FW22" s="323"/>
      <c r="FX22" s="323"/>
      <c r="FY22" s="323"/>
      <c r="FZ22" s="323"/>
      <c r="GA22" s="323"/>
      <c r="GB22" s="323"/>
      <c r="GC22" s="323"/>
      <c r="GD22" s="323"/>
      <c r="GE22" s="323"/>
      <c r="GF22" s="323"/>
      <c r="GG22" s="323"/>
      <c r="GH22" s="323"/>
      <c r="GI22" s="323"/>
      <c r="GJ22" s="323"/>
      <c r="GK22" s="323"/>
      <c r="GL22" s="323"/>
      <c r="GM22" s="323"/>
      <c r="GN22" s="323"/>
    </row>
    <row r="23" spans="1:196" ht="20.25" customHeight="1" x14ac:dyDescent="0.15">
      <c r="A23" s="860" t="s">
        <v>401</v>
      </c>
      <c r="B23" s="861"/>
      <c r="C23" s="320">
        <v>15.2</v>
      </c>
      <c r="D23" s="320">
        <v>15.1</v>
      </c>
      <c r="E23" s="320">
        <v>25</v>
      </c>
      <c r="F23" s="325">
        <v>26.3</v>
      </c>
      <c r="G23" s="326">
        <v>0.14000000000000001</v>
      </c>
      <c r="H23" s="326">
        <v>0.09</v>
      </c>
      <c r="I23" s="325">
        <v>-20.5</v>
      </c>
      <c r="J23" s="325">
        <v>-30.1</v>
      </c>
      <c r="K23" s="325">
        <v>-20.399999999999999</v>
      </c>
      <c r="L23" s="325">
        <v>-22.6</v>
      </c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317"/>
      <c r="BX23" s="317"/>
      <c r="BY23" s="317"/>
      <c r="BZ23" s="317"/>
      <c r="CA23" s="317"/>
      <c r="CB23" s="317"/>
      <c r="CC23" s="317"/>
      <c r="CD23" s="317"/>
      <c r="CE23" s="317"/>
      <c r="CF23" s="317"/>
      <c r="CG23" s="317"/>
      <c r="CH23" s="317"/>
      <c r="CI23" s="317"/>
      <c r="CJ23" s="317"/>
      <c r="CK23" s="317"/>
      <c r="CL23" s="317"/>
      <c r="CM23" s="317"/>
      <c r="CN23" s="317"/>
      <c r="CO23" s="317"/>
      <c r="CP23" s="317"/>
      <c r="CQ23" s="317"/>
      <c r="CR23" s="317"/>
      <c r="CS23" s="317"/>
      <c r="CT23" s="317"/>
      <c r="CU23" s="317"/>
      <c r="CV23" s="317"/>
      <c r="CW23" s="317"/>
      <c r="CX23" s="317"/>
      <c r="CY23" s="317"/>
      <c r="CZ23" s="317"/>
      <c r="DA23" s="317"/>
      <c r="DB23" s="317"/>
      <c r="DC23" s="317"/>
      <c r="DD23" s="317"/>
      <c r="DE23" s="317"/>
      <c r="DF23" s="317"/>
      <c r="DG23" s="317"/>
      <c r="DH23" s="317"/>
      <c r="DI23" s="317"/>
      <c r="DJ23" s="317"/>
      <c r="DK23" s="317"/>
      <c r="DL23" s="317"/>
      <c r="DM23" s="317"/>
      <c r="DN23" s="317"/>
      <c r="DO23" s="317"/>
      <c r="DP23" s="317"/>
      <c r="DQ23" s="317"/>
      <c r="DR23" s="317"/>
      <c r="DS23" s="317"/>
      <c r="DT23" s="317"/>
      <c r="DU23" s="317"/>
      <c r="DV23" s="317"/>
      <c r="DW23" s="317"/>
      <c r="DX23" s="317"/>
      <c r="DY23" s="317"/>
      <c r="DZ23" s="317"/>
      <c r="EA23" s="317"/>
      <c r="EB23" s="317"/>
      <c r="EC23" s="317"/>
      <c r="ED23" s="317"/>
      <c r="EE23" s="317"/>
      <c r="EF23" s="317"/>
      <c r="EG23" s="317"/>
      <c r="EH23" s="317"/>
      <c r="EI23" s="317"/>
      <c r="EJ23" s="317"/>
      <c r="EK23" s="317"/>
      <c r="EL23" s="317"/>
      <c r="EM23" s="317"/>
      <c r="EN23" s="317"/>
      <c r="EO23" s="317"/>
      <c r="EP23" s="317"/>
      <c r="EQ23" s="317"/>
      <c r="ER23" s="317"/>
      <c r="ES23" s="317"/>
      <c r="ET23" s="317"/>
      <c r="EU23" s="317"/>
      <c r="EV23" s="317"/>
      <c r="EW23" s="317"/>
      <c r="EX23" s="317"/>
      <c r="EY23" s="317"/>
      <c r="EZ23" s="317"/>
      <c r="FA23" s="317"/>
      <c r="FB23" s="317"/>
      <c r="FC23" s="317"/>
      <c r="FD23" s="317"/>
      <c r="FE23" s="317"/>
      <c r="FF23" s="317"/>
      <c r="FG23" s="317"/>
      <c r="FH23" s="317"/>
      <c r="FI23" s="317"/>
      <c r="FJ23" s="317"/>
      <c r="FK23" s="317"/>
      <c r="FL23" s="317"/>
      <c r="FM23" s="317"/>
      <c r="FN23" s="317"/>
      <c r="FO23" s="317"/>
      <c r="FP23" s="317"/>
      <c r="FQ23" s="317"/>
      <c r="FR23" s="317"/>
      <c r="FS23" s="317"/>
      <c r="FT23" s="317"/>
      <c r="FU23" s="317"/>
      <c r="FV23" s="317"/>
      <c r="FW23" s="317"/>
      <c r="FX23" s="317"/>
      <c r="FY23" s="317"/>
      <c r="FZ23" s="317"/>
      <c r="GA23" s="317"/>
      <c r="GB23" s="317"/>
      <c r="GC23" s="317"/>
      <c r="GD23" s="317"/>
      <c r="GE23" s="317"/>
      <c r="GF23" s="317"/>
      <c r="GG23" s="317"/>
      <c r="GH23" s="317"/>
      <c r="GI23" s="317"/>
      <c r="GJ23" s="317"/>
      <c r="GK23" s="317"/>
      <c r="GL23" s="317"/>
      <c r="GM23" s="317"/>
      <c r="GN23" s="317"/>
    </row>
    <row r="24" spans="1:196" ht="20.25" customHeight="1" x14ac:dyDescent="0.15">
      <c r="A24" s="862" t="s">
        <v>402</v>
      </c>
      <c r="B24" s="861"/>
      <c r="C24" s="325">
        <v>-14.5</v>
      </c>
      <c r="D24" s="325">
        <v>4.5</v>
      </c>
      <c r="E24" s="325">
        <v>-17.7</v>
      </c>
      <c r="F24" s="325">
        <v>2.9</v>
      </c>
      <c r="G24" s="326">
        <v>-0.06</v>
      </c>
      <c r="H24" s="326">
        <v>-0.01</v>
      </c>
      <c r="I24" s="325">
        <v>4.4000000000000004</v>
      </c>
      <c r="J24" s="325">
        <v>12.4</v>
      </c>
      <c r="K24" s="327">
        <v>7.2</v>
      </c>
      <c r="L24" s="325">
        <v>9.1999999999999993</v>
      </c>
      <c r="M24" s="317"/>
      <c r="N24" s="317"/>
      <c r="O24" s="317"/>
      <c r="P24" s="317"/>
      <c r="Q24" s="328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317"/>
      <c r="CJ24" s="317"/>
      <c r="CK24" s="317"/>
      <c r="CL24" s="317"/>
      <c r="CM24" s="317"/>
      <c r="CN24" s="317"/>
      <c r="CO24" s="317"/>
      <c r="CP24" s="317"/>
      <c r="CQ24" s="317"/>
      <c r="CR24" s="317"/>
      <c r="CS24" s="317"/>
      <c r="CT24" s="317"/>
      <c r="CU24" s="317"/>
      <c r="CV24" s="317"/>
      <c r="CW24" s="317"/>
      <c r="CX24" s="317"/>
      <c r="CY24" s="317"/>
      <c r="CZ24" s="317"/>
      <c r="DA24" s="317"/>
      <c r="DB24" s="317"/>
      <c r="DC24" s="317"/>
      <c r="DD24" s="317"/>
      <c r="DE24" s="317"/>
      <c r="DF24" s="317"/>
      <c r="DG24" s="317"/>
      <c r="DH24" s="317"/>
      <c r="DI24" s="317"/>
      <c r="DJ24" s="317"/>
      <c r="DK24" s="317"/>
      <c r="DL24" s="317"/>
      <c r="DM24" s="317"/>
      <c r="DN24" s="317"/>
      <c r="DO24" s="317"/>
      <c r="DP24" s="317"/>
      <c r="DQ24" s="317"/>
      <c r="DR24" s="317"/>
      <c r="DS24" s="317"/>
      <c r="DT24" s="317"/>
      <c r="DU24" s="317"/>
      <c r="DV24" s="317"/>
      <c r="DW24" s="317"/>
      <c r="DX24" s="317"/>
      <c r="DY24" s="317"/>
      <c r="DZ24" s="317"/>
      <c r="EA24" s="317"/>
      <c r="EB24" s="317"/>
      <c r="EC24" s="317"/>
      <c r="ED24" s="317"/>
      <c r="EE24" s="317"/>
      <c r="EF24" s="317"/>
      <c r="EG24" s="317"/>
      <c r="EH24" s="317"/>
      <c r="EI24" s="317"/>
      <c r="EJ24" s="317"/>
      <c r="EK24" s="317"/>
      <c r="EL24" s="317"/>
      <c r="EM24" s="317"/>
      <c r="EN24" s="317"/>
      <c r="EO24" s="317"/>
      <c r="EP24" s="317"/>
      <c r="EQ24" s="317"/>
      <c r="ER24" s="317"/>
      <c r="ES24" s="317"/>
      <c r="ET24" s="317"/>
      <c r="EU24" s="317"/>
      <c r="EV24" s="317"/>
      <c r="EW24" s="317"/>
      <c r="EX24" s="317"/>
      <c r="EY24" s="317"/>
      <c r="EZ24" s="317"/>
      <c r="FA24" s="317"/>
      <c r="FB24" s="317"/>
      <c r="FC24" s="317"/>
      <c r="FD24" s="317"/>
      <c r="FE24" s="317"/>
      <c r="FF24" s="317"/>
      <c r="FG24" s="317"/>
      <c r="FH24" s="317"/>
      <c r="FI24" s="317"/>
      <c r="FJ24" s="317"/>
      <c r="FK24" s="317"/>
      <c r="FL24" s="317"/>
      <c r="FM24" s="317"/>
      <c r="FN24" s="317"/>
      <c r="FO24" s="317"/>
      <c r="FP24" s="317"/>
      <c r="FQ24" s="317"/>
      <c r="FR24" s="317"/>
      <c r="FS24" s="317"/>
      <c r="FT24" s="317"/>
      <c r="FU24" s="317"/>
      <c r="FV24" s="317"/>
      <c r="FW24" s="317"/>
      <c r="FX24" s="317"/>
      <c r="FY24" s="317"/>
      <c r="FZ24" s="317"/>
      <c r="GA24" s="317"/>
      <c r="GB24" s="317"/>
      <c r="GC24" s="317"/>
      <c r="GD24" s="317"/>
      <c r="GE24" s="317"/>
      <c r="GF24" s="317"/>
      <c r="GG24" s="317"/>
      <c r="GH24" s="317"/>
      <c r="GI24" s="317"/>
      <c r="GJ24" s="317"/>
      <c r="GK24" s="317"/>
      <c r="GL24" s="317"/>
      <c r="GM24" s="317"/>
      <c r="GN24" s="317"/>
    </row>
    <row r="25" spans="1:196" x14ac:dyDescent="0.15">
      <c r="A25" s="863" t="s">
        <v>403</v>
      </c>
      <c r="B25" s="799"/>
      <c r="C25" s="799"/>
      <c r="D25" s="799"/>
      <c r="E25" s="799"/>
      <c r="F25" s="864"/>
      <c r="G25" s="799"/>
      <c r="H25" s="799"/>
      <c r="I25" s="799"/>
      <c r="J25" s="865"/>
      <c r="K25" s="863"/>
      <c r="L25" s="799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P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317"/>
      <c r="CJ25" s="317"/>
      <c r="CK25" s="317"/>
      <c r="CL25" s="317"/>
      <c r="CM25" s="317"/>
      <c r="CN25" s="317"/>
      <c r="CO25" s="317"/>
      <c r="CP25" s="317"/>
      <c r="CQ25" s="317"/>
      <c r="CR25" s="317"/>
      <c r="CS25" s="317"/>
      <c r="CT25" s="317"/>
      <c r="CU25" s="317"/>
      <c r="CV25" s="317"/>
      <c r="CW25" s="317"/>
      <c r="CX25" s="317"/>
      <c r="CY25" s="317"/>
      <c r="CZ25" s="317"/>
      <c r="DA25" s="317"/>
      <c r="DB25" s="317"/>
      <c r="DC25" s="317"/>
      <c r="DD25" s="317"/>
      <c r="DE25" s="317"/>
      <c r="DF25" s="317"/>
      <c r="DG25" s="317"/>
      <c r="DH25" s="317"/>
      <c r="DI25" s="317"/>
      <c r="DJ25" s="317"/>
      <c r="DK25" s="317"/>
      <c r="DL25" s="317"/>
      <c r="DM25" s="317"/>
      <c r="DN25" s="317"/>
      <c r="DO25" s="317"/>
      <c r="DP25" s="317"/>
      <c r="DQ25" s="317"/>
      <c r="DR25" s="317"/>
      <c r="DS25" s="317"/>
      <c r="DT25" s="317"/>
      <c r="DU25" s="317"/>
      <c r="DV25" s="317"/>
      <c r="DW25" s="317"/>
      <c r="DX25" s="317"/>
      <c r="DY25" s="317"/>
      <c r="DZ25" s="317"/>
      <c r="EA25" s="317"/>
      <c r="EB25" s="317"/>
      <c r="EC25" s="317"/>
      <c r="ED25" s="317"/>
      <c r="EE25" s="317"/>
      <c r="EF25" s="317"/>
      <c r="EG25" s="317"/>
      <c r="EH25" s="317"/>
      <c r="EI25" s="317"/>
      <c r="EJ25" s="317"/>
      <c r="EK25" s="317"/>
      <c r="EL25" s="317"/>
      <c r="EM25" s="317"/>
      <c r="EN25" s="317"/>
      <c r="EO25" s="317"/>
      <c r="EP25" s="317"/>
      <c r="EQ25" s="317"/>
      <c r="ER25" s="317"/>
      <c r="ES25" s="317"/>
      <c r="ET25" s="317"/>
      <c r="EU25" s="317"/>
      <c r="EV25" s="317"/>
      <c r="EW25" s="317"/>
      <c r="EX25" s="317"/>
      <c r="EY25" s="317"/>
      <c r="EZ25" s="317"/>
      <c r="FA25" s="317"/>
      <c r="FB25" s="317"/>
      <c r="FC25" s="317"/>
      <c r="FD25" s="317"/>
      <c r="FE25" s="317"/>
      <c r="FF25" s="317"/>
      <c r="FG25" s="317"/>
      <c r="FH25" s="317"/>
      <c r="FI25" s="317"/>
      <c r="FJ25" s="317"/>
      <c r="FK25" s="317"/>
      <c r="FL25" s="317"/>
      <c r="FM25" s="317"/>
      <c r="FN25" s="317"/>
      <c r="FO25" s="317"/>
      <c r="FP25" s="317"/>
      <c r="FQ25" s="317"/>
      <c r="FR25" s="317"/>
      <c r="FS25" s="317"/>
      <c r="FT25" s="317"/>
      <c r="FU25" s="317"/>
      <c r="FV25" s="317"/>
      <c r="FW25" s="317"/>
      <c r="FX25" s="317"/>
      <c r="FY25" s="317"/>
      <c r="FZ25" s="317"/>
      <c r="GA25" s="317"/>
      <c r="GB25" s="317"/>
      <c r="GC25" s="317"/>
      <c r="GD25" s="317"/>
      <c r="GE25" s="317"/>
      <c r="GF25" s="317"/>
      <c r="GG25" s="317"/>
      <c r="GH25" s="317"/>
      <c r="GI25" s="317"/>
      <c r="GJ25" s="317"/>
      <c r="GK25" s="317"/>
      <c r="GL25" s="317"/>
      <c r="GM25" s="317"/>
      <c r="GN25" s="317"/>
    </row>
    <row r="26" spans="1:196" ht="16.5" customHeight="1" x14ac:dyDescent="0.15">
      <c r="A26" s="329"/>
      <c r="D26" s="330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317"/>
      <c r="BG26" s="317"/>
      <c r="BH26" s="317"/>
      <c r="BI26" s="317"/>
      <c r="BJ26" s="317"/>
      <c r="BK26" s="317"/>
      <c r="BL26" s="317"/>
      <c r="BM26" s="317"/>
      <c r="BN26" s="317"/>
      <c r="BO26" s="317"/>
      <c r="BP26" s="317"/>
      <c r="BQ26" s="317"/>
      <c r="BR26" s="317"/>
      <c r="BS26" s="317"/>
      <c r="BT26" s="317"/>
      <c r="BU26" s="317"/>
      <c r="BV26" s="317"/>
      <c r="BW26" s="317"/>
      <c r="BX26" s="317"/>
      <c r="BY26" s="317"/>
      <c r="BZ26" s="317"/>
      <c r="CA26" s="317"/>
      <c r="CB26" s="317"/>
      <c r="CC26" s="317"/>
      <c r="CD26" s="317"/>
      <c r="CE26" s="317"/>
      <c r="CF26" s="317"/>
      <c r="CG26" s="317"/>
      <c r="CH26" s="317"/>
      <c r="CI26" s="317"/>
      <c r="CJ26" s="317"/>
      <c r="CK26" s="317"/>
      <c r="CL26" s="317"/>
      <c r="CM26" s="317"/>
      <c r="CN26" s="317"/>
      <c r="CO26" s="317"/>
      <c r="CP26" s="317"/>
      <c r="CQ26" s="317"/>
      <c r="CR26" s="317"/>
      <c r="CS26" s="317"/>
      <c r="CT26" s="317"/>
      <c r="CU26" s="317"/>
      <c r="CV26" s="317"/>
      <c r="CW26" s="317"/>
      <c r="CX26" s="317"/>
      <c r="CY26" s="317"/>
      <c r="CZ26" s="317"/>
      <c r="DA26" s="317"/>
      <c r="DB26" s="317"/>
      <c r="DC26" s="317"/>
      <c r="DD26" s="317"/>
      <c r="DE26" s="317"/>
      <c r="DF26" s="317"/>
      <c r="DG26" s="317"/>
      <c r="DH26" s="317"/>
      <c r="DI26" s="317"/>
      <c r="DJ26" s="317"/>
      <c r="DK26" s="317"/>
      <c r="DL26" s="317"/>
      <c r="DM26" s="317"/>
      <c r="DN26" s="317"/>
      <c r="DO26" s="317"/>
      <c r="DP26" s="317"/>
      <c r="DQ26" s="317"/>
      <c r="DR26" s="317"/>
      <c r="DS26" s="317"/>
      <c r="DT26" s="317"/>
      <c r="DU26" s="317"/>
      <c r="DV26" s="317"/>
      <c r="DW26" s="317"/>
      <c r="DX26" s="317"/>
      <c r="DY26" s="317"/>
      <c r="DZ26" s="317"/>
      <c r="EA26" s="317"/>
      <c r="EB26" s="317"/>
      <c r="EC26" s="317"/>
      <c r="ED26" s="317"/>
      <c r="EE26" s="317"/>
      <c r="EF26" s="317"/>
      <c r="EG26" s="317"/>
      <c r="EH26" s="317"/>
      <c r="EI26" s="317"/>
      <c r="EJ26" s="317"/>
      <c r="EK26" s="317"/>
      <c r="EL26" s="317"/>
      <c r="EM26" s="317"/>
      <c r="EN26" s="317"/>
      <c r="EO26" s="317"/>
      <c r="EP26" s="317"/>
      <c r="EQ26" s="317"/>
      <c r="ER26" s="317"/>
      <c r="ES26" s="317"/>
      <c r="ET26" s="317"/>
      <c r="EU26" s="317"/>
      <c r="EV26" s="317"/>
      <c r="EW26" s="317"/>
      <c r="EX26" s="317"/>
      <c r="EY26" s="317"/>
      <c r="EZ26" s="317"/>
      <c r="FA26" s="317"/>
      <c r="FB26" s="317"/>
      <c r="FC26" s="317"/>
      <c r="FD26" s="317"/>
      <c r="FE26" s="317"/>
      <c r="FF26" s="317"/>
      <c r="FG26" s="317"/>
      <c r="FH26" s="317"/>
      <c r="FI26" s="317"/>
      <c r="FJ26" s="317"/>
      <c r="FK26" s="317"/>
      <c r="FL26" s="317"/>
      <c r="FM26" s="317"/>
      <c r="FN26" s="317"/>
      <c r="FO26" s="317"/>
      <c r="FP26" s="317"/>
      <c r="FQ26" s="317"/>
      <c r="FR26" s="317"/>
      <c r="FS26" s="317"/>
      <c r="FT26" s="317"/>
      <c r="FU26" s="317"/>
      <c r="FV26" s="317"/>
      <c r="FW26" s="317"/>
      <c r="FX26" s="317"/>
      <c r="FY26" s="317"/>
      <c r="FZ26" s="317"/>
      <c r="GA26" s="317"/>
      <c r="GB26" s="317"/>
      <c r="GC26" s="317"/>
      <c r="GD26" s="317"/>
      <c r="GE26" s="317"/>
      <c r="GF26" s="317"/>
      <c r="GG26" s="317"/>
      <c r="GH26" s="317"/>
      <c r="GI26" s="317"/>
      <c r="GJ26" s="317"/>
      <c r="GK26" s="317"/>
      <c r="GL26" s="317"/>
      <c r="GM26" s="317"/>
      <c r="GN26" s="317"/>
    </row>
    <row r="27" spans="1:196" x14ac:dyDescent="0.15">
      <c r="D27" s="330"/>
      <c r="J27" s="331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317"/>
      <c r="BG27" s="317"/>
      <c r="BH27" s="317"/>
      <c r="BI27" s="317"/>
      <c r="BJ27" s="317"/>
      <c r="BK27" s="317"/>
      <c r="BL27" s="317"/>
      <c r="BM27" s="317"/>
      <c r="BN27" s="317"/>
      <c r="BO27" s="317"/>
      <c r="BP27" s="317"/>
      <c r="BQ27" s="317"/>
      <c r="BR27" s="317"/>
      <c r="BS27" s="317"/>
      <c r="BT27" s="317"/>
      <c r="BU27" s="317"/>
      <c r="BV27" s="317"/>
      <c r="BW27" s="317"/>
      <c r="BX27" s="317"/>
      <c r="BY27" s="317"/>
      <c r="BZ27" s="317"/>
      <c r="CA27" s="317"/>
      <c r="CB27" s="317"/>
      <c r="CC27" s="317"/>
      <c r="CD27" s="317"/>
      <c r="CE27" s="317"/>
      <c r="CF27" s="317"/>
      <c r="CG27" s="317"/>
      <c r="CH27" s="317"/>
      <c r="CI27" s="317"/>
      <c r="CJ27" s="317"/>
      <c r="CK27" s="317"/>
      <c r="CL27" s="317"/>
      <c r="CM27" s="317"/>
      <c r="CN27" s="317"/>
      <c r="CO27" s="317"/>
      <c r="CP27" s="317"/>
      <c r="CQ27" s="317"/>
      <c r="CR27" s="317"/>
      <c r="CS27" s="317"/>
      <c r="CT27" s="317"/>
      <c r="CU27" s="317"/>
      <c r="CV27" s="317"/>
      <c r="CW27" s="317"/>
      <c r="CX27" s="317"/>
      <c r="CY27" s="317"/>
      <c r="CZ27" s="317"/>
      <c r="DA27" s="317"/>
      <c r="DB27" s="317"/>
      <c r="DC27" s="317"/>
      <c r="DD27" s="317"/>
      <c r="DE27" s="317"/>
      <c r="DF27" s="317"/>
      <c r="DG27" s="317"/>
      <c r="DH27" s="317"/>
      <c r="DI27" s="317"/>
      <c r="DJ27" s="317"/>
      <c r="DK27" s="317"/>
      <c r="DL27" s="317"/>
      <c r="DM27" s="317"/>
      <c r="DN27" s="317"/>
      <c r="DO27" s="317"/>
      <c r="DP27" s="317"/>
      <c r="DQ27" s="317"/>
      <c r="DR27" s="317"/>
      <c r="DS27" s="317"/>
      <c r="DT27" s="317"/>
      <c r="DU27" s="317"/>
      <c r="DV27" s="317"/>
      <c r="DW27" s="317"/>
      <c r="DX27" s="317"/>
      <c r="DY27" s="317"/>
      <c r="DZ27" s="317"/>
      <c r="EA27" s="317"/>
      <c r="EB27" s="317"/>
      <c r="EC27" s="317"/>
      <c r="ED27" s="317"/>
      <c r="EE27" s="317"/>
      <c r="EF27" s="317"/>
      <c r="EG27" s="317"/>
      <c r="EH27" s="317"/>
      <c r="EI27" s="317"/>
      <c r="EJ27" s="317"/>
      <c r="EK27" s="317"/>
      <c r="EL27" s="317"/>
      <c r="EM27" s="317"/>
      <c r="EN27" s="317"/>
      <c r="EO27" s="317"/>
      <c r="EP27" s="317"/>
      <c r="EQ27" s="317"/>
      <c r="ER27" s="317"/>
      <c r="ES27" s="317"/>
      <c r="ET27" s="317"/>
      <c r="EU27" s="317"/>
      <c r="EV27" s="317"/>
      <c r="EW27" s="317"/>
      <c r="EX27" s="317"/>
      <c r="EY27" s="317"/>
      <c r="EZ27" s="317"/>
      <c r="FA27" s="317"/>
      <c r="FB27" s="317"/>
      <c r="FC27" s="317"/>
      <c r="FD27" s="317"/>
      <c r="FE27" s="317"/>
      <c r="FF27" s="317"/>
      <c r="FG27" s="317"/>
      <c r="FH27" s="317"/>
      <c r="FI27" s="317"/>
      <c r="FJ27" s="317"/>
      <c r="FK27" s="317"/>
      <c r="FL27" s="317"/>
      <c r="FM27" s="317"/>
      <c r="FN27" s="317"/>
      <c r="FO27" s="317"/>
      <c r="FP27" s="317"/>
      <c r="FQ27" s="317"/>
      <c r="FR27" s="317"/>
      <c r="FS27" s="317"/>
      <c r="FT27" s="317"/>
      <c r="FU27" s="317"/>
      <c r="FV27" s="317"/>
      <c r="FW27" s="317"/>
      <c r="FX27" s="317"/>
      <c r="FY27" s="317"/>
      <c r="FZ27" s="317"/>
      <c r="GA27" s="317"/>
      <c r="GB27" s="317"/>
      <c r="GC27" s="317"/>
      <c r="GD27" s="317"/>
      <c r="GE27" s="317"/>
      <c r="GF27" s="317"/>
      <c r="GG27" s="317"/>
      <c r="GH27" s="317"/>
      <c r="GI27" s="317"/>
      <c r="GJ27" s="317"/>
      <c r="GK27" s="317"/>
      <c r="GL27" s="317"/>
      <c r="GM27" s="317"/>
      <c r="GN27" s="317"/>
    </row>
    <row r="28" spans="1:196" x14ac:dyDescent="0.15">
      <c r="D28" s="332"/>
      <c r="F28" s="332"/>
    </row>
    <row r="29" spans="1:196" x14ac:dyDescent="0.15">
      <c r="D29" s="330"/>
      <c r="F29" s="330"/>
    </row>
    <row r="30" spans="1:196" x14ac:dyDescent="0.15">
      <c r="D30" s="333"/>
      <c r="F30" s="333"/>
    </row>
    <row r="35" spans="10:10" x14ac:dyDescent="0.15">
      <c r="J35" s="329"/>
    </row>
  </sheetData>
  <sheetProtection algorithmName="SHA-512" hashValue="pQeSSIIeaRG1Xylz6XalRp0s0Iwy//u1q2gOwm48oA6BdoqWXCKrBuKBook3aQyc+I5Bs97GKXpzMXctV3KXxw==" saltValue="+n1JCtbFKwyTrzJJ8qeDeQ==" spinCount="100000" sheet="1" objects="1" scenarios="1"/>
  <mergeCells count="3">
    <mergeCell ref="A23:B23"/>
    <mergeCell ref="A24:B24"/>
    <mergeCell ref="A2:J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view="pageBreakPreview" zoomScale="115" zoomScaleNormal="100" zoomScaleSheetLayoutView="115" workbookViewId="0">
      <selection activeCell="L20" sqref="L20"/>
    </sheetView>
  </sheetViews>
  <sheetFormatPr defaultRowHeight="13.5" x14ac:dyDescent="0.15"/>
  <cols>
    <col min="1" max="1" width="2.875" style="335" customWidth="1"/>
    <col min="2" max="2" width="3.625" style="334" customWidth="1"/>
    <col min="3" max="3" width="32" style="335" customWidth="1"/>
    <col min="4" max="4" width="9" style="336"/>
    <col min="5" max="16384" width="9" style="335"/>
  </cols>
  <sheetData>
    <row r="1" spans="1:12" ht="20.25" customHeight="1" x14ac:dyDescent="0.15">
      <c r="A1" s="334" t="s">
        <v>474</v>
      </c>
      <c r="J1" s="337" t="s">
        <v>404</v>
      </c>
    </row>
    <row r="2" spans="1:12" ht="17.25" x14ac:dyDescent="0.15">
      <c r="A2" s="786" t="s">
        <v>472</v>
      </c>
      <c r="B2" s="786"/>
      <c r="C2" s="786"/>
      <c r="D2" s="786"/>
      <c r="E2" s="786"/>
      <c r="F2" s="786"/>
      <c r="G2" s="786"/>
      <c r="H2" s="786"/>
      <c r="I2" s="786"/>
      <c r="J2" s="786"/>
    </row>
    <row r="3" spans="1:12" ht="17.25" x14ac:dyDescent="0.15">
      <c r="A3" s="339"/>
      <c r="B3" s="338"/>
      <c r="C3" s="338"/>
      <c r="D3" s="339"/>
      <c r="E3" s="338"/>
      <c r="F3" s="338"/>
      <c r="G3" s="338"/>
      <c r="H3" s="338"/>
      <c r="J3" s="340" t="s">
        <v>478</v>
      </c>
    </row>
    <row r="4" spans="1:12" ht="13.5" customHeight="1" x14ac:dyDescent="0.15">
      <c r="A4" s="341"/>
      <c r="B4" s="342"/>
      <c r="C4" s="341"/>
      <c r="D4" s="343"/>
      <c r="E4" s="341"/>
      <c r="F4" s="341"/>
      <c r="G4" s="341"/>
      <c r="H4" s="341"/>
      <c r="I4" s="344" t="s">
        <v>405</v>
      </c>
      <c r="J4" s="345"/>
    </row>
    <row r="5" spans="1:12" ht="16.5" customHeight="1" x14ac:dyDescent="0.15">
      <c r="A5" s="788" t="s">
        <v>2</v>
      </c>
      <c r="B5" s="789"/>
      <c r="C5" s="790"/>
      <c r="D5" s="791" t="s">
        <v>506</v>
      </c>
      <c r="E5" s="793" t="s">
        <v>77</v>
      </c>
      <c r="F5" s="793" t="s">
        <v>406</v>
      </c>
      <c r="G5" s="795" t="s">
        <v>407</v>
      </c>
      <c r="H5" s="797"/>
      <c r="I5" s="795" t="s">
        <v>408</v>
      </c>
      <c r="J5" s="797"/>
    </row>
    <row r="6" spans="1:12" ht="16.5" customHeight="1" x14ac:dyDescent="0.15">
      <c r="A6" s="788" t="s">
        <v>409</v>
      </c>
      <c r="B6" s="789"/>
      <c r="C6" s="790"/>
      <c r="D6" s="792"/>
      <c r="E6" s="794"/>
      <c r="F6" s="794"/>
      <c r="G6" s="346" t="s">
        <v>410</v>
      </c>
      <c r="H6" s="346" t="s">
        <v>411</v>
      </c>
      <c r="I6" s="346" t="s">
        <v>410</v>
      </c>
      <c r="J6" s="346" t="s">
        <v>411</v>
      </c>
    </row>
    <row r="7" spans="1:12" ht="16.5" customHeight="1" x14ac:dyDescent="0.15">
      <c r="A7" s="788" t="s">
        <v>412</v>
      </c>
      <c r="B7" s="789"/>
      <c r="C7" s="790"/>
      <c r="D7" s="347">
        <v>11331</v>
      </c>
      <c r="E7" s="348">
        <v>9767</v>
      </c>
      <c r="F7" s="349">
        <v>12369</v>
      </c>
      <c r="G7" s="350">
        <v>1564</v>
      </c>
      <c r="H7" s="351">
        <v>16</v>
      </c>
      <c r="I7" s="352">
        <v>-1038</v>
      </c>
      <c r="J7" s="351">
        <v>-8.4</v>
      </c>
    </row>
    <row r="8" spans="1:12" ht="16.5" customHeight="1" x14ac:dyDescent="0.15">
      <c r="A8" s="353" t="s">
        <v>33</v>
      </c>
      <c r="B8" s="354"/>
      <c r="C8" s="355" t="s">
        <v>413</v>
      </c>
      <c r="D8" s="347">
        <v>36</v>
      </c>
      <c r="E8" s="356">
        <v>28</v>
      </c>
      <c r="F8" s="357">
        <v>45</v>
      </c>
      <c r="G8" s="358">
        <v>8</v>
      </c>
      <c r="H8" s="359">
        <v>28.6</v>
      </c>
      <c r="I8" s="360">
        <v>-9</v>
      </c>
      <c r="J8" s="361">
        <v>-20</v>
      </c>
    </row>
    <row r="9" spans="1:12" ht="16.5" customHeight="1" x14ac:dyDescent="0.15">
      <c r="A9" s="362" t="s">
        <v>34</v>
      </c>
      <c r="B9" s="363"/>
      <c r="C9" s="355" t="s">
        <v>414</v>
      </c>
      <c r="D9" s="364">
        <v>2989</v>
      </c>
      <c r="E9" s="356">
        <v>2644</v>
      </c>
      <c r="F9" s="365">
        <v>3312</v>
      </c>
      <c r="G9" s="356">
        <v>345</v>
      </c>
      <c r="H9" s="361">
        <v>13</v>
      </c>
      <c r="I9" s="360">
        <v>-323</v>
      </c>
      <c r="J9" s="361">
        <v>-9.8000000000000007</v>
      </c>
      <c r="L9" s="366"/>
    </row>
    <row r="10" spans="1:12" ht="16.5" customHeight="1" x14ac:dyDescent="0.15">
      <c r="A10" s="367"/>
      <c r="B10" s="368" t="s">
        <v>415</v>
      </c>
      <c r="C10" s="369" t="s">
        <v>416</v>
      </c>
      <c r="D10" s="370">
        <v>26</v>
      </c>
      <c r="E10" s="371">
        <v>5</v>
      </c>
      <c r="F10" s="372">
        <v>2</v>
      </c>
      <c r="G10" s="371">
        <v>21</v>
      </c>
      <c r="H10" s="373">
        <v>420</v>
      </c>
      <c r="I10" s="374">
        <v>24</v>
      </c>
      <c r="J10" s="373">
        <v>1200</v>
      </c>
    </row>
    <row r="11" spans="1:12" ht="16.5" customHeight="1" x14ac:dyDescent="0.15">
      <c r="A11" s="375"/>
      <c r="B11" s="376" t="s">
        <v>417</v>
      </c>
      <c r="C11" s="377" t="s">
        <v>418</v>
      </c>
      <c r="D11" s="370">
        <v>206</v>
      </c>
      <c r="E11" s="378">
        <v>222</v>
      </c>
      <c r="F11" s="379">
        <v>217</v>
      </c>
      <c r="G11" s="378">
        <v>-16</v>
      </c>
      <c r="H11" s="380">
        <v>-7.2</v>
      </c>
      <c r="I11" s="381">
        <v>-11</v>
      </c>
      <c r="J11" s="380">
        <v>-5.0999999999999996</v>
      </c>
    </row>
    <row r="12" spans="1:12" ht="16.5" customHeight="1" x14ac:dyDescent="0.15">
      <c r="A12" s="375"/>
      <c r="B12" s="376" t="s">
        <v>419</v>
      </c>
      <c r="C12" s="377" t="s">
        <v>420</v>
      </c>
      <c r="D12" s="370">
        <v>245</v>
      </c>
      <c r="E12" s="378">
        <v>166</v>
      </c>
      <c r="F12" s="379">
        <v>263</v>
      </c>
      <c r="G12" s="378">
        <v>79</v>
      </c>
      <c r="H12" s="380">
        <v>47.6</v>
      </c>
      <c r="I12" s="381">
        <v>-18</v>
      </c>
      <c r="J12" s="380">
        <v>-6.8</v>
      </c>
    </row>
    <row r="13" spans="1:12" ht="16.5" customHeight="1" x14ac:dyDescent="0.15">
      <c r="A13" s="375"/>
      <c r="B13" s="382" t="s">
        <v>421</v>
      </c>
      <c r="C13" s="377" t="s">
        <v>422</v>
      </c>
      <c r="D13" s="370">
        <v>567</v>
      </c>
      <c r="E13" s="371">
        <v>473</v>
      </c>
      <c r="F13" s="379">
        <v>646</v>
      </c>
      <c r="G13" s="378">
        <v>94</v>
      </c>
      <c r="H13" s="380">
        <v>19.899999999999999</v>
      </c>
      <c r="I13" s="381">
        <v>-79</v>
      </c>
      <c r="J13" s="380">
        <v>-12.2</v>
      </c>
    </row>
    <row r="14" spans="1:12" ht="16.5" customHeight="1" x14ac:dyDescent="0.15">
      <c r="A14" s="375"/>
      <c r="B14" s="376" t="s">
        <v>423</v>
      </c>
      <c r="C14" s="377" t="s">
        <v>424</v>
      </c>
      <c r="D14" s="370">
        <v>229</v>
      </c>
      <c r="E14" s="378">
        <v>195</v>
      </c>
      <c r="F14" s="379">
        <v>204</v>
      </c>
      <c r="G14" s="378">
        <v>34</v>
      </c>
      <c r="H14" s="380">
        <v>17.399999999999999</v>
      </c>
      <c r="I14" s="381">
        <v>25</v>
      </c>
      <c r="J14" s="380">
        <v>12.3</v>
      </c>
    </row>
    <row r="15" spans="1:12" ht="16.5" customHeight="1" x14ac:dyDescent="0.15">
      <c r="A15" s="375"/>
      <c r="B15" s="376" t="s">
        <v>425</v>
      </c>
      <c r="C15" s="377" t="s">
        <v>426</v>
      </c>
      <c r="D15" s="370">
        <v>114</v>
      </c>
      <c r="E15" s="378">
        <v>84</v>
      </c>
      <c r="F15" s="379">
        <v>127</v>
      </c>
      <c r="G15" s="378">
        <v>30</v>
      </c>
      <c r="H15" s="380">
        <v>35.700000000000003</v>
      </c>
      <c r="I15" s="383">
        <v>-13</v>
      </c>
      <c r="J15" s="384">
        <v>-10.199999999999999</v>
      </c>
    </row>
    <row r="16" spans="1:12" ht="16.5" customHeight="1" x14ac:dyDescent="0.15">
      <c r="A16" s="385"/>
      <c r="B16" s="386" t="s">
        <v>427</v>
      </c>
      <c r="C16" s="387" t="s">
        <v>428</v>
      </c>
      <c r="D16" s="388">
        <v>1052</v>
      </c>
      <c r="E16" s="378">
        <v>989</v>
      </c>
      <c r="F16" s="389">
        <v>1210</v>
      </c>
      <c r="G16" s="378">
        <v>63</v>
      </c>
      <c r="H16" s="380">
        <v>6.4</v>
      </c>
      <c r="I16" s="381">
        <v>-158</v>
      </c>
      <c r="J16" s="380">
        <v>-13.1</v>
      </c>
    </row>
    <row r="17" spans="1:10" ht="16.5" customHeight="1" x14ac:dyDescent="0.15">
      <c r="A17" s="353" t="s">
        <v>35</v>
      </c>
      <c r="B17" s="354"/>
      <c r="C17" s="390" t="s">
        <v>429</v>
      </c>
      <c r="D17" s="364">
        <v>2030</v>
      </c>
      <c r="E17" s="356">
        <v>1716</v>
      </c>
      <c r="F17" s="357">
        <v>2984</v>
      </c>
      <c r="G17" s="358">
        <v>314</v>
      </c>
      <c r="H17" s="359">
        <v>18.3</v>
      </c>
      <c r="I17" s="391">
        <v>-954</v>
      </c>
      <c r="J17" s="359">
        <v>-32</v>
      </c>
    </row>
    <row r="18" spans="1:10" ht="16.5" customHeight="1" x14ac:dyDescent="0.15">
      <c r="A18" s="375"/>
      <c r="B18" s="376" t="s">
        <v>430</v>
      </c>
      <c r="C18" s="377" t="s">
        <v>431</v>
      </c>
      <c r="D18" s="370">
        <v>1683</v>
      </c>
      <c r="E18" s="378">
        <v>1347</v>
      </c>
      <c r="F18" s="392">
        <v>2652</v>
      </c>
      <c r="G18" s="378">
        <v>336</v>
      </c>
      <c r="H18" s="380">
        <v>24.9</v>
      </c>
      <c r="I18" s="381">
        <v>-969</v>
      </c>
      <c r="J18" s="380">
        <v>-36.5</v>
      </c>
    </row>
    <row r="19" spans="1:10" ht="16.5" customHeight="1" x14ac:dyDescent="0.15">
      <c r="A19" s="367"/>
      <c r="B19" s="368" t="s">
        <v>432</v>
      </c>
      <c r="C19" s="369" t="s">
        <v>433</v>
      </c>
      <c r="D19" s="370">
        <v>148</v>
      </c>
      <c r="E19" s="378">
        <v>156</v>
      </c>
      <c r="F19" s="393">
        <v>133</v>
      </c>
      <c r="G19" s="371">
        <v>-8</v>
      </c>
      <c r="H19" s="373">
        <v>-5.0999999999999996</v>
      </c>
      <c r="I19" s="374">
        <v>15</v>
      </c>
      <c r="J19" s="373">
        <v>11.3</v>
      </c>
    </row>
    <row r="20" spans="1:10" ht="16.5" customHeight="1" x14ac:dyDescent="0.15">
      <c r="A20" s="385"/>
      <c r="B20" s="386" t="s">
        <v>434</v>
      </c>
      <c r="C20" s="387" t="s">
        <v>435</v>
      </c>
      <c r="D20" s="394">
        <v>84</v>
      </c>
      <c r="E20" s="395">
        <v>86</v>
      </c>
      <c r="F20" s="389">
        <v>79</v>
      </c>
      <c r="G20" s="395">
        <v>-2</v>
      </c>
      <c r="H20" s="384">
        <v>-2.2999999999999998</v>
      </c>
      <c r="I20" s="383">
        <v>5</v>
      </c>
      <c r="J20" s="384">
        <v>6.3</v>
      </c>
    </row>
    <row r="21" spans="1:10" ht="16.5" customHeight="1" x14ac:dyDescent="0.15">
      <c r="A21" s="362" t="s">
        <v>436</v>
      </c>
      <c r="B21" s="363"/>
      <c r="C21" s="355" t="s">
        <v>437</v>
      </c>
      <c r="D21" s="364">
        <v>972</v>
      </c>
      <c r="E21" s="356">
        <v>590</v>
      </c>
      <c r="F21" s="365">
        <v>879</v>
      </c>
      <c r="G21" s="356">
        <v>382</v>
      </c>
      <c r="H21" s="361">
        <v>64.7</v>
      </c>
      <c r="I21" s="360">
        <v>93</v>
      </c>
      <c r="J21" s="361">
        <v>10.6</v>
      </c>
    </row>
    <row r="22" spans="1:10" ht="16.5" customHeight="1" x14ac:dyDescent="0.15">
      <c r="A22" s="385"/>
      <c r="B22" s="386" t="s">
        <v>438</v>
      </c>
      <c r="C22" s="387" t="s">
        <v>439</v>
      </c>
      <c r="D22" s="394">
        <v>649</v>
      </c>
      <c r="E22" s="395">
        <v>322</v>
      </c>
      <c r="F22" s="389">
        <v>640</v>
      </c>
      <c r="G22" s="395">
        <v>327</v>
      </c>
      <c r="H22" s="384">
        <v>101.6</v>
      </c>
      <c r="I22" s="383">
        <v>9</v>
      </c>
      <c r="J22" s="384">
        <v>1.4</v>
      </c>
    </row>
    <row r="23" spans="1:10" ht="16.5" customHeight="1" x14ac:dyDescent="0.15">
      <c r="A23" s="362" t="s">
        <v>440</v>
      </c>
      <c r="B23" s="363"/>
      <c r="C23" s="355" t="s">
        <v>441</v>
      </c>
      <c r="D23" s="396">
        <v>2882</v>
      </c>
      <c r="E23" s="356">
        <v>2605</v>
      </c>
      <c r="F23" s="365">
        <v>2870</v>
      </c>
      <c r="G23" s="356">
        <v>277</v>
      </c>
      <c r="H23" s="361">
        <v>10.6</v>
      </c>
      <c r="I23" s="360">
        <v>12</v>
      </c>
      <c r="J23" s="361">
        <v>0.4</v>
      </c>
    </row>
    <row r="24" spans="1:10" ht="16.5" customHeight="1" x14ac:dyDescent="0.15">
      <c r="A24" s="367"/>
      <c r="B24" s="368" t="s">
        <v>442</v>
      </c>
      <c r="C24" s="369" t="s">
        <v>443</v>
      </c>
      <c r="D24" s="370">
        <v>7</v>
      </c>
      <c r="E24" s="378">
        <v>5</v>
      </c>
      <c r="F24" s="393">
        <v>6</v>
      </c>
      <c r="G24" s="371">
        <v>2</v>
      </c>
      <c r="H24" s="373">
        <v>40</v>
      </c>
      <c r="I24" s="374">
        <v>1</v>
      </c>
      <c r="J24" s="373">
        <v>16.7</v>
      </c>
    </row>
    <row r="25" spans="1:10" ht="16.5" customHeight="1" x14ac:dyDescent="0.15">
      <c r="A25" s="375"/>
      <c r="B25" s="376" t="s">
        <v>444</v>
      </c>
      <c r="C25" s="377" t="s">
        <v>445</v>
      </c>
      <c r="D25" s="370">
        <v>153</v>
      </c>
      <c r="E25" s="378">
        <v>226</v>
      </c>
      <c r="F25" s="392">
        <v>215</v>
      </c>
      <c r="G25" s="378">
        <v>-73</v>
      </c>
      <c r="H25" s="380">
        <v>-32.299999999999997</v>
      </c>
      <c r="I25" s="381">
        <v>-62</v>
      </c>
      <c r="J25" s="380">
        <v>-28.8</v>
      </c>
    </row>
    <row r="26" spans="1:10" ht="16.5" customHeight="1" x14ac:dyDescent="0.15">
      <c r="A26" s="367"/>
      <c r="B26" s="368" t="s">
        <v>266</v>
      </c>
      <c r="C26" s="369" t="s">
        <v>446</v>
      </c>
      <c r="D26" s="370">
        <v>675</v>
      </c>
      <c r="E26" s="378">
        <v>514</v>
      </c>
      <c r="F26" s="393">
        <v>675</v>
      </c>
      <c r="G26" s="371">
        <v>161</v>
      </c>
      <c r="H26" s="373">
        <v>31.3</v>
      </c>
      <c r="I26" s="374">
        <v>0</v>
      </c>
      <c r="J26" s="373">
        <v>0</v>
      </c>
    </row>
    <row r="27" spans="1:10" ht="16.5" customHeight="1" x14ac:dyDescent="0.15">
      <c r="A27" s="385"/>
      <c r="B27" s="386">
        <v>40</v>
      </c>
      <c r="C27" s="387" t="s">
        <v>447</v>
      </c>
      <c r="D27" s="394">
        <v>660</v>
      </c>
      <c r="E27" s="397">
        <v>588</v>
      </c>
      <c r="F27" s="389">
        <v>618</v>
      </c>
      <c r="G27" s="395">
        <v>72</v>
      </c>
      <c r="H27" s="384">
        <v>12.2</v>
      </c>
      <c r="I27" s="383">
        <v>42</v>
      </c>
      <c r="J27" s="398">
        <v>6.8</v>
      </c>
    </row>
    <row r="28" spans="1:10" ht="16.5" customHeight="1" x14ac:dyDescent="0.15">
      <c r="A28" s="399" t="s">
        <v>448</v>
      </c>
      <c r="B28" s="400"/>
      <c r="C28" s="401" t="s">
        <v>449</v>
      </c>
      <c r="D28" s="347">
        <v>151</v>
      </c>
      <c r="E28" s="350">
        <v>131</v>
      </c>
      <c r="F28" s="348">
        <v>142</v>
      </c>
      <c r="G28" s="350">
        <v>20</v>
      </c>
      <c r="H28" s="351">
        <v>15.3</v>
      </c>
      <c r="I28" s="352">
        <v>9</v>
      </c>
      <c r="J28" s="402">
        <v>6.3</v>
      </c>
    </row>
    <row r="29" spans="1:10" ht="16.5" customHeight="1" x14ac:dyDescent="0.15">
      <c r="A29" s="399" t="s">
        <v>450</v>
      </c>
      <c r="B29" s="400"/>
      <c r="C29" s="401" t="s">
        <v>451</v>
      </c>
      <c r="D29" s="347">
        <v>110</v>
      </c>
      <c r="E29" s="358">
        <v>131</v>
      </c>
      <c r="F29" s="348">
        <v>146</v>
      </c>
      <c r="G29" s="350">
        <v>-21</v>
      </c>
      <c r="H29" s="351">
        <v>-16</v>
      </c>
      <c r="I29" s="352">
        <v>-36</v>
      </c>
      <c r="J29" s="351">
        <v>-24.7</v>
      </c>
    </row>
    <row r="30" spans="1:10" ht="16.5" customHeight="1" x14ac:dyDescent="0.15">
      <c r="A30" s="353" t="s">
        <v>452</v>
      </c>
      <c r="B30" s="400"/>
      <c r="C30" s="401" t="s">
        <v>453</v>
      </c>
      <c r="D30" s="347">
        <v>511</v>
      </c>
      <c r="E30" s="350">
        <v>490</v>
      </c>
      <c r="F30" s="404">
        <v>416</v>
      </c>
      <c r="G30" s="350">
        <v>21</v>
      </c>
      <c r="H30" s="351">
        <v>4.3</v>
      </c>
      <c r="I30" s="352">
        <v>95</v>
      </c>
      <c r="J30" s="351">
        <v>22.8</v>
      </c>
    </row>
    <row r="31" spans="1:10" ht="16.5" customHeight="1" x14ac:dyDescent="0.15">
      <c r="A31" s="362" t="s">
        <v>454</v>
      </c>
      <c r="B31" s="405"/>
      <c r="C31" s="355" t="s">
        <v>455</v>
      </c>
      <c r="D31" s="364">
        <v>366</v>
      </c>
      <c r="E31" s="356">
        <v>418</v>
      </c>
      <c r="F31" s="365">
        <v>423</v>
      </c>
      <c r="G31" s="356">
        <v>-52</v>
      </c>
      <c r="H31" s="361">
        <v>-12.4</v>
      </c>
      <c r="I31" s="360">
        <v>-57</v>
      </c>
      <c r="J31" s="361">
        <v>-13.5</v>
      </c>
    </row>
    <row r="32" spans="1:10" ht="16.5" customHeight="1" x14ac:dyDescent="0.15">
      <c r="A32" s="385"/>
      <c r="B32" s="386">
        <v>66</v>
      </c>
      <c r="C32" s="387" t="s">
        <v>456</v>
      </c>
      <c r="D32" s="394">
        <v>291</v>
      </c>
      <c r="E32" s="397">
        <v>347</v>
      </c>
      <c r="F32" s="389">
        <v>343</v>
      </c>
      <c r="G32" s="395">
        <v>-56</v>
      </c>
      <c r="H32" s="384">
        <v>-16.100000000000001</v>
      </c>
      <c r="I32" s="383">
        <v>-52</v>
      </c>
      <c r="J32" s="384">
        <v>-15.2</v>
      </c>
    </row>
    <row r="33" spans="1:12" ht="16.5" customHeight="1" x14ac:dyDescent="0.15">
      <c r="A33" s="399" t="s">
        <v>457</v>
      </c>
      <c r="B33" s="400"/>
      <c r="C33" s="401" t="s">
        <v>458</v>
      </c>
      <c r="D33" s="347">
        <v>318</v>
      </c>
      <c r="E33" s="350">
        <v>332</v>
      </c>
      <c r="F33" s="404">
        <v>355</v>
      </c>
      <c r="G33" s="350">
        <v>-14</v>
      </c>
      <c r="H33" s="351">
        <v>-4.2</v>
      </c>
      <c r="I33" s="352">
        <v>-37</v>
      </c>
      <c r="J33" s="351">
        <v>-10.4</v>
      </c>
    </row>
    <row r="34" spans="1:12" ht="16.5" customHeight="1" x14ac:dyDescent="0.15">
      <c r="A34" s="399" t="s">
        <v>459</v>
      </c>
      <c r="B34" s="400"/>
      <c r="C34" s="406" t="s">
        <v>460</v>
      </c>
      <c r="D34" s="347">
        <v>966</v>
      </c>
      <c r="E34" s="350">
        <v>682</v>
      </c>
      <c r="F34" s="407">
        <v>797</v>
      </c>
      <c r="G34" s="395">
        <v>284</v>
      </c>
      <c r="H34" s="384">
        <v>41.6</v>
      </c>
      <c r="I34" s="383">
        <v>169</v>
      </c>
      <c r="J34" s="384">
        <v>21.2</v>
      </c>
    </row>
    <row r="35" spans="1:12" ht="17.25" customHeight="1" x14ac:dyDescent="0.15">
      <c r="A35" s="408"/>
      <c r="B35" s="409"/>
      <c r="C35" s="410" t="s">
        <v>461</v>
      </c>
      <c r="D35" s="347">
        <v>0</v>
      </c>
      <c r="E35" s="350">
        <v>0</v>
      </c>
      <c r="F35" s="348">
        <v>0</v>
      </c>
      <c r="G35" s="350">
        <v>0</v>
      </c>
      <c r="H35" s="351" t="s">
        <v>473</v>
      </c>
      <c r="I35" s="352">
        <v>0</v>
      </c>
      <c r="J35" s="351" t="s">
        <v>473</v>
      </c>
    </row>
    <row r="36" spans="1:12" ht="18" customHeight="1" x14ac:dyDescent="0.15">
      <c r="A36" s="411" t="s">
        <v>462</v>
      </c>
      <c r="B36" s="344"/>
      <c r="C36" s="411"/>
      <c r="D36" s="412"/>
      <c r="E36" s="411"/>
      <c r="F36" s="413"/>
      <c r="G36" s="411"/>
      <c r="H36" s="411"/>
      <c r="I36" s="411"/>
      <c r="J36" s="411"/>
      <c r="L36" s="403"/>
    </row>
    <row r="37" spans="1:12" ht="17.25" customHeight="1" x14ac:dyDescent="0.15">
      <c r="A37" s="795" t="s">
        <v>463</v>
      </c>
      <c r="B37" s="796"/>
      <c r="C37" s="797"/>
      <c r="D37" s="347">
        <v>411</v>
      </c>
      <c r="E37" s="414">
        <v>366</v>
      </c>
      <c r="F37" s="348">
        <v>447</v>
      </c>
      <c r="G37" s="352">
        <v>45</v>
      </c>
      <c r="H37" s="351">
        <v>12.3</v>
      </c>
      <c r="I37" s="352">
        <v>-36</v>
      </c>
      <c r="J37" s="351">
        <v>-8.0500000000000007</v>
      </c>
    </row>
    <row r="38" spans="1:12" ht="17.25" customHeight="1" x14ac:dyDescent="0.15">
      <c r="A38" s="795" t="s">
        <v>464</v>
      </c>
      <c r="B38" s="796"/>
      <c r="C38" s="797"/>
      <c r="D38" s="347">
        <v>2161</v>
      </c>
      <c r="E38" s="415">
        <v>1894</v>
      </c>
      <c r="F38" s="416">
        <v>2200</v>
      </c>
      <c r="G38" s="352">
        <v>267</v>
      </c>
      <c r="H38" s="351">
        <v>14.1</v>
      </c>
      <c r="I38" s="352">
        <v>-39</v>
      </c>
      <c r="J38" s="351">
        <v>-1.8</v>
      </c>
    </row>
    <row r="39" spans="1:12" ht="16.5" customHeight="1" x14ac:dyDescent="0.15">
      <c r="A39" s="411" t="s">
        <v>465</v>
      </c>
      <c r="E39" s="787" t="s">
        <v>466</v>
      </c>
      <c r="F39" s="787"/>
      <c r="G39" s="787"/>
      <c r="H39" s="787"/>
      <c r="I39" s="787"/>
      <c r="J39" s="787"/>
    </row>
  </sheetData>
  <sheetProtection algorithmName="SHA-512" hashValue="2t4/xeItXwwFtpNisodRiBDz1KO2WIfSJLRQCTYaf8TRyZY7Zpw60U5qvDfYKk/8xVIBpoKbIWmEcni2VpWZnw==" saltValue="la1K2n7KfpHYMvsvoPrpaA==" spinCount="100000" sheet="1" objects="1" scenarios="1"/>
  <mergeCells count="12">
    <mergeCell ref="A2:J2"/>
    <mergeCell ref="E39:J39"/>
    <mergeCell ref="A5:C5"/>
    <mergeCell ref="D5:D6"/>
    <mergeCell ref="E5:E6"/>
    <mergeCell ref="F5:F6"/>
    <mergeCell ref="A6:C6"/>
    <mergeCell ref="A7:C7"/>
    <mergeCell ref="A37:C37"/>
    <mergeCell ref="A38:C38"/>
    <mergeCell ref="G5:H5"/>
    <mergeCell ref="I5:J5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scale="93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資料1</vt:lpstr>
      <vt:lpstr>資料2</vt:lpstr>
      <vt:lpstr>資料3</vt:lpstr>
      <vt:lpstr>資料4</vt:lpstr>
      <vt:lpstr>資料5</vt:lpstr>
      <vt:lpstr>資料6</vt:lpstr>
      <vt:lpstr>資料7</vt:lpstr>
      <vt:lpstr>資料8</vt:lpstr>
      <vt:lpstr>資料9</vt:lpstr>
      <vt:lpstr>資料1!Print_Area</vt:lpstr>
      <vt:lpstr>資料2!Print_Area</vt:lpstr>
      <vt:lpstr>資料3!Print_Area</vt:lpstr>
      <vt:lpstr>資料4!Print_Area</vt:lpstr>
      <vt:lpstr>資料5!Print_Area</vt:lpstr>
      <vt:lpstr>資料6!Print_Area</vt:lpstr>
      <vt:lpstr>資料7!Print_Area</vt:lpstr>
      <vt:lpstr>資料8!Print_Area</vt:lpstr>
      <vt:lpstr>資料9!Print_Area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雇用計画官相談員</dc:creator>
  <cp:lastModifiedBy>金城正和</cp:lastModifiedBy>
  <cp:lastPrinted>2022-03-25T05:28:55Z</cp:lastPrinted>
  <dcterms:created xsi:type="dcterms:W3CDTF">2022-03-17T06:31:23Z</dcterms:created>
  <dcterms:modified xsi:type="dcterms:W3CDTF">2022-04-25T06:44:58Z</dcterms:modified>
</cp:coreProperties>
</file>