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backupFile="1"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4043000_5-14043010/WorkingDocLib/R8年度/07　会計二係/01_小見山/01.個別案件/12（0729）【入札】和気労働基準監督署他１件（備前出張所）LED照明改修工事/２　ホームページ掲載データ（確定版）/【準備資料】/"/>
    </mc:Choice>
  </mc:AlternateContent>
  <xr:revisionPtr revIDLastSave="331" documentId="13_ncr:1_{974F4500-E9F2-4289-A6E8-BBCC5FD6B492}" xr6:coauthVersionLast="47" xr6:coauthVersionMax="47" xr10:uidLastSave="{8C539DA8-E579-47FD-80A4-B5B213500F3D}"/>
  <bookViews>
    <workbookView xWindow="-90" yWindow="-16320" windowWidth="29040" windowHeight="15720" tabRatio="935" xr2:uid="{00000000-000D-0000-FFFF-FFFF00000000}"/>
  </bookViews>
  <sheets>
    <sheet name="表紙" sheetId="138" r:id="rId1"/>
    <sheet name="内訳書" sheetId="122" r:id="rId2"/>
    <sheet name="備前" sheetId="137" r:id="rId3"/>
    <sheet name="和気" sheetId="133" r:id="rId4"/>
    <sheet name="樹木" sheetId="132" state="hidden" r:id="rId5"/>
  </sheets>
  <definedNames>
    <definedName name="_">#REF!</definedName>
    <definedName name="__123Graph_X" hidden="1">#REF!</definedName>
    <definedName name="_0">#REF!</definedName>
    <definedName name="_1_D">#REF!</definedName>
    <definedName name="_1_G">#REF!</definedName>
    <definedName name="_1_K">#REF!</definedName>
    <definedName name="_1_M">#REF!</definedName>
    <definedName name="_1_N">#REF!</definedName>
    <definedName name="_100以下へ">#REF!</definedName>
    <definedName name="_100以上へ">#REF!</definedName>
    <definedName name="＿123" hidden="1">#REF!</definedName>
    <definedName name="_1B4_">#REF!</definedName>
    <definedName name="_1廃材">#REF!</definedName>
    <definedName name="_2ND_MENU">#REF!</definedName>
    <definedName name="_2印刷範囲_3">#REF!</definedName>
    <definedName name="_2風呂釜">#REF!</definedName>
    <definedName name="_３便所浴室仕上げ">#REF!</definedName>
    <definedName name="_４_植栽">#REF!</definedName>
    <definedName name="_A">#REF!</definedName>
    <definedName name="_Area">#REF!</definedName>
    <definedName name="_b1">#REF!</definedName>
    <definedName name="_b2">#REF!</definedName>
    <definedName name="_b3">#REF!</definedName>
    <definedName name="_b4">#REF!</definedName>
    <definedName name="_C">#REF!</definedName>
    <definedName name="_D">#REF!</definedName>
    <definedName name="_Dist_Bin" hidden="1">#REF!</definedName>
    <definedName name="_Dist_Values" hidden="1">#REF!</definedName>
    <definedName name="_DT">#REF!</definedName>
    <definedName name="_DW">#REF!</definedName>
    <definedName name="_E">#REF!</definedName>
    <definedName name="_F">#REF!</definedName>
    <definedName name="_Fill" hidden="1">#REF!</definedName>
    <definedName name="_G">#REF!</definedName>
    <definedName name="_H1">#REF!</definedName>
    <definedName name="_H10">#REF!</definedName>
    <definedName name="_IS">#REF!</definedName>
    <definedName name="_kb1">#REF!</definedName>
    <definedName name="_kb2">#REF!</definedName>
    <definedName name="_kb3">#REF!</definedName>
    <definedName name="_Key1" hidden="1">#REF!</definedName>
    <definedName name="_Key2" hidden="1">#REF!</definedName>
    <definedName name="_kh1">#REF!</definedName>
    <definedName name="_kh2">#REF!</definedName>
    <definedName name="_kh3">#REF!</definedName>
    <definedName name="_lb1">#REF!</definedName>
    <definedName name="_lb2">#REF!</definedName>
    <definedName name="_lb3">#REF!</definedName>
    <definedName name="_lb4">#REF!</definedName>
    <definedName name="_lb5">#REF!</definedName>
    <definedName name="_lh1">#REF!</definedName>
    <definedName name="_lh2">#REF!</definedName>
    <definedName name="_lh3">#REF!</definedName>
    <definedName name="_lh4">#REF!</definedName>
    <definedName name="_lh5">#REF!</definedName>
    <definedName name="_lst1">#REF!</definedName>
    <definedName name="_MatInverse_In" hidden="1">#REF!</definedName>
    <definedName name="_MENU__RIGHT___">#REF!</definedName>
    <definedName name="_MENU__RIGHT__R">#REF!</definedName>
    <definedName name="_Order1" hidden="1">255</definedName>
    <definedName name="_Order2" hidden="1">255</definedName>
    <definedName name="_rb1">#REF!</definedName>
    <definedName name="_rb2">#REF!</definedName>
    <definedName name="_rb3">#REF!</definedName>
    <definedName name="_rb4">#REF!</definedName>
    <definedName name="_rb5">#REF!</definedName>
    <definedName name="_Regression_Int" hidden="1">1</definedName>
    <definedName name="_rh1">#REF!</definedName>
    <definedName name="_rh2">#REF!</definedName>
    <definedName name="_rh3">#REF!</definedName>
    <definedName name="_rh4">#REF!</definedName>
    <definedName name="_rh5">#REF!</definedName>
    <definedName name="_RIGHT__LEFT__L">#REF!</definedName>
    <definedName name="_RIGHT__RIGHT__">#REF!</definedName>
    <definedName name="_Sort" hidden="1">#REF!</definedName>
    <definedName name="_Table1_In1" hidden="1">#REF!</definedName>
    <definedName name="_Table1_Out" hidden="1">#REF!</definedName>
    <definedName name="_yb1">#REF!</definedName>
    <definedName name="_yb2">#REF!</definedName>
    <definedName name="_yb3">#REF!</definedName>
    <definedName name="_yb4">#REF!</definedName>
    <definedName name="_yb5">#REF!</definedName>
    <definedName name="_yb6">#REF!</definedName>
    <definedName name="_yh1">#REF!</definedName>
    <definedName name="_yh2">#REF!</definedName>
    <definedName name="_yh3">#REF!</definedName>
    <definedName name="_yh4">#REF!</definedName>
    <definedName name="_yh5">#REF!</definedName>
    <definedName name="_yh6">#REF!</definedName>
    <definedName name="_yh7">#REF!</definedName>
    <definedName name="\0">#REF!</definedName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#N/A</definedName>
    <definedName name="\i">#N/A</definedName>
    <definedName name="\j">#N/A</definedName>
    <definedName name="\k">#N/A</definedName>
    <definedName name="\m">#REF!</definedName>
    <definedName name="\n">#REF!</definedName>
    <definedName name="\p">#REF!</definedName>
    <definedName name="\q">#N/A</definedName>
    <definedName name="\R">#REF!</definedName>
    <definedName name="\s">#REF!</definedName>
    <definedName name="\z">#REF!</definedName>
    <definedName name="【設計変更】改修諸経費" hidden="1">#REF!</definedName>
    <definedName name="A">#REF!</definedName>
    <definedName name="AA" localSheetId="0">#REF!</definedName>
    <definedName name="AA">#REF!</definedName>
    <definedName name="aaa" localSheetId="0">#REF!</definedName>
    <definedName name="aaa">#REF!</definedName>
    <definedName name="aaaa" localSheetId="0">#REF!</definedName>
    <definedName name="aaaa" hidden="1">#REF!</definedName>
    <definedName name="aaaa1" localSheetId="0">#REF!</definedName>
    <definedName name="aaaa1" hidden="1">#REF!</definedName>
    <definedName name="aaaaa" localSheetId="0">#REF!</definedName>
    <definedName name="aaaaa" hidden="1">#REF!</definedName>
    <definedName name="AK" localSheetId="0">#REF!</definedName>
    <definedName name="AK">#REF!</definedName>
    <definedName name="AR" localSheetId="0">#REF!</definedName>
    <definedName name="AR">#REF!</definedName>
    <definedName name="AS" localSheetId="0">#REF!</definedName>
    <definedName name="AS">#REF!</definedName>
    <definedName name="AT" localSheetId="0">#REF!</definedName>
    <definedName name="AT">#REF!</definedName>
    <definedName name="AW" localSheetId="0">#REF!</definedName>
    <definedName name="AW">#REF!</definedName>
    <definedName name="A金額" localSheetId="0">#REF!</definedName>
    <definedName name="A金額">#REF!</definedName>
    <definedName name="A金額合計" localSheetId="0">#REF!</definedName>
    <definedName name="A金額合計">#REF!</definedName>
    <definedName name="Ａ採用">#REF!</definedName>
    <definedName name="A内訳書列幅">#REF!</definedName>
    <definedName name="Ｂ" hidden="1">#REF!</definedName>
    <definedName name="B1小数点">#REF!</definedName>
    <definedName name="B3小数点">#REF!</definedName>
    <definedName name="B5小数点">#REF!</definedName>
    <definedName name="B7小数点">#REF!</definedName>
    <definedName name="B9小数点">#REF!</definedName>
    <definedName name="BB" localSheetId="0">#REF!</definedName>
    <definedName name="BB" hidden="1">#REF!</definedName>
    <definedName name="BK" localSheetId="0">#REF!</definedName>
    <definedName name="BK">#REF!</definedName>
    <definedName name="BR" localSheetId="0">#REF!</definedName>
    <definedName name="BR">#REF!</definedName>
    <definedName name="BS" localSheetId="0">#REF!</definedName>
    <definedName name="BS">#REF!</definedName>
    <definedName name="BT" localSheetId="0">#REF!</definedName>
    <definedName name="BT">#REF!</definedName>
    <definedName name="BW" localSheetId="0">#REF!</definedName>
    <definedName name="BW">#REF!</definedName>
    <definedName name="B共通費列幅" localSheetId="0">#REF!</definedName>
    <definedName name="B共通費列幅">#REF!</definedName>
    <definedName name="B金額" localSheetId="0">#REF!</definedName>
    <definedName name="B金額">#REF!</definedName>
    <definedName name="B採用">#REF!</definedName>
    <definedName name="C_2小数点">#REF!</definedName>
    <definedName name="CC" localSheetId="0">#REF!</definedName>
    <definedName name="CC">#REF!</definedName>
    <definedName name="ccc" localSheetId="0">#REF!</definedName>
    <definedName name="ccc" hidden="1">#REF!</definedName>
    <definedName name="CK" localSheetId="0">#REF!</definedName>
    <definedName name="CK">#REF!</definedName>
    <definedName name="COUNT" localSheetId="0">#REF!</definedName>
    <definedName name="COUNT">#REF!</definedName>
    <definedName name="_xlnm.Criteria" localSheetId="0">#REF!</definedName>
    <definedName name="_xlnm.Criteria">#REF!</definedName>
    <definedName name="CS" localSheetId="0">#REF!</definedName>
    <definedName name="CS">#REF!</definedName>
    <definedName name="CT" localSheetId="0">#REF!</definedName>
    <definedName name="CT">#REF!</definedName>
    <definedName name="CW" localSheetId="0">#REF!</definedName>
    <definedName name="CW">#REF!</definedName>
    <definedName name="C金額" localSheetId="0">#REF!</definedName>
    <definedName name="C金額">#REF!</definedName>
    <definedName name="C採用" localSheetId="0">#REF!</definedName>
    <definedName name="C採用">#REF!</definedName>
    <definedName name="C小数点">#REF!</definedName>
    <definedName name="C単価表列幅">#REF!</definedName>
    <definedName name="_xlnm.Database" localSheetId="0">#REF!</definedName>
    <definedName name="_xlnm.Database">#REF!</definedName>
    <definedName name="DD" localSheetId="0">#REF!</definedName>
    <definedName name="DD">#REF!</definedName>
    <definedName name="DENKO" localSheetId="0">#REF!</definedName>
    <definedName name="DENKO">#REF!</definedName>
    <definedName name="DFNAME">#N/A</definedName>
    <definedName name="DK" localSheetId="0">#REF!</definedName>
    <definedName name="DK">#REF!</definedName>
    <definedName name="DNPAGE" localSheetId="0">#REF!</definedName>
    <definedName name="DNPAGE">#REF!</definedName>
    <definedName name="DS" localSheetId="0">#REF!</definedName>
    <definedName name="DS">#REF!</definedName>
    <definedName name="DT" localSheetId="0">#REF!</definedName>
    <definedName name="DT">#REF!</definedName>
    <definedName name="DW" localSheetId="0">#REF!</definedName>
    <definedName name="DW">#REF!</definedName>
    <definedName name="D金額" localSheetId="0">#REF!</definedName>
    <definedName name="D金額">#REF!</definedName>
    <definedName name="D採用" localSheetId="0">#REF!</definedName>
    <definedName name="D採用">#REF!</definedName>
    <definedName name="D様式1列幅">#REF!</definedName>
    <definedName name="E" localSheetId="0">#REF!</definedName>
    <definedName name="E" hidden="1">#REF!</definedName>
    <definedName name="ECOUNT" localSheetId="0">#REF!</definedName>
    <definedName name="ECOUNT">#REF!</definedName>
    <definedName name="EE" localSheetId="0">#REF!</definedName>
    <definedName name="EE">#REF!</definedName>
    <definedName name="EK" localSheetId="0">#REF!</definedName>
    <definedName name="EK">#REF!</definedName>
    <definedName name="ENPAGE" localSheetId="0">#REF!</definedName>
    <definedName name="ENPAGE">#REF!</definedName>
    <definedName name="EPAJI" localSheetId="0">#REF!</definedName>
    <definedName name="EPAJI">#REF!</definedName>
    <definedName name="ES" localSheetId="0">#REF!</definedName>
    <definedName name="ES">#REF!</definedName>
    <definedName name="ET" localSheetId="0">#REF!</definedName>
    <definedName name="ET">#REF!</definedName>
    <definedName name="EW" localSheetId="0">#REF!</definedName>
    <definedName name="EW">#REF!</definedName>
    <definedName name="E金額" localSheetId="0">#REF!</definedName>
    <definedName name="E金額">#REF!</definedName>
    <definedName name="E採用" localSheetId="0">#REF!</definedName>
    <definedName name="E採用">#REF!</definedName>
    <definedName name="E代価" localSheetId="0">#REF!</definedName>
    <definedName name="E代価" hidden="1">#REF!</definedName>
    <definedName name="E別紙明細" localSheetId="0">#REF!</definedName>
    <definedName name="E別紙明細" hidden="1">#REF!</definedName>
    <definedName name="E様式1別紙列幅" localSheetId="0">#REF!</definedName>
    <definedName name="E様式1別紙列幅">#REF!</definedName>
    <definedName name="F" localSheetId="0">#REF!</definedName>
    <definedName name="F">#REF!</definedName>
    <definedName name="fax" localSheetId="0">#REF!</definedName>
    <definedName name="fax" hidden="1">#REF!</definedName>
    <definedName name="FF" localSheetId="0">#REF!</definedName>
    <definedName name="FF">#REF!</definedName>
    <definedName name="FILE読込ｻﾌﾞﾒﾆｭｰ" localSheetId="0">#REF!</definedName>
    <definedName name="FILE読込ｻﾌﾞﾒﾆｭｰ">#REF!</definedName>
    <definedName name="FILE読込部" localSheetId="0">#REF!</definedName>
    <definedName name="FILE読込部">#REF!</definedName>
    <definedName name="fill2" hidden="1">#REF!</definedName>
    <definedName name="FK" localSheetId="0">#REF!</definedName>
    <definedName name="FK">#REF!</definedName>
    <definedName name="FS" localSheetId="0">#REF!</definedName>
    <definedName name="FS">#REF!</definedName>
    <definedName name="FSUB" localSheetId="0">#REF!</definedName>
    <definedName name="FSUB">#REF!</definedName>
    <definedName name="FT" localSheetId="0">#REF!</definedName>
    <definedName name="FT">#REF!</definedName>
    <definedName name="Fu" localSheetId="0">#REF!</definedName>
    <definedName name="Fu" hidden="1">#REF!</definedName>
    <definedName name="FUKASA" localSheetId="0">#REF!</definedName>
    <definedName name="FUKASA">#REF!</definedName>
    <definedName name="FW" localSheetId="0">#REF!</definedName>
    <definedName name="FW">#REF!</definedName>
    <definedName name="F様式2列幅" localSheetId="0">#REF!</definedName>
    <definedName name="F様式2列幅">#REF!</definedName>
    <definedName name="GG" localSheetId="0">#REF!</definedName>
    <definedName name="GG">#REF!</definedName>
    <definedName name="GK" localSheetId="0">#REF!</definedName>
    <definedName name="GK">#REF!</definedName>
    <definedName name="GS" localSheetId="0">#REF!</definedName>
    <definedName name="GS">#REF!</definedName>
    <definedName name="GT" localSheetId="0">#REF!</definedName>
    <definedName name="GT">#REF!</definedName>
    <definedName name="GW" localSheetId="0">#REF!</definedName>
    <definedName name="GW">#REF!</definedName>
    <definedName name="H_ALL_PRN" localSheetId="0">#REF!</definedName>
    <definedName name="H_ALL_PRN">#REF!</definedName>
    <definedName name="H_ONLY_PRN" localSheetId="0">#REF!</definedName>
    <definedName name="H_ONLY_PRN">#REF!</definedName>
    <definedName name="H_PRN">#REF!</definedName>
    <definedName name="H_PRN_1">#REF!</definedName>
    <definedName name="H_PRN_MENU">#REF!</definedName>
    <definedName name="H_PRN_Y_N">#REF!</definedName>
    <definedName name="H2４１６058">#REF!</definedName>
    <definedName name="H2O" localSheetId="0">#REF!</definedName>
    <definedName name="H2O">#REF!</definedName>
    <definedName name="HABA" localSheetId="0">#REF!</definedName>
    <definedName name="HABA">#REF!</definedName>
    <definedName name="HEIMEN" localSheetId="0">#REF!</definedName>
    <definedName name="HEIMEN">#REF!</definedName>
    <definedName name="HH" localSheetId="0">#REF!</definedName>
    <definedName name="HH">#REF!</definedName>
    <definedName name="HIVP" localSheetId="0">#REF!</definedName>
    <definedName name="HIVP">#REF!</definedName>
    <definedName name="HK" localSheetId="0">#REF!</definedName>
    <definedName name="HK">#REF!</definedName>
    <definedName name="HO" localSheetId="0">#REF!</definedName>
    <definedName name="HO">#REF!</definedName>
    <definedName name="HONHABA" localSheetId="0">#REF!</definedName>
    <definedName name="HONHABA">#REF!</definedName>
    <definedName name="HONNAGASA" localSheetId="0">#REF!</definedName>
    <definedName name="HONNAGASA">#REF!</definedName>
    <definedName name="HS" localSheetId="0">#REF!</definedName>
    <definedName name="HS">#REF!</definedName>
    <definedName name="HT" localSheetId="0">#REF!</definedName>
    <definedName name="HT">#REF!</definedName>
    <definedName name="HUTUU" localSheetId="0">#REF!</definedName>
    <definedName name="HUTUU">#REF!</definedName>
    <definedName name="HW" localSheetId="0">#REF!</definedName>
    <definedName name="HW">#REF!</definedName>
    <definedName name="II" localSheetId="0">#REF!</definedName>
    <definedName name="II">#REF!</definedName>
    <definedName name="IK" localSheetId="0">#REF!</definedName>
    <definedName name="IK">#REF!</definedName>
    <definedName name="IS" localSheetId="0">#REF!</definedName>
    <definedName name="IS">#REF!</definedName>
    <definedName name="IT" localSheetId="0">#REF!</definedName>
    <definedName name="IT">#REF!</definedName>
    <definedName name="IW" localSheetId="0">#REF!</definedName>
    <definedName name="IW">#REF!</definedName>
    <definedName name="kaa" localSheetId="0">#REF!</definedName>
    <definedName name="kaa">#REF!</definedName>
    <definedName name="kab" localSheetId="0">#REF!</definedName>
    <definedName name="kab">#REF!</definedName>
    <definedName name="KAKUNIN">#REF!</definedName>
    <definedName name="katal">#REF!</definedName>
    <definedName name="katar">#REF!</definedName>
    <definedName name="kca">#REF!</definedName>
    <definedName name="kcb">#REF!</definedName>
    <definedName name="KEISAN">#REF!</definedName>
    <definedName name="ｋｅｎｃｈｉｋｕ" localSheetId="0">#REF!</definedName>
    <definedName name="ｋｅｎｃｈｉｋｕ" hidden="1">#REF!</definedName>
    <definedName name="kenchiku2" localSheetId="0">#REF!</definedName>
    <definedName name="kenchiku2" hidden="1">#REF!</definedName>
    <definedName name="KIN_IRI" localSheetId="0">#REF!</definedName>
    <definedName name="KIN_IRI">#REF!</definedName>
    <definedName name="kisol" localSheetId="0">#REF!</definedName>
    <definedName name="kisol">#REF!</definedName>
    <definedName name="kisor">#REF!</definedName>
    <definedName name="kka">#REF!</definedName>
    <definedName name="kkb">#REF!</definedName>
    <definedName name="KNAME">#N/A</definedName>
    <definedName name="ko" localSheetId="0">#REF!</definedName>
    <definedName name="ko" hidden="1">#REF!</definedName>
    <definedName name="KOTEI" localSheetId="0">#REF!</definedName>
    <definedName name="KOTEI">#REF!</definedName>
    <definedName name="KOTEI_CLR" localSheetId="0">#REF!</definedName>
    <definedName name="KOTEI_CLR">#REF!</definedName>
    <definedName name="KOTEI_MENU">#REF!</definedName>
    <definedName name="kozo">#REF!</definedName>
    <definedName name="ksa">#REF!</definedName>
    <definedName name="ksb">#REF!</definedName>
    <definedName name="KT" localSheetId="0">#REF!</definedName>
    <definedName name="KT">#REF!</definedName>
    <definedName name="KUID" localSheetId="0">#REF!</definedName>
    <definedName name="KUID">#REF!</definedName>
    <definedName name="KUIL" localSheetId="0">#REF!</definedName>
    <definedName name="KUIL">#REF!</definedName>
    <definedName name="KUIN">#REF!</definedName>
    <definedName name="L_表へ">#REF!</definedName>
    <definedName name="LAST">#REF!</definedName>
    <definedName name="lb">#REF!</definedName>
    <definedName name="lh">#REF!</definedName>
    <definedName name="LINE_DEL_STEP">#REF!</definedName>
    <definedName name="ll">#REF!</definedName>
    <definedName name="lllllll">#REF!</definedName>
    <definedName name="M" localSheetId="0">#REF!</definedName>
    <definedName name="M">#REF!</definedName>
    <definedName name="maen" localSheetId="0">#REF!</definedName>
    <definedName name="maen">#REF!</definedName>
    <definedName name="MEIN_MENU" localSheetId="0">#REF!</definedName>
    <definedName name="MEIN_MENU">#REF!</definedName>
    <definedName name="mejil">#REF!</definedName>
    <definedName name="mejir">#REF!</definedName>
    <definedName name="MENU">#REF!</definedName>
    <definedName name="mizuta" localSheetId="0">#REF!</definedName>
    <definedName name="mizuta" hidden="1">#REF!</definedName>
    <definedName name="N" localSheetId="0">#REF!</definedName>
    <definedName name="N">#REF!</definedName>
    <definedName name="NAGASA" localSheetId="0">#REF!</definedName>
    <definedName name="NAGASA">#REF!</definedName>
    <definedName name="naral" localSheetId="0">#REF!</definedName>
    <definedName name="naral">#REF!</definedName>
    <definedName name="narar" localSheetId="0">#REF!</definedName>
    <definedName name="narar">#REF!</definedName>
    <definedName name="NEW_DATA">#REF!</definedName>
    <definedName name="NO_FILE_ERR">#REF!</definedName>
    <definedName name="NO_FILE_ERR_2">#REF!</definedName>
    <definedName name="NO_FILE_ERR_3">#REF!</definedName>
    <definedName name="noriwaku" hidden="1">#REF!</definedName>
    <definedName name="№">#REF!</definedName>
    <definedName name="Ｐ">#REF!</definedName>
    <definedName name="PAGE1">#REF!</definedName>
    <definedName name="PAGE2">#REF!</definedName>
    <definedName name="PAGE3">#REF!</definedName>
    <definedName name="PAGE4">#REF!</definedName>
    <definedName name="PAGE5">#REF!</definedName>
    <definedName name="PAGE6">#REF!</definedName>
    <definedName name="PAGE7">#REF!</definedName>
    <definedName name="PAGE8">#REF!</definedName>
    <definedName name="PAJI">#REF!</definedName>
    <definedName name="POPWIN">#REF!</definedName>
    <definedName name="PRI">#REF!</definedName>
    <definedName name="PRINT">#REF!</definedName>
    <definedName name="_xlnm.Print_Area" localSheetId="4">樹木!$A$1:$U$28</definedName>
    <definedName name="_xlnm.Print_Area" localSheetId="1">内訳書!$A$1:$H$20</definedName>
    <definedName name="_xlnm.Print_Area" localSheetId="2">備前!$A$1:$H$80</definedName>
    <definedName name="_xlnm.Print_Area" localSheetId="0">表紙!$A$1:$F$42</definedName>
    <definedName name="_xlnm.Print_Area" localSheetId="3">和気!$A$1:$H$102</definedName>
    <definedName name="_xlnm.Print_Area" hidden="1">#REF!</definedName>
    <definedName name="Print_Area_MI" localSheetId="0">#REF!</definedName>
    <definedName name="Print_Area_MI">#REF!</definedName>
    <definedName name="PRINT_AREA_MI1" localSheetId="0">#REF!</definedName>
    <definedName name="PRINT_AREA_MI1">#REF!</definedName>
    <definedName name="PRINT_AREA1" localSheetId="0">#REF!</definedName>
    <definedName name="PRINT_AREA1">#REF!</definedName>
    <definedName name="Print_Area2" localSheetId="0">#REF!</definedName>
    <definedName name="Print_Area2">#REF!</definedName>
    <definedName name="Print_Area3" localSheetId="0">#REF!</definedName>
    <definedName name="Print_Area3">#REF!</definedName>
    <definedName name="Print_Area4">#REF!</definedName>
    <definedName name="PRINT_MENU">#REF!</definedName>
    <definedName name="PRINT_TITLE">#REF!</definedName>
    <definedName name="_xlnm.Print_Titles" hidden="1">#REF!</definedName>
    <definedName name="Print_Titles_MI" localSheetId="0">#REF!</definedName>
    <definedName name="Print_Titles_MI">#REF!</definedName>
    <definedName name="PRINT_TITLES_MI1" localSheetId="0">#REF!</definedName>
    <definedName name="PRINT_TITLES_MI1">#REF!</definedName>
    <definedName name="PRINT_TITLES1">#REF!</definedName>
    <definedName name="PRINTER_ERR">#REF!</definedName>
    <definedName name="Q" localSheetId="0">#REF!</definedName>
    <definedName name="Q">#REF!</definedName>
    <definedName name="QSUB" localSheetId="0">#REF!</definedName>
    <definedName name="QSUB">#REF!</definedName>
    <definedName name="ｑｗ" localSheetId="0">#REF!</definedName>
    <definedName name="ｑｗ">#REF!</definedName>
    <definedName name="rb">#REF!</definedName>
    <definedName name="READ_FILE_START">#REF!</definedName>
    <definedName name="rh">#REF!</definedName>
    <definedName name="S" localSheetId="0">#REF!</definedName>
    <definedName name="S">#REF!</definedName>
    <definedName name="S_ALL_PRN" localSheetId="0">#REF!</definedName>
    <definedName name="S_ALL_PRN">#REF!</definedName>
    <definedName name="S_ONLY_PRN" localSheetId="0">#REF!</definedName>
    <definedName name="S_ONLY_PRN">#REF!</definedName>
    <definedName name="S_PRN">#REF!</definedName>
    <definedName name="S_PRN_1">#REF!</definedName>
    <definedName name="S_PRN_MENU">#REF!</definedName>
    <definedName name="S_PRN_Y_N">#REF!</definedName>
    <definedName name="sss">#REF!</definedName>
    <definedName name="ST" localSheetId="0">#REF!</definedName>
    <definedName name="ST">#REF!</definedName>
    <definedName name="STPAGE" localSheetId="0">#REF!</definedName>
    <definedName name="STPAGE">#REF!</definedName>
    <definedName name="SUM" localSheetId="0">#REF!</definedName>
    <definedName name="SUM">#REF!</definedName>
    <definedName name="TACHIAGARI">#REF!</definedName>
    <definedName name="TFMANE">#N/A</definedName>
    <definedName name="TPAJI" localSheetId="0">#REF!</definedName>
    <definedName name="TPAJI">#REF!</definedName>
    <definedName name="TS" localSheetId="0">#REF!</definedName>
    <definedName name="TS">#REF!</definedName>
    <definedName name="TT" localSheetId="0">#REF!</definedName>
    <definedName name="TT">#REF!</definedName>
    <definedName name="usiron" localSheetId="0">#REF!</definedName>
    <definedName name="usiron">#REF!</definedName>
    <definedName name="V" localSheetId="0">#REF!</definedName>
    <definedName name="V">#REF!</definedName>
    <definedName name="v.土工事" localSheetId="0">#REF!</definedName>
    <definedName name="v.土工事">#REF!</definedName>
    <definedName name="W" localSheetId="0">#REF!</definedName>
    <definedName name="W">#REF!</definedName>
    <definedName name="w.地業工事" localSheetId="0">#REF!</definedName>
    <definedName name="w.地業工事">#REF!</definedName>
    <definedName name="WJ2_TXT" localSheetId="0">#REF!</definedName>
    <definedName name="WJ2_TXT">#REF!</definedName>
    <definedName name="WJ2_TXT_ESC">#REF!</definedName>
    <definedName name="WJ2_TXT_MENU">#REF!</definedName>
    <definedName name="WT" localSheetId="0">#REF!</definedName>
    <definedName name="WT">#REF!</definedName>
    <definedName name="wwww" localSheetId="0">#REF!</definedName>
    <definedName name="wwww" hidden="1">#REF!</definedName>
    <definedName name="x.コンクリート工事" localSheetId="0">#REF!</definedName>
    <definedName name="x.コンクリート工事">#REF!</definedName>
    <definedName name="xs" localSheetId="0">#REF!</definedName>
    <definedName name="xs">#REF!</definedName>
    <definedName name="Y" localSheetId="0">#REF!</definedName>
    <definedName name="Y">#REF!</definedName>
    <definedName name="y.型枠工事" localSheetId="0">#REF!</definedName>
    <definedName name="y.型枠工事">#REF!</definedName>
    <definedName name="yb" localSheetId="0">#REF!</definedName>
    <definedName name="yb">#REF!</definedName>
    <definedName name="yh">#REF!</definedName>
    <definedName name="YN">#N/A</definedName>
    <definedName name="YORI" localSheetId="0">#REF!</definedName>
    <definedName name="YORI">#REF!</definedName>
    <definedName name="Z" localSheetId="0">#REF!</definedName>
    <definedName name="Z">#REF!</definedName>
    <definedName name="z.鉄筋工事" localSheetId="0">#REF!</definedName>
    <definedName name="z.鉄筋工事">#REF!</definedName>
    <definedName name="あ" localSheetId="0">#REF!</definedName>
    <definedName name="あ">#REF!</definedName>
    <definedName name="あ２７７４" localSheetId="0">#REF!</definedName>
    <definedName name="あ２７７４">#REF!</definedName>
    <definedName name="あ853" localSheetId="0">#REF!</definedName>
    <definedName name="あ853">#REF!</definedName>
    <definedName name="あっさｓｄ" localSheetId="0">#REF!</definedName>
    <definedName name="あっさｓｄ" hidden="1">#REF!</definedName>
    <definedName name="おまけ" localSheetId="0">#REF!</definedName>
    <definedName name="おまけ">#REF!</definedName>
    <definedName name="おまけSUB">#REF!</definedName>
    <definedName name="ガードマン">#REF!</definedName>
    <definedName name="ガラス工">#REF!</definedName>
    <definedName name="ガラス工事">#REF!</definedName>
    <definedName name="ｺｳﾊﾞｲ">#REF!</definedName>
    <definedName name="ｺﾝｸﾘｰﾄ工事">#REF!</definedName>
    <definedName name="ｺﾝｾﾝﾄ1" localSheetId="0">#REF!</definedName>
    <definedName name="ｺﾝｾﾝﾄ1">#REF!</definedName>
    <definedName name="ｺﾝｾﾝﾄ2" localSheetId="0">#REF!</definedName>
    <definedName name="ｺﾝｾﾝﾄ2">#REF!</definedName>
    <definedName name="ｺﾝｾﾝﾄ3" localSheetId="0">#REF!</definedName>
    <definedName name="ｺﾝｾﾝﾄ3">#REF!</definedName>
    <definedName name="ｺﾝｾﾝﾄ4" localSheetId="0">#REF!</definedName>
    <definedName name="ｺﾝｾﾝﾄ4">#REF!</definedName>
    <definedName name="ｺﾝｾﾝﾄ5" localSheetId="0">#REF!</definedName>
    <definedName name="ｺﾝｾﾝﾄ5">#REF!</definedName>
    <definedName name="ｺﾝｾﾝﾄ6" localSheetId="0">#REF!</definedName>
    <definedName name="ｺﾝｾﾝﾄ6">#REF!</definedName>
    <definedName name="さ" localSheetId="0">#REF!</definedName>
    <definedName name="さ">#REF!</definedName>
    <definedName name="サッシ工" localSheetId="0">#REF!</definedName>
    <definedName name="サッシ工">#REF!</definedName>
    <definedName name="ジオ" hidden="1">#REF!</definedName>
    <definedName name="ジオ2" hidden="1">#REF!</definedName>
    <definedName name="ジオ4" localSheetId="0">#REF!</definedName>
    <definedName name="ジオ4" hidden="1">#REF!</definedName>
    <definedName name="ジオ7" localSheetId="0">#REF!</definedName>
    <definedName name="ジオ7" hidden="1">#REF!</definedName>
    <definedName name="スラブ" localSheetId="0">#REF!</definedName>
    <definedName name="スラブ">#REF!</definedName>
    <definedName name="タイル工">#REF!</definedName>
    <definedName name="タイル工事">#REF!</definedName>
    <definedName name="ﾁ46">#N/A</definedName>
    <definedName name="ﾃﾞｰﾀ再保管" localSheetId="0">#REF!</definedName>
    <definedName name="ﾃﾞｰﾀ再保管">#REF!</definedName>
    <definedName name="はつり" localSheetId="0">#REF!</definedName>
    <definedName name="はつり">#REF!</definedName>
    <definedName name="はつり工" localSheetId="0">#REF!</definedName>
    <definedName name="はつり工">#REF!</definedName>
    <definedName name="ブロック工" localSheetId="0">#REF!</definedName>
    <definedName name="ブロック工">#REF!</definedName>
    <definedName name="圧縮応力度">#REF!</definedName>
    <definedName name="一式" localSheetId="0">#REF!</definedName>
    <definedName name="一式">#REF!</definedName>
    <definedName name="一般運転手" localSheetId="0">#REF!</definedName>
    <definedName name="一般運転手">#REF!</definedName>
    <definedName name="一般管理費" localSheetId="0">#REF!</definedName>
    <definedName name="一般管理費">#REF!</definedName>
    <definedName name="一般事項">#REF!</definedName>
    <definedName name="一般世話役">#REF!</definedName>
    <definedName name="一覧表">#REF!</definedName>
    <definedName name="印刷">#REF!</definedName>
    <definedName name="印刷2RTN">#REF!</definedName>
    <definedName name="印刷2SUB">#REF!</definedName>
    <definedName name="印刷RTN">#REF!</definedName>
    <definedName name="印刷SUB">#REF!</definedName>
    <definedName name="印刷範囲">#REF!</definedName>
    <definedName name="印刷範囲1">#REF!</definedName>
    <definedName name="運転特殊" localSheetId="0">#REF!</definedName>
    <definedName name="運転特殊">#REF!</definedName>
    <definedName name="鉛直応力1" localSheetId="0">#REF!</definedName>
    <definedName name="鉛直応力1">#REF!</definedName>
    <definedName name="鉛直応力2" localSheetId="0">#REF!</definedName>
    <definedName name="鉛直応力2">#REF!</definedName>
    <definedName name="屋根及び樋工事">#REF!</definedName>
    <definedName name="屋根葺">#REF!</definedName>
    <definedName name="仮設電灯" localSheetId="0">#REF!</definedName>
    <definedName name="仮設電灯">#REF!</definedName>
    <definedName name="仮定荷重" localSheetId="0">#REF!</definedName>
    <definedName name="仮定荷重">#REF!</definedName>
    <definedName name="解体内訳" localSheetId="0">#REF!</definedName>
    <definedName name="解体内訳">#REF!</definedName>
    <definedName name="壊し" hidden="1">#REF!</definedName>
    <definedName name="改修">#REF!</definedName>
    <definedName name="改修仮設">#REF!</definedName>
    <definedName name="改修捨場費計">#REF!</definedName>
    <definedName name="改修諸経費">#REF!</definedName>
    <definedName name="外構" localSheetId="0">#REF!</definedName>
    <definedName name="外構">#REF!</definedName>
    <definedName name="外構仮設" localSheetId="0">#REF!</definedName>
    <definedName name="外構仮設">#REF!</definedName>
    <definedName name="外構諸経費" localSheetId="0">#REF!</definedName>
    <definedName name="外構諸経費">#REF!</definedName>
    <definedName name="外灯" hidden="1">#REF!</definedName>
    <definedName name="幹線1" localSheetId="0">#REF!</definedName>
    <definedName name="幹線1">#REF!</definedName>
    <definedName name="幹線2" localSheetId="0">#REF!</definedName>
    <definedName name="幹線2">#REF!</definedName>
    <definedName name="幹線3" localSheetId="0">#REF!</definedName>
    <definedName name="幹線3">#REF!</definedName>
    <definedName name="幹線4" localSheetId="0">#REF!</definedName>
    <definedName name="幹線4">#REF!</definedName>
    <definedName name="換気機器据付費" localSheetId="0">#REF!</definedName>
    <definedName name="換気機器据付費">#REF!</definedName>
    <definedName name="環境" localSheetId="0">#REF!</definedName>
    <definedName name="環境" hidden="1">#REF!</definedName>
    <definedName name="管容量">#REF!</definedName>
    <definedName name="管理ｶﾞｽ">#REF!</definedName>
    <definedName name="管理ｶﾞｽ据付">#REF!</definedName>
    <definedName name="管理ﾄﾞﾚﾝ管">#REF!</definedName>
    <definedName name="管理汚水ﾎﾟﾝﾌﾟ据付">#REF!</definedName>
    <definedName name="管理給水">#REF!</definedName>
    <definedName name="管理給湯">#REF!</definedName>
    <definedName name="管理排水">#REF!</definedName>
    <definedName name="管理排水管">#REF!</definedName>
    <definedName name="管理冷媒管">#REF!</definedName>
    <definedName name="既製ｺﾝｸﾘｰﾄ工事">#REF!</definedName>
    <definedName name="機械依頼先">#REF!</definedName>
    <definedName name="機械工" localSheetId="0">#REF!</definedName>
    <definedName name="機械工">#REF!</definedName>
    <definedName name="機械設備" localSheetId="0">#REF!</definedName>
    <definedName name="機械設備" hidden="1">#REF!</definedName>
    <definedName name="規格" localSheetId="0">#REF!</definedName>
    <definedName name="規格">#REF!</definedName>
    <definedName name="牛舎内訳" localSheetId="0">#REF!</definedName>
    <definedName name="牛舎内訳">#REF!</definedName>
    <definedName name="金額" localSheetId="0">#REF!</definedName>
    <definedName name="金額">#REF!</definedName>
    <definedName name="金属工事" localSheetId="0">#REF!</definedName>
    <definedName name="金属工事">#REF!</definedName>
    <definedName name="空調機器据付費">#REF!</definedName>
    <definedName name="型枠" localSheetId="0">#REF!</definedName>
    <definedName name="型枠">#REF!</definedName>
    <definedName name="型枠工" localSheetId="0">#REF!</definedName>
    <definedName name="型枠工">#REF!</definedName>
    <definedName name="経費計算" localSheetId="0">#REF!</definedName>
    <definedName name="経費計算">#REF!</definedName>
    <definedName name="経費対象外">#REF!</definedName>
    <definedName name="継続">#REF!</definedName>
    <definedName name="軽作業員">#REF!</definedName>
    <definedName name="建具工事">#REF!</definedName>
    <definedName name="建物重量">#REF!</definedName>
    <definedName name="見積比較">#REF!</definedName>
    <definedName name="原稿" hidden="1">#REF!</definedName>
    <definedName name="現場経費">#REF!</definedName>
    <definedName name="呼び出し">#REF!</definedName>
    <definedName name="呼び出し?">#REF!</definedName>
    <definedName name="呼び出しSUB">#REF!</definedName>
    <definedName name="工事業務">#REF!</definedName>
    <definedName name="工事業務名">#REF!</definedName>
    <definedName name="工事内容">#REF!</definedName>
    <definedName name="工事名">#REF!</definedName>
    <definedName name="工事名称">#REF!</definedName>
    <definedName name="工種">#REF!</definedName>
    <definedName name="工種表" localSheetId="0">#REF!</definedName>
    <definedName name="工種表">#REF!</definedName>
    <definedName name="工種表2" localSheetId="0">#REF!</definedName>
    <definedName name="工種表2">#REF!</definedName>
    <definedName name="工種表へ" localSheetId="0">#REF!</definedName>
    <definedName name="工種表へ">#REF!</definedName>
    <definedName name="杭工事" localSheetId="0">#REF!</definedName>
    <definedName name="杭工事">#REF!</definedName>
    <definedName name="行end" localSheetId="0">#REF!</definedName>
    <definedName name="行end">#REF!</definedName>
    <definedName name="行高設定" localSheetId="0">#REF!</definedName>
    <definedName name="行高設定">#REF!</definedName>
    <definedName name="行高設定親">#REF!</definedName>
    <definedName name="行設">#REF!</definedName>
    <definedName name="行設親">#REF!</definedName>
    <definedName name="合計" localSheetId="0">#REF!</definedName>
    <definedName name="合計">#REF!</definedName>
    <definedName name="根切り" localSheetId="0">#REF!</definedName>
    <definedName name="根切り">#REF!</definedName>
    <definedName name="左官" localSheetId="0">#REF!</definedName>
    <definedName name="左官">#REF!</definedName>
    <definedName name="左官工事" localSheetId="0">#REF!</definedName>
    <definedName name="左官工事">#REF!</definedName>
    <definedName name="砂利" localSheetId="0">#REF!</definedName>
    <definedName name="砂利">#REF!</definedName>
    <definedName name="再計算" localSheetId="0">#REF!</definedName>
    <definedName name="再計算">#REF!</definedName>
    <definedName name="最小値" localSheetId="0">#REF!</definedName>
    <definedName name="最小値">#REF!</definedName>
    <definedName name="採用助率" localSheetId="0">#REF!</definedName>
    <definedName name="採用助率">#REF!</definedName>
    <definedName name="細目" localSheetId="0">#REF!</definedName>
    <definedName name="細目">#REF!</definedName>
    <definedName name="材質・形状・工法">#REF!</definedName>
    <definedName name="材料">#REF!</definedName>
    <definedName name="作業残土">#REF!</definedName>
    <definedName name="雑工事">#REF!</definedName>
    <definedName name="残土" localSheetId="0">#REF!</definedName>
    <definedName name="残土">#REF!</definedName>
    <definedName name="指定印刷" localSheetId="0">#REF!</definedName>
    <definedName name="指定印刷">#REF!</definedName>
    <definedName name="指定印刷SUB" localSheetId="0">#REF!</definedName>
    <definedName name="指定印刷SUB">#REF!</definedName>
    <definedName name="指定印刷終了" localSheetId="0">#REF!</definedName>
    <definedName name="指定印刷終了">#REF!</definedName>
    <definedName name="試し" localSheetId="0">#REF!</definedName>
    <definedName name="試し">#REF!</definedName>
    <definedName name="事業名" localSheetId="0">#REF!</definedName>
    <definedName name="事業名">#REF!</definedName>
    <definedName name="式">#REF!</definedName>
    <definedName name="七階以上か">#REF!</definedName>
    <definedName name="実行">#REF!</definedName>
    <definedName name="捨て場費計">#REF!</definedName>
    <definedName name="取Co小数点">#REF!</definedName>
    <definedName name="種別">#REF!</definedName>
    <definedName name="種目">#REF!</definedName>
    <definedName name="受圧板１" hidden="1">#REF!</definedName>
    <definedName name="終了">#REF!</definedName>
    <definedName name="終了ｻﾌﾞﾒﾆｭｰ">#REF!</definedName>
    <definedName name="集">#REF!</definedName>
    <definedName name="集計">#REF!</definedName>
    <definedName name="集計SUB">#REF!</definedName>
    <definedName name="集計SUB右">#REF!</definedName>
    <definedName name="集計SUB左">#REF!</definedName>
    <definedName name="集計表">#REF!</definedName>
    <definedName name="重量割増">#REF!</definedName>
    <definedName name="出力表追加">#REF!</definedName>
    <definedName name="出力表戻る">#REF!</definedName>
    <definedName name="出力表戻る2">#REF!</definedName>
    <definedName name="諸経費" localSheetId="0">#REF!</definedName>
    <definedName name="諸経費">#REF!</definedName>
    <definedName name="小口径" localSheetId="0">#REF!</definedName>
    <definedName name="小口径">#REF!</definedName>
    <definedName name="小口径桝" localSheetId="0">#REF!</definedName>
    <definedName name="小口径桝">#REF!</definedName>
    <definedName name="小数点">#REF!</definedName>
    <definedName name="小数点1">#REF!</definedName>
    <definedName name="小数点1号g">#REF!</definedName>
    <definedName name="小数点2">#REF!</definedName>
    <definedName name="小数点2号g">#REF!</definedName>
    <definedName name="小数点4号gh">#REF!</definedName>
    <definedName name="小数点W1">#REF!</definedName>
    <definedName name="消去">#REF!</definedName>
    <definedName name="消費税">#REF!</definedName>
    <definedName name="場所">#REF!</definedName>
    <definedName name="植栽">#REF!</definedName>
    <definedName name="新営">#REF!</definedName>
    <definedName name="新営仮設">#REF!</definedName>
    <definedName name="新営現場">#REF!</definedName>
    <definedName name="新営捨土等計">#REF!</definedName>
    <definedName name="新営諸経費">#REF!</definedName>
    <definedName name="新規">#REF!</definedName>
    <definedName name="新規WORK">#REF!</definedName>
    <definedName name="新規登録?">#REF!</definedName>
    <definedName name="水路" hidden="1">#REF!</definedName>
    <definedName name="水路1" localSheetId="0">#REF!</definedName>
    <definedName name="水路1" hidden="1">#REF!</definedName>
    <definedName name="水路2" localSheetId="0">#REF!</definedName>
    <definedName name="水路2" hidden="1">#REF!</definedName>
    <definedName name="数量" localSheetId="0">#REF!</definedName>
    <definedName name="数量">#REF!</definedName>
    <definedName name="数量単位設定">#REF!</definedName>
    <definedName name="数量調書">#REF!</definedName>
    <definedName name="世話役">#REF!</definedName>
    <definedName name="制御盤">#REF!</definedName>
    <definedName name="制御盤算出人員">#REF!</definedName>
    <definedName name="制御盤修正表算出人員">#REF!</definedName>
    <definedName name="制御盤修正表適用人員">#REF!</definedName>
    <definedName name="整形面積" hidden="1">#REF!</definedName>
    <definedName name="石工">#REF!</definedName>
    <definedName name="石工事">#REF!</definedName>
    <definedName name="積上げ仮設">#REF!</definedName>
    <definedName name="切り捨て計算" localSheetId="0">表紙!切り捨て計算</definedName>
    <definedName name="切り捨て計算">#N/A</definedName>
    <definedName name="切土面積" localSheetId="0">#REF!</definedName>
    <definedName name="切土面積">#REF!</definedName>
    <definedName name="専攻科" localSheetId="0">#REF!</definedName>
    <definedName name="専攻科">#REF!</definedName>
    <definedName name="専門工事か" localSheetId="0">#REF!</definedName>
    <definedName name="専門工事か">#REF!</definedName>
    <definedName name="全印刷" localSheetId="0">#REF!</definedName>
    <definedName name="全印刷">#REF!</definedName>
    <definedName name="全体">#REF!</definedName>
    <definedName name="総合仮設" localSheetId="0">#REF!</definedName>
    <definedName name="総合仮設">#REF!</definedName>
    <definedName name="総合仮設費" localSheetId="0">#REF!</definedName>
    <definedName name="総合仮設費">#REF!</definedName>
    <definedName name="総社1" localSheetId="0">#REF!</definedName>
    <definedName name="総社1">#REF!</definedName>
    <definedName name="造園工">#REF!</definedName>
    <definedName name="足場" hidden="1">#REF!</definedName>
    <definedName name="打合せ" hidden="1">#REF!</definedName>
    <definedName name="堆肥給水管">#REF!</definedName>
    <definedName name="堆肥排水管">#REF!</definedName>
    <definedName name="代価１">#REF!</definedName>
    <definedName name="代価表_3">#REF!</definedName>
    <definedName name="大工">#REF!</definedName>
    <definedName name="単・位">#REF!</definedName>
    <definedName name="単位">#REF!</definedName>
    <definedName name="単価">#REF!</definedName>
    <definedName name="単価2">#REF!</definedName>
    <definedName name="断面算定1">#REF!</definedName>
    <definedName name="断面算定2">#REF!</definedName>
    <definedName name="地業工事">#REF!</definedName>
    <definedName name="地震応力1">#REF!</definedName>
    <definedName name="地震応力2">#REF!</definedName>
    <definedName name="地震力">#REF!</definedName>
    <definedName name="中村球場A">#REF!</definedName>
    <definedName name="駐輪場" localSheetId="0">#REF!</definedName>
    <definedName name="駐輪場">#REF!</definedName>
    <definedName name="直圧力" localSheetId="0">#REF!</definedName>
    <definedName name="直圧力">#REF!</definedName>
    <definedName name="直工計" localSheetId="0">#REF!</definedName>
    <definedName name="直工計">#REF!</definedName>
    <definedName name="直接仮設工事" localSheetId="0">#REF!</definedName>
    <definedName name="直接仮設工事">#REF!</definedName>
    <definedName name="塚本Ⅰ本館" localSheetId="0">#REF!</definedName>
    <definedName name="塚本Ⅰ本館" hidden="1">#REF!</definedName>
    <definedName name="定価掛率">#REF!</definedName>
    <definedName name="摘要">#REF!</definedName>
    <definedName name="適２">#REF!</definedName>
    <definedName name="適用・備考">#REF!</definedName>
    <definedName name="適用2">#REF!</definedName>
    <definedName name="鉄筋" localSheetId="0">#REF!</definedName>
    <definedName name="鉄筋">#REF!</definedName>
    <definedName name="鉄筋工" localSheetId="0">#REF!</definedName>
    <definedName name="鉄筋工">#REF!</definedName>
    <definedName name="鉄筋工事" localSheetId="0">#REF!</definedName>
    <definedName name="鉄筋工事">#REF!</definedName>
    <definedName name="鉄骨工">#REF!</definedName>
    <definedName name="鉄骨工事">#REF!</definedName>
    <definedName name="伝">#REF!</definedName>
    <definedName name="電気">#REF!</definedName>
    <definedName name="電工">#REF!</definedName>
    <definedName name="電子制御直工" localSheetId="0">#REF!</definedName>
    <definedName name="電子制御直工">#REF!</definedName>
    <definedName name="電制棟" localSheetId="0">#REF!</definedName>
    <definedName name="電制棟">#REF!</definedName>
    <definedName name="電灯1" localSheetId="0">#REF!</definedName>
    <definedName name="電灯1">#REF!</definedName>
    <definedName name="電灯2" localSheetId="0">#REF!</definedName>
    <definedName name="電灯2">#REF!</definedName>
    <definedName name="電灯3" localSheetId="0">#REF!</definedName>
    <definedName name="電灯3">#REF!</definedName>
    <definedName name="電灯4" localSheetId="0">#REF!</definedName>
    <definedName name="電灯4">#REF!</definedName>
    <definedName name="電灯5" localSheetId="0">#REF!</definedName>
    <definedName name="電灯5">#REF!</definedName>
    <definedName name="電灯7" localSheetId="0">#REF!</definedName>
    <definedName name="電灯7">#REF!</definedName>
    <definedName name="塗装" localSheetId="0">#REF!</definedName>
    <definedName name="塗装">#REF!</definedName>
    <definedName name="塗装工" localSheetId="0">#REF!</definedName>
    <definedName name="塗装工">#REF!</definedName>
    <definedName name="塗装工事" localSheetId="0">#REF!</definedName>
    <definedName name="塗装工事">#REF!</definedName>
    <definedName name="登録">#REF!</definedName>
    <definedName name="登録SUB">#REF!</definedName>
    <definedName name="登録状況">#REF!</definedName>
    <definedName name="土工" hidden="1">#REF!</definedName>
    <definedName name="土工事">#REF!</definedName>
    <definedName name="特殊" localSheetId="0">#REF!</definedName>
    <definedName name="特殊">#REF!</definedName>
    <definedName name="特殊運転" localSheetId="0">#REF!</definedName>
    <definedName name="特殊運転">#REF!</definedName>
    <definedName name="特殊運転手" localSheetId="0">#REF!</definedName>
    <definedName name="特殊運転手">#REF!</definedName>
    <definedName name="特殊作業員" localSheetId="0">#REF!</definedName>
    <definedName name="特殊作業員">#REF!</definedName>
    <definedName name="特種工">#REF!</definedName>
    <definedName name="特定捨場費">#REF!</definedName>
    <definedName name="鳶工">#REF!</definedName>
    <definedName name="内外装工事">#REF!</definedName>
    <definedName name="内装">#REF!</definedName>
    <definedName name="内訳">#REF!</definedName>
    <definedName name="内訳・明細書">#REF!</definedName>
    <definedName name="内訳コード">#REF!</definedName>
    <definedName name="内訳書">#REF!</definedName>
    <definedName name="内訳単価">#REF!</definedName>
    <definedName name="内訳明細">#REF!</definedName>
    <definedName name="内訳明細書">#REF!</definedName>
    <definedName name="内容">#REF!</definedName>
    <definedName name="入力">#REF!</definedName>
    <definedName name="年度">#REF!</definedName>
    <definedName name="配管工">#REF!</definedName>
    <definedName name="配分電盤">#REF!</definedName>
    <definedName name="板金工">#REF!</definedName>
    <definedName name="範囲1">#REF!</definedName>
    <definedName name="範囲2">#REF!</definedName>
    <definedName name="番号">#REF!</definedName>
    <definedName name="比較表">#REF!</definedName>
    <definedName name="費目">#REF!</definedName>
    <definedName name="備考">#REF!</definedName>
    <definedName name="備考２">#REF!</definedName>
    <definedName name="表b">#REF!</definedName>
    <definedName name="表Ｂ1">#REF!</definedName>
    <definedName name="表紙">#REF!</definedName>
    <definedName name="普通" localSheetId="0">#REF!</definedName>
    <definedName name="普通">#REF!</definedName>
    <definedName name="普通工" localSheetId="0">#REF!</definedName>
    <definedName name="普通工">#REF!</definedName>
    <definedName name="普通作業員" localSheetId="0">#REF!</definedName>
    <definedName name="普通作業員">#REF!</definedName>
    <definedName name="複合" hidden="1">#REF!</definedName>
    <definedName name="複単">#REF!</definedName>
    <definedName name="複単コード">#REF!</definedName>
    <definedName name="分電盤算出人員">#REF!</definedName>
    <definedName name="閉じる">#REF!</definedName>
    <definedName name="壁量">#REF!</definedName>
    <definedName name="変更内訳書">#REF!</definedName>
    <definedName name="保温" localSheetId="0">#REF!</definedName>
    <definedName name="保温">#REF!</definedName>
    <definedName name="舗装等" localSheetId="0">#REF!</definedName>
    <definedName name="舗装等">#REF!</definedName>
    <definedName name="法面" localSheetId="0">#REF!</definedName>
    <definedName name="法面" hidden="1">#REF!</definedName>
    <definedName name="防水工">#REF!</definedName>
    <definedName name="防水工事">#REF!</definedName>
    <definedName name="堀方" hidden="1">#REF!</definedName>
    <definedName name="埋め戻し" localSheetId="0">#REF!</definedName>
    <definedName name="埋め戻し">#REF!</definedName>
    <definedName name="名称" localSheetId="0">#REF!</definedName>
    <definedName name="名称">#REF!</definedName>
    <definedName name="木工事" localSheetId="0">#REF!</definedName>
    <definedName name="木工事">#REF!</definedName>
    <definedName name="戻るSUB">#REF!</definedName>
    <definedName name="容積割増">#REF!</definedName>
    <definedName name="溶接工">#REF!</definedName>
    <definedName name="流用">#REF!</definedName>
    <definedName name="流用調書">#REF!</definedName>
    <definedName name="路線名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84" i="132" l="1"/>
  <c r="F84" i="132" s="1"/>
  <c r="U84" i="132"/>
  <c r="S84" i="132"/>
  <c r="R84" i="132"/>
  <c r="G4" i="132"/>
  <c r="H14" i="132" s="1"/>
  <c r="K13" i="132"/>
  <c r="K14" i="132"/>
  <c r="K15" i="132"/>
  <c r="K16" i="132"/>
  <c r="K17" i="132"/>
  <c r="K18" i="132"/>
  <c r="K19" i="132"/>
  <c r="K20" i="132"/>
  <c r="K21" i="132"/>
  <c r="K22" i="132"/>
  <c r="K23" i="132"/>
  <c r="K24" i="132"/>
  <c r="K25" i="132"/>
  <c r="K26" i="132"/>
  <c r="K27" i="132"/>
  <c r="K28" i="132"/>
  <c r="K39" i="132"/>
  <c r="K40" i="132"/>
  <c r="K41" i="132"/>
  <c r="K42" i="132"/>
  <c r="K43" i="132"/>
  <c r="K44" i="132"/>
  <c r="K45" i="132"/>
  <c r="K46" i="132"/>
  <c r="K47" i="132"/>
  <c r="K48" i="132"/>
  <c r="K49" i="132"/>
  <c r="K50" i="132"/>
  <c r="K51" i="132"/>
  <c r="K52" i="132"/>
  <c r="K53" i="132"/>
  <c r="K54" i="132"/>
  <c r="K55" i="132"/>
  <c r="K56" i="132"/>
  <c r="K67" i="132"/>
  <c r="K68" i="132"/>
  <c r="K69" i="132"/>
  <c r="K70" i="132"/>
  <c r="K71" i="132"/>
  <c r="K72" i="132"/>
  <c r="K73" i="132"/>
  <c r="K74" i="132"/>
  <c r="K75" i="132"/>
  <c r="K76" i="132"/>
  <c r="K77" i="132"/>
  <c r="K78" i="132"/>
  <c r="K79" i="132"/>
  <c r="K80" i="132"/>
  <c r="K81" i="132"/>
  <c r="K82" i="132"/>
  <c r="K83" i="132"/>
  <c r="K84" i="132"/>
  <c r="L4" i="132"/>
  <c r="L60" i="132" s="1"/>
  <c r="P13" i="132"/>
  <c r="P14" i="132"/>
  <c r="P15" i="132"/>
  <c r="P16" i="132"/>
  <c r="P17" i="132"/>
  <c r="P18" i="132"/>
  <c r="P19" i="132"/>
  <c r="P20" i="132"/>
  <c r="P21" i="132"/>
  <c r="P22" i="132"/>
  <c r="P23" i="132"/>
  <c r="P24" i="132"/>
  <c r="P25" i="132"/>
  <c r="P26" i="132"/>
  <c r="P27" i="132"/>
  <c r="P28" i="132"/>
  <c r="P39" i="132"/>
  <c r="P40" i="132"/>
  <c r="P41" i="132"/>
  <c r="P42" i="132"/>
  <c r="P43" i="132"/>
  <c r="P44" i="132"/>
  <c r="P45" i="132"/>
  <c r="P46" i="132"/>
  <c r="P47" i="132"/>
  <c r="P48" i="132"/>
  <c r="P49" i="132"/>
  <c r="P50" i="132"/>
  <c r="P51" i="132"/>
  <c r="P52" i="132"/>
  <c r="P53" i="132"/>
  <c r="P54" i="132"/>
  <c r="P55" i="132"/>
  <c r="P56" i="132"/>
  <c r="P67" i="132"/>
  <c r="P68" i="132"/>
  <c r="P69" i="132"/>
  <c r="P70" i="132"/>
  <c r="P71" i="132"/>
  <c r="P72" i="132"/>
  <c r="P73" i="132"/>
  <c r="P74" i="132"/>
  <c r="P75" i="132"/>
  <c r="P76" i="132"/>
  <c r="P77" i="132"/>
  <c r="P78" i="132"/>
  <c r="P79" i="132"/>
  <c r="P80" i="132"/>
  <c r="P81" i="132"/>
  <c r="P82" i="132"/>
  <c r="P83" i="132"/>
  <c r="P84" i="132"/>
  <c r="Q4" i="132"/>
  <c r="Q60" i="132" s="1"/>
  <c r="U13" i="132"/>
  <c r="U14" i="132"/>
  <c r="U15" i="132"/>
  <c r="U16" i="132"/>
  <c r="U17" i="132"/>
  <c r="U18" i="132"/>
  <c r="U19" i="132"/>
  <c r="U20" i="132"/>
  <c r="U21" i="132"/>
  <c r="U22" i="132"/>
  <c r="U23" i="132"/>
  <c r="U24" i="132"/>
  <c r="U25" i="132"/>
  <c r="U26" i="132"/>
  <c r="U27" i="132"/>
  <c r="U28" i="132"/>
  <c r="U39" i="132"/>
  <c r="U40" i="132"/>
  <c r="U41" i="132"/>
  <c r="U42" i="132"/>
  <c r="U43" i="132"/>
  <c r="U44" i="132"/>
  <c r="U45" i="132"/>
  <c r="U46" i="132"/>
  <c r="U47" i="132"/>
  <c r="U48" i="132"/>
  <c r="U49" i="132"/>
  <c r="U50" i="132"/>
  <c r="U51" i="132"/>
  <c r="U52" i="132"/>
  <c r="U53" i="132"/>
  <c r="U54" i="132"/>
  <c r="U55" i="132"/>
  <c r="U56" i="132"/>
  <c r="U67" i="132"/>
  <c r="U68" i="132"/>
  <c r="U69" i="132"/>
  <c r="U70" i="132"/>
  <c r="U71" i="132"/>
  <c r="U72" i="132"/>
  <c r="U73" i="132"/>
  <c r="U74" i="132"/>
  <c r="U75" i="132"/>
  <c r="U76" i="132"/>
  <c r="U77" i="132"/>
  <c r="U78" i="132"/>
  <c r="U79" i="132"/>
  <c r="U80" i="132"/>
  <c r="U81" i="132"/>
  <c r="U82" i="132"/>
  <c r="U83" i="132"/>
  <c r="N84" i="132"/>
  <c r="M84" i="132"/>
  <c r="I84" i="132"/>
  <c r="H84" i="132"/>
  <c r="W83" i="132"/>
  <c r="F83" i="132" s="1"/>
  <c r="S83" i="132"/>
  <c r="R83" i="132"/>
  <c r="N83" i="132"/>
  <c r="M83" i="132"/>
  <c r="I83" i="132"/>
  <c r="H83" i="132"/>
  <c r="W82" i="132"/>
  <c r="F82" i="132" s="1"/>
  <c r="S82" i="132"/>
  <c r="R82" i="132"/>
  <c r="N82" i="132"/>
  <c r="M82" i="132"/>
  <c r="I82" i="132"/>
  <c r="H82" i="132"/>
  <c r="W81" i="132"/>
  <c r="F81" i="132" s="1"/>
  <c r="S81" i="132"/>
  <c r="R81" i="132"/>
  <c r="N81" i="132"/>
  <c r="M81" i="132"/>
  <c r="I81" i="132"/>
  <c r="H81" i="132"/>
  <c r="W80" i="132"/>
  <c r="F80" i="132" s="1"/>
  <c r="S80" i="132"/>
  <c r="R80" i="132"/>
  <c r="N80" i="132"/>
  <c r="M80" i="132"/>
  <c r="I80" i="132"/>
  <c r="H80" i="132"/>
  <c r="W79" i="132"/>
  <c r="F79" i="132" s="1"/>
  <c r="S79" i="132"/>
  <c r="R79" i="132"/>
  <c r="N79" i="132"/>
  <c r="M79" i="132"/>
  <c r="I79" i="132"/>
  <c r="H79" i="132"/>
  <c r="W78" i="132"/>
  <c r="F78" i="132" s="1"/>
  <c r="S78" i="132"/>
  <c r="R78" i="132"/>
  <c r="N78" i="132"/>
  <c r="M78" i="132"/>
  <c r="I78" i="132"/>
  <c r="H78" i="132"/>
  <c r="W77" i="132"/>
  <c r="F77" i="132" s="1"/>
  <c r="S77" i="132"/>
  <c r="R77" i="132"/>
  <c r="N77" i="132"/>
  <c r="M77" i="132"/>
  <c r="I77" i="132"/>
  <c r="H77" i="132"/>
  <c r="W76" i="132"/>
  <c r="F76" i="132" s="1"/>
  <c r="S76" i="132"/>
  <c r="R76" i="132"/>
  <c r="N76" i="132"/>
  <c r="M76" i="132"/>
  <c r="I76" i="132"/>
  <c r="H76" i="132"/>
  <c r="W75" i="132"/>
  <c r="F75" i="132" s="1"/>
  <c r="S75" i="132"/>
  <c r="R75" i="132"/>
  <c r="N75" i="132"/>
  <c r="M75" i="132"/>
  <c r="I75" i="132"/>
  <c r="H75" i="132"/>
  <c r="W74" i="132"/>
  <c r="F74" i="132" s="1"/>
  <c r="S74" i="132"/>
  <c r="R74" i="132"/>
  <c r="N74" i="132"/>
  <c r="M74" i="132"/>
  <c r="I74" i="132"/>
  <c r="H74" i="132"/>
  <c r="W73" i="132"/>
  <c r="F73" i="132" s="1"/>
  <c r="S73" i="132"/>
  <c r="R73" i="132"/>
  <c r="N73" i="132"/>
  <c r="M73" i="132"/>
  <c r="I73" i="132"/>
  <c r="H73" i="132"/>
  <c r="W72" i="132"/>
  <c r="F72" i="132" s="1"/>
  <c r="S72" i="132"/>
  <c r="R72" i="132"/>
  <c r="N72" i="132"/>
  <c r="M72" i="132"/>
  <c r="I72" i="132"/>
  <c r="H72" i="132"/>
  <c r="W71" i="132"/>
  <c r="F71" i="132" s="1"/>
  <c r="S71" i="132"/>
  <c r="R71" i="132"/>
  <c r="N71" i="132"/>
  <c r="M71" i="132"/>
  <c r="I71" i="132"/>
  <c r="H71" i="132"/>
  <c r="W70" i="132"/>
  <c r="F70" i="132" s="1"/>
  <c r="S70" i="132"/>
  <c r="R70" i="132"/>
  <c r="N70" i="132"/>
  <c r="M70" i="132"/>
  <c r="I70" i="132"/>
  <c r="H70" i="132"/>
  <c r="W69" i="132"/>
  <c r="F69" i="132" s="1"/>
  <c r="S69" i="132"/>
  <c r="R69" i="132"/>
  <c r="N69" i="132"/>
  <c r="M69" i="132"/>
  <c r="I69" i="132"/>
  <c r="H69" i="132"/>
  <c r="W68" i="132"/>
  <c r="S68" i="132"/>
  <c r="R68" i="132"/>
  <c r="N68" i="132"/>
  <c r="M68" i="132"/>
  <c r="I68" i="132"/>
  <c r="H68" i="132"/>
  <c r="W67" i="132"/>
  <c r="S67" i="132"/>
  <c r="R67" i="132"/>
  <c r="N67" i="132"/>
  <c r="M67" i="132"/>
  <c r="I67" i="132"/>
  <c r="H67" i="132"/>
  <c r="B30" i="132"/>
  <c r="B58" i="132" s="1"/>
  <c r="Q57" i="132"/>
  <c r="L57" i="132"/>
  <c r="G57" i="132"/>
  <c r="W56" i="132"/>
  <c r="F56" i="132" s="1"/>
  <c r="S56" i="132"/>
  <c r="R56" i="132"/>
  <c r="N56" i="132"/>
  <c r="M56" i="132"/>
  <c r="I56" i="132"/>
  <c r="H56" i="132"/>
  <c r="W55" i="132"/>
  <c r="F55" i="132" s="1"/>
  <c r="S55" i="132"/>
  <c r="R55" i="132"/>
  <c r="N55" i="132"/>
  <c r="M55" i="132"/>
  <c r="I55" i="132"/>
  <c r="H55" i="132"/>
  <c r="W54" i="132"/>
  <c r="F54" i="132" s="1"/>
  <c r="S54" i="132"/>
  <c r="R54" i="132"/>
  <c r="N54" i="132"/>
  <c r="M54" i="132"/>
  <c r="I54" i="132"/>
  <c r="H54" i="132"/>
  <c r="W53" i="132"/>
  <c r="F53" i="132" s="1"/>
  <c r="S53" i="132"/>
  <c r="R53" i="132"/>
  <c r="N53" i="132"/>
  <c r="M53" i="132"/>
  <c r="I53" i="132"/>
  <c r="H53" i="132"/>
  <c r="W52" i="132"/>
  <c r="F52" i="132" s="1"/>
  <c r="S52" i="132"/>
  <c r="R52" i="132"/>
  <c r="N52" i="132"/>
  <c r="M52" i="132"/>
  <c r="I52" i="132"/>
  <c r="H52" i="132"/>
  <c r="W51" i="132"/>
  <c r="F51" i="132" s="1"/>
  <c r="S51" i="132"/>
  <c r="R51" i="132"/>
  <c r="N51" i="132"/>
  <c r="M51" i="132"/>
  <c r="I51" i="132"/>
  <c r="H51" i="132"/>
  <c r="W50" i="132"/>
  <c r="F50" i="132" s="1"/>
  <c r="S50" i="132"/>
  <c r="R50" i="132"/>
  <c r="N50" i="132"/>
  <c r="M50" i="132"/>
  <c r="I50" i="132"/>
  <c r="H50" i="132"/>
  <c r="W49" i="132"/>
  <c r="F49" i="132" s="1"/>
  <c r="S49" i="132"/>
  <c r="R49" i="132"/>
  <c r="N49" i="132"/>
  <c r="M49" i="132"/>
  <c r="I49" i="132"/>
  <c r="H49" i="132"/>
  <c r="W48" i="132"/>
  <c r="F48" i="132" s="1"/>
  <c r="S48" i="132"/>
  <c r="R48" i="132"/>
  <c r="N48" i="132"/>
  <c r="M48" i="132"/>
  <c r="I48" i="132"/>
  <c r="H48" i="132"/>
  <c r="W47" i="132"/>
  <c r="F47" i="132" s="1"/>
  <c r="S47" i="132"/>
  <c r="R47" i="132"/>
  <c r="N47" i="132"/>
  <c r="M47" i="132"/>
  <c r="I47" i="132"/>
  <c r="H47" i="132"/>
  <c r="W46" i="132"/>
  <c r="F46" i="132" s="1"/>
  <c r="S46" i="132"/>
  <c r="R46" i="132"/>
  <c r="N46" i="132"/>
  <c r="M46" i="132"/>
  <c r="I46" i="132"/>
  <c r="H46" i="132"/>
  <c r="W45" i="132"/>
  <c r="F45" i="132" s="1"/>
  <c r="S45" i="132"/>
  <c r="R45" i="132"/>
  <c r="N45" i="132"/>
  <c r="M45" i="132"/>
  <c r="I45" i="132"/>
  <c r="H45" i="132"/>
  <c r="W44" i="132"/>
  <c r="F44" i="132" s="1"/>
  <c r="S44" i="132"/>
  <c r="R44" i="132"/>
  <c r="N44" i="132"/>
  <c r="M44" i="132"/>
  <c r="I44" i="132"/>
  <c r="H44" i="132"/>
  <c r="W43" i="132"/>
  <c r="F43" i="132" s="1"/>
  <c r="S43" i="132"/>
  <c r="R43" i="132"/>
  <c r="N43" i="132"/>
  <c r="M43" i="132"/>
  <c r="I43" i="132"/>
  <c r="H43" i="132"/>
  <c r="W42" i="132"/>
  <c r="F42" i="132" s="1"/>
  <c r="S42" i="132"/>
  <c r="R42" i="132"/>
  <c r="N42" i="132"/>
  <c r="M42" i="132"/>
  <c r="I42" i="132"/>
  <c r="H42" i="132"/>
  <c r="W41" i="132"/>
  <c r="F41" i="132" s="1"/>
  <c r="S41" i="132"/>
  <c r="R41" i="132"/>
  <c r="N41" i="132"/>
  <c r="M41" i="132"/>
  <c r="I41" i="132"/>
  <c r="H41" i="132"/>
  <c r="W40" i="132"/>
  <c r="F40" i="132" s="1"/>
  <c r="S40" i="132"/>
  <c r="R40" i="132"/>
  <c r="N40" i="132"/>
  <c r="M40" i="132"/>
  <c r="I40" i="132"/>
  <c r="H40" i="132"/>
  <c r="W39" i="132"/>
  <c r="S39" i="132"/>
  <c r="R39" i="132"/>
  <c r="N39" i="132"/>
  <c r="M39" i="132"/>
  <c r="I39" i="132"/>
  <c r="H39" i="132"/>
  <c r="Q32" i="132"/>
  <c r="Q29" i="132"/>
  <c r="L29" i="132"/>
  <c r="G29" i="132"/>
  <c r="W28" i="132"/>
  <c r="F28" i="132" s="1"/>
  <c r="S28" i="132"/>
  <c r="R28" i="132"/>
  <c r="N28" i="132"/>
  <c r="M28" i="132"/>
  <c r="I28" i="132"/>
  <c r="H28" i="132"/>
  <c r="W27" i="132"/>
  <c r="F27" i="132" s="1"/>
  <c r="S27" i="132"/>
  <c r="R27" i="132"/>
  <c r="N27" i="132"/>
  <c r="M27" i="132"/>
  <c r="I27" i="132"/>
  <c r="H27" i="132"/>
  <c r="W26" i="132"/>
  <c r="F26" i="132" s="1"/>
  <c r="S26" i="132"/>
  <c r="R26" i="132"/>
  <c r="N26" i="132"/>
  <c r="M26" i="132"/>
  <c r="I26" i="132"/>
  <c r="H26" i="132"/>
  <c r="W25" i="132"/>
  <c r="F25" i="132" s="1"/>
  <c r="S25" i="132"/>
  <c r="R25" i="132"/>
  <c r="N25" i="132"/>
  <c r="M25" i="132"/>
  <c r="I25" i="132"/>
  <c r="H25" i="132"/>
  <c r="W24" i="132"/>
  <c r="F24" i="132" s="1"/>
  <c r="S24" i="132"/>
  <c r="R24" i="132"/>
  <c r="N24" i="132"/>
  <c r="M24" i="132"/>
  <c r="I24" i="132"/>
  <c r="H24" i="132"/>
  <c r="W23" i="132"/>
  <c r="F23" i="132" s="1"/>
  <c r="S23" i="132"/>
  <c r="R23" i="132"/>
  <c r="N23" i="132"/>
  <c r="M23" i="132"/>
  <c r="I23" i="132"/>
  <c r="H23" i="132"/>
  <c r="W22" i="132"/>
  <c r="F22" i="132" s="1"/>
  <c r="S22" i="132"/>
  <c r="R22" i="132"/>
  <c r="N22" i="132"/>
  <c r="M22" i="132"/>
  <c r="I22" i="132"/>
  <c r="H22" i="132"/>
  <c r="W21" i="132"/>
  <c r="F21" i="132" s="1"/>
  <c r="S21" i="132"/>
  <c r="R21" i="132"/>
  <c r="N21" i="132"/>
  <c r="M21" i="132"/>
  <c r="I21" i="132"/>
  <c r="H21" i="132"/>
  <c r="W20" i="132"/>
  <c r="F20" i="132" s="1"/>
  <c r="S20" i="132"/>
  <c r="R20" i="132"/>
  <c r="N20" i="132"/>
  <c r="M20" i="132"/>
  <c r="I20" i="132"/>
  <c r="H20" i="132"/>
  <c r="W19" i="132"/>
  <c r="F19" i="132" s="1"/>
  <c r="S19" i="132"/>
  <c r="R19" i="132"/>
  <c r="N19" i="132"/>
  <c r="M19" i="132"/>
  <c r="I19" i="132"/>
  <c r="H19" i="132"/>
  <c r="W18" i="132"/>
  <c r="F18" i="132" s="1"/>
  <c r="S18" i="132"/>
  <c r="R18" i="132"/>
  <c r="N18" i="132"/>
  <c r="M18" i="132"/>
  <c r="I18" i="132"/>
  <c r="H18" i="132"/>
  <c r="W17" i="132"/>
  <c r="F17" i="132" s="1"/>
  <c r="S17" i="132"/>
  <c r="R17" i="132"/>
  <c r="N17" i="132"/>
  <c r="M17" i="132"/>
  <c r="I17" i="132"/>
  <c r="H17" i="132"/>
  <c r="S16" i="132"/>
  <c r="N16" i="132"/>
  <c r="W15" i="132"/>
  <c r="F15" i="132" s="1"/>
  <c r="S15" i="132"/>
  <c r="R15" i="132"/>
  <c r="N15" i="132"/>
  <c r="M15" i="132"/>
  <c r="I15" i="132"/>
  <c r="H15" i="132"/>
  <c r="S14" i="132"/>
  <c r="N14" i="132"/>
  <c r="S13" i="132"/>
  <c r="R13" i="132"/>
  <c r="N13" i="132"/>
  <c r="W12" i="132"/>
  <c r="R16" i="132" l="1"/>
  <c r="R14" i="132"/>
  <c r="G32" i="132"/>
  <c r="M14" i="132"/>
  <c r="H13" i="132"/>
  <c r="H16" i="132"/>
  <c r="G60" i="132"/>
  <c r="L32" i="132"/>
  <c r="L3" i="132"/>
  <c r="L59" i="132" s="1"/>
  <c r="M13" i="132"/>
  <c r="G3" i="132"/>
  <c r="G59" i="132" s="1"/>
  <c r="M16" i="132"/>
  <c r="Q3" i="132"/>
  <c r="Q59" i="132" s="1"/>
  <c r="G7" i="132" l="1"/>
  <c r="G35" i="132" s="1"/>
  <c r="G31" i="132"/>
  <c r="G9" i="132"/>
  <c r="I14" i="132" s="1"/>
  <c r="Q7" i="132"/>
  <c r="Q8" i="132" s="1"/>
  <c r="L9" i="132"/>
  <c r="L31" i="132"/>
  <c r="L7" i="132"/>
  <c r="L35" i="132" s="1"/>
  <c r="Q9" i="132"/>
  <c r="Q31" i="132"/>
  <c r="G8" i="132"/>
  <c r="Q35" i="132" l="1"/>
  <c r="Q63" i="132"/>
  <c r="G63" i="132"/>
  <c r="L63" i="132"/>
  <c r="L8" i="132"/>
  <c r="L28" i="132" s="1"/>
  <c r="I16" i="132"/>
  <c r="I13" i="132"/>
  <c r="G79" i="132"/>
  <c r="G71" i="132"/>
  <c r="G49" i="132"/>
  <c r="G41" i="132"/>
  <c r="G24" i="132"/>
  <c r="G84" i="132"/>
  <c r="G76" i="132"/>
  <c r="G68" i="132"/>
  <c r="G54" i="132"/>
  <c r="G46" i="132"/>
  <c r="G21" i="132"/>
  <c r="G13" i="132"/>
  <c r="G82" i="132"/>
  <c r="G81" i="132"/>
  <c r="G73" i="132"/>
  <c r="G51" i="132"/>
  <c r="G43" i="132"/>
  <c r="G26" i="132"/>
  <c r="G18" i="132"/>
  <c r="G74" i="132"/>
  <c r="G78" i="132"/>
  <c r="G70" i="132"/>
  <c r="G67" i="132"/>
  <c r="G56" i="132"/>
  <c r="G48" i="132"/>
  <c r="G40" i="132"/>
  <c r="G23" i="132"/>
  <c r="G44" i="132"/>
  <c r="G27" i="132"/>
  <c r="G83" i="132"/>
  <c r="G75" i="132"/>
  <c r="G53" i="132"/>
  <c r="G45" i="132"/>
  <c r="G28" i="132"/>
  <c r="G20" i="132"/>
  <c r="G15" i="132"/>
  <c r="G52" i="132"/>
  <c r="G80" i="132"/>
  <c r="G72" i="132"/>
  <c r="G50" i="132"/>
  <c r="G42" i="132"/>
  <c r="G25" i="132"/>
  <c r="G17" i="132"/>
  <c r="G77" i="132"/>
  <c r="G69" i="132"/>
  <c r="G55" i="132"/>
  <c r="G47" i="132"/>
  <c r="G39" i="132"/>
  <c r="G22" i="132"/>
  <c r="G14" i="132"/>
  <c r="W14" i="132" s="1"/>
  <c r="F14" i="132" s="1"/>
  <c r="G19" i="132"/>
  <c r="G16" i="132"/>
  <c r="L67" i="132"/>
  <c r="L75" i="132"/>
  <c r="L53" i="132"/>
  <c r="L45" i="132"/>
  <c r="L15" i="132"/>
  <c r="L26" i="132"/>
  <c r="L50" i="132"/>
  <c r="L42" i="132"/>
  <c r="L25" i="132"/>
  <c r="L17" i="132"/>
  <c r="L39" i="132"/>
  <c r="L22" i="132"/>
  <c r="L73" i="132"/>
  <c r="L51" i="132"/>
  <c r="L82" i="132"/>
  <c r="L74" i="132"/>
  <c r="L19" i="132"/>
  <c r="L18" i="132"/>
  <c r="L79" i="132"/>
  <c r="L24" i="132"/>
  <c r="L76" i="132"/>
  <c r="L21" i="132"/>
  <c r="L14" i="132"/>
  <c r="Q77" i="132"/>
  <c r="Q69" i="132"/>
  <c r="Q55" i="132"/>
  <c r="Q47" i="132"/>
  <c r="Q39" i="132"/>
  <c r="Q22" i="132"/>
  <c r="Q80" i="132"/>
  <c r="Q25" i="132"/>
  <c r="Q17" i="132"/>
  <c r="Q84" i="132"/>
  <c r="Q82" i="132"/>
  <c r="Q74" i="132"/>
  <c r="Q52" i="132"/>
  <c r="Q44" i="132"/>
  <c r="Q27" i="132"/>
  <c r="Q19" i="132"/>
  <c r="Q72" i="132"/>
  <c r="Q79" i="132"/>
  <c r="Q71" i="132"/>
  <c r="Q49" i="132"/>
  <c r="Q41" i="132"/>
  <c r="Q24" i="132"/>
  <c r="Q76" i="132"/>
  <c r="Q68" i="132"/>
  <c r="Q54" i="132"/>
  <c r="Q46" i="132"/>
  <c r="Q21" i="132"/>
  <c r="Q13" i="132"/>
  <c r="Q42" i="132"/>
  <c r="Q81" i="132"/>
  <c r="Q73" i="132"/>
  <c r="Q51" i="132"/>
  <c r="Q43" i="132"/>
  <c r="Q26" i="132"/>
  <c r="Q18" i="132"/>
  <c r="Q14" i="132"/>
  <c r="Q50" i="132"/>
  <c r="Q78" i="132"/>
  <c r="Q70" i="132"/>
  <c r="Q67" i="132"/>
  <c r="Q56" i="132"/>
  <c r="Q48" i="132"/>
  <c r="Q40" i="132"/>
  <c r="Q23" i="132"/>
  <c r="Q83" i="132"/>
  <c r="Q75" i="132"/>
  <c r="Q53" i="132"/>
  <c r="Q45" i="132"/>
  <c r="Q28" i="132"/>
  <c r="Q20" i="132"/>
  <c r="Q16" i="132"/>
  <c r="Q15" i="132"/>
  <c r="L41" i="132" l="1"/>
  <c r="L55" i="132"/>
  <c r="L83" i="132"/>
  <c r="L49" i="132"/>
  <c r="L69" i="132"/>
  <c r="L23" i="132"/>
  <c r="L71" i="132"/>
  <c r="L13" i="132"/>
  <c r="L56" i="132"/>
  <c r="W13" i="132"/>
  <c r="F13" i="132" s="1"/>
  <c r="L72" i="132"/>
  <c r="L40" i="132"/>
  <c r="L84" i="132"/>
  <c r="L47" i="132"/>
  <c r="L80" i="132"/>
  <c r="L48" i="132"/>
  <c r="L46" i="132"/>
  <c r="L27" i="132"/>
  <c r="L77" i="132"/>
  <c r="L16" i="132"/>
  <c r="L70" i="132"/>
  <c r="L54" i="132"/>
  <c r="L44" i="132"/>
  <c r="L43" i="132"/>
  <c r="L20" i="132"/>
  <c r="L78" i="132"/>
  <c r="L68" i="132"/>
  <c r="L52" i="132"/>
  <c r="L81" i="132"/>
  <c r="W16" i="132"/>
  <c r="F16" i="132" s="1"/>
</calcChain>
</file>

<file path=xl/sharedStrings.xml><?xml version="1.0" encoding="utf-8"?>
<sst xmlns="http://schemas.openxmlformats.org/spreadsheetml/2006/main" count="443" uniqueCount="123">
  <si>
    <t>名　　　　　　称</t>
  </si>
  <si>
    <t>摘　　　　　　要</t>
  </si>
  <si>
    <t>数　　量</t>
  </si>
  <si>
    <t>単位</t>
  </si>
  <si>
    <t>単　　価</t>
  </si>
  <si>
    <t>金　　額</t>
  </si>
  <si>
    <t>備　　考</t>
  </si>
  <si>
    <t>式</t>
  </si>
  <si>
    <t>共通仮設費</t>
    <rPh sb="0" eb="2">
      <t>キョウツウ</t>
    </rPh>
    <rPh sb="2" eb="5">
      <t>カセツヒ</t>
    </rPh>
    <phoneticPr fontId="5"/>
  </si>
  <si>
    <t>現場管理費</t>
    <rPh sb="0" eb="2">
      <t>ゲンバ</t>
    </rPh>
    <rPh sb="2" eb="5">
      <t>カンリヒ</t>
    </rPh>
    <phoneticPr fontId="5"/>
  </si>
  <si>
    <t>一般管理費</t>
    <rPh sb="0" eb="2">
      <t>イッパン</t>
    </rPh>
    <rPh sb="2" eb="5">
      <t>カンリヒ</t>
    </rPh>
    <phoneticPr fontId="5"/>
  </si>
  <si>
    <t>番号</t>
    <rPh sb="1" eb="2">
      <t>ゴウ</t>
    </rPh>
    <phoneticPr fontId="5"/>
  </si>
  <si>
    <t>業者名</t>
    <rPh sb="0" eb="2">
      <t>ギョウシャ</t>
    </rPh>
    <rPh sb="2" eb="3">
      <t>メイ</t>
    </rPh>
    <phoneticPr fontId="7"/>
  </si>
  <si>
    <t>金    額</t>
    <rPh sb="0" eb="1">
      <t>キン</t>
    </rPh>
    <rPh sb="5" eb="6">
      <t>ガク</t>
    </rPh>
    <phoneticPr fontId="7"/>
  </si>
  <si>
    <t>採用金額</t>
    <rPh sb="0" eb="2">
      <t>サイヨウ</t>
    </rPh>
    <rPh sb="2" eb="4">
      <t>キンガク</t>
    </rPh>
    <phoneticPr fontId="7"/>
  </si>
  <si>
    <t>※付採用</t>
    <rPh sb="1" eb="2">
      <t>ヅケ</t>
    </rPh>
    <rPh sb="2" eb="4">
      <t>サイヨウ</t>
    </rPh>
    <phoneticPr fontId="7"/>
  </si>
  <si>
    <t>採用単価</t>
    <rPh sb="0" eb="2">
      <t>サイヨウ</t>
    </rPh>
    <rPh sb="2" eb="4">
      <t>タンカ</t>
    </rPh>
    <phoneticPr fontId="7"/>
  </si>
  <si>
    <t>採用掛率</t>
    <rPh sb="0" eb="2">
      <t>サイヨウ</t>
    </rPh>
    <rPh sb="2" eb="3">
      <t>カカリ</t>
    </rPh>
    <rPh sb="3" eb="4">
      <t>リツ</t>
    </rPh>
    <phoneticPr fontId="7"/>
  </si>
  <si>
    <t>聞取掛率</t>
    <rPh sb="0" eb="2">
      <t>キキト</t>
    </rPh>
    <rPh sb="2" eb="3">
      <t>カカリ</t>
    </rPh>
    <rPh sb="3" eb="4">
      <t>リツ</t>
    </rPh>
    <phoneticPr fontId="7"/>
  </si>
  <si>
    <t>県掛率</t>
    <rPh sb="0" eb="1">
      <t>ケン</t>
    </rPh>
    <rPh sb="1" eb="2">
      <t>カ</t>
    </rPh>
    <rPh sb="2" eb="3">
      <t>リツ</t>
    </rPh>
    <phoneticPr fontId="7"/>
  </si>
  <si>
    <t>№</t>
  </si>
  <si>
    <t>名  　 　　称</t>
  </si>
  <si>
    <t>数量</t>
    <phoneticPr fontId="7"/>
  </si>
  <si>
    <t>単価</t>
    <rPh sb="0" eb="2">
      <t>タンカ</t>
    </rPh>
    <phoneticPr fontId="7"/>
  </si>
  <si>
    <t>金額</t>
    <rPh sb="0" eb="2">
      <t>キンガク</t>
    </rPh>
    <phoneticPr fontId="7"/>
  </si>
  <si>
    <t>採用単価計算</t>
    <rPh sb="0" eb="2">
      <t>サイヨウ</t>
    </rPh>
    <rPh sb="2" eb="4">
      <t>タンカ</t>
    </rPh>
    <rPh sb="4" eb="6">
      <t>ケイサン</t>
    </rPh>
    <phoneticPr fontId="7"/>
  </si>
  <si>
    <t>法定福利費</t>
    <rPh sb="0" eb="2">
      <t>ホウテイ</t>
    </rPh>
    <rPh sb="2" eb="4">
      <t>フクリ</t>
    </rPh>
    <rPh sb="4" eb="5">
      <t>ヒ</t>
    </rPh>
    <phoneticPr fontId="7"/>
  </si>
  <si>
    <t xml:space="preserve">                                </t>
  </si>
  <si>
    <t xml:space="preserve">1   </t>
  </si>
  <si>
    <t>式</t>
    <rPh sb="0" eb="1">
      <t>シキ</t>
    </rPh>
    <phoneticPr fontId="7"/>
  </si>
  <si>
    <t>率</t>
    <rPh sb="0" eb="1">
      <t>リツ</t>
    </rPh>
    <phoneticPr fontId="63"/>
  </si>
  <si>
    <t>採用</t>
    <rPh sb="0" eb="1">
      <t>サイヨウ</t>
    </rPh>
    <phoneticPr fontId="7"/>
  </si>
  <si>
    <t>按分単価</t>
    <rPh sb="0" eb="2">
      <t>アンブン</t>
    </rPh>
    <rPh sb="2" eb="4">
      <t>タンカ</t>
    </rPh>
    <phoneticPr fontId="7"/>
  </si>
  <si>
    <t>#</t>
    <phoneticPr fontId="63"/>
  </si>
  <si>
    <t>＃付行を除く計</t>
    <rPh sb="1" eb="2">
      <t>ツキ</t>
    </rPh>
    <rPh sb="2" eb="3">
      <t>ギョウ</t>
    </rPh>
    <rPh sb="4" eb="5">
      <t>ノゾ</t>
    </rPh>
    <rPh sb="6" eb="7">
      <t>ケイ</t>
    </rPh>
    <phoneticPr fontId="7"/>
  </si>
  <si>
    <t>摘　　　　要</t>
    <rPh sb="4" eb="5">
      <t>ヨウ</t>
    </rPh>
    <phoneticPr fontId="7"/>
  </si>
  <si>
    <t>樹木</t>
    <rPh sb="0" eb="2">
      <t>ジュモク</t>
    </rPh>
    <phoneticPr fontId="63"/>
  </si>
  <si>
    <t>ﾅﾝｷﾝﾊｾﾞ H2.0 W0.4</t>
  </si>
  <si>
    <t>本</t>
    <rPh sb="0" eb="1">
      <t>ホン</t>
    </rPh>
    <phoneticPr fontId="63"/>
  </si>
  <si>
    <t>植樹手間</t>
    <rPh sb="0" eb="2">
      <t>ショクジュ</t>
    </rPh>
    <rPh sb="2" eb="4">
      <t>テマ</t>
    </rPh>
    <phoneticPr fontId="63"/>
  </si>
  <si>
    <t>二脚鳥居</t>
    <rPh sb="0" eb="1">
      <t>ニ</t>
    </rPh>
    <rPh sb="1" eb="2">
      <t>キャク</t>
    </rPh>
    <rPh sb="2" eb="4">
      <t>トリイ</t>
    </rPh>
    <phoneticPr fontId="63"/>
  </si>
  <si>
    <t>か所</t>
    <rPh sb="1" eb="2">
      <t>ショ</t>
    </rPh>
    <phoneticPr fontId="63"/>
  </si>
  <si>
    <t>樹木</t>
    <rPh sb="0" eb="2">
      <t>ジュモク</t>
    </rPh>
    <phoneticPr fontId="7"/>
  </si>
  <si>
    <t>↓刊行物でも組めますが・・・・少量なので　見積がよいと思います　　ちなみに刊行物ですと、全部で　14,000円ほどです</t>
    <rPh sb="1" eb="4">
      <t>カンコウブツ</t>
    </rPh>
    <rPh sb="6" eb="7">
      <t>ク</t>
    </rPh>
    <rPh sb="15" eb="17">
      <t>ショウリョウ</t>
    </rPh>
    <rPh sb="21" eb="23">
      <t>ミツモリ</t>
    </rPh>
    <rPh sb="27" eb="28">
      <t>オモ</t>
    </rPh>
    <rPh sb="37" eb="40">
      <t>カンコウブツ</t>
    </rPh>
    <rPh sb="44" eb="46">
      <t>ゼンブ</t>
    </rPh>
    <rPh sb="54" eb="55">
      <t>エン</t>
    </rPh>
    <phoneticPr fontId="63"/>
  </si>
  <si>
    <t>Ⅰ</t>
    <phoneticPr fontId="63"/>
  </si>
  <si>
    <t>Ⅱ</t>
    <phoneticPr fontId="5"/>
  </si>
  <si>
    <t>Ⅲ</t>
    <phoneticPr fontId="5"/>
  </si>
  <si>
    <t xml:space="preserve"> 共通費</t>
    <rPh sb="1" eb="3">
      <t>キョウツウ</t>
    </rPh>
    <rPh sb="3" eb="4">
      <t>ヒ</t>
    </rPh>
    <phoneticPr fontId="63"/>
  </si>
  <si>
    <t>J</t>
    <phoneticPr fontId="63"/>
  </si>
  <si>
    <t>L</t>
    <phoneticPr fontId="63"/>
  </si>
  <si>
    <t>養生</t>
    <rPh sb="0" eb="2">
      <t>ヨウジョウ</t>
    </rPh>
    <phoneticPr fontId="63"/>
  </si>
  <si>
    <t>㎡</t>
    <phoneticPr fontId="63"/>
  </si>
  <si>
    <t>小計</t>
    <rPh sb="0" eb="2">
      <t>ショウケイ</t>
    </rPh>
    <phoneticPr fontId="63"/>
  </si>
  <si>
    <t>廃プラ</t>
    <rPh sb="0" eb="1">
      <t>ハイ</t>
    </rPh>
    <phoneticPr fontId="63"/>
  </si>
  <si>
    <t>ｍ3</t>
    <phoneticPr fontId="63"/>
  </si>
  <si>
    <t>ｔ</t>
    <phoneticPr fontId="63"/>
  </si>
  <si>
    <t>式</t>
    <rPh sb="0" eb="1">
      <t>シキ</t>
    </rPh>
    <phoneticPr fontId="63"/>
  </si>
  <si>
    <t>発生材積込み運搬</t>
    <rPh sb="0" eb="2">
      <t>ハッセイ</t>
    </rPh>
    <rPh sb="2" eb="3">
      <t>ザイ</t>
    </rPh>
    <rPh sb="3" eb="5">
      <t>ツミコ</t>
    </rPh>
    <rPh sb="6" eb="8">
      <t>ウンパン</t>
    </rPh>
    <phoneticPr fontId="63"/>
  </si>
  <si>
    <t>（運搬）</t>
    <rPh sb="1" eb="3">
      <t>ウンパン</t>
    </rPh>
    <phoneticPr fontId="63"/>
  </si>
  <si>
    <t>合計</t>
    <rPh sb="0" eb="2">
      <t>ゴウケイ</t>
    </rPh>
    <phoneticPr fontId="63"/>
  </si>
  <si>
    <t>回</t>
    <rPh sb="0" eb="1">
      <t>カイ</t>
    </rPh>
    <phoneticPr fontId="63"/>
  </si>
  <si>
    <t>発生材処分費</t>
    <rPh sb="0" eb="2">
      <t>ハッセイ</t>
    </rPh>
    <rPh sb="2" eb="3">
      <t>ザイ</t>
    </rPh>
    <rPh sb="3" eb="6">
      <t>ショブンヒ</t>
    </rPh>
    <phoneticPr fontId="63"/>
  </si>
  <si>
    <t>K</t>
    <phoneticPr fontId="63"/>
  </si>
  <si>
    <t>I</t>
    <phoneticPr fontId="63"/>
  </si>
  <si>
    <t>Ⅳ</t>
    <phoneticPr fontId="5"/>
  </si>
  <si>
    <t>和気労働基準監督署他1件LED照明改修工事</t>
    <rPh sb="0" eb="10">
      <t>ワケロウドウキジュンカントクショホカ</t>
    </rPh>
    <rPh sb="11" eb="12">
      <t>ケン</t>
    </rPh>
    <rPh sb="15" eb="21">
      <t>ショウメイカイシュウコウジ</t>
    </rPh>
    <phoneticPr fontId="63"/>
  </si>
  <si>
    <t>和気公共職業安定所備前出張所</t>
    <rPh sb="0" eb="9">
      <t>ワケコウキョウショクギョウアンテイショ</t>
    </rPh>
    <rPh sb="9" eb="14">
      <t>ビゼンシュッチョウショ</t>
    </rPh>
    <phoneticPr fontId="63"/>
  </si>
  <si>
    <t>和気労働基準監督署</t>
    <rPh sb="0" eb="9">
      <t>ワケロウドウキジュンカントクショ</t>
    </rPh>
    <phoneticPr fontId="63"/>
  </si>
  <si>
    <t>照明器具新設</t>
    <rPh sb="0" eb="4">
      <t>ショウメイキグ</t>
    </rPh>
    <rPh sb="4" eb="6">
      <t>シンセツ</t>
    </rPh>
    <phoneticPr fontId="63"/>
  </si>
  <si>
    <t>Ａ</t>
    <phoneticPr fontId="63"/>
  </si>
  <si>
    <t>Ｂ1</t>
    <phoneticPr fontId="63"/>
  </si>
  <si>
    <t>Ｂ2</t>
    <phoneticPr fontId="63"/>
  </si>
  <si>
    <t>Ｃ</t>
    <phoneticPr fontId="63"/>
  </si>
  <si>
    <t>Ｄ</t>
    <phoneticPr fontId="63"/>
  </si>
  <si>
    <t>Ｅ</t>
    <phoneticPr fontId="63"/>
  </si>
  <si>
    <t>Ｆ</t>
    <phoneticPr fontId="63"/>
  </si>
  <si>
    <t>Ｇ</t>
    <phoneticPr fontId="63"/>
  </si>
  <si>
    <t>Ｈ</t>
    <phoneticPr fontId="63"/>
  </si>
  <si>
    <t>台</t>
    <rPh sb="0" eb="1">
      <t>ダイ</t>
    </rPh>
    <phoneticPr fontId="63"/>
  </si>
  <si>
    <t>照明器具撤去</t>
    <rPh sb="0" eb="4">
      <t>ショウメイキグ</t>
    </rPh>
    <rPh sb="4" eb="6">
      <t>テッキョ</t>
    </rPh>
    <phoneticPr fontId="63"/>
  </si>
  <si>
    <t>照明器具撤去</t>
    <rPh sb="0" eb="6">
      <t>ショウメイキグテッキョ</t>
    </rPh>
    <phoneticPr fontId="63"/>
  </si>
  <si>
    <t>Ｂ</t>
    <phoneticPr fontId="63"/>
  </si>
  <si>
    <t>Ｄ1</t>
    <phoneticPr fontId="63"/>
  </si>
  <si>
    <t>Ｄ2</t>
    <phoneticPr fontId="63"/>
  </si>
  <si>
    <t>ﾊﾟｰﾃｰｼｮﾝ他撤去</t>
    <rPh sb="8" eb="9">
      <t>ホカ</t>
    </rPh>
    <rPh sb="9" eb="11">
      <t>テッキョ</t>
    </rPh>
    <phoneticPr fontId="63"/>
  </si>
  <si>
    <t>SUSﾌｰﾄﾞ撤去</t>
    <rPh sb="7" eb="9">
      <t>テッキョ</t>
    </rPh>
    <phoneticPr fontId="63"/>
  </si>
  <si>
    <t>カ所</t>
    <rPh sb="1" eb="2">
      <t>ショ</t>
    </rPh>
    <phoneticPr fontId="63"/>
  </si>
  <si>
    <t>ｶﾞﾗｽ取付</t>
    <rPh sb="4" eb="6">
      <t>トリツケ</t>
    </rPh>
    <phoneticPr fontId="63"/>
  </si>
  <si>
    <t>枚</t>
    <rPh sb="0" eb="1">
      <t>マイ</t>
    </rPh>
    <phoneticPr fontId="63"/>
  </si>
  <si>
    <t>600×480　透明</t>
    <rPh sb="8" eb="10">
      <t>トウメイ</t>
    </rPh>
    <phoneticPr fontId="63"/>
  </si>
  <si>
    <t>天井復旧</t>
    <rPh sb="0" eb="2">
      <t>テンジョウ</t>
    </rPh>
    <rPh sb="2" eb="4">
      <t>フッキュウ</t>
    </rPh>
    <phoneticPr fontId="63"/>
  </si>
  <si>
    <t>約1.5㎡　岩綿吸音板ﾘﾌﾞ</t>
    <rPh sb="0" eb="1">
      <t>ヤク</t>
    </rPh>
    <rPh sb="6" eb="11">
      <t>ガンメンキュウオンバン</t>
    </rPh>
    <phoneticPr fontId="63"/>
  </si>
  <si>
    <t>金属</t>
    <rPh sb="0" eb="2">
      <t>キンゾク</t>
    </rPh>
    <phoneticPr fontId="63"/>
  </si>
  <si>
    <t>ｶﾞﾗｽ</t>
    <phoneticPr fontId="63"/>
  </si>
  <si>
    <t>（積込み）</t>
    <rPh sb="1" eb="3">
      <t>ツミコ</t>
    </rPh>
    <phoneticPr fontId="63"/>
  </si>
  <si>
    <t>運搬</t>
    <rPh sb="0" eb="2">
      <t>ウンパン</t>
    </rPh>
    <phoneticPr fontId="63"/>
  </si>
  <si>
    <t>2ｔﾀﾞﾝﾌﾟ</t>
    <phoneticPr fontId="63"/>
  </si>
  <si>
    <t>照明器具撤去(再使用しない）</t>
    <rPh sb="0" eb="4">
      <t>ショウメイキグ</t>
    </rPh>
    <rPh sb="4" eb="6">
      <t>テッキョ</t>
    </rPh>
    <rPh sb="7" eb="10">
      <t>サイシヨウ</t>
    </rPh>
    <phoneticPr fontId="63"/>
  </si>
  <si>
    <t>執務室のみ　ﾋﾞﾆﾙｼｰﾄ程度</t>
    <rPh sb="0" eb="3">
      <t>シツムシツ</t>
    </rPh>
    <rPh sb="13" eb="15">
      <t>テイド</t>
    </rPh>
    <phoneticPr fontId="63"/>
  </si>
  <si>
    <t>ﾀﾞｸﾄ、換気扇共　750×730×2080</t>
    <rPh sb="5" eb="8">
      <t>カンキセン</t>
    </rPh>
    <rPh sb="8" eb="9">
      <t>トモ</t>
    </rPh>
    <phoneticPr fontId="63"/>
  </si>
  <si>
    <t>処分費</t>
    <rPh sb="0" eb="3">
      <t>ショブンヒ</t>
    </rPh>
    <phoneticPr fontId="63"/>
  </si>
  <si>
    <t>運搬搬出諸経費</t>
    <rPh sb="0" eb="4">
      <t>ウンパンハンシュツ</t>
    </rPh>
    <rPh sb="4" eb="7">
      <t>ショケイヒ</t>
    </rPh>
    <phoneticPr fontId="63"/>
  </si>
  <si>
    <t>N</t>
    <phoneticPr fontId="63"/>
  </si>
  <si>
    <t>①計</t>
    <rPh sb="1" eb="2">
      <t>ケイ</t>
    </rPh>
    <phoneticPr fontId="63"/>
  </si>
  <si>
    <t>②計</t>
    <rPh sb="1" eb="2">
      <t>ケイ</t>
    </rPh>
    <phoneticPr fontId="5"/>
  </si>
  <si>
    <t>総工事費計</t>
    <rPh sb="0" eb="1">
      <t>ソウ</t>
    </rPh>
    <rPh sb="1" eb="4">
      <t>コウジヒ</t>
    </rPh>
    <rPh sb="4" eb="5">
      <t>ケイ</t>
    </rPh>
    <phoneticPr fontId="63"/>
  </si>
  <si>
    <t>①計　＋　②計</t>
    <rPh sb="1" eb="2">
      <t>ケイ</t>
    </rPh>
    <rPh sb="6" eb="7">
      <t>ケイ</t>
    </rPh>
    <phoneticPr fontId="63"/>
  </si>
  <si>
    <t>③消費税等相当額</t>
    <rPh sb="4" eb="5">
      <t>トウ</t>
    </rPh>
    <phoneticPr fontId="5"/>
  </si>
  <si>
    <t>（①計　＋　②計）×10%</t>
    <rPh sb="2" eb="3">
      <t>ケイ</t>
    </rPh>
    <rPh sb="7" eb="8">
      <t>ケイ</t>
    </rPh>
    <phoneticPr fontId="63"/>
  </si>
  <si>
    <t>工事費（総合計）</t>
    <rPh sb="0" eb="3">
      <t>コウジヒ</t>
    </rPh>
    <phoneticPr fontId="63"/>
  </si>
  <si>
    <t>①計　＋　②計　＋　③消費税</t>
    <rPh sb="1" eb="2">
      <t>ケイ</t>
    </rPh>
    <rPh sb="6" eb="7">
      <t>ケイ</t>
    </rPh>
    <rPh sb="11" eb="14">
      <t>ショウヒゼイ</t>
    </rPh>
    <phoneticPr fontId="63"/>
  </si>
  <si>
    <t>＊工事価格</t>
    <rPh sb="1" eb="3">
      <t>コウジ</t>
    </rPh>
    <rPh sb="3" eb="5">
      <t>カカク</t>
    </rPh>
    <phoneticPr fontId="63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</si>
  <si>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7"/>
  </si>
  <si>
    <t>支出負担行為担当官</t>
    <rPh sb="0" eb="2">
      <t>シシュツ</t>
    </rPh>
    <rPh sb="2" eb="4">
      <t>フタン</t>
    </rPh>
    <rPh sb="4" eb="6">
      <t>コウイ</t>
    </rPh>
    <rPh sb="6" eb="9">
      <t>タントウカン</t>
    </rPh>
    <phoneticPr fontId="7"/>
  </si>
  <si>
    <t>　岡山労働局総務部長</t>
    <rPh sb="1" eb="3">
      <t>オカヤマ</t>
    </rPh>
    <rPh sb="3" eb="5">
      <t>ロウドウ</t>
    </rPh>
    <rPh sb="5" eb="6">
      <t>キョク</t>
    </rPh>
    <rPh sb="6" eb="8">
      <t>ソウム</t>
    </rPh>
    <rPh sb="8" eb="10">
      <t>ブチョウ</t>
    </rPh>
    <phoneticPr fontId="7"/>
  </si>
  <si>
    <t>工　事　費　内　訳　書</t>
    <rPh sb="0" eb="1">
      <t>コウ</t>
    </rPh>
    <rPh sb="2" eb="3">
      <t>コト</t>
    </rPh>
    <rPh sb="4" eb="5">
      <t>ヒ</t>
    </rPh>
    <rPh sb="6" eb="7">
      <t>ナイ</t>
    </rPh>
    <rPh sb="8" eb="9">
      <t>ヤク</t>
    </rPh>
    <rPh sb="10" eb="11">
      <t>ショ</t>
    </rPh>
    <phoneticPr fontId="7"/>
  </si>
  <si>
    <t>住　      所</t>
    <rPh sb="0" eb="1">
      <t>ジュウ</t>
    </rPh>
    <rPh sb="8" eb="9">
      <t>ショ</t>
    </rPh>
    <phoneticPr fontId="7"/>
  </si>
  <si>
    <t>商号又は名称</t>
    <rPh sb="0" eb="2">
      <t>ショウゴウ</t>
    </rPh>
    <rPh sb="2" eb="3">
      <t>マタ</t>
    </rPh>
    <rPh sb="4" eb="6">
      <t>メイショウ</t>
    </rPh>
    <phoneticPr fontId="7"/>
  </si>
  <si>
    <t>代表者　氏名</t>
    <rPh sb="0" eb="3">
      <t>ダイヒョウシャ</t>
    </rPh>
    <rPh sb="4" eb="6">
      <t>シメイ</t>
    </rPh>
    <phoneticPr fontId="7"/>
  </si>
  <si>
    <t>　松岡　宗寛　殿</t>
    <rPh sb="1" eb="3">
      <t>マツオカ</t>
    </rPh>
    <rPh sb="4" eb="5">
      <t>ムネ</t>
    </rPh>
    <rPh sb="5" eb="6">
      <t>ヒロ</t>
    </rPh>
    <rPh sb="7" eb="8">
      <t>トノ</t>
    </rPh>
    <phoneticPr fontId="7"/>
  </si>
  <si>
    <t>工事内訳：和気労働基準監督署他１件LED照明改修工事</t>
    <rPh sb="0" eb="2">
      <t>コウジ</t>
    </rPh>
    <rPh sb="2" eb="4">
      <t>ウチワケ</t>
    </rPh>
    <rPh sb="5" eb="7">
      <t>ワケ</t>
    </rPh>
    <rPh sb="7" eb="9">
      <t>ロウドウ</t>
    </rPh>
    <rPh sb="9" eb="11">
      <t>キジュン</t>
    </rPh>
    <rPh sb="11" eb="14">
      <t>カントクショ</t>
    </rPh>
    <rPh sb="14" eb="15">
      <t>ホカ</t>
    </rPh>
    <rPh sb="16" eb="17">
      <t>ケン</t>
    </rPh>
    <rPh sb="20" eb="22">
      <t>ショウメイ</t>
    </rPh>
    <rPh sb="22" eb="24">
      <t>カイシュウ</t>
    </rPh>
    <rPh sb="24" eb="26">
      <t>コウジ</t>
    </rPh>
    <phoneticPr fontId="7"/>
  </si>
  <si>
    <t>Ⅱ</t>
    <phoneticPr fontId="63"/>
  </si>
  <si>
    <t>Ⅴ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</si>
</sst>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7">
    <numFmt numFmtId="176" formatCode="#,##0.0;[Red]\-#,##0.0"/>
    <numFmt numFmtId="177" formatCode="0.0"/>
    <numFmt numFmtId="178" formatCode="0.000"/>
    <numFmt numFmtId="179" formatCode="#,##0_ "/>
    <numFmt numFmtId="180" formatCode="#,##0&quot;  &quot;"/>
    <numFmt numFmtId="181" formatCode="&quot;¥&quot;#,##0;[Red]\-&quot;¥&quot;#,##0"/>
    <numFmt numFmtId="182" formatCode="&quot;¥&quot;#,##0.00;[Red]\-&quot;¥&quot;#,##0.00"/>
    <numFmt numFmtId="183" formatCode="#,##0.0"/>
    <numFmt numFmtId="184" formatCode="0.000;[Color3]\-0.000"/>
    <numFmt numFmtId="185" formatCode="0.&quot;-&quot;00&quot;-&quot;00&quot; &quot;"/>
    <numFmt numFmtId="186" formatCode="#,##0;\-#,##0;&quot;-&quot;"/>
    <numFmt numFmtId="187" formatCode="&quot;$&quot;#,##0_);[Red]\(&quot;$&quot;#,##0\)"/>
    <numFmt numFmtId="188" formatCode="0.00_)"/>
    <numFmt numFmtId="189" formatCode="#,"/>
    <numFmt numFmtId="190" formatCode="#,##0;;"/>
    <numFmt numFmtId="191" formatCode="[&gt;=0]#,##0.0_ ;[&gt;0]0.00;\*\*\*"/>
    <numFmt numFmtId="192" formatCode="&quot;@&quot;###,###,###&quot;　　　　　　　&quot;"/>
    <numFmt numFmtId="193" formatCode="&quot;@&quot;###,###,###&quot;x0.95　　　&quot;"/>
    <numFmt numFmtId="194" formatCode="&quot;@&quot;###,###,###&quot;x0.85　　　&quot;"/>
    <numFmt numFmtId="195" formatCode="&quot;@&quot;###,###,###&quot;x0.75　　　&quot;"/>
    <numFmt numFmtId="196" formatCode="&quot;@&quot;###,###,###&quot;x0.65　　　&quot;"/>
    <numFmt numFmtId="197" formatCode="&quot;@&quot;###,###,###&quot;x0.9　　　&quot;"/>
    <numFmt numFmtId="198" formatCode="&quot;@&quot;###,###,###&quot;x0.8　　　&quot;"/>
    <numFmt numFmtId="199" formatCode="&quot;@&quot;###,###,###&quot;x0.7　　　&quot;"/>
    <numFmt numFmtId="200" formatCode="&quot;@&quot;###,###,###&quot;x0.6　　　&quot;"/>
    <numFmt numFmtId="201" formatCode="&quot;@&quot;###,###,###&quot;x0.55　　　&quot;"/>
    <numFmt numFmtId="202" formatCode="&quot;@&quot;###,###,###&quot;x0.5　　　&quot;"/>
    <numFmt numFmtId="203" formatCode="&quot;@&quot;#,###,###,###"/>
    <numFmt numFmtId="204" formatCode="&quot;x &quot;0.0#"/>
    <numFmt numFmtId="205" formatCode="#&quot;ページ計&quot;"/>
    <numFmt numFmtId="206" formatCode="#,##0.00;&quot;▲ &quot;???,??0.00"/>
    <numFmt numFmtId="207" formatCode="#,###;&quot;▲ &quot;???,???,???,???"/>
    <numFmt numFmtId="208" formatCode="#,##0.0\ ;[Red]\-#,##0.0\ ;"/>
    <numFmt numFmtId="209" formatCode="#,##0;&quot;▲ &quot;#,##0"/>
    <numFmt numFmtId="210" formatCode="#,##0.00_ "/>
    <numFmt numFmtId="211" formatCode="#,##0.0#"/>
    <numFmt numFmtId="212" formatCode="#,##0_);[Red]\(#,##0\)"/>
  </numFmts>
  <fonts count="100">
    <font>
      <sz val="10"/>
      <name val="FA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FA 明朝"/>
      <family val="1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・団"/>
      <family val="1"/>
      <charset val="128"/>
    </font>
    <font>
      <sz val="10"/>
      <name val="FA 明朝"/>
      <family val="1"/>
      <charset val="128"/>
    </font>
    <font>
      <sz val="9"/>
      <name val="ＭＳ ゴシック"/>
      <family val="3"/>
      <charset val="128"/>
    </font>
    <font>
      <sz val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0"/>
      <color indexed="10"/>
      <name val="ＭＳ ゴシック"/>
      <family val="3"/>
      <charset val="128"/>
    </font>
    <font>
      <b/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MS Sans Serif"/>
      <family val="2"/>
    </font>
    <font>
      <sz val="9"/>
      <name val="Times New Roman"/>
      <family val="1"/>
    </font>
    <font>
      <sz val="11"/>
      <name val="ＭＳ Ｐ明朝"/>
      <family val="1"/>
      <charset val="128"/>
    </font>
    <font>
      <sz val="8"/>
      <name val="Arial"/>
      <family val="2"/>
    </font>
    <font>
      <b/>
      <sz val="12"/>
      <name val="Arial"/>
      <family val="2"/>
    </font>
    <font>
      <sz val="14"/>
      <name val="System"/>
      <family val="2"/>
    </font>
    <font>
      <b/>
      <i/>
      <sz val="16"/>
      <name val="Helv"/>
      <family val="2"/>
    </font>
    <font>
      <sz val="10"/>
      <name val="Arial"/>
      <family val="2"/>
    </font>
    <font>
      <b/>
      <sz val="10"/>
      <name val="MS Sans Serif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0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11"/>
      <color indexed="20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color indexed="10"/>
      <name val="ＭＳ Ｐゴシック"/>
      <family val="3"/>
      <charset val="128"/>
    </font>
    <font>
      <sz val="14"/>
      <name val="ＭＳ ゴシック"/>
      <family val="3"/>
      <charset val="128"/>
    </font>
    <font>
      <sz val="10"/>
      <name val="ＭＳ 明朝"/>
      <family val="1"/>
      <charset val="128"/>
    </font>
    <font>
      <sz val="12"/>
      <color indexed="12"/>
      <name val="ＭＳ 明朝"/>
      <family val="1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sz val="14"/>
      <name val="明朝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0"/>
      <color indexed="18"/>
      <name val="ＭＳ 明朝"/>
      <family val="1"/>
      <charset val="128"/>
    </font>
    <font>
      <sz val="10"/>
      <color indexed="12"/>
      <name val="ＭＳ 明朝"/>
      <family val="1"/>
      <charset val="128"/>
    </font>
    <font>
      <i/>
      <sz val="11"/>
      <color indexed="23"/>
      <name val="ＭＳ Ｐゴシック"/>
      <family val="3"/>
      <charset val="128"/>
    </font>
    <font>
      <sz val="12"/>
      <name val="明朝"/>
      <family val="1"/>
      <charset val="128"/>
    </font>
    <font>
      <sz val="12"/>
      <name val="平成明朝"/>
      <family val="3"/>
      <charset val="128"/>
    </font>
    <font>
      <sz val="11"/>
      <color indexed="62"/>
      <name val="ＭＳ Ｐゴシック"/>
      <family val="3"/>
      <charset val="128"/>
    </font>
    <font>
      <sz val="9.5"/>
      <name val="標準明朝"/>
      <family val="1"/>
      <charset val="128"/>
    </font>
    <font>
      <sz val="10.25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b/>
      <sz val="10"/>
      <name val="ＭＳ ゴシック"/>
      <family val="3"/>
      <charset val="128"/>
    </font>
    <font>
      <b/>
      <sz val="10"/>
      <color indexed="10"/>
      <name val="ＭＳ ゴシック"/>
      <family val="3"/>
      <charset val="128"/>
    </font>
    <font>
      <sz val="6"/>
      <name val="FA 明朝"/>
      <family val="1"/>
      <charset val="128"/>
    </font>
    <font>
      <b/>
      <sz val="10"/>
      <color rgb="FFFF0000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rgb="FF0070C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4"/>
      <name val="明朝"/>
      <family val="1"/>
      <charset val="128"/>
    </font>
    <font>
      <sz val="12"/>
      <name val="平成明朝"/>
      <family val="1"/>
      <charset val="128"/>
    </font>
    <font>
      <sz val="11"/>
      <color theme="1"/>
      <name val="ＭＳ Ｐゴシック"/>
      <family val="2"/>
      <charset val="128"/>
    </font>
    <font>
      <sz val="9"/>
      <name val="ＭＳ 明朝"/>
      <family val="1"/>
      <charset val="128"/>
    </font>
    <font>
      <sz val="12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1"/>
      <color indexed="9"/>
      <name val="ＭＳ ゴシック"/>
      <family val="3"/>
      <charset val="128"/>
    </font>
    <font>
      <b/>
      <sz val="22"/>
      <color indexed="8"/>
      <name val="ＭＳ ゴシック"/>
      <family val="3"/>
      <charset val="128"/>
    </font>
    <font>
      <b/>
      <sz val="12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2"/>
      <name val="ＭＳ ゴシック"/>
      <family val="3"/>
      <charset val="128"/>
    </font>
  </fonts>
  <fills count="5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20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64"/>
      </right>
      <top style="hair">
        <color indexed="8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31">
    <xf numFmtId="0" fontId="0" fillId="0" borderId="0"/>
    <xf numFmtId="177" fontId="16" fillId="0" borderId="1" applyAlignment="0">
      <alignment horizontal="center"/>
    </xf>
    <xf numFmtId="0" fontId="17" fillId="2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186" fontId="19" fillId="0" borderId="0" applyFill="0" applyBorder="0" applyAlignment="0"/>
    <xf numFmtId="38" fontId="20" fillId="0" borderId="0" applyFont="0" applyFill="0" applyBorder="0" applyAlignment="0" applyProtection="0"/>
    <xf numFmtId="187" fontId="20" fillId="0" borderId="0" applyFont="0" applyFill="0" applyBorder="0" applyAlignment="0" applyProtection="0"/>
    <xf numFmtId="0" fontId="21" fillId="0" borderId="0">
      <alignment horizontal="left"/>
    </xf>
    <xf numFmtId="0" fontId="22" fillId="0" borderId="0" applyFont="0" applyFill="0" applyBorder="0" applyAlignment="0" applyProtection="0"/>
    <xf numFmtId="38" fontId="23" fillId="11" borderId="0" applyNumberFormat="0" applyBorder="0" applyAlignment="0" applyProtection="0"/>
    <xf numFmtId="0" fontId="24" fillId="0" borderId="2" applyNumberFormat="0" applyAlignment="0" applyProtection="0">
      <alignment horizontal="left" vertical="center"/>
    </xf>
    <xf numFmtId="0" fontId="24" fillId="0" borderId="3">
      <alignment horizontal="left" vertical="center"/>
    </xf>
    <xf numFmtId="10" fontId="23" fillId="12" borderId="4" applyNumberFormat="0" applyBorder="0" applyAlignment="0" applyProtection="0"/>
    <xf numFmtId="178" fontId="25" fillId="0" borderId="0" applyFont="0" applyFill="0" applyBorder="0" applyAlignment="0" applyProtection="0"/>
    <xf numFmtId="184" fontId="25" fillId="0" borderId="0" applyFont="0" applyFill="0" applyBorder="0" applyAlignment="0" applyProtection="0"/>
    <xf numFmtId="188" fontId="26" fillId="0" borderId="0"/>
    <xf numFmtId="0" fontId="27" fillId="0" borderId="0"/>
    <xf numFmtId="10" fontId="27" fillId="0" borderId="0" applyFont="0" applyFill="0" applyBorder="0" applyAlignment="0" applyProtection="0"/>
    <xf numFmtId="4" fontId="21" fillId="0" borderId="0">
      <alignment horizontal="right"/>
    </xf>
    <xf numFmtId="0" fontId="20" fillId="0" borderId="0" applyNumberFormat="0" applyFont="0" applyFill="0" applyBorder="0" applyAlignment="0" applyProtection="0">
      <alignment horizontal="left"/>
    </xf>
    <xf numFmtId="0" fontId="28" fillId="0" borderId="5">
      <alignment horizontal="center"/>
    </xf>
    <xf numFmtId="4" fontId="29" fillId="0" borderId="0">
      <alignment horizontal="right"/>
    </xf>
    <xf numFmtId="0" fontId="30" fillId="0" borderId="0">
      <alignment horizontal="left"/>
    </xf>
    <xf numFmtId="1" fontId="31" fillId="0" borderId="0" applyBorder="0">
      <alignment horizontal="left" vertical="top" wrapText="1"/>
    </xf>
    <xf numFmtId="0" fontId="20" fillId="0" borderId="0"/>
    <xf numFmtId="0" fontId="32" fillId="0" borderId="0"/>
    <xf numFmtId="0" fontId="33" fillId="0" borderId="0">
      <alignment horizont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17" borderId="6" applyNumberFormat="0" applyAlignment="0" applyProtection="0">
      <alignment vertical="center"/>
    </xf>
    <xf numFmtId="0" fontId="35" fillId="17" borderId="6" applyNumberFormat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9" fontId="38" fillId="0" borderId="0" applyFont="0" applyFill="0" applyBorder="0" applyAlignment="0" applyProtection="0"/>
    <xf numFmtId="205" fontId="39" fillId="0" borderId="0" applyFill="0" applyBorder="0"/>
    <xf numFmtId="0" fontId="38" fillId="4" borderId="7" applyNumberFormat="0" applyFont="0" applyAlignment="0" applyProtection="0">
      <alignment vertical="center"/>
    </xf>
    <xf numFmtId="0" fontId="38" fillId="4" borderId="7" applyNumberFormat="0" applyFon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185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202" fontId="39" fillId="0" borderId="0" applyFont="0" applyFill="0" applyBorder="0" applyAlignment="0" applyProtection="0"/>
    <xf numFmtId="201" fontId="39" fillId="0" borderId="0" applyFont="0" applyFill="0" applyBorder="0" applyAlignment="0" applyProtection="0"/>
    <xf numFmtId="200" fontId="39" fillId="0" borderId="0" applyFont="0" applyFill="0" applyBorder="0" applyAlignment="0" applyProtection="0"/>
    <xf numFmtId="196" fontId="39" fillId="0" borderId="0" applyFont="0" applyFill="0" applyBorder="0" applyAlignment="0" applyProtection="0"/>
    <xf numFmtId="199" fontId="39" fillId="0" borderId="0" applyFont="0" applyFill="0" applyBorder="0" applyAlignment="0" applyProtection="0"/>
    <xf numFmtId="195" fontId="39" fillId="0" borderId="0" applyFont="0" applyFill="0" applyBorder="0" applyAlignment="0" applyProtection="0"/>
    <xf numFmtId="198" fontId="39" fillId="0" borderId="0" applyFont="0" applyFill="0" applyBorder="0" applyAlignment="0" applyProtection="0"/>
    <xf numFmtId="194" fontId="39" fillId="0" borderId="0" applyFont="0" applyFill="0" applyBorder="0" applyAlignment="0" applyProtection="0"/>
    <xf numFmtId="197" fontId="39" fillId="0" borderId="0" applyFont="0" applyFill="0" applyBorder="0" applyAlignment="0" applyProtection="0"/>
    <xf numFmtId="193" fontId="39" fillId="0" borderId="0" applyFont="0" applyFill="0" applyBorder="0" applyAlignment="0" applyProtection="0"/>
    <xf numFmtId="204" fontId="39" fillId="0" borderId="0" applyFont="0" applyFill="0" applyBorder="0" applyAlignment="0" applyProtection="0"/>
    <xf numFmtId="207" fontId="41" fillId="0" borderId="9" applyFont="0" applyFill="0" applyBorder="0" applyAlignment="0" applyProtection="0"/>
    <xf numFmtId="192" fontId="39" fillId="0" borderId="0" applyFont="0" applyFill="0" applyBorder="0" applyAlignment="0" applyProtection="0"/>
    <xf numFmtId="0" fontId="42" fillId="19" borderId="10" applyNumberFormat="0" applyAlignment="0" applyProtection="0">
      <alignment vertical="center"/>
    </xf>
    <xf numFmtId="0" fontId="42" fillId="19" borderId="10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40" fontId="43" fillId="0" borderId="0" applyFont="0" applyFill="0" applyAlignment="0" applyProtection="0"/>
    <xf numFmtId="38" fontId="6" fillId="0" borderId="0" applyFont="0" applyFill="0" applyBorder="0" applyAlignment="0" applyProtection="0"/>
    <xf numFmtId="190" fontId="44" fillId="0" borderId="11" applyBorder="0">
      <protection locked="0"/>
    </xf>
    <xf numFmtId="189" fontId="45" fillId="0" borderId="12">
      <alignment horizontal="right" vertical="center"/>
    </xf>
    <xf numFmtId="3" fontId="37" fillId="0" borderId="0" applyFont="0" applyFill="0" applyBorder="0" applyAlignment="0" applyProtection="0"/>
    <xf numFmtId="183" fontId="37" fillId="0" borderId="11" applyFont="0" applyFill="0" applyBorder="0" applyAlignment="0" applyProtection="0">
      <alignment horizontal="right"/>
    </xf>
    <xf numFmtId="4" fontId="37" fillId="0" borderId="11" applyFont="0" applyFill="0" applyBorder="0" applyAlignment="0" applyProtection="0"/>
    <xf numFmtId="0" fontId="46" fillId="0" borderId="13" applyNumberFormat="0" applyFill="0" applyAlignment="0" applyProtection="0">
      <alignment vertical="center"/>
    </xf>
    <xf numFmtId="0" fontId="46" fillId="0" borderId="13" applyNumberFormat="0" applyFill="0" applyAlignment="0" applyProtection="0">
      <alignment vertical="center"/>
    </xf>
    <xf numFmtId="0" fontId="47" fillId="0" borderId="14" applyNumberFormat="0" applyFill="0" applyAlignment="0" applyProtection="0">
      <alignment vertical="center"/>
    </xf>
    <xf numFmtId="0" fontId="47" fillId="0" borderId="14" applyNumberFormat="0" applyFill="0" applyAlignment="0" applyProtection="0">
      <alignment vertical="center"/>
    </xf>
    <xf numFmtId="0" fontId="48" fillId="0" borderId="15" applyNumberFormat="0" applyFill="0" applyAlignment="0" applyProtection="0">
      <alignment vertical="center"/>
    </xf>
    <xf numFmtId="0" fontId="48" fillId="0" borderId="15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4" fillId="0" borderId="16" applyNumberFormat="0" applyFont="0" applyFill="0" applyBorder="0">
      <alignment horizontal="distributed" vertical="center"/>
    </xf>
    <xf numFmtId="0" fontId="49" fillId="0" borderId="0">
      <alignment horizontal="center"/>
    </xf>
    <xf numFmtId="0" fontId="50" fillId="0" borderId="17" applyNumberFormat="0" applyFill="0" applyAlignment="0" applyProtection="0">
      <alignment vertical="center"/>
    </xf>
    <xf numFmtId="0" fontId="50" fillId="0" borderId="17" applyNumberFormat="0" applyFill="0" applyAlignment="0" applyProtection="0">
      <alignment vertical="center"/>
    </xf>
    <xf numFmtId="0" fontId="51" fillId="19" borderId="18" applyNumberFormat="0" applyAlignment="0" applyProtection="0">
      <alignment vertical="center"/>
    </xf>
    <xf numFmtId="0" fontId="51" fillId="19" borderId="18" applyNumberFormat="0" applyAlignment="0" applyProtection="0">
      <alignment vertical="center"/>
    </xf>
    <xf numFmtId="190" fontId="52" fillId="0" borderId="19" applyBorder="0"/>
    <xf numFmtId="206" fontId="41" fillId="0" borderId="9" applyFont="0" applyFill="0" applyBorder="0" applyAlignment="0" applyProtection="0"/>
    <xf numFmtId="191" fontId="53" fillId="0" borderId="0" applyFill="0" applyBorder="0" applyAlignment="0" applyProtection="0"/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182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0" fontId="55" fillId="0" borderId="20" applyFill="0" applyBorder="0" applyProtection="0">
      <alignment horizontal="left" vertical="center"/>
    </xf>
    <xf numFmtId="0" fontId="44" fillId="0" borderId="21" applyNumberFormat="0" applyFont="0" applyFill="0" applyAlignment="0">
      <protection locked="0"/>
    </xf>
    <xf numFmtId="0" fontId="9" fillId="0" borderId="22">
      <alignment vertical="top"/>
    </xf>
    <xf numFmtId="49" fontId="56" fillId="0" borderId="23" applyBorder="0">
      <alignment horizontal="center" vertical="center"/>
    </xf>
    <xf numFmtId="208" fontId="38" fillId="0" borderId="24" applyFont="0" applyFill="0" applyBorder="0" applyAlignment="0" applyProtection="0"/>
    <xf numFmtId="0" fontId="57" fillId="7" borderId="10" applyNumberFormat="0" applyAlignment="0" applyProtection="0">
      <alignment vertical="center"/>
    </xf>
    <xf numFmtId="0" fontId="57" fillId="7" borderId="10" applyNumberFormat="0" applyAlignment="0" applyProtection="0">
      <alignment vertical="center"/>
    </xf>
    <xf numFmtId="178" fontId="58" fillId="20" borderId="25" applyNumberFormat="0" applyBorder="0" applyAlignment="0">
      <protection locked="0"/>
    </xf>
    <xf numFmtId="0" fontId="58" fillId="20" borderId="0" applyNumberFormat="0" applyBorder="0" applyAlignment="0">
      <protection locked="0"/>
    </xf>
    <xf numFmtId="178" fontId="58" fillId="20" borderId="26" applyBorder="0" applyAlignment="0">
      <protection locked="0"/>
    </xf>
    <xf numFmtId="58" fontId="37" fillId="0" borderId="0" applyFont="0" applyFill="0" applyBorder="0" applyAlignment="0" applyProtection="0"/>
    <xf numFmtId="203" fontId="39" fillId="0" borderId="0" applyFont="0" applyFill="0" applyBorder="0" applyAlignment="0" applyProtection="0"/>
    <xf numFmtId="0" fontId="6" fillId="0" borderId="0"/>
    <xf numFmtId="0" fontId="39" fillId="0" borderId="0"/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6" fillId="0" borderId="0"/>
    <xf numFmtId="38" fontId="6" fillId="0" borderId="0" applyFont="0" applyFill="0" applyBorder="0" applyAlignment="0" applyProtection="0"/>
    <xf numFmtId="0" fontId="59" fillId="0" borderId="0" applyNumberFormat="0" applyFill="0" applyBorder="0" applyAlignment="0" applyProtection="0"/>
    <xf numFmtId="0" fontId="2" fillId="0" borderId="0">
      <alignment vertical="center"/>
    </xf>
    <xf numFmtId="0" fontId="70" fillId="0" borderId="0" applyNumberFormat="0" applyFill="0" applyBorder="0" applyAlignment="0" applyProtection="0">
      <alignment vertical="center"/>
    </xf>
    <xf numFmtId="0" fontId="71" fillId="0" borderId="66" applyNumberFormat="0" applyFill="0" applyAlignment="0" applyProtection="0">
      <alignment vertical="center"/>
    </xf>
    <xf numFmtId="0" fontId="72" fillId="0" borderId="67" applyNumberFormat="0" applyFill="0" applyAlignment="0" applyProtection="0">
      <alignment vertical="center"/>
    </xf>
    <xf numFmtId="0" fontId="73" fillId="0" borderId="68" applyNumberFormat="0" applyFill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4" fillId="27" borderId="0" applyNumberFormat="0" applyBorder="0" applyAlignment="0" applyProtection="0">
      <alignment vertical="center"/>
    </xf>
    <xf numFmtId="0" fontId="75" fillId="28" borderId="0" applyNumberFormat="0" applyBorder="0" applyAlignment="0" applyProtection="0">
      <alignment vertical="center"/>
    </xf>
    <xf numFmtId="0" fontId="76" fillId="29" borderId="0" applyNumberFormat="0" applyBorder="0" applyAlignment="0" applyProtection="0">
      <alignment vertical="center"/>
    </xf>
    <xf numFmtId="0" fontId="77" fillId="30" borderId="69" applyNumberFormat="0" applyAlignment="0" applyProtection="0">
      <alignment vertical="center"/>
    </xf>
    <xf numFmtId="0" fontId="78" fillId="31" borderId="70" applyNumberFormat="0" applyAlignment="0" applyProtection="0">
      <alignment vertical="center"/>
    </xf>
    <xf numFmtId="0" fontId="79" fillId="31" borderId="69" applyNumberFormat="0" applyAlignment="0" applyProtection="0">
      <alignment vertical="center"/>
    </xf>
    <xf numFmtId="0" fontId="80" fillId="0" borderId="71" applyNumberFormat="0" applyFill="0" applyAlignment="0" applyProtection="0">
      <alignment vertical="center"/>
    </xf>
    <xf numFmtId="0" fontId="81" fillId="32" borderId="72" applyNumberFormat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2" fillId="33" borderId="73" applyNumberFormat="0" applyFont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4" fillId="0" borderId="74" applyNumberFormat="0" applyFill="0" applyAlignment="0" applyProtection="0">
      <alignment vertical="center"/>
    </xf>
    <xf numFmtId="0" fontId="85" fillId="34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85" fillId="37" borderId="0" applyNumberFormat="0" applyBorder="0" applyAlignment="0" applyProtection="0">
      <alignment vertical="center"/>
    </xf>
    <xf numFmtId="0" fontId="85" fillId="38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85" fillId="41" borderId="0" applyNumberFormat="0" applyBorder="0" applyAlignment="0" applyProtection="0">
      <alignment vertical="center"/>
    </xf>
    <xf numFmtId="0" fontId="85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85" fillId="45" borderId="0" applyNumberFormat="0" applyBorder="0" applyAlignment="0" applyProtection="0">
      <alignment vertical="center"/>
    </xf>
    <xf numFmtId="0" fontId="85" fillId="46" borderId="0" applyNumberFormat="0" applyBorder="0" applyAlignment="0" applyProtection="0">
      <alignment vertical="center"/>
    </xf>
    <xf numFmtId="0" fontId="2" fillId="47" borderId="0" applyNumberFormat="0" applyBorder="0" applyAlignment="0" applyProtection="0">
      <alignment vertical="center"/>
    </xf>
    <xf numFmtId="0" fontId="2" fillId="48" borderId="0" applyNumberFormat="0" applyBorder="0" applyAlignment="0" applyProtection="0">
      <alignment vertical="center"/>
    </xf>
    <xf numFmtId="0" fontId="85" fillId="49" borderId="0" applyNumberFormat="0" applyBorder="0" applyAlignment="0" applyProtection="0">
      <alignment vertical="center"/>
    </xf>
    <xf numFmtId="0" fontId="85" fillId="50" borderId="0" applyNumberFormat="0" applyBorder="0" applyAlignment="0" applyProtection="0">
      <alignment vertical="center"/>
    </xf>
    <xf numFmtId="0" fontId="2" fillId="51" borderId="0" applyNumberFormat="0" applyBorder="0" applyAlignment="0" applyProtection="0">
      <alignment vertical="center"/>
    </xf>
    <xf numFmtId="0" fontId="2" fillId="52" borderId="0" applyNumberFormat="0" applyBorder="0" applyAlignment="0" applyProtection="0">
      <alignment vertical="center"/>
    </xf>
    <xf numFmtId="0" fontId="85" fillId="53" borderId="0" applyNumberFormat="0" applyBorder="0" applyAlignment="0" applyProtection="0">
      <alignment vertical="center"/>
    </xf>
    <xf numFmtId="0" fontId="85" fillId="54" borderId="0" applyNumberFormat="0" applyBorder="0" applyAlignment="0" applyProtection="0">
      <alignment vertical="center"/>
    </xf>
    <xf numFmtId="0" fontId="2" fillId="55" borderId="0" applyNumberFormat="0" applyBorder="0" applyAlignment="0" applyProtection="0">
      <alignment vertical="center"/>
    </xf>
    <xf numFmtId="0" fontId="2" fillId="56" borderId="0" applyNumberFormat="0" applyBorder="0" applyAlignment="0" applyProtection="0">
      <alignment vertical="center"/>
    </xf>
    <xf numFmtId="0" fontId="85" fillId="57" borderId="0" applyNumberFormat="0" applyBorder="0" applyAlignment="0" applyProtection="0">
      <alignment vertical="center"/>
    </xf>
    <xf numFmtId="0" fontId="86" fillId="0" borderId="0">
      <alignment horizontal="center"/>
    </xf>
    <xf numFmtId="49" fontId="87" fillId="0" borderId="23" applyBorder="0">
      <alignment horizontal="center" vertical="center"/>
    </xf>
    <xf numFmtId="0" fontId="44" fillId="0" borderId="0">
      <alignment vertical="center"/>
    </xf>
    <xf numFmtId="0" fontId="4" fillId="0" borderId="0"/>
    <xf numFmtId="38" fontId="4" fillId="0" borderId="0" applyFont="0" applyFill="0" applyBorder="0" applyAlignment="0" applyProtection="0"/>
    <xf numFmtId="0" fontId="41" fillId="0" borderId="0"/>
    <xf numFmtId="38" fontId="41" fillId="0" borderId="0" applyFont="0" applyFill="0" applyBorder="0" applyAlignment="0" applyProtection="0"/>
    <xf numFmtId="38" fontId="38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38" fillId="0" borderId="0" applyFont="0" applyFill="0" applyBorder="0" applyAlignment="0" applyProtection="0"/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8" fillId="0" borderId="0">
      <alignment vertical="center"/>
    </xf>
    <xf numFmtId="0" fontId="89" fillId="0" borderId="0">
      <alignment vertical="center"/>
    </xf>
  </cellStyleXfs>
  <cellXfs count="268">
    <xf numFmtId="0" fontId="0" fillId="0" borderId="0" xfId="0"/>
    <xf numFmtId="0" fontId="8" fillId="0" borderId="0" xfId="0" applyFont="1"/>
    <xf numFmtId="38" fontId="8" fillId="0" borderId="0" xfId="0" applyNumberFormat="1" applyFont="1"/>
    <xf numFmtId="3" fontId="8" fillId="0" borderId="0" xfId="0" applyNumberFormat="1" applyFont="1"/>
    <xf numFmtId="0" fontId="8" fillId="0" borderId="27" xfId="0" applyFont="1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38" fontId="8" fillId="0" borderId="0" xfId="106" applyFont="1" applyBorder="1"/>
    <xf numFmtId="38" fontId="8" fillId="0" borderId="0" xfId="106" applyFont="1"/>
    <xf numFmtId="0" fontId="8" fillId="0" borderId="35" xfId="0" applyFont="1" applyBorder="1"/>
    <xf numFmtId="0" fontId="8" fillId="0" borderId="12" xfId="0" applyFont="1" applyBorder="1"/>
    <xf numFmtId="0" fontId="8" fillId="0" borderId="21" xfId="0" applyFont="1" applyBorder="1"/>
    <xf numFmtId="38" fontId="8" fillId="0" borderId="21" xfId="106" applyFont="1" applyBorder="1"/>
    <xf numFmtId="38" fontId="8" fillId="0" borderId="21" xfId="0" applyNumberFormat="1" applyFont="1" applyBorder="1"/>
    <xf numFmtId="0" fontId="8" fillId="0" borderId="21" xfId="0" applyFont="1" applyBorder="1" applyAlignment="1">
      <alignment horizontal="right"/>
    </xf>
    <xf numFmtId="38" fontId="8" fillId="0" borderId="37" xfId="106" applyFont="1" applyBorder="1" applyAlignment="1">
      <alignment horizontal="right"/>
    </xf>
    <xf numFmtId="0" fontId="8" fillId="0" borderId="38" xfId="0" applyFont="1" applyBorder="1"/>
    <xf numFmtId="38" fontId="8" fillId="0" borderId="38" xfId="106" applyFont="1" applyBorder="1"/>
    <xf numFmtId="0" fontId="8" fillId="0" borderId="21" xfId="0" applyFont="1" applyBorder="1" applyAlignment="1">
      <alignment wrapText="1"/>
    </xf>
    <xf numFmtId="38" fontId="8" fillId="0" borderId="19" xfId="106" applyFont="1" applyBorder="1"/>
    <xf numFmtId="0" fontId="8" fillId="0" borderId="21" xfId="0" applyFont="1" applyBorder="1" applyAlignment="1">
      <alignment horizontal="center"/>
    </xf>
    <xf numFmtId="38" fontId="8" fillId="0" borderId="27" xfId="0" applyNumberFormat="1" applyFont="1" applyBorder="1"/>
    <xf numFmtId="0" fontId="8" fillId="21" borderId="0" xfId="0" applyFont="1" applyFill="1"/>
    <xf numFmtId="0" fontId="12" fillId="0" borderId="27" xfId="0" applyFont="1" applyBorder="1"/>
    <xf numFmtId="38" fontId="12" fillId="0" borderId="41" xfId="106" applyFont="1" applyBorder="1"/>
    <xf numFmtId="38" fontId="15" fillId="0" borderId="0" xfId="106" applyFont="1"/>
    <xf numFmtId="9" fontId="8" fillId="0" borderId="27" xfId="0" applyNumberFormat="1" applyFont="1" applyBorder="1"/>
    <xf numFmtId="0" fontId="8" fillId="0" borderId="0" xfId="157" applyFont="1" applyAlignment="1">
      <alignment horizontal="center"/>
    </xf>
    <xf numFmtId="0" fontId="8" fillId="0" borderId="0" xfId="157" applyFont="1"/>
    <xf numFmtId="38" fontId="8" fillId="0" borderId="0" xfId="158" applyFont="1"/>
    <xf numFmtId="0" fontId="8" fillId="0" borderId="0" xfId="157" applyFont="1" applyAlignment="1">
      <alignment horizontal="center" vertical="center" wrapText="1"/>
    </xf>
    <xf numFmtId="179" fontId="8" fillId="0" borderId="0" xfId="157" applyNumberFormat="1" applyFont="1"/>
    <xf numFmtId="0" fontId="0" fillId="0" borderId="28" xfId="157" applyFont="1" applyBorder="1"/>
    <xf numFmtId="0" fontId="8" fillId="0" borderId="0" xfId="157" applyFont="1" applyAlignment="1">
      <alignment horizontal="center" vertical="center"/>
    </xf>
    <xf numFmtId="179" fontId="8" fillId="0" borderId="0" xfId="157" applyNumberFormat="1" applyFont="1" applyAlignment="1">
      <alignment horizontal="center" vertical="center"/>
    </xf>
    <xf numFmtId="209" fontId="8" fillId="22" borderId="29" xfId="157" applyNumberFormat="1" applyFont="1" applyFill="1" applyBorder="1" applyAlignment="1">
      <alignment horizontal="center" vertical="center"/>
    </xf>
    <xf numFmtId="2" fontId="8" fillId="0" borderId="0" xfId="157" applyNumberFormat="1" applyFont="1" applyAlignment="1">
      <alignment horizontal="center" vertical="center"/>
    </xf>
    <xf numFmtId="209" fontId="8" fillId="0" borderId="29" xfId="157" applyNumberFormat="1" applyFont="1" applyBorder="1" applyAlignment="1">
      <alignment horizontal="center" vertical="center"/>
    </xf>
    <xf numFmtId="209" fontId="8" fillId="22" borderId="11" xfId="157" applyNumberFormat="1" applyFont="1" applyFill="1" applyBorder="1" applyAlignment="1">
      <alignment horizontal="center" vertical="center"/>
    </xf>
    <xf numFmtId="209" fontId="8" fillId="22" borderId="62" xfId="157" applyNumberFormat="1" applyFont="1" applyFill="1" applyBorder="1" applyAlignment="1">
      <alignment horizontal="center" vertical="center"/>
    </xf>
    <xf numFmtId="0" fontId="61" fillId="0" borderId="0" xfId="159" applyFont="1" applyFill="1" applyBorder="1" applyAlignment="1">
      <alignment horizontal="center" vertical="center"/>
    </xf>
    <xf numFmtId="179" fontId="8" fillId="0" borderId="0" xfId="159" applyNumberFormat="1" applyFont="1" applyBorder="1" applyAlignment="1">
      <alignment horizontal="center" vertical="center"/>
    </xf>
    <xf numFmtId="0" fontId="8" fillId="0" borderId="0" xfId="159" applyFont="1" applyBorder="1" applyAlignment="1">
      <alignment horizontal="center" vertical="center"/>
    </xf>
    <xf numFmtId="209" fontId="62" fillId="0" borderId="0" xfId="159" applyNumberFormat="1" applyFont="1" applyFill="1"/>
    <xf numFmtId="179" fontId="8" fillId="0" borderId="0" xfId="159" applyNumberFormat="1" applyFont="1" applyBorder="1"/>
    <xf numFmtId="0" fontId="8" fillId="0" borderId="0" xfId="159" applyFont="1" applyBorder="1"/>
    <xf numFmtId="0" fontId="8" fillId="22" borderId="29" xfId="157" applyFont="1" applyFill="1" applyBorder="1" applyAlignment="1">
      <alignment horizontal="center" vertical="center"/>
    </xf>
    <xf numFmtId="0" fontId="8" fillId="22" borderId="57" xfId="157" applyFont="1" applyFill="1" applyBorder="1" applyAlignment="1">
      <alignment horizontal="center" vertical="center"/>
    </xf>
    <xf numFmtId="0" fontId="8" fillId="22" borderId="57" xfId="157" quotePrefix="1" applyFont="1" applyFill="1" applyBorder="1" applyAlignment="1">
      <alignment horizontal="center" vertical="center"/>
    </xf>
    <xf numFmtId="180" fontId="8" fillId="22" borderId="57" xfId="158" applyNumberFormat="1" applyFont="1" applyFill="1" applyBorder="1" applyAlignment="1">
      <alignment horizontal="center" vertical="center"/>
    </xf>
    <xf numFmtId="0" fontId="8" fillId="22" borderId="58" xfId="157" applyFont="1" applyFill="1" applyBorder="1" applyAlignment="1">
      <alignment horizontal="center" vertical="center"/>
    </xf>
    <xf numFmtId="209" fontId="8" fillId="22" borderId="30" xfId="157" applyNumberFormat="1" applyFont="1" applyFill="1" applyBorder="1" applyAlignment="1">
      <alignment horizontal="center" vertical="center"/>
    </xf>
    <xf numFmtId="179" fontId="8" fillId="0" borderId="4" xfId="159" applyNumberFormat="1" applyFont="1" applyBorder="1" applyAlignment="1">
      <alignment horizontal="center" vertical="center"/>
    </xf>
    <xf numFmtId="0" fontId="8" fillId="0" borderId="0" xfId="159" applyFont="1"/>
    <xf numFmtId="209" fontId="8" fillId="22" borderId="9" xfId="157" applyNumberFormat="1" applyFont="1" applyFill="1" applyBorder="1" applyAlignment="1">
      <alignment wrapText="1"/>
    </xf>
    <xf numFmtId="209" fontId="8" fillId="22" borderId="47" xfId="157" applyNumberFormat="1" applyFont="1" applyFill="1" applyBorder="1" applyAlignment="1">
      <alignment wrapText="1"/>
    </xf>
    <xf numFmtId="0" fontId="8" fillId="0" borderId="12" xfId="157" applyFont="1" applyBorder="1" applyAlignment="1">
      <alignment horizontal="center"/>
    </xf>
    <xf numFmtId="0" fontId="8" fillId="0" borderId="12" xfId="157" applyFont="1" applyBorder="1"/>
    <xf numFmtId="209" fontId="8" fillId="22" borderId="52" xfId="157" applyNumberFormat="1" applyFont="1" applyFill="1" applyBorder="1" applyAlignment="1">
      <alignment wrapText="1"/>
    </xf>
    <xf numFmtId="209" fontId="8" fillId="0" borderId="0" xfId="157" applyNumberFormat="1" applyFont="1"/>
    <xf numFmtId="209" fontId="13" fillId="0" borderId="0" xfId="157" applyNumberFormat="1" applyFont="1" applyAlignment="1">
      <alignment shrinkToFit="1"/>
    </xf>
    <xf numFmtId="209" fontId="8" fillId="22" borderId="45" xfId="157" applyNumberFormat="1" applyFont="1" applyFill="1" applyBorder="1" applyAlignment="1">
      <alignment wrapText="1"/>
    </xf>
    <xf numFmtId="0" fontId="8" fillId="0" borderId="32" xfId="157" applyFont="1" applyBorder="1" applyAlignment="1">
      <alignment horizontal="center"/>
    </xf>
    <xf numFmtId="0" fontId="8" fillId="0" borderId="40" xfId="157" applyFont="1" applyBorder="1"/>
    <xf numFmtId="38" fontId="8" fillId="0" borderId="40" xfId="158" applyFont="1" applyBorder="1"/>
    <xf numFmtId="0" fontId="8" fillId="0" borderId="40" xfId="157" applyFont="1" applyBorder="1" applyAlignment="1">
      <alignment horizontal="center"/>
    </xf>
    <xf numFmtId="0" fontId="8" fillId="0" borderId="19" xfId="157" applyFont="1" applyBorder="1" applyAlignment="1">
      <alignment horizontal="center"/>
    </xf>
    <xf numFmtId="38" fontId="8" fillId="0" borderId="0" xfId="158" applyFont="1" applyBorder="1"/>
    <xf numFmtId="0" fontId="8" fillId="0" borderId="19" xfId="157" applyFont="1" applyBorder="1" applyAlignment="1">
      <alignment horizontal="center" vertical="center"/>
    </xf>
    <xf numFmtId="38" fontId="8" fillId="0" borderId="0" xfId="158" applyFont="1" applyBorder="1" applyAlignment="1">
      <alignment horizontal="center" vertical="center"/>
    </xf>
    <xf numFmtId="0" fontId="64" fillId="0" borderId="0" xfId="157" applyFont="1" applyAlignment="1">
      <alignment horizontal="left" vertical="center"/>
    </xf>
    <xf numFmtId="176" fontId="8" fillId="0" borderId="0" xfId="158" applyNumberFormat="1" applyFont="1" applyBorder="1" applyAlignment="1">
      <alignment horizontal="right" vertical="center"/>
    </xf>
    <xf numFmtId="176" fontId="65" fillId="0" borderId="0" xfId="158" applyNumberFormat="1" applyFont="1" applyBorder="1" applyAlignment="1">
      <alignment horizontal="right" vertical="center"/>
    </xf>
    <xf numFmtId="0" fontId="65" fillId="0" borderId="0" xfId="157" applyFont="1" applyAlignment="1">
      <alignment horizontal="left" vertical="center"/>
    </xf>
    <xf numFmtId="176" fontId="8" fillId="0" borderId="0" xfId="158" applyNumberFormat="1" applyFont="1" applyBorder="1" applyAlignment="1">
      <alignment horizontal="center" vertical="center"/>
    </xf>
    <xf numFmtId="0" fontId="64" fillId="0" borderId="0" xfId="157" applyFont="1" applyAlignment="1">
      <alignment horizontal="center" vertical="center"/>
    </xf>
    <xf numFmtId="0" fontId="8" fillId="0" borderId="0" xfId="157" applyFont="1" applyAlignment="1">
      <alignment horizontal="right" vertical="center"/>
    </xf>
    <xf numFmtId="0" fontId="13" fillId="0" borderId="19" xfId="151" applyFont="1" applyBorder="1" applyAlignment="1">
      <alignment horizontal="center"/>
    </xf>
    <xf numFmtId="0" fontId="13" fillId="0" borderId="59" xfId="151" applyFont="1" applyBorder="1" applyAlignment="1"/>
    <xf numFmtId="0" fontId="13" fillId="0" borderId="59" xfId="151" applyFont="1" applyBorder="1" applyAlignment="1">
      <alignment horizontal="right"/>
    </xf>
    <xf numFmtId="0" fontId="13" fillId="0" borderId="60" xfId="151" applyFont="1" applyBorder="1" applyAlignment="1">
      <alignment horizontal="center"/>
    </xf>
    <xf numFmtId="179" fontId="8" fillId="0" borderId="9" xfId="157" applyNumberFormat="1" applyFont="1" applyBorder="1"/>
    <xf numFmtId="0" fontId="13" fillId="0" borderId="64" xfId="151" applyFont="1" applyBorder="1" applyAlignment="1">
      <alignment horizontal="center"/>
    </xf>
    <xf numFmtId="0" fontId="13" fillId="0" borderId="20" xfId="151" applyFont="1" applyBorder="1" applyAlignment="1"/>
    <xf numFmtId="0" fontId="13" fillId="0" borderId="20" xfId="151" applyFont="1" applyBorder="1" applyAlignment="1">
      <alignment horizontal="right"/>
    </xf>
    <xf numFmtId="0" fontId="13" fillId="0" borderId="44" xfId="151" applyFont="1" applyBorder="1" applyAlignment="1">
      <alignment horizontal="center"/>
    </xf>
    <xf numFmtId="179" fontId="8" fillId="0" borderId="47" xfId="157" applyNumberFormat="1" applyFont="1" applyBorder="1"/>
    <xf numFmtId="0" fontId="13" fillId="0" borderId="11" xfId="151" applyFont="1" applyBorder="1" applyAlignment="1">
      <alignment horizontal="center"/>
    </xf>
    <xf numFmtId="0" fontId="13" fillId="0" borderId="42" xfId="151" applyFont="1" applyBorder="1" applyAlignment="1"/>
    <xf numFmtId="0" fontId="13" fillId="0" borderId="42" xfId="151" applyFont="1" applyBorder="1" applyAlignment="1">
      <alignment horizontal="right"/>
    </xf>
    <xf numFmtId="0" fontId="13" fillId="0" borderId="21" xfId="151" applyFont="1" applyBorder="1" applyAlignment="1">
      <alignment horizontal="center"/>
    </xf>
    <xf numFmtId="177" fontId="13" fillId="0" borderId="42" xfId="151" applyNumberFormat="1" applyFont="1" applyBorder="1" applyAlignment="1">
      <alignment horizontal="right"/>
    </xf>
    <xf numFmtId="177" fontId="13" fillId="0" borderId="20" xfId="151" applyNumberFormat="1" applyFont="1" applyBorder="1" applyAlignment="1">
      <alignment horizontal="right"/>
    </xf>
    <xf numFmtId="0" fontId="13" fillId="0" borderId="33" xfId="151" applyFont="1" applyBorder="1" applyAlignment="1">
      <alignment horizontal="center"/>
    </xf>
    <xf numFmtId="0" fontId="13" fillId="0" borderId="54" xfId="151" applyFont="1" applyBorder="1" applyAlignment="1"/>
    <xf numFmtId="0" fontId="13" fillId="0" borderId="54" xfId="151" applyFont="1" applyBorder="1" applyAlignment="1">
      <alignment horizontal="right"/>
    </xf>
    <xf numFmtId="0" fontId="13" fillId="0" borderId="38" xfId="151" applyFont="1" applyBorder="1" applyAlignment="1">
      <alignment horizontal="center"/>
    </xf>
    <xf numFmtId="209" fontId="8" fillId="26" borderId="4" xfId="157" applyNumberFormat="1" applyFont="1" applyFill="1" applyBorder="1" applyAlignment="1">
      <alignment horizontal="center" vertical="center" shrinkToFit="1"/>
    </xf>
    <xf numFmtId="209" fontId="13" fillId="23" borderId="59" xfId="157" applyNumberFormat="1" applyFont="1" applyFill="1" applyBorder="1" applyAlignment="1">
      <alignment shrinkToFit="1"/>
    </xf>
    <xf numFmtId="209" fontId="13" fillId="23" borderId="0" xfId="157" applyNumberFormat="1" applyFont="1" applyFill="1" applyAlignment="1">
      <alignment shrinkToFit="1"/>
    </xf>
    <xf numFmtId="209" fontId="13" fillId="26" borderId="0" xfId="157" applyNumberFormat="1" applyFont="1" applyFill="1" applyAlignment="1">
      <alignment shrinkToFit="1"/>
    </xf>
    <xf numFmtId="209" fontId="13" fillId="0" borderId="43" xfId="157" applyNumberFormat="1" applyFont="1" applyBorder="1" applyAlignment="1">
      <alignment shrinkToFit="1"/>
    </xf>
    <xf numFmtId="209" fontId="13" fillId="0" borderId="12" xfId="157" applyNumberFormat="1" applyFont="1" applyBorder="1" applyAlignment="1">
      <alignment shrinkToFit="1"/>
    </xf>
    <xf numFmtId="209" fontId="13" fillId="0" borderId="28" xfId="157" applyNumberFormat="1" applyFont="1" applyBorder="1" applyAlignment="1">
      <alignment shrinkToFit="1"/>
    </xf>
    <xf numFmtId="179" fontId="13" fillId="24" borderId="19" xfId="157" applyNumberFormat="1" applyFont="1" applyFill="1" applyBorder="1" applyAlignment="1">
      <alignment horizontal="center" shrinkToFit="1"/>
    </xf>
    <xf numFmtId="179" fontId="13" fillId="24" borderId="53" xfId="157" applyNumberFormat="1" applyFont="1" applyFill="1" applyBorder="1" applyAlignment="1">
      <alignment horizontal="center" shrinkToFit="1"/>
    </xf>
    <xf numFmtId="179" fontId="13" fillId="24" borderId="64" xfId="157" applyNumberFormat="1" applyFont="1" applyFill="1" applyBorder="1" applyAlignment="1">
      <alignment horizontal="center" shrinkToFit="1"/>
    </xf>
    <xf numFmtId="179" fontId="13" fillId="24" borderId="20" xfId="157" applyNumberFormat="1" applyFont="1" applyFill="1" applyBorder="1" applyAlignment="1">
      <alignment horizontal="center" shrinkToFit="1"/>
    </xf>
    <xf numFmtId="179" fontId="13" fillId="24" borderId="11" xfId="157" applyNumberFormat="1" applyFont="1" applyFill="1" applyBorder="1" applyAlignment="1">
      <alignment horizontal="center" shrinkToFit="1"/>
    </xf>
    <xf numFmtId="179" fontId="13" fillId="24" borderId="33" xfId="157" applyNumberFormat="1" applyFont="1" applyFill="1" applyBorder="1" applyAlignment="1">
      <alignment horizontal="center" shrinkToFit="1"/>
    </xf>
    <xf numFmtId="209" fontId="13" fillId="23" borderId="20" xfId="157" applyNumberFormat="1" applyFont="1" applyFill="1" applyBorder="1" applyAlignment="1">
      <alignment shrinkToFit="1"/>
    </xf>
    <xf numFmtId="209" fontId="68" fillId="23" borderId="43" xfId="157" applyNumberFormat="1" applyFont="1" applyFill="1" applyBorder="1" applyAlignment="1">
      <alignment shrinkToFit="1"/>
    </xf>
    <xf numFmtId="209" fontId="68" fillId="23" borderId="12" xfId="157" applyNumberFormat="1" applyFont="1" applyFill="1" applyBorder="1" applyAlignment="1">
      <alignment shrinkToFit="1"/>
    </xf>
    <xf numFmtId="209" fontId="68" fillId="23" borderId="28" xfId="157" applyNumberFormat="1" applyFont="1" applyFill="1" applyBorder="1" applyAlignment="1">
      <alignment shrinkToFit="1"/>
    </xf>
    <xf numFmtId="209" fontId="68" fillId="23" borderId="42" xfId="157" applyNumberFormat="1" applyFont="1" applyFill="1" applyBorder="1" applyAlignment="1">
      <alignment shrinkToFit="1"/>
    </xf>
    <xf numFmtId="210" fontId="67" fillId="24" borderId="42" xfId="157" applyNumberFormat="1" applyFont="1" applyFill="1" applyBorder="1" applyAlignment="1">
      <alignment horizontal="center" shrinkToFit="1"/>
    </xf>
    <xf numFmtId="210" fontId="67" fillId="24" borderId="20" xfId="157" applyNumberFormat="1" applyFont="1" applyFill="1" applyBorder="1" applyAlignment="1">
      <alignment horizontal="center" shrinkToFit="1"/>
    </xf>
    <xf numFmtId="209" fontId="68" fillId="23" borderId="20" xfId="157" applyNumberFormat="1" applyFont="1" applyFill="1" applyBorder="1" applyAlignment="1">
      <alignment shrinkToFit="1"/>
    </xf>
    <xf numFmtId="210" fontId="67" fillId="24" borderId="21" xfId="157" applyNumberFormat="1" applyFont="1" applyFill="1" applyBorder="1" applyAlignment="1">
      <alignment horizontal="center" shrinkToFit="1"/>
    </xf>
    <xf numFmtId="179" fontId="13" fillId="24" borderId="36" xfId="157" applyNumberFormat="1" applyFont="1" applyFill="1" applyBorder="1" applyAlignment="1">
      <alignment horizontal="center" shrinkToFit="1"/>
    </xf>
    <xf numFmtId="210" fontId="67" fillId="24" borderId="12" xfId="157" applyNumberFormat="1" applyFont="1" applyFill="1" applyBorder="1" applyAlignment="1">
      <alignment horizontal="center" shrinkToFit="1"/>
    </xf>
    <xf numFmtId="209" fontId="68" fillId="23" borderId="48" xfId="157" applyNumberFormat="1" applyFont="1" applyFill="1" applyBorder="1" applyAlignment="1">
      <alignment shrinkToFit="1"/>
    </xf>
    <xf numFmtId="210" fontId="67" fillId="24" borderId="44" xfId="157" applyNumberFormat="1" applyFont="1" applyFill="1" applyBorder="1" applyAlignment="1">
      <alignment horizontal="center" shrinkToFit="1"/>
    </xf>
    <xf numFmtId="179" fontId="13" fillId="24" borderId="65" xfId="157" applyNumberFormat="1" applyFont="1" applyFill="1" applyBorder="1" applyAlignment="1">
      <alignment horizontal="center" shrinkToFit="1"/>
    </xf>
    <xf numFmtId="210" fontId="67" fillId="24" borderId="43" xfId="157" applyNumberFormat="1" applyFont="1" applyFill="1" applyBorder="1" applyAlignment="1">
      <alignment horizontal="center" shrinkToFit="1"/>
    </xf>
    <xf numFmtId="209" fontId="68" fillId="23" borderId="46" xfId="157" applyNumberFormat="1" applyFont="1" applyFill="1" applyBorder="1" applyAlignment="1">
      <alignment shrinkToFit="1"/>
    </xf>
    <xf numFmtId="210" fontId="67" fillId="24" borderId="54" xfId="157" applyNumberFormat="1" applyFont="1" applyFill="1" applyBorder="1" applyAlignment="1">
      <alignment horizontal="center" shrinkToFit="1"/>
    </xf>
    <xf numFmtId="209" fontId="68" fillId="23" borderId="54" xfId="157" applyNumberFormat="1" applyFont="1" applyFill="1" applyBorder="1" applyAlignment="1">
      <alignment shrinkToFit="1"/>
    </xf>
    <xf numFmtId="210" fontId="67" fillId="24" borderId="38" xfId="157" applyNumberFormat="1" applyFont="1" applyFill="1" applyBorder="1" applyAlignment="1">
      <alignment horizontal="center" shrinkToFit="1"/>
    </xf>
    <xf numFmtId="179" fontId="13" fillId="24" borderId="51" xfId="157" applyNumberFormat="1" applyFont="1" applyFill="1" applyBorder="1" applyAlignment="1">
      <alignment horizontal="center" shrinkToFit="1"/>
    </xf>
    <xf numFmtId="210" fontId="67" fillId="24" borderId="28" xfId="157" applyNumberFormat="1" applyFont="1" applyFill="1" applyBorder="1" applyAlignment="1">
      <alignment horizontal="center" shrinkToFit="1"/>
    </xf>
    <xf numFmtId="209" fontId="68" fillId="23" borderId="25" xfId="157" applyNumberFormat="1" applyFont="1" applyFill="1" applyBorder="1" applyAlignment="1">
      <alignment shrinkToFit="1"/>
    </xf>
    <xf numFmtId="209" fontId="13" fillId="26" borderId="39" xfId="157" applyNumberFormat="1" applyFont="1" applyFill="1" applyBorder="1" applyAlignment="1">
      <alignment shrinkToFit="1"/>
    </xf>
    <xf numFmtId="209" fontId="68" fillId="23" borderId="0" xfId="157" applyNumberFormat="1" applyFont="1" applyFill="1" applyAlignment="1">
      <alignment shrinkToFit="1"/>
    </xf>
    <xf numFmtId="209" fontId="8" fillId="0" borderId="40" xfId="157" applyNumberFormat="1" applyFont="1" applyBorder="1" applyAlignment="1">
      <alignment horizontal="center" vertical="center"/>
    </xf>
    <xf numFmtId="209" fontId="8" fillId="0" borderId="28" xfId="157" applyNumberFormat="1" applyFont="1" applyBorder="1" applyAlignment="1">
      <alignment horizontal="center" vertical="center"/>
    </xf>
    <xf numFmtId="209" fontId="8" fillId="26" borderId="3" xfId="157" applyNumberFormat="1" applyFont="1" applyFill="1" applyBorder="1" applyAlignment="1">
      <alignment horizontal="center" vertical="center" shrinkToFit="1"/>
    </xf>
    <xf numFmtId="210" fontId="67" fillId="24" borderId="53" xfId="157" applyNumberFormat="1" applyFont="1" applyFill="1" applyBorder="1" applyAlignment="1">
      <alignment horizontal="center" shrinkToFit="1"/>
    </xf>
    <xf numFmtId="209" fontId="68" fillId="23" borderId="59" xfId="157" applyNumberFormat="1" applyFont="1" applyFill="1" applyBorder="1" applyAlignment="1">
      <alignment shrinkToFit="1"/>
    </xf>
    <xf numFmtId="209" fontId="68" fillId="23" borderId="39" xfId="157" applyNumberFormat="1" applyFont="1" applyFill="1" applyBorder="1" applyAlignment="1">
      <alignment shrinkToFit="1"/>
    </xf>
    <xf numFmtId="2" fontId="13" fillId="0" borderId="42" xfId="151" applyNumberFormat="1" applyFont="1" applyBorder="1" applyAlignment="1">
      <alignment horizontal="right"/>
    </xf>
    <xf numFmtId="1" fontId="13" fillId="0" borderId="42" xfId="151" applyNumberFormat="1" applyFont="1" applyBorder="1" applyAlignment="1">
      <alignment horizontal="right"/>
    </xf>
    <xf numFmtId="1" fontId="13" fillId="0" borderId="20" xfId="151" applyNumberFormat="1" applyFont="1" applyBorder="1" applyAlignment="1">
      <alignment horizontal="right"/>
    </xf>
    <xf numFmtId="38" fontId="13" fillId="0" borderId="42" xfId="106" applyFont="1" applyBorder="1" applyAlignment="1">
      <alignment horizontal="right"/>
    </xf>
    <xf numFmtId="0" fontId="8" fillId="0" borderId="38" xfId="0" applyFont="1" applyBorder="1" applyAlignment="1">
      <alignment horizontal="center"/>
    </xf>
    <xf numFmtId="0" fontId="8" fillId="0" borderId="20" xfId="0" applyFont="1" applyBorder="1"/>
    <xf numFmtId="0" fontId="8" fillId="0" borderId="11" xfId="0" applyFont="1" applyBorder="1" applyAlignment="1">
      <alignment horizontal="center"/>
    </xf>
    <xf numFmtId="38" fontId="8" fillId="0" borderId="21" xfId="106" applyFont="1" applyFill="1" applyBorder="1"/>
    <xf numFmtId="38" fontId="8" fillId="0" borderId="0" xfId="106" applyFont="1" applyFill="1"/>
    <xf numFmtId="0" fontId="8" fillId="0" borderId="36" xfId="0" applyFont="1" applyBorder="1" applyAlignment="1">
      <alignment horizontal="center"/>
    </xf>
    <xf numFmtId="0" fontId="8" fillId="0" borderId="28" xfId="157" applyFont="1" applyBorder="1"/>
    <xf numFmtId="211" fontId="8" fillId="0" borderId="21" xfId="0" applyNumberFormat="1" applyFont="1" applyBorder="1"/>
    <xf numFmtId="211" fontId="8" fillId="0" borderId="38" xfId="0" applyNumberFormat="1" applyFont="1" applyBorder="1"/>
    <xf numFmtId="211" fontId="8" fillId="0" borderId="0" xfId="0" applyNumberFormat="1" applyFont="1"/>
    <xf numFmtId="0" fontId="8" fillId="0" borderId="33" xfId="0" applyFont="1" applyBorder="1" applyAlignment="1">
      <alignment horizontal="center"/>
    </xf>
    <xf numFmtId="0" fontId="8" fillId="0" borderId="34" xfId="0" applyFont="1" applyBorder="1" applyAlignment="1">
      <alignment horizontal="left"/>
    </xf>
    <xf numFmtId="0" fontId="13" fillId="0" borderId="20" xfId="151" applyFont="1" applyBorder="1" applyAlignment="1">
      <alignment wrapText="1"/>
    </xf>
    <xf numFmtId="38" fontId="8" fillId="0" borderId="37" xfId="106" applyFont="1" applyFill="1" applyBorder="1" applyAlignment="1">
      <alignment horizontal="right"/>
    </xf>
    <xf numFmtId="209" fontId="8" fillId="22" borderId="33" xfId="157" applyNumberFormat="1" applyFont="1" applyFill="1" applyBorder="1" applyAlignment="1">
      <alignment horizontal="center" vertical="center"/>
    </xf>
    <xf numFmtId="0" fontId="69" fillId="0" borderId="20" xfId="151" applyFont="1" applyBorder="1" applyAlignment="1"/>
    <xf numFmtId="0" fontId="8" fillId="0" borderId="11" xfId="0" applyFont="1" applyBorder="1" applyAlignment="1">
      <alignment horizontal="left"/>
    </xf>
    <xf numFmtId="0" fontId="8" fillId="0" borderId="21" xfId="0" applyFont="1" applyBorder="1" applyAlignment="1">
      <alignment horizontal="left" wrapText="1"/>
    </xf>
    <xf numFmtId="0" fontId="8" fillId="0" borderId="21" xfId="0" applyFont="1" applyBorder="1" applyAlignment="1">
      <alignment horizontal="left"/>
    </xf>
    <xf numFmtId="3" fontId="8" fillId="0" borderId="21" xfId="0" applyNumberFormat="1" applyFont="1" applyBorder="1"/>
    <xf numFmtId="0" fontId="8" fillId="0" borderId="34" xfId="0" applyFont="1" applyBorder="1" applyAlignment="1">
      <alignment horizontal="center"/>
    </xf>
    <xf numFmtId="38" fontId="8" fillId="0" borderId="21" xfId="0" applyNumberFormat="1" applyFont="1" applyBorder="1" applyAlignment="1">
      <alignment horizontal="right"/>
    </xf>
    <xf numFmtId="0" fontId="8" fillId="0" borderId="41" xfId="0" applyFont="1" applyBorder="1"/>
    <xf numFmtId="209" fontId="8" fillId="0" borderId="37" xfId="106" applyNumberFormat="1" applyFont="1" applyBorder="1" applyAlignment="1">
      <alignment horizontal="right"/>
    </xf>
    <xf numFmtId="3" fontId="8" fillId="0" borderId="21" xfId="0" applyNumberFormat="1" applyFont="1" applyBorder="1" applyAlignment="1">
      <alignment horizontal="right"/>
    </xf>
    <xf numFmtId="3" fontId="8" fillId="0" borderId="38" xfId="0" applyNumberFormat="1" applyFont="1" applyBorder="1"/>
    <xf numFmtId="0" fontId="8" fillId="0" borderId="20" xfId="0" applyFont="1" applyBorder="1" applyAlignment="1">
      <alignment horizontal="left"/>
    </xf>
    <xf numFmtId="0" fontId="8" fillId="0" borderId="64" xfId="0" applyFont="1" applyBorder="1" applyAlignment="1">
      <alignment horizontal="center"/>
    </xf>
    <xf numFmtId="38" fontId="8" fillId="0" borderId="27" xfId="106" applyFont="1" applyBorder="1"/>
    <xf numFmtId="0" fontId="8" fillId="0" borderId="12" xfId="0" applyFont="1" applyBorder="1" applyAlignment="1">
      <alignment horizontal="left"/>
    </xf>
    <xf numFmtId="3" fontId="8" fillId="26" borderId="21" xfId="0" applyNumberFormat="1" applyFont="1" applyFill="1" applyBorder="1"/>
    <xf numFmtId="38" fontId="8" fillId="0" borderId="21" xfId="106" applyFont="1" applyBorder="1" applyAlignment="1">
      <alignment horizontal="right"/>
    </xf>
    <xf numFmtId="38" fontId="8" fillId="0" borderId="78" xfId="106" applyFont="1" applyBorder="1" applyAlignment="1">
      <alignment horizontal="right"/>
    </xf>
    <xf numFmtId="0" fontId="8" fillId="0" borderId="62" xfId="0" applyFont="1" applyBorder="1" applyAlignment="1">
      <alignment horizontal="center"/>
    </xf>
    <xf numFmtId="0" fontId="8" fillId="0" borderId="79" xfId="0" applyFont="1" applyBorder="1"/>
    <xf numFmtId="211" fontId="8" fillId="0" borderId="79" xfId="0" applyNumberFormat="1" applyFont="1" applyBorder="1"/>
    <xf numFmtId="0" fontId="8" fillId="0" borderId="79" xfId="0" applyFont="1" applyBorder="1" applyAlignment="1">
      <alignment horizontal="center"/>
    </xf>
    <xf numFmtId="38" fontId="8" fillId="0" borderId="79" xfId="106" applyFont="1" applyBorder="1"/>
    <xf numFmtId="0" fontId="8" fillId="0" borderId="75" xfId="0" applyFont="1" applyBorder="1"/>
    <xf numFmtId="3" fontId="8" fillId="0" borderId="79" xfId="0" applyNumberFormat="1" applyFont="1" applyBorder="1"/>
    <xf numFmtId="0" fontId="12" fillId="0" borderId="75" xfId="0" applyFont="1" applyBorder="1"/>
    <xf numFmtId="0" fontId="8" fillId="0" borderId="79" xfId="0" applyFont="1" applyBorder="1" applyAlignment="1">
      <alignment wrapText="1"/>
    </xf>
    <xf numFmtId="212" fontId="8" fillId="0" borderId="21" xfId="0" applyNumberFormat="1" applyFont="1" applyBorder="1"/>
    <xf numFmtId="212" fontId="8" fillId="0" borderId="21" xfId="106" applyNumberFormat="1" applyFont="1" applyBorder="1"/>
    <xf numFmtId="212" fontId="8" fillId="0" borderId="21" xfId="0" applyNumberFormat="1" applyFont="1" applyBorder="1" applyAlignment="1">
      <alignment horizontal="right"/>
    </xf>
    <xf numFmtId="38" fontId="8" fillId="0" borderId="80" xfId="106" applyFont="1" applyBorder="1" applyAlignment="1">
      <alignment horizontal="right"/>
    </xf>
    <xf numFmtId="38" fontId="8" fillId="0" borderId="60" xfId="106" applyFont="1" applyBorder="1"/>
    <xf numFmtId="38" fontId="8" fillId="0" borderId="81" xfId="106" applyFont="1" applyBorder="1"/>
    <xf numFmtId="38" fontId="8" fillId="0" borderId="48" xfId="0" applyNumberFormat="1" applyFont="1" applyBorder="1" applyAlignment="1">
      <alignment vertical="center"/>
    </xf>
    <xf numFmtId="0" fontId="8" fillId="0" borderId="0" xfId="230" applyFont="1" applyAlignment="1"/>
    <xf numFmtId="0" fontId="91" fillId="0" borderId="0" xfId="230" applyFont="1" applyAlignment="1"/>
    <xf numFmtId="0" fontId="90" fillId="0" borderId="0" xfId="230" applyFont="1" applyAlignment="1"/>
    <xf numFmtId="0" fontId="92" fillId="0" borderId="0" xfId="230" applyFont="1">
      <alignment vertical="center"/>
    </xf>
    <xf numFmtId="0" fontId="93" fillId="0" borderId="28" xfId="230" applyFont="1" applyBorder="1">
      <alignment vertical="center"/>
    </xf>
    <xf numFmtId="0" fontId="8" fillId="0" borderId="28" xfId="230" applyFont="1" applyBorder="1" applyAlignment="1"/>
    <xf numFmtId="0" fontId="94" fillId="0" borderId="0" xfId="230" applyFont="1" applyAlignment="1"/>
    <xf numFmtId="0" fontId="96" fillId="0" borderId="0" xfId="230" applyFont="1" applyAlignment="1">
      <alignment horizontal="center" vertical="center"/>
    </xf>
    <xf numFmtId="0" fontId="91" fillId="0" borderId="0" xfId="230" applyFont="1" applyAlignment="1">
      <alignment horizontal="center"/>
    </xf>
    <xf numFmtId="0" fontId="93" fillId="0" borderId="0" xfId="230" applyFont="1" applyAlignment="1">
      <alignment horizontal="center"/>
    </xf>
    <xf numFmtId="0" fontId="9" fillId="0" borderId="0" xfId="230" applyFont="1" applyAlignment="1"/>
    <xf numFmtId="0" fontId="61" fillId="0" borderId="0" xfId="230" applyFont="1" applyAlignment="1">
      <alignment horizontal="center"/>
    </xf>
    <xf numFmtId="0" fontId="98" fillId="0" borderId="0" xfId="230" applyFont="1" applyAlignment="1">
      <alignment horizontal="center"/>
    </xf>
    <xf numFmtId="0" fontId="99" fillId="0" borderId="0" xfId="230" applyFont="1" applyAlignment="1">
      <alignment horizontal="center"/>
    </xf>
    <xf numFmtId="0" fontId="8" fillId="58" borderId="0" xfId="230" applyFont="1" applyFill="1" applyAlignment="1"/>
    <xf numFmtId="0" fontId="92" fillId="0" borderId="0" xfId="230" applyFont="1" applyAlignment="1">
      <alignment horizontal="right" indent="1"/>
    </xf>
    <xf numFmtId="0" fontId="90" fillId="0" borderId="0" xfId="230" applyFont="1" applyAlignment="1">
      <alignment horizontal="right"/>
    </xf>
    <xf numFmtId="0" fontId="89" fillId="0" borderId="0" xfId="230" applyAlignment="1">
      <alignment horizontal="right"/>
    </xf>
    <xf numFmtId="0" fontId="95" fillId="0" borderId="0" xfId="230" applyFont="1" applyAlignment="1">
      <alignment horizontal="center" vertical="center"/>
    </xf>
    <xf numFmtId="0" fontId="97" fillId="0" borderId="0" xfId="230" applyFont="1" applyAlignment="1">
      <alignment horizontal="center" vertical="center" shrinkToFit="1"/>
    </xf>
    <xf numFmtId="38" fontId="8" fillId="0" borderId="53" xfId="106" applyFont="1" applyBorder="1" applyAlignment="1">
      <alignment horizontal="center"/>
    </xf>
    <xf numFmtId="0" fontId="11" fillId="0" borderId="54" xfId="0" applyFont="1" applyBorder="1"/>
    <xf numFmtId="0" fontId="8" fillId="0" borderId="55" xfId="0" applyFont="1" applyBorder="1" applyAlignment="1">
      <alignment horizontal="center"/>
    </xf>
    <xf numFmtId="0" fontId="11" fillId="0" borderId="35" xfId="0" applyFont="1" applyBorder="1"/>
    <xf numFmtId="0" fontId="8" fillId="0" borderId="53" xfId="0" applyFont="1" applyBorder="1" applyAlignment="1">
      <alignment horizontal="center"/>
    </xf>
    <xf numFmtId="0" fontId="8" fillId="0" borderId="50" xfId="0" applyFont="1" applyBorder="1" applyAlignment="1">
      <alignment horizontal="center"/>
    </xf>
    <xf numFmtId="0" fontId="11" fillId="0" borderId="51" xfId="0" applyFont="1" applyBorder="1" applyAlignment="1">
      <alignment horizontal="center"/>
    </xf>
    <xf numFmtId="211" fontId="8" fillId="0" borderId="53" xfId="0" applyNumberFormat="1" applyFont="1" applyBorder="1" applyAlignment="1">
      <alignment horizontal="center"/>
    </xf>
    <xf numFmtId="211" fontId="11" fillId="0" borderId="54" xfId="0" applyNumberFormat="1" applyFont="1" applyBorder="1"/>
    <xf numFmtId="0" fontId="11" fillId="0" borderId="54" xfId="0" applyFont="1" applyBorder="1" applyAlignment="1">
      <alignment horizontal="center"/>
    </xf>
    <xf numFmtId="0" fontId="8" fillId="0" borderId="76" xfId="0" applyFont="1" applyBorder="1" applyAlignment="1">
      <alignment horizontal="center"/>
    </xf>
    <xf numFmtId="0" fontId="8" fillId="0" borderId="59" xfId="0" applyFont="1" applyBorder="1" applyAlignment="1">
      <alignment horizontal="center"/>
    </xf>
    <xf numFmtId="211" fontId="8" fillId="0" borderId="59" xfId="0" applyNumberFormat="1" applyFont="1" applyBorder="1" applyAlignment="1">
      <alignment horizontal="center"/>
    </xf>
    <xf numFmtId="38" fontId="8" fillId="0" borderId="59" xfId="106" applyFont="1" applyBorder="1" applyAlignment="1">
      <alignment horizontal="center"/>
    </xf>
    <xf numFmtId="0" fontId="8" fillId="0" borderId="77" xfId="0" applyFont="1" applyBorder="1" applyAlignment="1">
      <alignment horizontal="center"/>
    </xf>
    <xf numFmtId="0" fontId="61" fillId="0" borderId="62" xfId="159" applyFont="1" applyFill="1" applyBorder="1" applyAlignment="1">
      <alignment horizontal="center" vertical="center"/>
    </xf>
    <xf numFmtId="0" fontId="61" fillId="0" borderId="49" xfId="159" applyFont="1" applyFill="1" applyBorder="1" applyAlignment="1">
      <alignment horizontal="center" vertical="center"/>
    </xf>
    <xf numFmtId="0" fontId="61" fillId="0" borderId="63" xfId="159" applyFont="1" applyFill="1" applyBorder="1" applyAlignment="1">
      <alignment horizontal="center" vertical="center"/>
    </xf>
    <xf numFmtId="38" fontId="8" fillId="0" borderId="3" xfId="152" applyFont="1" applyFill="1" applyBorder="1" applyAlignment="1">
      <alignment horizontal="center"/>
    </xf>
    <xf numFmtId="38" fontId="0" fillId="0" borderId="3" xfId="152" applyFont="1" applyBorder="1" applyAlignment="1"/>
    <xf numFmtId="2" fontId="8" fillId="0" borderId="28" xfId="157" applyNumberFormat="1" applyFont="1" applyBorder="1" applyAlignment="1">
      <alignment horizontal="center" vertical="center"/>
    </xf>
    <xf numFmtId="0" fontId="13" fillId="0" borderId="28" xfId="151" applyFont="1" applyBorder="1" applyAlignment="1">
      <alignment horizontal="center" vertical="center"/>
    </xf>
    <xf numFmtId="209" fontId="8" fillId="0" borderId="1" xfId="157" applyNumberFormat="1" applyFont="1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2" fontId="61" fillId="25" borderId="29" xfId="157" applyNumberFormat="1" applyFont="1" applyFill="1" applyBorder="1" applyAlignment="1">
      <alignment horizontal="center" vertical="center"/>
    </xf>
    <xf numFmtId="2" fontId="61" fillId="25" borderId="3" xfId="157" applyNumberFormat="1" applyFont="1" applyFill="1" applyBorder="1" applyAlignment="1">
      <alignment horizontal="center" vertical="center"/>
    </xf>
    <xf numFmtId="0" fontId="66" fillId="25" borderId="3" xfId="151" applyFont="1" applyFill="1" applyBorder="1" applyAlignment="1">
      <alignment horizontal="center" vertical="center"/>
    </xf>
    <xf numFmtId="0" fontId="66" fillId="25" borderId="30" xfId="151" applyFont="1" applyFill="1" applyBorder="1" applyAlignment="1">
      <alignment horizontal="center" vertical="center"/>
    </xf>
    <xf numFmtId="2" fontId="8" fillId="0" borderId="40" xfId="157" applyNumberFormat="1" applyFont="1" applyBorder="1" applyAlignment="1">
      <alignment horizontal="center" vertical="center"/>
    </xf>
    <xf numFmtId="0" fontId="13" fillId="0" borderId="40" xfId="151" applyFont="1" applyBorder="1" applyAlignment="1">
      <alignment horizontal="center" vertical="center"/>
    </xf>
    <xf numFmtId="209" fontId="8" fillId="22" borderId="32" xfId="157" applyNumberFormat="1" applyFont="1" applyFill="1" applyBorder="1" applyAlignment="1">
      <alignment horizontal="center" vertical="center"/>
    </xf>
    <xf numFmtId="209" fontId="8" fillId="22" borderId="33" xfId="157" applyNumberFormat="1" applyFont="1" applyFill="1" applyBorder="1" applyAlignment="1">
      <alignment horizontal="center" vertical="center"/>
    </xf>
    <xf numFmtId="0" fontId="0" fillId="0" borderId="32" xfId="157" applyFont="1" applyBorder="1" applyAlignment="1">
      <alignment horizontal="center" vertical="center" wrapText="1"/>
    </xf>
    <xf numFmtId="0" fontId="0" fillId="0" borderId="40" xfId="157" applyFont="1" applyBorder="1" applyAlignment="1">
      <alignment horizontal="center" vertical="center" wrapText="1"/>
    </xf>
    <xf numFmtId="0" fontId="9" fillId="0" borderId="40" xfId="157" applyFont="1" applyBorder="1" applyAlignment="1">
      <alignment horizontal="center" vertical="center" wrapText="1"/>
    </xf>
    <xf numFmtId="0" fontId="6" fillId="0" borderId="31" xfId="151" applyBorder="1" applyAlignment="1">
      <alignment horizontal="center" vertical="center" wrapText="1"/>
    </xf>
    <xf numFmtId="0" fontId="9" fillId="0" borderId="33" xfId="157" applyFont="1" applyBorder="1" applyAlignment="1">
      <alignment horizontal="center" vertical="center" wrapText="1"/>
    </xf>
    <xf numFmtId="0" fontId="9" fillId="0" borderId="28" xfId="157" applyFont="1" applyBorder="1" applyAlignment="1">
      <alignment horizontal="center" vertical="center" wrapText="1"/>
    </xf>
    <xf numFmtId="0" fontId="6" fillId="0" borderId="25" xfId="151" applyBorder="1" applyAlignment="1">
      <alignment horizontal="center" vertical="center" wrapText="1"/>
    </xf>
    <xf numFmtId="209" fontId="8" fillId="0" borderId="29" xfId="157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38" fontId="8" fillId="0" borderId="29" xfId="152" applyFont="1" applyFill="1" applyBorder="1" applyAlignment="1">
      <alignment horizontal="center"/>
    </xf>
    <xf numFmtId="38" fontId="8" fillId="0" borderId="30" xfId="152" applyFont="1" applyFill="1" applyBorder="1" applyAlignment="1">
      <alignment horizontal="center"/>
    </xf>
    <xf numFmtId="2" fontId="8" fillId="0" borderId="29" xfId="157" applyNumberFormat="1" applyFont="1" applyBorder="1" applyAlignment="1">
      <alignment horizontal="center" vertical="center"/>
    </xf>
    <xf numFmtId="2" fontId="8" fillId="0" borderId="3" xfId="157" applyNumberFormat="1" applyFont="1" applyBorder="1" applyAlignment="1">
      <alignment horizontal="center" vertical="center"/>
    </xf>
    <xf numFmtId="0" fontId="13" fillId="0" borderId="3" xfId="151" applyFont="1" applyBorder="1" applyAlignment="1">
      <alignment horizontal="center" vertical="center"/>
    </xf>
    <xf numFmtId="0" fontId="13" fillId="0" borderId="30" xfId="151" applyFont="1" applyBorder="1" applyAlignment="1">
      <alignment horizontal="center" vertical="center"/>
    </xf>
    <xf numFmtId="209" fontId="8" fillId="0" borderId="61" xfId="157" applyNumberFormat="1" applyFont="1" applyBorder="1" applyAlignment="1">
      <alignment horizontal="center" vertical="center"/>
    </xf>
    <xf numFmtId="209" fontId="8" fillId="0" borderId="56" xfId="157" applyNumberFormat="1" applyFont="1" applyBorder="1" applyAlignment="1">
      <alignment horizontal="center" vertical="center"/>
    </xf>
    <xf numFmtId="209" fontId="8" fillId="0" borderId="33" xfId="157" applyNumberFormat="1" applyFont="1" applyBorder="1" applyAlignment="1">
      <alignment horizontal="center" vertical="center"/>
    </xf>
    <xf numFmtId="209" fontId="8" fillId="0" borderId="28" xfId="157" applyNumberFormat="1" applyFont="1" applyBorder="1" applyAlignment="1">
      <alignment horizontal="center" vertical="center"/>
    </xf>
    <xf numFmtId="0" fontId="8" fillId="0" borderId="28" xfId="157" applyFont="1" applyBorder="1" applyAlignment="1">
      <alignment horizontal="center" vertical="center"/>
    </xf>
    <xf numFmtId="0" fontId="13" fillId="0" borderId="25" xfId="151" applyFont="1" applyBorder="1" applyAlignment="1">
      <alignment horizontal="center" vertical="center"/>
    </xf>
  </cellXfs>
  <cellStyles count="231">
    <cellStyle name="1" xfId="1" xr:uid="{00000000-0005-0000-0000-000000000000}"/>
    <cellStyle name="20% - アクセント 1" xfId="2" builtinId="30" customBuiltin="1"/>
    <cellStyle name="20% - アクセント 1 2" xfId="3" xr:uid="{00000000-0005-0000-0000-000002000000}"/>
    <cellStyle name="20% - アクセント 1 3" xfId="179" xr:uid="{00000000-0005-0000-0000-000003000000}"/>
    <cellStyle name="20% - アクセント 2" xfId="4" builtinId="34" customBuiltin="1"/>
    <cellStyle name="20% - アクセント 2 2" xfId="5" xr:uid="{00000000-0005-0000-0000-000005000000}"/>
    <cellStyle name="20% - アクセント 2 3" xfId="183" xr:uid="{00000000-0005-0000-0000-000006000000}"/>
    <cellStyle name="20% - アクセント 3" xfId="6" builtinId="38" customBuiltin="1"/>
    <cellStyle name="20% - アクセント 3 2" xfId="7" xr:uid="{00000000-0005-0000-0000-000008000000}"/>
    <cellStyle name="20% - アクセント 3 3" xfId="187" xr:uid="{00000000-0005-0000-0000-000009000000}"/>
    <cellStyle name="20% - アクセント 4" xfId="8" builtinId="42" customBuiltin="1"/>
    <cellStyle name="20% - アクセント 4 2" xfId="9" xr:uid="{00000000-0005-0000-0000-00000B000000}"/>
    <cellStyle name="20% - アクセント 4 3" xfId="191" xr:uid="{00000000-0005-0000-0000-00000C000000}"/>
    <cellStyle name="20% - アクセント 5" xfId="10" builtinId="46" customBuiltin="1"/>
    <cellStyle name="20% - アクセント 5 2" xfId="11" xr:uid="{00000000-0005-0000-0000-00000E000000}"/>
    <cellStyle name="20% - アクセント 5 3" xfId="195" xr:uid="{00000000-0005-0000-0000-00000F000000}"/>
    <cellStyle name="20% - アクセント 6" xfId="12" builtinId="50" customBuiltin="1"/>
    <cellStyle name="20% - アクセント 6 2" xfId="13" xr:uid="{00000000-0005-0000-0000-000011000000}"/>
    <cellStyle name="20% - アクセント 6 3" xfId="199" xr:uid="{00000000-0005-0000-0000-000012000000}"/>
    <cellStyle name="40% - アクセント 1" xfId="14" builtinId="31" customBuiltin="1"/>
    <cellStyle name="40% - アクセント 1 2" xfId="15" xr:uid="{00000000-0005-0000-0000-000014000000}"/>
    <cellStyle name="40% - アクセント 1 3" xfId="180" xr:uid="{00000000-0005-0000-0000-000015000000}"/>
    <cellStyle name="40% - アクセント 2" xfId="16" builtinId="35" customBuiltin="1"/>
    <cellStyle name="40% - アクセント 2 2" xfId="17" xr:uid="{00000000-0005-0000-0000-000017000000}"/>
    <cellStyle name="40% - アクセント 2 3" xfId="184" xr:uid="{00000000-0005-0000-0000-000018000000}"/>
    <cellStyle name="40% - アクセント 3" xfId="18" builtinId="39" customBuiltin="1"/>
    <cellStyle name="40% - アクセント 3 2" xfId="19" xr:uid="{00000000-0005-0000-0000-00001A000000}"/>
    <cellStyle name="40% - アクセント 3 3" xfId="188" xr:uid="{00000000-0005-0000-0000-00001B000000}"/>
    <cellStyle name="40% - アクセント 4" xfId="20" builtinId="43" customBuiltin="1"/>
    <cellStyle name="40% - アクセント 4 2" xfId="21" xr:uid="{00000000-0005-0000-0000-00001D000000}"/>
    <cellStyle name="40% - アクセント 4 3" xfId="192" xr:uid="{00000000-0005-0000-0000-00001E000000}"/>
    <cellStyle name="40% - アクセント 5" xfId="22" builtinId="47" customBuiltin="1"/>
    <cellStyle name="40% - アクセント 5 2" xfId="23" xr:uid="{00000000-0005-0000-0000-000020000000}"/>
    <cellStyle name="40% - アクセント 5 3" xfId="196" xr:uid="{00000000-0005-0000-0000-000021000000}"/>
    <cellStyle name="40% - アクセント 6" xfId="24" builtinId="51" customBuiltin="1"/>
    <cellStyle name="40% - アクセント 6 2" xfId="25" xr:uid="{00000000-0005-0000-0000-000023000000}"/>
    <cellStyle name="40% - アクセント 6 3" xfId="200" xr:uid="{00000000-0005-0000-0000-000024000000}"/>
    <cellStyle name="60% - アクセント 1" xfId="26" builtinId="32" customBuiltin="1"/>
    <cellStyle name="60% - アクセント 1 2" xfId="27" xr:uid="{00000000-0005-0000-0000-000026000000}"/>
    <cellStyle name="60% - アクセント 1 3" xfId="181" xr:uid="{00000000-0005-0000-0000-000027000000}"/>
    <cellStyle name="60% - アクセント 2" xfId="28" builtinId="36" customBuiltin="1"/>
    <cellStyle name="60% - アクセント 2 2" xfId="29" xr:uid="{00000000-0005-0000-0000-000029000000}"/>
    <cellStyle name="60% - アクセント 2 3" xfId="185" xr:uid="{00000000-0005-0000-0000-00002A000000}"/>
    <cellStyle name="60% - アクセント 3" xfId="30" builtinId="40" customBuiltin="1"/>
    <cellStyle name="60% - アクセント 3 2" xfId="31" xr:uid="{00000000-0005-0000-0000-00002C000000}"/>
    <cellStyle name="60% - アクセント 3 3" xfId="189" xr:uid="{00000000-0005-0000-0000-00002D000000}"/>
    <cellStyle name="60% - アクセント 4" xfId="32" builtinId="44" customBuiltin="1"/>
    <cellStyle name="60% - アクセント 4 2" xfId="33" xr:uid="{00000000-0005-0000-0000-00002F000000}"/>
    <cellStyle name="60% - アクセント 4 3" xfId="193" xr:uid="{00000000-0005-0000-0000-000030000000}"/>
    <cellStyle name="60% - アクセント 5" xfId="34" builtinId="48" customBuiltin="1"/>
    <cellStyle name="60% - アクセント 5 2" xfId="35" xr:uid="{00000000-0005-0000-0000-000032000000}"/>
    <cellStyle name="60% - アクセント 5 3" xfId="197" xr:uid="{00000000-0005-0000-0000-000033000000}"/>
    <cellStyle name="60% - アクセント 6" xfId="36" builtinId="52" customBuiltin="1"/>
    <cellStyle name="60% - アクセント 6 2" xfId="37" xr:uid="{00000000-0005-0000-0000-000035000000}"/>
    <cellStyle name="60% - アクセント 6 3" xfId="201" xr:uid="{00000000-0005-0000-0000-000036000000}"/>
    <cellStyle name="Calc Currency (0)" xfId="38" xr:uid="{00000000-0005-0000-0000-000037000000}"/>
    <cellStyle name="Comma [0]" xfId="39" xr:uid="{00000000-0005-0000-0000-000038000000}"/>
    <cellStyle name="Currency [0]" xfId="40" xr:uid="{00000000-0005-0000-0000-000039000000}"/>
    <cellStyle name="entry" xfId="41" xr:uid="{00000000-0005-0000-0000-00003A000000}"/>
    <cellStyle name="ＧＧ" xfId="42" xr:uid="{00000000-0005-0000-0000-00003B000000}"/>
    <cellStyle name="Grey" xfId="43" xr:uid="{00000000-0005-0000-0000-00003C000000}"/>
    <cellStyle name="Header1" xfId="44" xr:uid="{00000000-0005-0000-0000-00003D000000}"/>
    <cellStyle name="Header2" xfId="45" xr:uid="{00000000-0005-0000-0000-00003E000000}"/>
    <cellStyle name="Input [yellow]" xfId="46" xr:uid="{00000000-0005-0000-0000-00003F000000}"/>
    <cellStyle name="ｍ単位" xfId="47" xr:uid="{00000000-0005-0000-0000-000040000000}"/>
    <cellStyle name="ｍ単位[－]赤表示" xfId="48" xr:uid="{00000000-0005-0000-0000-000041000000}"/>
    <cellStyle name="Normal - Style1" xfId="49" xr:uid="{00000000-0005-0000-0000-000042000000}"/>
    <cellStyle name="Normal_#18-Internet" xfId="50" xr:uid="{00000000-0005-0000-0000-000043000000}"/>
    <cellStyle name="Percent [2]" xfId="51" xr:uid="{00000000-0005-0000-0000-000044000000}"/>
    <cellStyle name="price" xfId="52" xr:uid="{00000000-0005-0000-0000-000045000000}"/>
    <cellStyle name="PSChar" xfId="53" xr:uid="{00000000-0005-0000-0000-000046000000}"/>
    <cellStyle name="PSHeading" xfId="54" xr:uid="{00000000-0005-0000-0000-000047000000}"/>
    <cellStyle name="revised" xfId="55" xr:uid="{00000000-0005-0000-0000-000048000000}"/>
    <cellStyle name="section" xfId="56" xr:uid="{00000000-0005-0000-0000-000049000000}"/>
    <cellStyle name="SPOl" xfId="57" xr:uid="{00000000-0005-0000-0000-00004A000000}"/>
    <cellStyle name="Standard_COST INPUT SHEET" xfId="58" xr:uid="{00000000-0005-0000-0000-00004B000000}"/>
    <cellStyle name="subhead" xfId="59" xr:uid="{00000000-0005-0000-0000-00004C000000}"/>
    <cellStyle name="title" xfId="60" xr:uid="{00000000-0005-0000-0000-00004D000000}"/>
    <cellStyle name="アクセント 1" xfId="61" builtinId="29" customBuiltin="1"/>
    <cellStyle name="アクセント 1 2" xfId="62" xr:uid="{00000000-0005-0000-0000-00004F000000}"/>
    <cellStyle name="アクセント 1 3" xfId="178" xr:uid="{00000000-0005-0000-0000-000050000000}"/>
    <cellStyle name="アクセント 2" xfId="63" builtinId="33" customBuiltin="1"/>
    <cellStyle name="アクセント 2 2" xfId="64" xr:uid="{00000000-0005-0000-0000-000052000000}"/>
    <cellStyle name="アクセント 2 3" xfId="182" xr:uid="{00000000-0005-0000-0000-000053000000}"/>
    <cellStyle name="アクセント 3" xfId="65" builtinId="37" customBuiltin="1"/>
    <cellStyle name="アクセント 3 2" xfId="66" xr:uid="{00000000-0005-0000-0000-000055000000}"/>
    <cellStyle name="アクセント 3 3" xfId="186" xr:uid="{00000000-0005-0000-0000-000056000000}"/>
    <cellStyle name="アクセント 4" xfId="67" builtinId="41" customBuiltin="1"/>
    <cellStyle name="アクセント 4 2" xfId="68" xr:uid="{00000000-0005-0000-0000-000058000000}"/>
    <cellStyle name="アクセント 4 3" xfId="190" xr:uid="{00000000-0005-0000-0000-000059000000}"/>
    <cellStyle name="アクセント 5" xfId="69" builtinId="45" customBuiltin="1"/>
    <cellStyle name="アクセント 5 2" xfId="70" xr:uid="{00000000-0005-0000-0000-00005B000000}"/>
    <cellStyle name="アクセント 5 3" xfId="194" xr:uid="{00000000-0005-0000-0000-00005C000000}"/>
    <cellStyle name="アクセント 6" xfId="71" builtinId="49" customBuiltin="1"/>
    <cellStyle name="アクセント 6 2" xfId="72" xr:uid="{00000000-0005-0000-0000-00005E000000}"/>
    <cellStyle name="アクセント 6 3" xfId="198" xr:uid="{00000000-0005-0000-0000-00005F000000}"/>
    <cellStyle name="タイトル" xfId="73" builtinId="15" customBuiltin="1"/>
    <cellStyle name="タイトル 2" xfId="74" xr:uid="{00000000-0005-0000-0000-000061000000}"/>
    <cellStyle name="タイトル 3" xfId="161" xr:uid="{00000000-0005-0000-0000-000062000000}"/>
    <cellStyle name="チェック セル" xfId="75" builtinId="23" customBuiltin="1"/>
    <cellStyle name="チェック セル 2" xfId="76" xr:uid="{00000000-0005-0000-0000-000064000000}"/>
    <cellStyle name="チェック セル 3" xfId="173" xr:uid="{00000000-0005-0000-0000-000065000000}"/>
    <cellStyle name="どちらでもない" xfId="77" builtinId="28" customBuiltin="1"/>
    <cellStyle name="どちらでもない 2" xfId="78" xr:uid="{00000000-0005-0000-0000-000067000000}"/>
    <cellStyle name="どちらでもない 3" xfId="168" xr:uid="{00000000-0005-0000-0000-000068000000}"/>
    <cellStyle name="パーセント 2" xfId="79" xr:uid="{00000000-0005-0000-0000-000069000000}"/>
    <cellStyle name="ページ" xfId="80" xr:uid="{00000000-0005-0000-0000-00006A000000}"/>
    <cellStyle name="メモ" xfId="81" builtinId="10" customBuiltin="1"/>
    <cellStyle name="メモ 2" xfId="82" xr:uid="{00000000-0005-0000-0000-00006C000000}"/>
    <cellStyle name="メモ 3" xfId="175" xr:uid="{00000000-0005-0000-0000-00006D000000}"/>
    <cellStyle name="リンク セル" xfId="83" builtinId="24" customBuiltin="1"/>
    <cellStyle name="リンク セル 2" xfId="84" xr:uid="{00000000-0005-0000-0000-00006F000000}"/>
    <cellStyle name="リンク セル 3" xfId="172" xr:uid="{00000000-0005-0000-0000-000070000000}"/>
    <cellStyle name="悪い" xfId="85" builtinId="27" customBuiltin="1"/>
    <cellStyle name="悪い 2" xfId="86" xr:uid="{00000000-0005-0000-0000-000072000000}"/>
    <cellStyle name="悪い 3" xfId="167" xr:uid="{00000000-0005-0000-0000-000073000000}"/>
    <cellStyle name="角度入力" xfId="87" xr:uid="{00000000-0005-0000-0000-000074000000}"/>
    <cellStyle name="角度表示" xfId="88" xr:uid="{00000000-0005-0000-0000-000075000000}"/>
    <cellStyle name="掛け率５０％" xfId="89" xr:uid="{00000000-0005-0000-0000-000076000000}"/>
    <cellStyle name="掛け率５５％" xfId="90" xr:uid="{00000000-0005-0000-0000-000077000000}"/>
    <cellStyle name="掛け率６０％" xfId="91" xr:uid="{00000000-0005-0000-0000-000078000000}"/>
    <cellStyle name="掛け率６５％" xfId="92" xr:uid="{00000000-0005-0000-0000-000079000000}"/>
    <cellStyle name="掛け率７０％" xfId="93" xr:uid="{00000000-0005-0000-0000-00007A000000}"/>
    <cellStyle name="掛け率７５％" xfId="94" xr:uid="{00000000-0005-0000-0000-00007B000000}"/>
    <cellStyle name="掛け率８０％" xfId="95" xr:uid="{00000000-0005-0000-0000-00007C000000}"/>
    <cellStyle name="掛け率８５％" xfId="96" xr:uid="{00000000-0005-0000-0000-00007D000000}"/>
    <cellStyle name="掛け率９０％" xfId="97" xr:uid="{00000000-0005-0000-0000-00007E000000}"/>
    <cellStyle name="掛け率９５％" xfId="98" xr:uid="{00000000-0005-0000-0000-00007F000000}"/>
    <cellStyle name="掛け率のみ" xfId="99" xr:uid="{00000000-0005-0000-0000-000080000000}"/>
    <cellStyle name="金額" xfId="100" xr:uid="{00000000-0005-0000-0000-000081000000}"/>
    <cellStyle name="金額のみ" xfId="101" xr:uid="{00000000-0005-0000-0000-000082000000}"/>
    <cellStyle name="計算" xfId="102" builtinId="22" customBuiltin="1"/>
    <cellStyle name="計算 2" xfId="103" xr:uid="{00000000-0005-0000-0000-000084000000}"/>
    <cellStyle name="計算 3" xfId="171" xr:uid="{00000000-0005-0000-0000-000085000000}"/>
    <cellStyle name="警告文" xfId="104" builtinId="11" customBuiltin="1"/>
    <cellStyle name="警告文 2" xfId="105" xr:uid="{00000000-0005-0000-0000-000087000000}"/>
    <cellStyle name="警告文 3" xfId="174" xr:uid="{00000000-0005-0000-0000-000088000000}"/>
    <cellStyle name="桁区切り" xfId="106" builtinId="6"/>
    <cellStyle name="桁区切り [0.000]" xfId="107" xr:uid="{00000000-0005-0000-0000-00008A000000}"/>
    <cellStyle name="桁区切り 2" xfId="108" xr:uid="{00000000-0005-0000-0000-00008B000000}"/>
    <cellStyle name="桁区切り 2 2" xfId="152" xr:uid="{00000000-0005-0000-0000-00008C000000}"/>
    <cellStyle name="桁区切り 2 2 2" xfId="158" xr:uid="{00000000-0005-0000-0000-00008D000000}"/>
    <cellStyle name="桁区切り 2 2 3" xfId="206" xr:uid="{00000000-0005-0000-0000-00008E000000}"/>
    <cellStyle name="桁区切り 2 3" xfId="155" xr:uid="{00000000-0005-0000-0000-00008F000000}"/>
    <cellStyle name="桁区切り 2 4" xfId="209" xr:uid="{00000000-0005-0000-0000-000090000000}"/>
    <cellStyle name="桁区切り 3" xfId="156" xr:uid="{00000000-0005-0000-0000-000091000000}"/>
    <cellStyle name="桁区切り 3 2" xfId="210" xr:uid="{00000000-0005-0000-0000-000092000000}"/>
    <cellStyle name="桁区切り 3 2 2" xfId="211" xr:uid="{00000000-0005-0000-0000-000093000000}"/>
    <cellStyle name="桁区切り 3 3" xfId="212" xr:uid="{00000000-0005-0000-0000-000094000000}"/>
    <cellStyle name="桁区切り 3 3 2" xfId="213" xr:uid="{00000000-0005-0000-0000-000095000000}"/>
    <cellStyle name="桁区切り 3 4" xfId="214" xr:uid="{00000000-0005-0000-0000-000096000000}"/>
    <cellStyle name="桁区切り 3 5" xfId="215" xr:uid="{00000000-0005-0000-0000-000097000000}"/>
    <cellStyle name="桁区切り 3 6" xfId="216" xr:uid="{00000000-0005-0000-0000-000098000000}"/>
    <cellStyle name="桁区切り 4" xfId="217" xr:uid="{00000000-0005-0000-0000-000099000000}"/>
    <cellStyle name="桁区切り 4 2" xfId="218" xr:uid="{00000000-0005-0000-0000-00009A000000}"/>
    <cellStyle name="桁区切り 4 3" xfId="219" xr:uid="{00000000-0005-0000-0000-00009B000000}"/>
    <cellStyle name="桁区切り 5" xfId="208" xr:uid="{00000000-0005-0000-0000-00009C000000}"/>
    <cellStyle name="桁区切り 6" xfId="220" xr:uid="{00000000-0005-0000-0000-00009D000000}"/>
    <cellStyle name="桁区切り（０なし）" xfId="109" xr:uid="{00000000-0005-0000-0000-00009E000000}"/>
    <cellStyle name="桁区切り［#,###,］" xfId="110" xr:uid="{00000000-0005-0000-0000-00009F000000}"/>
    <cellStyle name="桁区切り0" xfId="111" xr:uid="{00000000-0005-0000-0000-0000A0000000}"/>
    <cellStyle name="桁区切り1" xfId="112" xr:uid="{00000000-0005-0000-0000-0000A1000000}"/>
    <cellStyle name="桁区切り2" xfId="113" xr:uid="{00000000-0005-0000-0000-0000A2000000}"/>
    <cellStyle name="見出し 1" xfId="114" builtinId="16" customBuiltin="1"/>
    <cellStyle name="見出し 1 2" xfId="115" xr:uid="{00000000-0005-0000-0000-0000A4000000}"/>
    <cellStyle name="見出し 1 3" xfId="162" xr:uid="{00000000-0005-0000-0000-0000A5000000}"/>
    <cellStyle name="見出し 2" xfId="116" builtinId="17" customBuiltin="1"/>
    <cellStyle name="見出し 2 2" xfId="117" xr:uid="{00000000-0005-0000-0000-0000A7000000}"/>
    <cellStyle name="見出し 2 3" xfId="163" xr:uid="{00000000-0005-0000-0000-0000A8000000}"/>
    <cellStyle name="見出し 3" xfId="118" builtinId="18" customBuiltin="1"/>
    <cellStyle name="見出し 3 2" xfId="119" xr:uid="{00000000-0005-0000-0000-0000AA000000}"/>
    <cellStyle name="見出し 3 3" xfId="164" xr:uid="{00000000-0005-0000-0000-0000AB000000}"/>
    <cellStyle name="見出し 4" xfId="120" builtinId="19" customBuiltin="1"/>
    <cellStyle name="見出し 4 2" xfId="121" xr:uid="{00000000-0005-0000-0000-0000AD000000}"/>
    <cellStyle name="見出し 4 3" xfId="165" xr:uid="{00000000-0005-0000-0000-0000AE000000}"/>
    <cellStyle name="項目書式" xfId="122" xr:uid="{00000000-0005-0000-0000-0000AF000000}"/>
    <cellStyle name="左官" xfId="123" xr:uid="{00000000-0005-0000-0000-0000B0000000}"/>
    <cellStyle name="左官 2" xfId="202" xr:uid="{00000000-0005-0000-0000-0000B1000000}"/>
    <cellStyle name="集計" xfId="124" builtinId="25" customBuiltin="1"/>
    <cellStyle name="集計 2" xfId="125" xr:uid="{00000000-0005-0000-0000-0000B3000000}"/>
    <cellStyle name="集計 3" xfId="177" xr:uid="{00000000-0005-0000-0000-0000B4000000}"/>
    <cellStyle name="出力" xfId="126" builtinId="21" customBuiltin="1"/>
    <cellStyle name="出力 2" xfId="127" xr:uid="{00000000-0005-0000-0000-0000B6000000}"/>
    <cellStyle name="出力 3" xfId="170" xr:uid="{00000000-0005-0000-0000-0000B7000000}"/>
    <cellStyle name="小計" xfId="128" xr:uid="{00000000-0005-0000-0000-0000B8000000}"/>
    <cellStyle name="数量" xfId="129" xr:uid="{00000000-0005-0000-0000-0000B9000000}"/>
    <cellStyle name="数量表示" xfId="130" xr:uid="{00000000-0005-0000-0000-0000BA000000}"/>
    <cellStyle name="説明文" xfId="131" builtinId="53" customBuiltin="1"/>
    <cellStyle name="説明文 2" xfId="132" xr:uid="{00000000-0005-0000-0000-0000BC000000}"/>
    <cellStyle name="説明文 3" xfId="176" xr:uid="{00000000-0005-0000-0000-0000BD000000}"/>
    <cellStyle name="脱浦 [0.00]_榛計書総括表" xfId="133" xr:uid="{00000000-0005-0000-0000-0000BE000000}"/>
    <cellStyle name="脱浦_榛計書総括表" xfId="134" xr:uid="{00000000-0005-0000-0000-0000BF000000}"/>
    <cellStyle name="帳票" xfId="135" xr:uid="{00000000-0005-0000-0000-0000C0000000}"/>
    <cellStyle name="通常罫線" xfId="136" xr:uid="{00000000-0005-0000-0000-0000C1000000}"/>
    <cellStyle name="内訳書" xfId="137" xr:uid="{00000000-0005-0000-0000-0000C2000000}"/>
    <cellStyle name="内訳書書式" xfId="138" xr:uid="{00000000-0005-0000-0000-0000C3000000}"/>
    <cellStyle name="内訳書書式 2" xfId="203" xr:uid="{00000000-0005-0000-0000-0000C4000000}"/>
    <cellStyle name="内訳数量" xfId="139" xr:uid="{00000000-0005-0000-0000-0000C5000000}"/>
    <cellStyle name="入力" xfId="140" builtinId="20" customBuiltin="1"/>
    <cellStyle name="入力 2" xfId="141" xr:uid="{00000000-0005-0000-0000-0000C7000000}"/>
    <cellStyle name="入力 3" xfId="169" xr:uid="{00000000-0005-0000-0000-0000C8000000}"/>
    <cellStyle name="入力セル" xfId="142" xr:uid="{00000000-0005-0000-0000-0000C9000000}"/>
    <cellStyle name="入力セル　" xfId="143" xr:uid="{00000000-0005-0000-0000-0000CA000000}"/>
    <cellStyle name="入力セル_座標逆算" xfId="144" xr:uid="{00000000-0005-0000-0000-0000CB000000}"/>
    <cellStyle name="年号" xfId="145" xr:uid="{00000000-0005-0000-0000-0000CC000000}"/>
    <cellStyle name="備考" xfId="146" xr:uid="{00000000-0005-0000-0000-0000CD000000}"/>
    <cellStyle name="標準" xfId="0" builtinId="0"/>
    <cellStyle name="標準 2" xfId="147" xr:uid="{00000000-0005-0000-0000-0000CF000000}"/>
    <cellStyle name="標準 2 2" xfId="151" xr:uid="{00000000-0005-0000-0000-0000D0000000}"/>
    <cellStyle name="標準 2 2 2" xfId="157" xr:uid="{00000000-0005-0000-0000-0000D1000000}"/>
    <cellStyle name="標準 2 2 3" xfId="221" xr:uid="{00000000-0005-0000-0000-0000D2000000}"/>
    <cellStyle name="標準 2 3" xfId="154" xr:uid="{00000000-0005-0000-0000-0000D3000000}"/>
    <cellStyle name="標準 2 3 2" xfId="205" xr:uid="{00000000-0005-0000-0000-0000D4000000}"/>
    <cellStyle name="標準 2 4" xfId="222" xr:uid="{00000000-0005-0000-0000-0000D5000000}"/>
    <cellStyle name="標準 2 5" xfId="223" xr:uid="{00000000-0005-0000-0000-0000D6000000}"/>
    <cellStyle name="標準 2 6" xfId="224" xr:uid="{00000000-0005-0000-0000-0000D7000000}"/>
    <cellStyle name="標準 3" xfId="153" xr:uid="{00000000-0005-0000-0000-0000D8000000}"/>
    <cellStyle name="標準 3 2" xfId="159" xr:uid="{00000000-0005-0000-0000-0000D9000000}"/>
    <cellStyle name="標準 3 3" xfId="225" xr:uid="{00000000-0005-0000-0000-0000DA000000}"/>
    <cellStyle name="標準 3 3 2" xfId="226" xr:uid="{00000000-0005-0000-0000-0000DB000000}"/>
    <cellStyle name="標準 3 4" xfId="227" xr:uid="{00000000-0005-0000-0000-0000DC000000}"/>
    <cellStyle name="標準 3 5" xfId="228" xr:uid="{00000000-0005-0000-0000-0000DD000000}"/>
    <cellStyle name="標準 4" xfId="160" xr:uid="{00000000-0005-0000-0000-0000DE000000}"/>
    <cellStyle name="標準 4 2" xfId="204" xr:uid="{00000000-0005-0000-0000-0000DF000000}"/>
    <cellStyle name="標準 5" xfId="207" xr:uid="{00000000-0005-0000-0000-0000E0000000}"/>
    <cellStyle name="標準 5 2" xfId="230" xr:uid="{5A49FE58-11F0-492A-9CCC-DEB93C18CABA}"/>
    <cellStyle name="標準 6" xfId="229" xr:uid="{00000000-0005-0000-0000-0000E1000000}"/>
    <cellStyle name="未定義" xfId="148" xr:uid="{00000000-0005-0000-0000-0000E2000000}"/>
    <cellStyle name="良い" xfId="149" builtinId="26" customBuiltin="1"/>
    <cellStyle name="良い 2" xfId="150" xr:uid="{00000000-0005-0000-0000-0000E4000000}"/>
    <cellStyle name="良い 3" xfId="166" xr:uid="{00000000-0005-0000-0000-0000E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../customXml/item1.xml" Type="http://schemas.openxmlformats.org/officeDocument/2006/relationships/customXml"/><Relationship Id="rId11" Target="../customXml/item2.xml" Type="http://schemas.openxmlformats.org/officeDocument/2006/relationships/customXml"/><Relationship Id="rId12" Target="../customXml/item3.xml" Type="http://schemas.openxmlformats.org/officeDocument/2006/relationships/customXml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Relationship Id="rId9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96768-D1B1-4D1F-BBD8-CD595DD64424}">
  <sheetPr>
    <tabColor theme="4"/>
  </sheetPr>
  <dimension ref="A2:I35"/>
  <sheetViews>
    <sheetView tabSelected="1" view="pageBreakPreview" zoomScaleNormal="100" zoomScaleSheetLayoutView="100" workbookViewId="0">
      <selection activeCell="D31" sqref="D31"/>
    </sheetView>
  </sheetViews>
  <sheetFormatPr defaultColWidth="9.140625" defaultRowHeight="13.5"/>
  <cols>
    <col min="1" max="1" width="6.42578125" style="193" customWidth="1"/>
    <col min="2" max="2" width="2.140625" style="193" customWidth="1"/>
    <col min="3" max="3" width="28.28515625" style="193" customWidth="1"/>
    <col min="4" max="4" width="21.7109375" style="194" customWidth="1"/>
    <col min="5" max="5" width="18.140625" style="194" customWidth="1"/>
    <col min="6" max="6" width="6.42578125" style="194" customWidth="1"/>
    <col min="7" max="7" width="28.7109375" style="193" customWidth="1"/>
    <col min="8" max="8" width="12.28515625" style="193" customWidth="1"/>
    <col min="9" max="16384" width="9.140625" style="193"/>
  </cols>
  <sheetData>
    <row r="2" spans="1:8" ht="14.25">
      <c r="D2" s="209" t="s">
        <v>112</v>
      </c>
      <c r="E2" s="210"/>
    </row>
    <row r="4" spans="1:8" ht="14.25">
      <c r="G4" s="195"/>
    </row>
    <row r="6" spans="1:8" ht="14.25">
      <c r="B6" s="196" t="s">
        <v>113</v>
      </c>
    </row>
    <row r="7" spans="1:8" ht="14.25">
      <c r="B7" s="196" t="s">
        <v>114</v>
      </c>
      <c r="G7" s="194"/>
    </row>
    <row r="8" spans="1:8" ht="17.25">
      <c r="B8" s="197" t="s">
        <v>119</v>
      </c>
      <c r="C8" s="198"/>
      <c r="G8" s="194"/>
    </row>
    <row r="9" spans="1:8">
      <c r="B9" s="199"/>
      <c r="C9" s="194"/>
      <c r="G9" s="194"/>
    </row>
    <row r="10" spans="1:8">
      <c r="B10" s="199"/>
      <c r="C10" s="194"/>
      <c r="G10" s="194"/>
    </row>
    <row r="11" spans="1:8">
      <c r="B11" s="199"/>
      <c r="C11" s="194"/>
      <c r="G11" s="194"/>
    </row>
    <row r="12" spans="1:8">
      <c r="B12" s="199"/>
      <c r="C12" s="194"/>
      <c r="G12" s="194"/>
    </row>
    <row r="13" spans="1:8">
      <c r="B13" s="199"/>
      <c r="C13" s="199"/>
    </row>
    <row r="16" spans="1:8" ht="25.5">
      <c r="A16" s="211" t="s">
        <v>115</v>
      </c>
      <c r="B16" s="211"/>
      <c r="C16" s="211"/>
      <c r="D16" s="211"/>
      <c r="E16" s="211"/>
      <c r="F16" s="211"/>
      <c r="G16" s="200"/>
      <c r="H16" s="200"/>
    </row>
    <row r="17" spans="1:9">
      <c r="D17" s="201"/>
      <c r="E17" s="201"/>
      <c r="F17" s="201"/>
    </row>
    <row r="18" spans="1:9" ht="17.25">
      <c r="D18" s="202"/>
      <c r="E18" s="202"/>
      <c r="F18" s="202"/>
    </row>
    <row r="24" spans="1:9" ht="13.5" customHeight="1">
      <c r="A24" s="212" t="s">
        <v>120</v>
      </c>
      <c r="B24" s="212"/>
      <c r="C24" s="212"/>
      <c r="D24" s="212"/>
      <c r="E24" s="212"/>
      <c r="F24" s="212"/>
    </row>
    <row r="25" spans="1:9">
      <c r="A25" s="212"/>
      <c r="B25" s="212"/>
      <c r="C25" s="212"/>
      <c r="D25" s="212"/>
      <c r="E25" s="212"/>
      <c r="F25" s="212"/>
      <c r="G25" s="203"/>
    </row>
    <row r="26" spans="1:9" ht="13.5" customHeight="1">
      <c r="A26" s="212"/>
      <c r="B26" s="212"/>
      <c r="C26" s="212"/>
      <c r="D26" s="212"/>
      <c r="E26" s="212"/>
      <c r="F26" s="212"/>
      <c r="G26" s="204"/>
    </row>
    <row r="27" spans="1:9">
      <c r="A27" s="212"/>
      <c r="B27" s="212"/>
      <c r="C27" s="212"/>
      <c r="D27" s="212"/>
      <c r="E27" s="212"/>
      <c r="F27" s="212"/>
      <c r="G27" s="205"/>
    </row>
    <row r="28" spans="1:9" ht="14.25">
      <c r="E28" s="193"/>
      <c r="G28" s="206"/>
    </row>
    <row r="29" spans="1:9">
      <c r="E29" s="193"/>
      <c r="G29" s="205"/>
    </row>
    <row r="30" spans="1:9">
      <c r="I30" s="207"/>
    </row>
    <row r="31" spans="1:9" s="194" customFormat="1" ht="14.25">
      <c r="C31" s="208" t="s">
        <v>116</v>
      </c>
    </row>
    <row r="32" spans="1:9" s="194" customFormat="1" ht="14.25">
      <c r="C32" s="208"/>
    </row>
    <row r="33" spans="3:3" s="194" customFormat="1" ht="14.25">
      <c r="C33" s="208" t="s">
        <v>117</v>
      </c>
    </row>
    <row r="34" spans="3:3" s="194" customFormat="1" ht="14.25">
      <c r="C34" s="208"/>
    </row>
    <row r="35" spans="3:3" s="194" customFormat="1" ht="14.25">
      <c r="C35" s="208" t="s">
        <v>118</v>
      </c>
    </row>
  </sheetData>
  <mergeCells count="3">
    <mergeCell ref="D2:E2"/>
    <mergeCell ref="A16:F16"/>
    <mergeCell ref="A24:F27"/>
  </mergeCells>
  <phoneticPr fontId="63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S20"/>
  <sheetViews>
    <sheetView showGridLines="0" view="pageBreakPreview" zoomScaleSheetLayoutView="100" workbookViewId="0">
      <pane xSplit="5" topLeftCell="F1" activePane="topRight" state="frozen"/>
      <selection activeCell="C21" sqref="C21:C22"/>
      <selection pane="topRight" activeCell="B12" sqref="B12"/>
    </sheetView>
  </sheetViews>
  <sheetFormatPr defaultRowHeight="12"/>
  <cols>
    <col min="1" max="1" width="5.7109375" style="5" customWidth="1"/>
    <col min="2" max="2" width="33.7109375" style="1" customWidth="1"/>
    <col min="3" max="3" width="32.7109375" style="1" customWidth="1"/>
    <col min="4" max="4" width="13.7109375" style="153" customWidth="1"/>
    <col min="5" max="5" width="7.28515625" style="5" customWidth="1"/>
    <col min="6" max="6" width="14.7109375" style="1" customWidth="1"/>
    <col min="7" max="7" width="23.28515625" style="8" customWidth="1"/>
    <col min="8" max="8" width="20.7109375" style="1" customWidth="1"/>
    <col min="9" max="9" width="15.7109375" style="8" customWidth="1"/>
    <col min="10" max="10" width="19.85546875" style="1" customWidth="1"/>
    <col min="11" max="11" width="12.5703125" style="1" customWidth="1"/>
    <col min="12" max="12" width="15.85546875" style="1" customWidth="1"/>
    <col min="13" max="15" width="11.42578125" style="1" customWidth="1"/>
    <col min="16" max="16" width="6.7109375" style="1" customWidth="1"/>
    <col min="17" max="17" width="8.28515625" style="1" customWidth="1"/>
    <col min="18" max="16384" width="9.140625" style="1"/>
  </cols>
  <sheetData>
    <row r="1" spans="1:19" ht="15" customHeight="1">
      <c r="A1" s="218" t="s">
        <v>11</v>
      </c>
      <c r="B1" s="217" t="s">
        <v>0</v>
      </c>
      <c r="C1" s="217" t="s">
        <v>1</v>
      </c>
      <c r="D1" s="220" t="s">
        <v>2</v>
      </c>
      <c r="E1" s="217" t="s">
        <v>3</v>
      </c>
      <c r="F1" s="217" t="s">
        <v>4</v>
      </c>
      <c r="G1" s="213" t="s">
        <v>5</v>
      </c>
      <c r="H1" s="215" t="s">
        <v>6</v>
      </c>
    </row>
    <row r="2" spans="1:19" ht="15" customHeight="1">
      <c r="A2" s="219"/>
      <c r="B2" s="214"/>
      <c r="C2" s="214"/>
      <c r="D2" s="221"/>
      <c r="E2" s="222"/>
      <c r="F2" s="214"/>
      <c r="G2" s="214"/>
      <c r="H2" s="216"/>
      <c r="I2" s="19"/>
    </row>
    <row r="3" spans="1:19" ht="27" customHeight="1">
      <c r="A3" s="155"/>
      <c r="B3" s="10" t="s">
        <v>65</v>
      </c>
      <c r="C3" s="11"/>
      <c r="D3" s="151"/>
      <c r="E3" s="20"/>
      <c r="F3" s="12"/>
      <c r="G3" s="12"/>
      <c r="H3" s="4"/>
      <c r="I3" s="25"/>
    </row>
    <row r="4" spans="1:19" ht="27" customHeight="1">
      <c r="A4" s="149"/>
      <c r="B4" s="11"/>
      <c r="C4" s="11"/>
      <c r="D4" s="151"/>
      <c r="E4" s="20"/>
      <c r="F4" s="11"/>
      <c r="G4" s="12"/>
      <c r="H4" s="4"/>
    </row>
    <row r="5" spans="1:19" ht="27" customHeight="1">
      <c r="A5" s="171" t="s">
        <v>44</v>
      </c>
      <c r="B5" s="170" t="s">
        <v>66</v>
      </c>
      <c r="C5" s="11"/>
      <c r="D5" s="151">
        <v>1</v>
      </c>
      <c r="E5" s="20" t="s">
        <v>56</v>
      </c>
      <c r="F5" s="11"/>
      <c r="G5" s="15"/>
      <c r="H5" s="4"/>
      <c r="K5" s="7"/>
      <c r="M5" s="3"/>
      <c r="N5" s="5"/>
      <c r="P5" s="6"/>
      <c r="R5" s="5"/>
      <c r="S5" s="3"/>
    </row>
    <row r="6" spans="1:19" ht="27" customHeight="1">
      <c r="A6" s="146" t="s">
        <v>45</v>
      </c>
      <c r="B6" s="18" t="s">
        <v>67</v>
      </c>
      <c r="C6" s="18"/>
      <c r="D6" s="151">
        <v>1</v>
      </c>
      <c r="E6" s="20" t="s">
        <v>56</v>
      </c>
      <c r="F6" s="12"/>
      <c r="G6" s="12"/>
      <c r="H6" s="24"/>
      <c r="K6" s="22"/>
      <c r="M6" s="22"/>
      <c r="N6" s="22"/>
      <c r="O6" s="22"/>
    </row>
    <row r="7" spans="1:19" ht="27" customHeight="1">
      <c r="A7" s="146"/>
      <c r="B7" s="162"/>
      <c r="C7" s="11"/>
      <c r="D7" s="151"/>
      <c r="E7" s="20"/>
      <c r="F7" s="11"/>
      <c r="G7" s="167"/>
      <c r="H7" s="4"/>
      <c r="O7" s="3"/>
    </row>
    <row r="8" spans="1:19" ht="27" customHeight="1">
      <c r="A8" s="146"/>
      <c r="B8" s="20" t="s">
        <v>103</v>
      </c>
      <c r="C8" s="11"/>
      <c r="D8" s="151"/>
      <c r="E8" s="20"/>
      <c r="F8" s="14"/>
      <c r="G8" s="15"/>
      <c r="H8" s="4"/>
      <c r="J8" s="2"/>
    </row>
    <row r="9" spans="1:19" ht="27" customHeight="1">
      <c r="A9" s="160" t="s">
        <v>47</v>
      </c>
      <c r="B9" s="11"/>
      <c r="C9" s="11"/>
      <c r="D9" s="151"/>
      <c r="E9" s="20"/>
      <c r="F9" s="13"/>
      <c r="G9" s="157"/>
      <c r="H9" s="4"/>
      <c r="M9" s="3"/>
    </row>
    <row r="10" spans="1:19" ht="27" customHeight="1">
      <c r="A10" s="146" t="s">
        <v>46</v>
      </c>
      <c r="B10" s="11" t="s">
        <v>8</v>
      </c>
      <c r="C10" s="11"/>
      <c r="D10" s="151">
        <v>1</v>
      </c>
      <c r="E10" s="20" t="s">
        <v>7</v>
      </c>
      <c r="F10" s="11"/>
      <c r="G10" s="15"/>
      <c r="H10" s="172"/>
      <c r="L10" s="2"/>
    </row>
    <row r="11" spans="1:19" ht="27" customHeight="1">
      <c r="A11" s="146" t="s">
        <v>64</v>
      </c>
      <c r="B11" s="11" t="s">
        <v>9</v>
      </c>
      <c r="C11" s="11"/>
      <c r="D11" s="151">
        <v>1</v>
      </c>
      <c r="E11" s="20" t="s">
        <v>7</v>
      </c>
      <c r="F11" s="13"/>
      <c r="G11" s="15"/>
      <c r="H11" s="172"/>
      <c r="M11" s="3"/>
    </row>
    <row r="12" spans="1:19" ht="27" customHeight="1">
      <c r="A12" s="146" t="s">
        <v>122</v>
      </c>
      <c r="B12" s="11" t="s">
        <v>10</v>
      </c>
      <c r="C12" s="145"/>
      <c r="D12" s="151">
        <v>1</v>
      </c>
      <c r="E12" s="20" t="s">
        <v>7</v>
      </c>
      <c r="F12" s="14"/>
      <c r="G12" s="15"/>
      <c r="H12" s="172"/>
      <c r="M12" s="3"/>
    </row>
    <row r="13" spans="1:19" ht="27" customHeight="1">
      <c r="A13" s="146"/>
      <c r="B13" s="20" t="s">
        <v>104</v>
      </c>
      <c r="C13" s="11"/>
      <c r="D13" s="151"/>
      <c r="E13" s="20"/>
      <c r="F13" s="11"/>
      <c r="G13" s="15"/>
      <c r="H13" s="4"/>
      <c r="O13" s="3"/>
    </row>
    <row r="14" spans="1:19" ht="27" customHeight="1">
      <c r="A14" s="146"/>
      <c r="B14" s="11"/>
      <c r="C14" s="11"/>
      <c r="D14" s="151"/>
      <c r="E14" s="20"/>
      <c r="F14" s="11"/>
      <c r="G14" s="147"/>
      <c r="H14" s="4"/>
      <c r="I14" s="148"/>
    </row>
    <row r="15" spans="1:19" ht="27" customHeight="1">
      <c r="A15" s="146"/>
      <c r="B15" s="11"/>
      <c r="C15" s="11"/>
      <c r="D15" s="151"/>
      <c r="E15" s="20"/>
      <c r="F15" s="11"/>
      <c r="G15" s="15"/>
      <c r="H15" s="4"/>
      <c r="L15" s="2"/>
    </row>
    <row r="16" spans="1:19" ht="27" customHeight="1" thickBot="1">
      <c r="A16" s="146"/>
      <c r="B16" s="11"/>
      <c r="C16" s="11"/>
      <c r="D16" s="151"/>
      <c r="E16" s="20"/>
      <c r="F16" s="11"/>
      <c r="G16" s="190"/>
      <c r="H16" s="4"/>
      <c r="K16" s="7"/>
      <c r="M16" s="3"/>
      <c r="N16" s="5"/>
      <c r="P16" s="6"/>
      <c r="R16" s="5"/>
      <c r="S16" s="3"/>
    </row>
    <row r="17" spans="1:19" ht="27" customHeight="1" thickTop="1" thickBot="1">
      <c r="A17" s="146"/>
      <c r="B17" s="20" t="s">
        <v>105</v>
      </c>
      <c r="C17" s="20" t="s">
        <v>106</v>
      </c>
      <c r="D17" s="151"/>
      <c r="E17" s="20"/>
      <c r="F17" s="11"/>
      <c r="G17" s="191"/>
      <c r="H17" s="192" t="s">
        <v>111</v>
      </c>
      <c r="K17" s="7"/>
      <c r="M17" s="3"/>
      <c r="N17" s="5"/>
      <c r="P17" s="6"/>
      <c r="R17" s="5"/>
      <c r="S17" s="3"/>
    </row>
    <row r="18" spans="1:19" ht="27" customHeight="1" thickTop="1">
      <c r="A18" s="146"/>
      <c r="B18" s="18"/>
      <c r="C18" s="18"/>
      <c r="D18" s="151"/>
      <c r="E18" s="20"/>
      <c r="F18" s="12"/>
      <c r="G18" s="12"/>
      <c r="H18" s="24"/>
      <c r="K18" s="22"/>
      <c r="M18" s="22"/>
      <c r="N18" s="22"/>
      <c r="O18" s="22"/>
    </row>
    <row r="19" spans="1:19" ht="27" customHeight="1">
      <c r="A19" s="146"/>
      <c r="B19" s="20" t="s">
        <v>107</v>
      </c>
      <c r="C19" s="20" t="s">
        <v>108</v>
      </c>
      <c r="D19" s="151"/>
      <c r="E19" s="20"/>
      <c r="F19" s="11"/>
      <c r="G19" s="12"/>
      <c r="H19" s="26"/>
    </row>
    <row r="20" spans="1:19" ht="27" customHeight="1">
      <c r="A20" s="154"/>
      <c r="B20" s="144" t="s">
        <v>109</v>
      </c>
      <c r="C20" s="144" t="s">
        <v>110</v>
      </c>
      <c r="D20" s="152"/>
      <c r="E20" s="144"/>
      <c r="F20" s="16"/>
      <c r="G20" s="17"/>
      <c r="H20" s="9"/>
    </row>
  </sheetData>
  <mergeCells count="8">
    <mergeCell ref="G1:G2"/>
    <mergeCell ref="H1:H2"/>
    <mergeCell ref="F1:F2"/>
    <mergeCell ref="A1:A2"/>
    <mergeCell ref="B1:B2"/>
    <mergeCell ref="C1:C2"/>
    <mergeCell ref="D1:D2"/>
    <mergeCell ref="E1:E2"/>
  </mergeCells>
  <phoneticPr fontId="63"/>
  <printOptions horizontalCentered="1" verticalCentered="1"/>
  <pageMargins left="0.39370078740157483" right="0.39370078740157483" top="0.78740157480314965" bottom="0.78740157480314965" header="0" footer="0.59055118110236227"/>
  <pageSetup paperSize="9" scale="95" orientation="landscape" blackAndWhite="1" cellComments="asDisplayed" r:id="rId1"/>
  <headerFooter alignWithMargins="0">
    <oddFooter>&amp;R&amp;"ＭＳ ゴシック,標準"　　　　　　　NO.&amp;P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52A84-6F0C-46A9-8D62-883AC5507714}">
  <sheetPr>
    <tabColor rgb="FF92D050"/>
  </sheetPr>
  <dimension ref="A1:S80"/>
  <sheetViews>
    <sheetView showGridLines="0" view="pageBreakPreview" topLeftCell="A61" zoomScaleSheetLayoutView="100" workbookViewId="0">
      <pane xSplit="5" topLeftCell="F1" activePane="topRight" state="frozen"/>
      <selection activeCell="G14" sqref="G14"/>
      <selection pane="topRight" activeCell="C91" sqref="C91"/>
    </sheetView>
  </sheetViews>
  <sheetFormatPr defaultRowHeight="12"/>
  <cols>
    <col min="1" max="1" width="5.7109375" style="5" customWidth="1"/>
    <col min="2" max="2" width="33.7109375" style="1" customWidth="1"/>
    <col min="3" max="3" width="32.7109375" style="1" customWidth="1"/>
    <col min="4" max="4" width="13.7109375" style="153" customWidth="1"/>
    <col min="5" max="5" width="7.28515625" style="5" customWidth="1"/>
    <col min="6" max="6" width="14.7109375" style="1" customWidth="1"/>
    <col min="7" max="7" width="23.28515625" style="8" customWidth="1"/>
    <col min="8" max="8" width="20.7109375" style="1" customWidth="1"/>
    <col min="9" max="9" width="15.7109375" style="8" customWidth="1"/>
    <col min="10" max="10" width="19.85546875" style="1" customWidth="1"/>
    <col min="11" max="11" width="12.5703125" style="1" customWidth="1"/>
    <col min="12" max="12" width="15.85546875" style="1" customWidth="1"/>
    <col min="13" max="15" width="11.42578125" style="1" customWidth="1"/>
    <col min="16" max="16" width="6.7109375" style="1" customWidth="1"/>
    <col min="17" max="17" width="8.28515625" style="1" customWidth="1"/>
    <col min="18" max="16384" width="9.140625" style="1"/>
  </cols>
  <sheetData>
    <row r="1" spans="1:19" ht="15" customHeight="1">
      <c r="A1" s="218" t="s">
        <v>11</v>
      </c>
      <c r="B1" s="217" t="s">
        <v>0</v>
      </c>
      <c r="C1" s="217" t="s">
        <v>1</v>
      </c>
      <c r="D1" s="220" t="s">
        <v>2</v>
      </c>
      <c r="E1" s="217" t="s">
        <v>3</v>
      </c>
      <c r="F1" s="217" t="s">
        <v>4</v>
      </c>
      <c r="G1" s="213" t="s">
        <v>5</v>
      </c>
      <c r="H1" s="215" t="s">
        <v>6</v>
      </c>
    </row>
    <row r="2" spans="1:19" ht="15" customHeight="1">
      <c r="A2" s="219"/>
      <c r="B2" s="214"/>
      <c r="C2" s="214"/>
      <c r="D2" s="221"/>
      <c r="E2" s="222"/>
      <c r="F2" s="214"/>
      <c r="G2" s="214"/>
      <c r="H2" s="216"/>
      <c r="I2" s="19"/>
    </row>
    <row r="3" spans="1:19" ht="27" customHeight="1">
      <c r="A3" s="164" t="s">
        <v>44</v>
      </c>
      <c r="B3" s="173" t="s">
        <v>66</v>
      </c>
      <c r="C3" s="11"/>
      <c r="D3" s="151"/>
      <c r="E3" s="20"/>
      <c r="F3" s="12"/>
      <c r="G3" s="12"/>
      <c r="H3" s="4"/>
      <c r="I3" s="25"/>
    </row>
    <row r="4" spans="1:19" ht="27" customHeight="1">
      <c r="A4" s="149">
        <v>1</v>
      </c>
      <c r="B4" s="11" t="s">
        <v>68</v>
      </c>
      <c r="C4" s="11"/>
      <c r="D4" s="151">
        <v>1</v>
      </c>
      <c r="E4" s="20" t="s">
        <v>56</v>
      </c>
      <c r="F4" s="163"/>
      <c r="G4" s="12"/>
      <c r="H4" s="4"/>
    </row>
    <row r="5" spans="1:19" ht="27" customHeight="1">
      <c r="A5" s="146">
        <v>2</v>
      </c>
      <c r="B5" s="11" t="s">
        <v>79</v>
      </c>
      <c r="C5" s="11"/>
      <c r="D5" s="151">
        <v>1</v>
      </c>
      <c r="E5" s="20" t="s">
        <v>56</v>
      </c>
      <c r="F5" s="163"/>
      <c r="G5" s="15"/>
      <c r="H5" s="4"/>
      <c r="K5" s="7"/>
      <c r="M5" s="3"/>
      <c r="N5" s="5"/>
      <c r="P5" s="6"/>
      <c r="R5" s="5"/>
      <c r="S5" s="3"/>
    </row>
    <row r="6" spans="1:19" ht="27" customHeight="1">
      <c r="A6" s="146">
        <v>3</v>
      </c>
      <c r="B6" s="162" t="s">
        <v>57</v>
      </c>
      <c r="C6" s="18"/>
      <c r="D6" s="151">
        <v>1</v>
      </c>
      <c r="E6" s="20" t="s">
        <v>56</v>
      </c>
      <c r="F6" s="12"/>
      <c r="G6" s="12"/>
      <c r="H6" s="24"/>
      <c r="K6" s="22"/>
      <c r="M6" s="22"/>
      <c r="N6" s="22"/>
      <c r="O6" s="22"/>
    </row>
    <row r="7" spans="1:19" ht="27" customHeight="1">
      <c r="A7" s="146">
        <v>4</v>
      </c>
      <c r="B7" s="161" t="s">
        <v>61</v>
      </c>
      <c r="C7" s="11"/>
      <c r="D7" s="151">
        <v>1</v>
      </c>
      <c r="E7" s="20" t="s">
        <v>56</v>
      </c>
      <c r="F7" s="163"/>
      <c r="G7" s="167"/>
      <c r="H7" s="4"/>
      <c r="O7" s="3"/>
    </row>
    <row r="8" spans="1:19" ht="27" customHeight="1">
      <c r="A8" s="146"/>
      <c r="B8" s="11"/>
      <c r="C8" s="11"/>
      <c r="D8" s="151"/>
      <c r="E8" s="20"/>
      <c r="F8" s="168"/>
      <c r="G8" s="15"/>
      <c r="H8" s="4"/>
      <c r="J8" s="2"/>
    </row>
    <row r="9" spans="1:19" ht="27" customHeight="1">
      <c r="A9" s="146"/>
      <c r="B9" s="20"/>
      <c r="C9" s="11"/>
      <c r="D9" s="151"/>
      <c r="E9" s="20"/>
      <c r="F9" s="13"/>
      <c r="G9" s="15"/>
      <c r="H9" s="4"/>
      <c r="M9" s="3"/>
    </row>
    <row r="10" spans="1:19" ht="27" customHeight="1">
      <c r="A10" s="146"/>
      <c r="B10" s="11"/>
      <c r="C10" s="11"/>
      <c r="D10" s="151"/>
      <c r="E10" s="20"/>
      <c r="F10" s="163"/>
      <c r="G10" s="15"/>
      <c r="H10" s="4"/>
      <c r="L10" s="2"/>
    </row>
    <row r="11" spans="1:19" ht="27" customHeight="1">
      <c r="A11" s="146"/>
      <c r="B11" s="11"/>
      <c r="C11" s="11"/>
      <c r="D11" s="151"/>
      <c r="E11" s="20"/>
      <c r="F11" s="13"/>
      <c r="G11" s="15"/>
      <c r="H11" s="4"/>
      <c r="M11" s="3"/>
    </row>
    <row r="12" spans="1:19" ht="27" customHeight="1">
      <c r="A12" s="146"/>
      <c r="B12" s="11"/>
      <c r="C12" s="145"/>
      <c r="D12" s="151"/>
      <c r="E12" s="20"/>
      <c r="F12" s="168"/>
      <c r="G12" s="15"/>
      <c r="H12" s="4"/>
      <c r="M12" s="3"/>
    </row>
    <row r="13" spans="1:19" ht="27" customHeight="1">
      <c r="A13" s="146"/>
      <c r="B13" s="11"/>
      <c r="C13" s="11"/>
      <c r="D13" s="151"/>
      <c r="E13" s="20"/>
      <c r="F13" s="163"/>
      <c r="G13" s="15"/>
      <c r="H13" s="4"/>
      <c r="O13" s="3"/>
    </row>
    <row r="14" spans="1:19" ht="27" customHeight="1">
      <c r="A14" s="146"/>
      <c r="B14" s="11"/>
      <c r="C14" s="11"/>
      <c r="D14" s="151"/>
      <c r="E14" s="20"/>
      <c r="F14" s="163"/>
      <c r="G14" s="15"/>
      <c r="H14" s="4"/>
      <c r="I14" s="148"/>
    </row>
    <row r="15" spans="1:19" ht="27" customHeight="1">
      <c r="A15" s="146"/>
      <c r="B15" s="11"/>
      <c r="C15" s="11"/>
      <c r="D15" s="151"/>
      <c r="E15" s="20"/>
      <c r="F15" s="163"/>
      <c r="G15" s="15"/>
      <c r="H15" s="4"/>
      <c r="L15" s="2"/>
    </row>
    <row r="16" spans="1:19" ht="27" customHeight="1">
      <c r="A16" s="146"/>
      <c r="B16" s="11"/>
      <c r="C16" s="11"/>
      <c r="D16" s="151"/>
      <c r="E16" s="20"/>
      <c r="F16" s="163"/>
      <c r="G16" s="15"/>
      <c r="H16" s="4"/>
      <c r="K16" s="7"/>
      <c r="M16" s="3"/>
      <c r="N16" s="5"/>
      <c r="P16" s="6"/>
      <c r="R16" s="5"/>
      <c r="S16" s="3"/>
    </row>
    <row r="17" spans="1:19" ht="27" customHeight="1">
      <c r="A17" s="146"/>
      <c r="B17" s="20" t="s">
        <v>59</v>
      </c>
      <c r="C17" s="11"/>
      <c r="D17" s="151"/>
      <c r="E17" s="20"/>
      <c r="F17" s="163"/>
      <c r="G17" s="15"/>
      <c r="H17" s="21"/>
      <c r="K17" s="7"/>
      <c r="M17" s="3"/>
      <c r="N17" s="5"/>
      <c r="P17" s="6"/>
      <c r="R17" s="5"/>
      <c r="S17" s="3"/>
    </row>
    <row r="18" spans="1:19" ht="27" customHeight="1">
      <c r="A18" s="146"/>
      <c r="B18" s="11"/>
      <c r="C18" s="18"/>
      <c r="D18" s="151"/>
      <c r="E18" s="20"/>
      <c r="F18" s="12"/>
      <c r="G18" s="15"/>
      <c r="H18" s="24"/>
      <c r="K18" s="22"/>
      <c r="M18" s="22"/>
      <c r="N18" s="22"/>
      <c r="O18" s="22"/>
    </row>
    <row r="19" spans="1:19" ht="27" customHeight="1">
      <c r="A19" s="146"/>
      <c r="B19" s="11"/>
      <c r="C19" s="11"/>
      <c r="D19" s="151"/>
      <c r="E19" s="20"/>
      <c r="F19" s="163"/>
      <c r="G19" s="15"/>
      <c r="H19" s="26"/>
    </row>
    <row r="20" spans="1:19" ht="27" customHeight="1">
      <c r="A20" s="154"/>
      <c r="B20" s="16"/>
      <c r="C20" s="16"/>
      <c r="D20" s="152"/>
      <c r="E20" s="144"/>
      <c r="F20" s="169"/>
      <c r="G20" s="176"/>
      <c r="H20" s="9"/>
    </row>
    <row r="21" spans="1:19" ht="15" customHeight="1">
      <c r="A21" s="218" t="s">
        <v>11</v>
      </c>
      <c r="B21" s="217" t="s">
        <v>0</v>
      </c>
      <c r="C21" s="217" t="s">
        <v>1</v>
      </c>
      <c r="D21" s="220" t="s">
        <v>2</v>
      </c>
      <c r="E21" s="217" t="s">
        <v>3</v>
      </c>
      <c r="F21" s="217" t="s">
        <v>4</v>
      </c>
      <c r="G21" s="213" t="s">
        <v>5</v>
      </c>
      <c r="H21" s="215" t="s">
        <v>6</v>
      </c>
    </row>
    <row r="22" spans="1:19" ht="15" customHeight="1">
      <c r="A22" s="219"/>
      <c r="B22" s="214"/>
      <c r="C22" s="214"/>
      <c r="D22" s="221"/>
      <c r="E22" s="222"/>
      <c r="F22" s="214"/>
      <c r="G22" s="214"/>
      <c r="H22" s="216"/>
      <c r="I22" s="19"/>
    </row>
    <row r="23" spans="1:19" ht="27" customHeight="1">
      <c r="A23" s="164">
        <v>1</v>
      </c>
      <c r="B23" s="11" t="s">
        <v>68</v>
      </c>
      <c r="C23" s="11"/>
      <c r="D23" s="151"/>
      <c r="E23" s="20"/>
      <c r="F23" s="12"/>
      <c r="G23" s="12"/>
      <c r="H23" s="4"/>
      <c r="I23" s="25"/>
    </row>
    <row r="24" spans="1:19" ht="27" customHeight="1">
      <c r="A24" s="149"/>
      <c r="B24" s="11" t="s">
        <v>68</v>
      </c>
      <c r="C24" s="11" t="s">
        <v>69</v>
      </c>
      <c r="D24" s="151">
        <v>2</v>
      </c>
      <c r="E24" s="20" t="s">
        <v>78</v>
      </c>
      <c r="F24" s="186"/>
      <c r="G24" s="12"/>
      <c r="H24" s="4"/>
    </row>
    <row r="25" spans="1:19" ht="27" customHeight="1">
      <c r="A25" s="160"/>
      <c r="B25" s="11" t="s">
        <v>68</v>
      </c>
      <c r="C25" s="11" t="s">
        <v>70</v>
      </c>
      <c r="D25" s="151">
        <v>26</v>
      </c>
      <c r="E25" s="20" t="s">
        <v>78</v>
      </c>
      <c r="F25" s="186"/>
      <c r="G25" s="12"/>
      <c r="H25" s="4"/>
      <c r="K25" s="7"/>
      <c r="M25" s="3"/>
      <c r="N25" s="5"/>
      <c r="P25" s="6"/>
      <c r="R25" s="5"/>
      <c r="S25" s="3"/>
    </row>
    <row r="26" spans="1:19" ht="27" customHeight="1">
      <c r="A26" s="146"/>
      <c r="B26" s="11" t="s">
        <v>68</v>
      </c>
      <c r="C26" s="18" t="s">
        <v>71</v>
      </c>
      <c r="D26" s="151">
        <v>12</v>
      </c>
      <c r="E26" s="20" t="s">
        <v>78</v>
      </c>
      <c r="F26" s="187"/>
      <c r="G26" s="15"/>
      <c r="H26" s="166"/>
      <c r="K26" s="22"/>
      <c r="M26" s="22"/>
      <c r="N26" s="22"/>
      <c r="O26" s="22"/>
    </row>
    <row r="27" spans="1:19" ht="27" customHeight="1">
      <c r="A27" s="146"/>
      <c r="B27" s="11" t="s">
        <v>68</v>
      </c>
      <c r="C27" s="11" t="s">
        <v>72</v>
      </c>
      <c r="D27" s="151">
        <v>1</v>
      </c>
      <c r="E27" s="20" t="s">
        <v>78</v>
      </c>
      <c r="F27" s="187"/>
      <c r="G27" s="15"/>
      <c r="H27" s="4"/>
      <c r="O27" s="3"/>
    </row>
    <row r="28" spans="1:19" ht="27" customHeight="1">
      <c r="A28" s="146"/>
      <c r="B28" s="11" t="s">
        <v>68</v>
      </c>
      <c r="C28" s="11" t="s">
        <v>73</v>
      </c>
      <c r="D28" s="151">
        <v>4</v>
      </c>
      <c r="E28" s="20" t="s">
        <v>78</v>
      </c>
      <c r="F28" s="188"/>
      <c r="G28" s="15"/>
      <c r="H28" s="4"/>
      <c r="J28" s="2"/>
    </row>
    <row r="29" spans="1:19" ht="27" customHeight="1">
      <c r="A29" s="146"/>
      <c r="B29" s="11" t="s">
        <v>68</v>
      </c>
      <c r="C29" s="11" t="s">
        <v>74</v>
      </c>
      <c r="D29" s="151">
        <v>6</v>
      </c>
      <c r="E29" s="20" t="s">
        <v>78</v>
      </c>
      <c r="F29" s="186"/>
      <c r="G29" s="157"/>
      <c r="H29" s="4"/>
      <c r="M29" s="3"/>
    </row>
    <row r="30" spans="1:19" ht="27" customHeight="1">
      <c r="A30" s="146"/>
      <c r="B30" s="11" t="s">
        <v>68</v>
      </c>
      <c r="C30" s="11" t="s">
        <v>75</v>
      </c>
      <c r="D30" s="151">
        <v>1</v>
      </c>
      <c r="E30" s="20" t="s">
        <v>78</v>
      </c>
      <c r="F30" s="186"/>
      <c r="G30" s="15"/>
      <c r="H30" s="4"/>
      <c r="L30" s="2"/>
    </row>
    <row r="31" spans="1:19" ht="27" customHeight="1">
      <c r="A31" s="146"/>
      <c r="B31" s="11" t="s">
        <v>68</v>
      </c>
      <c r="C31" s="11" t="s">
        <v>76</v>
      </c>
      <c r="D31" s="151">
        <v>1</v>
      </c>
      <c r="E31" s="20" t="s">
        <v>78</v>
      </c>
      <c r="F31" s="186"/>
      <c r="G31" s="15"/>
      <c r="H31" s="4"/>
      <c r="M31" s="3"/>
    </row>
    <row r="32" spans="1:19" ht="27" customHeight="1">
      <c r="A32" s="146"/>
      <c r="B32" s="11" t="s">
        <v>68</v>
      </c>
      <c r="C32" s="145" t="s">
        <v>77</v>
      </c>
      <c r="D32" s="151">
        <v>1</v>
      </c>
      <c r="E32" s="20" t="s">
        <v>78</v>
      </c>
      <c r="F32" s="186"/>
      <c r="G32" s="15"/>
      <c r="H32" s="4"/>
      <c r="M32" s="3"/>
    </row>
    <row r="33" spans="1:19" ht="27" customHeight="1">
      <c r="A33" s="146"/>
      <c r="B33" s="162" t="s">
        <v>50</v>
      </c>
      <c r="C33" s="11" t="s">
        <v>98</v>
      </c>
      <c r="D33" s="151">
        <v>87</v>
      </c>
      <c r="E33" s="20" t="s">
        <v>51</v>
      </c>
      <c r="F33" s="186"/>
      <c r="G33" s="15"/>
      <c r="H33" s="4"/>
      <c r="O33" s="3"/>
    </row>
    <row r="34" spans="1:19" ht="27" customHeight="1">
      <c r="A34" s="146"/>
      <c r="B34" s="11"/>
      <c r="C34" s="11"/>
      <c r="D34" s="151"/>
      <c r="E34" s="20"/>
      <c r="F34" s="186"/>
      <c r="G34" s="147"/>
      <c r="H34" s="4"/>
      <c r="I34" s="148"/>
    </row>
    <row r="35" spans="1:19" ht="27" customHeight="1">
      <c r="A35" s="146"/>
      <c r="B35" s="11"/>
      <c r="C35" s="11"/>
      <c r="D35" s="151"/>
      <c r="E35" s="20"/>
      <c r="F35" s="11"/>
      <c r="G35" s="15"/>
      <c r="H35" s="4"/>
      <c r="L35" s="2"/>
    </row>
    <row r="36" spans="1:19" ht="27" customHeight="1">
      <c r="A36" s="146"/>
      <c r="B36" s="11"/>
      <c r="C36" s="11"/>
      <c r="D36" s="151"/>
      <c r="E36" s="20"/>
      <c r="F36" s="11"/>
      <c r="G36" s="12"/>
      <c r="H36" s="4"/>
      <c r="K36" s="7"/>
      <c r="M36" s="3"/>
      <c r="N36" s="5"/>
      <c r="P36" s="6"/>
      <c r="R36" s="5"/>
      <c r="S36" s="3"/>
    </row>
    <row r="37" spans="1:19" ht="27" customHeight="1">
      <c r="A37" s="146"/>
      <c r="B37" s="11"/>
      <c r="C37" s="11"/>
      <c r="D37" s="151"/>
      <c r="E37" s="20"/>
      <c r="F37" s="11"/>
      <c r="G37" s="12"/>
      <c r="H37" s="21"/>
      <c r="K37" s="7"/>
      <c r="M37" s="3"/>
      <c r="N37" s="5"/>
      <c r="P37" s="6"/>
      <c r="R37" s="5"/>
      <c r="S37" s="3"/>
    </row>
    <row r="38" spans="1:19" ht="27" customHeight="1">
      <c r="A38" s="146"/>
      <c r="B38" s="18"/>
      <c r="C38" s="18"/>
      <c r="D38" s="151"/>
      <c r="E38" s="20"/>
      <c r="F38" s="12"/>
      <c r="G38" s="12"/>
      <c r="H38" s="24"/>
      <c r="K38" s="22"/>
      <c r="M38" s="22"/>
      <c r="N38" s="22"/>
      <c r="O38" s="22"/>
    </row>
    <row r="39" spans="1:19" ht="27" customHeight="1">
      <c r="A39" s="146"/>
      <c r="B39" s="20" t="s">
        <v>52</v>
      </c>
      <c r="C39" s="11"/>
      <c r="D39" s="151"/>
      <c r="E39" s="20"/>
      <c r="F39" s="11"/>
      <c r="G39" s="12"/>
      <c r="H39" s="26"/>
    </row>
    <row r="40" spans="1:19" ht="27" customHeight="1">
      <c r="A40" s="177"/>
      <c r="B40" s="178"/>
      <c r="C40" s="178"/>
      <c r="D40" s="179"/>
      <c r="E40" s="180"/>
      <c r="F40" s="178"/>
      <c r="G40" s="181"/>
      <c r="H40" s="182"/>
    </row>
    <row r="41" spans="1:19" ht="15" customHeight="1">
      <c r="A41" s="218" t="s">
        <v>11</v>
      </c>
      <c r="B41" s="217" t="s">
        <v>0</v>
      </c>
      <c r="C41" s="217" t="s">
        <v>1</v>
      </c>
      <c r="D41" s="220" t="s">
        <v>2</v>
      </c>
      <c r="E41" s="217" t="s">
        <v>3</v>
      </c>
      <c r="F41" s="217" t="s">
        <v>4</v>
      </c>
      <c r="G41" s="213" t="s">
        <v>5</v>
      </c>
      <c r="H41" s="215" t="s">
        <v>6</v>
      </c>
    </row>
    <row r="42" spans="1:19" ht="15" customHeight="1">
      <c r="A42" s="219"/>
      <c r="B42" s="214"/>
      <c r="C42" s="214"/>
      <c r="D42" s="221"/>
      <c r="E42" s="222"/>
      <c r="F42" s="214"/>
      <c r="G42" s="214"/>
      <c r="H42" s="216"/>
      <c r="I42" s="19"/>
    </row>
    <row r="43" spans="1:19" ht="27" customHeight="1">
      <c r="A43" s="149">
        <v>2</v>
      </c>
      <c r="B43" s="11" t="s">
        <v>97</v>
      </c>
      <c r="C43" s="11"/>
      <c r="D43" s="151"/>
      <c r="E43" s="20"/>
      <c r="F43" s="12"/>
      <c r="G43" s="12"/>
      <c r="H43" s="23"/>
      <c r="K43" s="22"/>
      <c r="M43" s="22"/>
      <c r="N43" s="22"/>
      <c r="O43" s="22"/>
    </row>
    <row r="44" spans="1:19" ht="27" customHeight="1">
      <c r="A44" s="149"/>
      <c r="B44" s="11" t="s">
        <v>80</v>
      </c>
      <c r="C44" s="11" t="s">
        <v>69</v>
      </c>
      <c r="D44" s="151">
        <v>2</v>
      </c>
      <c r="E44" s="20" t="s">
        <v>78</v>
      </c>
      <c r="F44" s="186"/>
      <c r="G44" s="12"/>
      <c r="H44" s="166"/>
      <c r="K44" s="22"/>
      <c r="M44" s="22"/>
      <c r="N44" s="22"/>
      <c r="O44" s="22"/>
    </row>
    <row r="45" spans="1:19" ht="27" customHeight="1">
      <c r="A45" s="146"/>
      <c r="B45" s="11" t="s">
        <v>80</v>
      </c>
      <c r="C45" s="11" t="s">
        <v>70</v>
      </c>
      <c r="D45" s="151">
        <v>26</v>
      </c>
      <c r="E45" s="20" t="s">
        <v>78</v>
      </c>
      <c r="F45" s="186"/>
      <c r="G45" s="12"/>
      <c r="H45" s="166"/>
      <c r="K45" s="22"/>
      <c r="M45" s="22"/>
      <c r="N45" s="22"/>
      <c r="O45" s="22"/>
    </row>
    <row r="46" spans="1:19" ht="27" customHeight="1">
      <c r="A46" s="146"/>
      <c r="B46" s="11" t="s">
        <v>80</v>
      </c>
      <c r="C46" s="18" t="s">
        <v>71</v>
      </c>
      <c r="D46" s="151">
        <v>12</v>
      </c>
      <c r="E46" s="20" t="s">
        <v>78</v>
      </c>
      <c r="F46" s="187"/>
      <c r="G46" s="12"/>
      <c r="H46" s="166"/>
      <c r="K46" s="22"/>
      <c r="M46" s="22"/>
      <c r="N46" s="22"/>
      <c r="O46" s="22"/>
    </row>
    <row r="47" spans="1:19" ht="27" customHeight="1">
      <c r="A47" s="146"/>
      <c r="B47" s="11" t="s">
        <v>80</v>
      </c>
      <c r="C47" s="11" t="s">
        <v>72</v>
      </c>
      <c r="D47" s="151">
        <v>1</v>
      </c>
      <c r="E47" s="20" t="s">
        <v>78</v>
      </c>
      <c r="F47" s="186"/>
      <c r="G47" s="12"/>
      <c r="H47" s="166"/>
      <c r="K47" s="22"/>
      <c r="M47" s="22"/>
      <c r="N47" s="22"/>
      <c r="O47" s="22"/>
    </row>
    <row r="48" spans="1:19" ht="27" customHeight="1">
      <c r="A48" s="146"/>
      <c r="B48" s="11" t="s">
        <v>80</v>
      </c>
      <c r="C48" s="11" t="s">
        <v>73</v>
      </c>
      <c r="D48" s="151">
        <v>4</v>
      </c>
      <c r="E48" s="20" t="s">
        <v>78</v>
      </c>
      <c r="F48" s="188"/>
      <c r="G48" s="12"/>
      <c r="H48" s="166"/>
      <c r="K48" s="22"/>
      <c r="M48" s="22"/>
      <c r="N48" s="22"/>
      <c r="O48" s="22"/>
    </row>
    <row r="49" spans="1:15" ht="27" customHeight="1">
      <c r="A49" s="146"/>
      <c r="B49" s="11" t="s">
        <v>80</v>
      </c>
      <c r="C49" s="11" t="s">
        <v>74</v>
      </c>
      <c r="D49" s="151">
        <v>6</v>
      </c>
      <c r="E49" s="20" t="s">
        <v>78</v>
      </c>
      <c r="F49" s="186"/>
      <c r="G49" s="12"/>
      <c r="H49" s="166"/>
      <c r="K49" s="22"/>
      <c r="M49" s="22"/>
      <c r="N49" s="22"/>
      <c r="O49" s="22"/>
    </row>
    <row r="50" spans="1:15" ht="27" customHeight="1">
      <c r="A50" s="146"/>
      <c r="B50" s="11" t="s">
        <v>80</v>
      </c>
      <c r="C50" s="11" t="s">
        <v>75</v>
      </c>
      <c r="D50" s="151">
        <v>1</v>
      </c>
      <c r="E50" s="20" t="s">
        <v>78</v>
      </c>
      <c r="F50" s="186"/>
      <c r="G50" s="12"/>
      <c r="H50" s="166"/>
      <c r="K50" s="22"/>
      <c r="M50" s="22"/>
      <c r="N50" s="22"/>
      <c r="O50" s="22"/>
    </row>
    <row r="51" spans="1:15" ht="27" customHeight="1">
      <c r="A51" s="146"/>
      <c r="B51" s="11" t="s">
        <v>80</v>
      </c>
      <c r="C51" s="11" t="s">
        <v>76</v>
      </c>
      <c r="D51" s="151">
        <v>1</v>
      </c>
      <c r="E51" s="20" t="s">
        <v>78</v>
      </c>
      <c r="F51" s="186"/>
      <c r="G51" s="12"/>
      <c r="H51" s="166"/>
      <c r="K51" s="22"/>
      <c r="M51" s="22"/>
      <c r="N51" s="22"/>
      <c r="O51" s="22"/>
    </row>
    <row r="52" spans="1:15" ht="27" customHeight="1">
      <c r="A52" s="146"/>
      <c r="B52" s="11" t="s">
        <v>80</v>
      </c>
      <c r="C52" s="145" t="s">
        <v>77</v>
      </c>
      <c r="D52" s="151">
        <v>1</v>
      </c>
      <c r="E52" s="20" t="s">
        <v>78</v>
      </c>
      <c r="F52" s="186"/>
      <c r="G52" s="12"/>
      <c r="H52" s="166"/>
      <c r="K52" s="22"/>
      <c r="M52" s="22"/>
      <c r="N52" s="22"/>
      <c r="O52" s="22"/>
    </row>
    <row r="53" spans="1:15" ht="27" customHeight="1">
      <c r="A53" s="146"/>
      <c r="B53" s="11"/>
      <c r="C53" s="11"/>
      <c r="D53" s="151"/>
      <c r="E53" s="20"/>
      <c r="F53" s="163"/>
      <c r="G53" s="12"/>
      <c r="H53" s="24"/>
      <c r="K53" s="22"/>
      <c r="M53" s="22"/>
      <c r="N53" s="22"/>
      <c r="O53" s="22"/>
    </row>
    <row r="54" spans="1:15" ht="27" customHeight="1">
      <c r="A54" s="146"/>
      <c r="B54" s="11"/>
      <c r="C54" s="11"/>
      <c r="D54" s="151"/>
      <c r="E54" s="20"/>
      <c r="F54" s="163"/>
      <c r="G54" s="12"/>
      <c r="H54" s="24"/>
      <c r="K54" s="22"/>
      <c r="M54" s="22"/>
      <c r="N54" s="22"/>
      <c r="O54" s="22"/>
    </row>
    <row r="55" spans="1:15" ht="27" customHeight="1">
      <c r="A55" s="146"/>
      <c r="B55" s="11"/>
      <c r="C55" s="11"/>
      <c r="D55" s="151"/>
      <c r="E55" s="20"/>
      <c r="F55" s="163"/>
      <c r="G55" s="12"/>
      <c r="H55" s="24"/>
      <c r="K55" s="22"/>
      <c r="M55" s="22"/>
      <c r="N55" s="22"/>
      <c r="O55" s="22"/>
    </row>
    <row r="56" spans="1:15" ht="27" customHeight="1">
      <c r="A56" s="146"/>
      <c r="B56" s="11"/>
      <c r="C56" s="11"/>
      <c r="D56" s="151"/>
      <c r="E56" s="20"/>
      <c r="F56" s="163"/>
      <c r="G56" s="12"/>
      <c r="H56" s="24"/>
      <c r="K56" s="22"/>
      <c r="M56" s="22"/>
      <c r="N56" s="22"/>
      <c r="O56" s="22"/>
    </row>
    <row r="57" spans="1:15" ht="27" customHeight="1">
      <c r="A57" s="146"/>
      <c r="B57" s="11"/>
      <c r="C57" s="11"/>
      <c r="D57" s="151"/>
      <c r="E57" s="20"/>
      <c r="F57" s="163"/>
      <c r="G57" s="12"/>
      <c r="H57" s="24"/>
      <c r="K57" s="22"/>
      <c r="M57" s="22"/>
      <c r="N57" s="22"/>
      <c r="O57" s="22"/>
    </row>
    <row r="58" spans="1:15" ht="27" customHeight="1">
      <c r="A58" s="146"/>
      <c r="B58" s="11"/>
      <c r="C58" s="18"/>
      <c r="D58" s="151"/>
      <c r="E58" s="20"/>
      <c r="F58" s="12"/>
      <c r="G58" s="12"/>
      <c r="H58" s="24"/>
      <c r="K58" s="22"/>
      <c r="M58" s="22"/>
      <c r="N58" s="22"/>
      <c r="O58" s="22"/>
    </row>
    <row r="59" spans="1:15" ht="27" customHeight="1">
      <c r="A59" s="146"/>
      <c r="B59" s="20" t="s">
        <v>52</v>
      </c>
      <c r="C59" s="11"/>
      <c r="D59" s="151"/>
      <c r="E59" s="20"/>
      <c r="F59" s="163"/>
      <c r="G59" s="12"/>
      <c r="H59" s="24"/>
      <c r="K59" s="22"/>
      <c r="M59" s="22"/>
      <c r="N59" s="22"/>
      <c r="O59" s="22"/>
    </row>
    <row r="60" spans="1:15" ht="27" customHeight="1">
      <c r="A60" s="177"/>
      <c r="B60" s="178"/>
      <c r="C60" s="178"/>
      <c r="D60" s="179"/>
      <c r="E60" s="180"/>
      <c r="F60" s="183"/>
      <c r="G60" s="181"/>
      <c r="H60" s="184"/>
      <c r="K60" s="22"/>
      <c r="M60" s="22"/>
      <c r="N60" s="22"/>
      <c r="O60" s="22"/>
    </row>
    <row r="61" spans="1:15" ht="15" customHeight="1">
      <c r="A61" s="218" t="s">
        <v>11</v>
      </c>
      <c r="B61" s="217" t="s">
        <v>0</v>
      </c>
      <c r="C61" s="217" t="s">
        <v>1</v>
      </c>
      <c r="D61" s="220" t="s">
        <v>2</v>
      </c>
      <c r="E61" s="217" t="s">
        <v>3</v>
      </c>
      <c r="F61" s="217" t="s">
        <v>4</v>
      </c>
      <c r="G61" s="213" t="s">
        <v>5</v>
      </c>
      <c r="H61" s="215" t="s">
        <v>6</v>
      </c>
    </row>
    <row r="62" spans="1:15" ht="15" customHeight="1">
      <c r="A62" s="219"/>
      <c r="B62" s="214"/>
      <c r="C62" s="214"/>
      <c r="D62" s="221"/>
      <c r="E62" s="222"/>
      <c r="F62" s="214"/>
      <c r="G62" s="214"/>
      <c r="H62" s="216"/>
      <c r="I62" s="19"/>
    </row>
    <row r="63" spans="1:15" ht="27" customHeight="1">
      <c r="A63" s="164">
        <v>3</v>
      </c>
      <c r="B63" s="162" t="s">
        <v>57</v>
      </c>
      <c r="C63" s="11"/>
      <c r="D63" s="151"/>
      <c r="E63" s="20"/>
      <c r="F63" s="12"/>
      <c r="G63" s="12"/>
      <c r="H63" s="23"/>
      <c r="K63" s="22"/>
      <c r="M63" s="22"/>
      <c r="N63" s="22"/>
      <c r="O63" s="22"/>
    </row>
    <row r="64" spans="1:15" ht="27" customHeight="1">
      <c r="A64" s="149"/>
      <c r="B64" s="11" t="s">
        <v>94</v>
      </c>
      <c r="C64" s="11"/>
      <c r="D64" s="151"/>
      <c r="E64" s="20"/>
      <c r="F64" s="163"/>
      <c r="G64" s="12"/>
      <c r="H64" s="24"/>
      <c r="K64" s="22"/>
      <c r="M64" s="22"/>
      <c r="N64" s="22"/>
      <c r="O64" s="22"/>
    </row>
    <row r="65" spans="1:15" ht="27" customHeight="1">
      <c r="A65" s="146"/>
      <c r="B65" s="11" t="s">
        <v>92</v>
      </c>
      <c r="C65" s="18"/>
      <c r="D65" s="151">
        <v>4.0999999999999996</v>
      </c>
      <c r="E65" s="20" t="s">
        <v>54</v>
      </c>
      <c r="F65" s="12"/>
      <c r="G65" s="12"/>
      <c r="H65" s="24"/>
      <c r="K65" s="22"/>
      <c r="M65" s="22"/>
      <c r="N65" s="22"/>
      <c r="O65" s="22"/>
    </row>
    <row r="66" spans="1:15" ht="27" customHeight="1">
      <c r="A66" s="146"/>
      <c r="B66" s="18" t="s">
        <v>53</v>
      </c>
      <c r="C66" s="18"/>
      <c r="D66" s="151">
        <v>0.1</v>
      </c>
      <c r="E66" s="20" t="s">
        <v>54</v>
      </c>
      <c r="F66" s="12"/>
      <c r="G66" s="12"/>
      <c r="H66" s="24"/>
      <c r="K66" s="22"/>
      <c r="M66" s="22"/>
      <c r="N66" s="22"/>
      <c r="O66" s="22"/>
    </row>
    <row r="67" spans="1:15" ht="27" customHeight="1">
      <c r="A67" s="146"/>
      <c r="B67" s="161" t="s">
        <v>93</v>
      </c>
      <c r="C67" s="18"/>
      <c r="D67" s="151">
        <v>0.1</v>
      </c>
      <c r="E67" s="20" t="s">
        <v>54</v>
      </c>
      <c r="F67" s="12"/>
      <c r="G67" s="12"/>
      <c r="H67" s="24"/>
      <c r="K67" s="22"/>
      <c r="M67" s="22"/>
      <c r="N67" s="22"/>
      <c r="O67" s="22"/>
    </row>
    <row r="68" spans="1:15" ht="27" customHeight="1">
      <c r="A68" s="146"/>
      <c r="B68" s="161"/>
      <c r="C68" s="18"/>
      <c r="D68" s="151"/>
      <c r="E68" s="20"/>
      <c r="F68" s="12"/>
      <c r="G68" s="12"/>
      <c r="H68" s="24"/>
      <c r="K68" s="22"/>
      <c r="M68" s="22"/>
      <c r="N68" s="22"/>
      <c r="O68" s="22"/>
    </row>
    <row r="69" spans="1:15" ht="27" customHeight="1">
      <c r="A69" s="146"/>
      <c r="B69" s="161" t="s">
        <v>58</v>
      </c>
      <c r="C69" s="18"/>
      <c r="D69" s="151"/>
      <c r="E69" s="20"/>
      <c r="F69" s="12"/>
      <c r="G69" s="12"/>
      <c r="H69" s="24"/>
      <c r="K69" s="22"/>
      <c r="M69" s="22"/>
      <c r="N69" s="22"/>
      <c r="O69" s="22"/>
    </row>
    <row r="70" spans="1:15" ht="27" customHeight="1">
      <c r="A70" s="146"/>
      <c r="B70" s="161" t="s">
        <v>95</v>
      </c>
      <c r="C70" s="18" t="s">
        <v>96</v>
      </c>
      <c r="D70" s="151">
        <v>1</v>
      </c>
      <c r="E70" s="20" t="s">
        <v>60</v>
      </c>
      <c r="F70" s="12"/>
      <c r="G70" s="12"/>
      <c r="H70" s="24"/>
      <c r="K70" s="22"/>
      <c r="M70" s="22"/>
      <c r="N70" s="22"/>
      <c r="O70" s="22"/>
    </row>
    <row r="71" spans="1:15" ht="27" customHeight="1">
      <c r="A71" s="146"/>
      <c r="B71" s="161"/>
      <c r="C71" s="18"/>
      <c r="D71" s="151"/>
      <c r="E71" s="20"/>
      <c r="F71" s="12"/>
      <c r="G71" s="12"/>
      <c r="H71" s="24"/>
      <c r="K71" s="22"/>
      <c r="M71" s="22"/>
      <c r="N71" s="22"/>
      <c r="O71" s="22"/>
    </row>
    <row r="72" spans="1:15" ht="27" customHeight="1">
      <c r="A72" s="146"/>
      <c r="B72" s="20" t="s">
        <v>52</v>
      </c>
      <c r="C72" s="18"/>
      <c r="D72" s="151"/>
      <c r="E72" s="20"/>
      <c r="F72" s="12"/>
      <c r="G72" s="12"/>
      <c r="H72" s="24"/>
      <c r="K72" s="22"/>
      <c r="M72" s="22"/>
      <c r="N72" s="22"/>
      <c r="O72" s="22"/>
    </row>
    <row r="73" spans="1:15" ht="27" customHeight="1">
      <c r="A73" s="146"/>
      <c r="B73" s="11"/>
      <c r="C73" s="18"/>
      <c r="D73" s="151"/>
      <c r="E73" s="20"/>
      <c r="F73" s="12"/>
      <c r="G73" s="12"/>
      <c r="H73" s="24"/>
      <c r="K73" s="22"/>
      <c r="M73" s="22"/>
      <c r="N73" s="22"/>
      <c r="O73" s="22"/>
    </row>
    <row r="74" spans="1:15" ht="27" customHeight="1">
      <c r="A74" s="146">
        <v>4</v>
      </c>
      <c r="B74" s="161" t="s">
        <v>61</v>
      </c>
      <c r="C74" s="18"/>
      <c r="D74" s="151"/>
      <c r="E74" s="20"/>
      <c r="F74" s="12"/>
      <c r="G74" s="12"/>
      <c r="H74" s="24"/>
      <c r="K74" s="22"/>
      <c r="M74" s="22"/>
      <c r="N74" s="22"/>
      <c r="O74" s="22"/>
    </row>
    <row r="75" spans="1:15" ht="27" customHeight="1">
      <c r="A75" s="146"/>
      <c r="B75" s="11" t="s">
        <v>92</v>
      </c>
      <c r="C75" s="18"/>
      <c r="D75" s="151">
        <v>0.5</v>
      </c>
      <c r="E75" s="20" t="s">
        <v>55</v>
      </c>
      <c r="F75" s="12"/>
      <c r="G75" s="12"/>
      <c r="H75" s="24"/>
      <c r="K75" s="22"/>
      <c r="M75" s="22"/>
      <c r="N75" s="22"/>
      <c r="O75" s="22"/>
    </row>
    <row r="76" spans="1:15" ht="27" customHeight="1">
      <c r="A76" s="146"/>
      <c r="B76" s="18" t="s">
        <v>53</v>
      </c>
      <c r="C76" s="18"/>
      <c r="D76" s="151">
        <v>0.1</v>
      </c>
      <c r="E76" s="20" t="s">
        <v>55</v>
      </c>
      <c r="F76" s="12"/>
      <c r="G76" s="12"/>
      <c r="H76" s="24"/>
      <c r="K76" s="22"/>
      <c r="M76" s="22"/>
      <c r="N76" s="22"/>
      <c r="O76" s="22"/>
    </row>
    <row r="77" spans="1:15" ht="27" customHeight="1">
      <c r="A77" s="146"/>
      <c r="B77" s="161" t="s">
        <v>93</v>
      </c>
      <c r="C77" s="18"/>
      <c r="D77" s="151">
        <v>0.1</v>
      </c>
      <c r="E77" s="20" t="s">
        <v>55</v>
      </c>
      <c r="F77" s="12"/>
      <c r="G77" s="12"/>
      <c r="H77" s="24"/>
      <c r="K77" s="22"/>
      <c r="M77" s="22"/>
      <c r="N77" s="22"/>
      <c r="O77" s="22"/>
    </row>
    <row r="78" spans="1:15" ht="27" customHeight="1">
      <c r="A78" s="146"/>
      <c r="B78" s="18"/>
      <c r="C78" s="18"/>
      <c r="D78" s="151"/>
      <c r="E78" s="20"/>
      <c r="F78" s="12"/>
      <c r="G78" s="12"/>
      <c r="H78" s="24"/>
      <c r="K78" s="22"/>
      <c r="M78" s="22"/>
      <c r="N78" s="22"/>
      <c r="O78" s="22"/>
    </row>
    <row r="79" spans="1:15" ht="27" customHeight="1">
      <c r="A79" s="146"/>
      <c r="B79" s="20" t="s">
        <v>52</v>
      </c>
      <c r="C79" s="18"/>
      <c r="D79" s="151"/>
      <c r="E79" s="20"/>
      <c r="F79" s="12"/>
      <c r="G79" s="12"/>
      <c r="H79" s="24"/>
      <c r="K79" s="22"/>
      <c r="M79" s="22"/>
      <c r="N79" s="22"/>
      <c r="O79" s="22"/>
    </row>
    <row r="80" spans="1:15" ht="27" customHeight="1">
      <c r="A80" s="177"/>
      <c r="B80" s="185"/>
      <c r="C80" s="185"/>
      <c r="D80" s="179"/>
      <c r="E80" s="180"/>
      <c r="F80" s="181"/>
      <c r="G80" s="181"/>
      <c r="H80" s="184"/>
      <c r="K80" s="22"/>
      <c r="M80" s="22"/>
      <c r="N80" s="22"/>
      <c r="O80" s="22"/>
    </row>
  </sheetData>
  <mergeCells count="32">
    <mergeCell ref="G41:G42"/>
    <mergeCell ref="H41:H42"/>
    <mergeCell ref="A61:A62"/>
    <mergeCell ref="B61:B62"/>
    <mergeCell ref="C61:C62"/>
    <mergeCell ref="D61:D62"/>
    <mergeCell ref="E61:E62"/>
    <mergeCell ref="F61:F62"/>
    <mergeCell ref="G61:G62"/>
    <mergeCell ref="H61:H62"/>
    <mergeCell ref="A41:A42"/>
    <mergeCell ref="B41:B42"/>
    <mergeCell ref="C41:C42"/>
    <mergeCell ref="D41:D42"/>
    <mergeCell ref="E41:E42"/>
    <mergeCell ref="F41:F42"/>
    <mergeCell ref="G1:G2"/>
    <mergeCell ref="H1:H2"/>
    <mergeCell ref="A21:A22"/>
    <mergeCell ref="B21:B22"/>
    <mergeCell ref="C21:C22"/>
    <mergeCell ref="D21:D22"/>
    <mergeCell ref="E21:E22"/>
    <mergeCell ref="F21:F22"/>
    <mergeCell ref="G21:G22"/>
    <mergeCell ref="H21:H22"/>
    <mergeCell ref="A1:A2"/>
    <mergeCell ref="B1:B2"/>
    <mergeCell ref="C1:C2"/>
    <mergeCell ref="D1:D2"/>
    <mergeCell ref="E1:E2"/>
    <mergeCell ref="F1:F2"/>
  </mergeCells>
  <phoneticPr fontId="63"/>
  <printOptions horizontalCentered="1" verticalCentered="1"/>
  <pageMargins left="0.39370078740157483" right="0.39370078740157483" top="0.78740157480314965" bottom="0.78740157480314965" header="0" footer="0.59055118110236227"/>
  <pageSetup paperSize="9" scale="95" orientation="landscape" blackAndWhite="1" cellComments="asDisplayed" r:id="rId1"/>
  <headerFooter alignWithMargins="0">
    <oddFooter>&amp;R&amp;"ＭＳ ゴシック,標準"　　　　　　　NO.&amp;P</oddFooter>
  </headerFooter>
  <rowBreaks count="3" manualBreakCount="3">
    <brk id="20" max="7" man="1"/>
    <brk id="40" max="7" man="1"/>
    <brk id="60" max="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S100"/>
  <sheetViews>
    <sheetView showGridLines="0" view="pageBreakPreview" zoomScaleSheetLayoutView="100" workbookViewId="0">
      <pane xSplit="5" topLeftCell="F1" activePane="topRight" state="frozen"/>
      <selection activeCell="G14" sqref="G14"/>
      <selection pane="topRight" activeCell="B3" sqref="B3"/>
    </sheetView>
  </sheetViews>
  <sheetFormatPr defaultRowHeight="12"/>
  <cols>
    <col min="1" max="1" width="5.7109375" style="5" customWidth="1"/>
    <col min="2" max="2" width="33.7109375" style="1" customWidth="1"/>
    <col min="3" max="3" width="32.7109375" style="1" customWidth="1"/>
    <col min="4" max="4" width="13.7109375" style="153" customWidth="1"/>
    <col min="5" max="5" width="7.28515625" style="5" customWidth="1"/>
    <col min="6" max="6" width="14.7109375" style="1" customWidth="1"/>
    <col min="7" max="7" width="23.28515625" style="8" customWidth="1"/>
    <col min="8" max="8" width="20.7109375" style="1" customWidth="1"/>
    <col min="9" max="9" width="15.7109375" style="8" customWidth="1"/>
    <col min="10" max="10" width="19.85546875" style="1" customWidth="1"/>
    <col min="11" max="11" width="12.5703125" style="1" customWidth="1"/>
    <col min="12" max="12" width="15.85546875" style="1" customWidth="1"/>
    <col min="13" max="15" width="11.42578125" style="1" customWidth="1"/>
    <col min="16" max="16" width="6.7109375" style="1" customWidth="1"/>
    <col min="17" max="17" width="8.28515625" style="1" customWidth="1"/>
    <col min="18" max="16384" width="9.140625" style="1"/>
  </cols>
  <sheetData>
    <row r="1" spans="1:19" ht="15" customHeight="1">
      <c r="A1" s="218" t="s">
        <v>11</v>
      </c>
      <c r="B1" s="217" t="s">
        <v>0</v>
      </c>
      <c r="C1" s="217" t="s">
        <v>1</v>
      </c>
      <c r="D1" s="220" t="s">
        <v>2</v>
      </c>
      <c r="E1" s="217" t="s">
        <v>3</v>
      </c>
      <c r="F1" s="217" t="s">
        <v>4</v>
      </c>
      <c r="G1" s="213" t="s">
        <v>5</v>
      </c>
      <c r="H1" s="215" t="s">
        <v>6</v>
      </c>
    </row>
    <row r="2" spans="1:19" ht="15" customHeight="1">
      <c r="A2" s="219"/>
      <c r="B2" s="214"/>
      <c r="C2" s="214"/>
      <c r="D2" s="221"/>
      <c r="E2" s="222"/>
      <c r="F2" s="214"/>
      <c r="G2" s="214"/>
      <c r="H2" s="216"/>
      <c r="I2" s="19"/>
    </row>
    <row r="3" spans="1:19" ht="27" customHeight="1">
      <c r="A3" s="164" t="s">
        <v>121</v>
      </c>
      <c r="B3" s="173" t="s">
        <v>67</v>
      </c>
      <c r="C3" s="11"/>
      <c r="D3" s="151"/>
      <c r="E3" s="20"/>
      <c r="F3" s="12"/>
      <c r="G3" s="12"/>
      <c r="H3" s="4"/>
      <c r="I3" s="25"/>
    </row>
    <row r="4" spans="1:19" ht="27" customHeight="1">
      <c r="A4" s="149">
        <v>1</v>
      </c>
      <c r="B4" s="11" t="s">
        <v>68</v>
      </c>
      <c r="C4" s="11"/>
      <c r="D4" s="151">
        <v>1</v>
      </c>
      <c r="E4" s="20" t="s">
        <v>56</v>
      </c>
      <c r="F4" s="163"/>
      <c r="G4" s="12"/>
      <c r="H4" s="4"/>
    </row>
    <row r="5" spans="1:19" ht="27" customHeight="1">
      <c r="A5" s="146">
        <v>2</v>
      </c>
      <c r="B5" s="11" t="s">
        <v>79</v>
      </c>
      <c r="C5" s="11"/>
      <c r="D5" s="151">
        <v>1</v>
      </c>
      <c r="E5" s="20" t="s">
        <v>56</v>
      </c>
      <c r="F5" s="163"/>
      <c r="G5" s="15"/>
      <c r="H5" s="4"/>
      <c r="K5" s="7"/>
      <c r="M5" s="3"/>
      <c r="N5" s="5"/>
      <c r="P5" s="6"/>
      <c r="R5" s="5"/>
      <c r="S5" s="3"/>
    </row>
    <row r="6" spans="1:19" ht="27" customHeight="1">
      <c r="A6" s="146">
        <v>3</v>
      </c>
      <c r="B6" s="162" t="s">
        <v>84</v>
      </c>
      <c r="C6" s="18"/>
      <c r="D6" s="151">
        <v>1</v>
      </c>
      <c r="E6" s="20" t="s">
        <v>56</v>
      </c>
      <c r="F6" s="12"/>
      <c r="G6" s="12"/>
      <c r="H6" s="24"/>
      <c r="K6" s="22"/>
      <c r="M6" s="22"/>
      <c r="N6" s="22"/>
      <c r="O6" s="22"/>
    </row>
    <row r="7" spans="1:19" ht="27" customHeight="1">
      <c r="A7" s="146">
        <v>4</v>
      </c>
      <c r="B7" s="162" t="s">
        <v>57</v>
      </c>
      <c r="C7" s="18"/>
      <c r="D7" s="151">
        <v>1</v>
      </c>
      <c r="E7" s="20" t="s">
        <v>56</v>
      </c>
      <c r="F7" s="163"/>
      <c r="G7" s="167"/>
      <c r="H7" s="4"/>
      <c r="O7" s="3"/>
    </row>
    <row r="8" spans="1:19" ht="27" customHeight="1">
      <c r="A8" s="146">
        <v>5</v>
      </c>
      <c r="B8" s="161" t="s">
        <v>61</v>
      </c>
      <c r="C8" s="11"/>
      <c r="D8" s="151">
        <v>1</v>
      </c>
      <c r="E8" s="20" t="s">
        <v>56</v>
      </c>
      <c r="F8" s="168"/>
      <c r="G8" s="15"/>
      <c r="H8" s="4"/>
      <c r="J8" s="2"/>
    </row>
    <row r="9" spans="1:19" ht="27" customHeight="1">
      <c r="A9" s="146"/>
      <c r="B9" s="20"/>
      <c r="C9" s="11"/>
      <c r="D9" s="151"/>
      <c r="E9" s="20"/>
      <c r="F9" s="13"/>
      <c r="G9" s="15"/>
      <c r="H9" s="4"/>
      <c r="M9" s="3"/>
    </row>
    <row r="10" spans="1:19" ht="27" customHeight="1">
      <c r="A10" s="146"/>
      <c r="B10" s="11"/>
      <c r="C10" s="11"/>
      <c r="D10" s="151"/>
      <c r="E10" s="20"/>
      <c r="F10" s="163"/>
      <c r="G10" s="15"/>
      <c r="H10" s="4"/>
      <c r="L10" s="2"/>
    </row>
    <row r="11" spans="1:19" ht="27" customHeight="1">
      <c r="A11" s="146"/>
      <c r="B11" s="11"/>
      <c r="C11" s="11"/>
      <c r="D11" s="151"/>
      <c r="E11" s="20"/>
      <c r="F11" s="13"/>
      <c r="G11" s="15"/>
      <c r="H11" s="4"/>
      <c r="M11" s="3"/>
    </row>
    <row r="12" spans="1:19" ht="27" customHeight="1">
      <c r="A12" s="146"/>
      <c r="B12" s="11"/>
      <c r="C12" s="145"/>
      <c r="D12" s="151"/>
      <c r="E12" s="20"/>
      <c r="F12" s="168"/>
      <c r="G12" s="15"/>
      <c r="H12" s="4"/>
      <c r="M12" s="3"/>
    </row>
    <row r="13" spans="1:19" ht="27" customHeight="1">
      <c r="A13" s="146"/>
      <c r="B13" s="11"/>
      <c r="C13" s="11"/>
      <c r="D13" s="151"/>
      <c r="E13" s="20"/>
      <c r="F13" s="163"/>
      <c r="G13" s="15"/>
      <c r="H13" s="4"/>
      <c r="O13" s="3"/>
    </row>
    <row r="14" spans="1:19" ht="27" customHeight="1">
      <c r="A14" s="146"/>
      <c r="B14" s="11"/>
      <c r="C14" s="11"/>
      <c r="D14" s="151"/>
      <c r="E14" s="20"/>
      <c r="F14" s="163"/>
      <c r="G14" s="15"/>
      <c r="H14" s="4"/>
      <c r="I14" s="148"/>
    </row>
    <row r="15" spans="1:19" ht="27" customHeight="1">
      <c r="A15" s="146"/>
      <c r="B15" s="11"/>
      <c r="C15" s="11"/>
      <c r="D15" s="151"/>
      <c r="E15" s="20"/>
      <c r="F15" s="163"/>
      <c r="G15" s="15"/>
      <c r="H15" s="4"/>
      <c r="L15" s="2"/>
    </row>
    <row r="16" spans="1:19" ht="27" customHeight="1">
      <c r="A16" s="146"/>
      <c r="B16" s="11"/>
      <c r="C16" s="11"/>
      <c r="D16" s="151"/>
      <c r="E16" s="20"/>
      <c r="F16" s="163"/>
      <c r="G16" s="15"/>
      <c r="H16" s="4"/>
      <c r="K16" s="7"/>
      <c r="M16" s="3"/>
      <c r="N16" s="5"/>
      <c r="P16" s="6"/>
      <c r="R16" s="5"/>
      <c r="S16" s="3"/>
    </row>
    <row r="17" spans="1:19" ht="27" customHeight="1">
      <c r="A17" s="146"/>
      <c r="B17" s="20" t="s">
        <v>59</v>
      </c>
      <c r="C17" s="11"/>
      <c r="D17" s="151"/>
      <c r="E17" s="20"/>
      <c r="F17" s="163"/>
      <c r="G17" s="15"/>
      <c r="H17" s="21"/>
      <c r="K17" s="7"/>
      <c r="M17" s="3"/>
      <c r="N17" s="5"/>
      <c r="P17" s="6"/>
      <c r="R17" s="5"/>
      <c r="S17" s="3"/>
    </row>
    <row r="18" spans="1:19" ht="27" customHeight="1">
      <c r="A18" s="146"/>
      <c r="B18" s="11"/>
      <c r="C18" s="18"/>
      <c r="D18" s="151"/>
      <c r="E18" s="20"/>
      <c r="F18" s="12"/>
      <c r="G18" s="15"/>
      <c r="H18" s="24"/>
      <c r="K18" s="22"/>
      <c r="M18" s="22"/>
      <c r="N18" s="22"/>
      <c r="O18" s="22"/>
    </row>
    <row r="19" spans="1:19" ht="27" customHeight="1">
      <c r="A19" s="146"/>
      <c r="B19" s="11"/>
      <c r="C19" s="11"/>
      <c r="D19" s="151"/>
      <c r="E19" s="20"/>
      <c r="F19" s="163"/>
      <c r="G19" s="15"/>
      <c r="H19" s="26"/>
    </row>
    <row r="20" spans="1:19" ht="27" customHeight="1">
      <c r="A20" s="154"/>
      <c r="B20" s="16"/>
      <c r="C20" s="16"/>
      <c r="D20" s="152"/>
      <c r="E20" s="144"/>
      <c r="F20" s="169"/>
      <c r="G20" s="189"/>
      <c r="H20" s="9"/>
    </row>
    <row r="21" spans="1:19" ht="15" customHeight="1">
      <c r="A21" s="223" t="s">
        <v>11</v>
      </c>
      <c r="B21" s="224" t="s">
        <v>0</v>
      </c>
      <c r="C21" s="224" t="s">
        <v>1</v>
      </c>
      <c r="D21" s="225" t="s">
        <v>2</v>
      </c>
      <c r="E21" s="224" t="s">
        <v>3</v>
      </c>
      <c r="F21" s="224" t="s">
        <v>4</v>
      </c>
      <c r="G21" s="226" t="s">
        <v>5</v>
      </c>
      <c r="H21" s="227" t="s">
        <v>6</v>
      </c>
    </row>
    <row r="22" spans="1:19" ht="15" customHeight="1">
      <c r="A22" s="219"/>
      <c r="B22" s="214"/>
      <c r="C22" s="214"/>
      <c r="D22" s="221"/>
      <c r="E22" s="222"/>
      <c r="F22" s="214"/>
      <c r="G22" s="214"/>
      <c r="H22" s="216"/>
      <c r="I22" s="19"/>
    </row>
    <row r="23" spans="1:19" ht="27" customHeight="1">
      <c r="A23" s="164">
        <v>1</v>
      </c>
      <c r="B23" s="11" t="s">
        <v>68</v>
      </c>
      <c r="C23" s="11"/>
      <c r="D23" s="151"/>
      <c r="E23" s="20"/>
      <c r="F23" s="12"/>
      <c r="G23" s="12"/>
      <c r="H23" s="4"/>
      <c r="I23" s="25"/>
    </row>
    <row r="24" spans="1:19" ht="27" customHeight="1">
      <c r="A24" s="149"/>
      <c r="B24" s="11" t="s">
        <v>68</v>
      </c>
      <c r="C24" s="11" t="s">
        <v>69</v>
      </c>
      <c r="D24" s="151">
        <v>10</v>
      </c>
      <c r="E24" s="20" t="s">
        <v>78</v>
      </c>
      <c r="F24" s="163"/>
      <c r="G24" s="12"/>
      <c r="H24" s="4"/>
    </row>
    <row r="25" spans="1:19" ht="27" customHeight="1">
      <c r="A25" s="160"/>
      <c r="B25" s="11" t="s">
        <v>68</v>
      </c>
      <c r="C25" s="11" t="s">
        <v>81</v>
      </c>
      <c r="D25" s="151">
        <v>2</v>
      </c>
      <c r="E25" s="20" t="s">
        <v>78</v>
      </c>
      <c r="F25" s="163"/>
      <c r="G25" s="12"/>
      <c r="H25" s="4"/>
      <c r="K25" s="7"/>
      <c r="M25" s="3"/>
      <c r="N25" s="5"/>
      <c r="P25" s="6"/>
      <c r="R25" s="5"/>
      <c r="S25" s="3"/>
    </row>
    <row r="26" spans="1:19" ht="27" customHeight="1">
      <c r="A26" s="146"/>
      <c r="B26" s="11" t="s">
        <v>68</v>
      </c>
      <c r="C26" s="11" t="s">
        <v>72</v>
      </c>
      <c r="D26" s="151">
        <v>1</v>
      </c>
      <c r="E26" s="20" t="s">
        <v>78</v>
      </c>
      <c r="F26" s="12"/>
      <c r="G26" s="15"/>
      <c r="H26" s="166"/>
      <c r="K26" s="22"/>
      <c r="M26" s="22"/>
      <c r="N26" s="22"/>
      <c r="O26" s="22"/>
    </row>
    <row r="27" spans="1:19" ht="27" customHeight="1">
      <c r="A27" s="146"/>
      <c r="B27" s="11" t="s">
        <v>68</v>
      </c>
      <c r="C27" s="11" t="s">
        <v>82</v>
      </c>
      <c r="D27" s="151">
        <v>8</v>
      </c>
      <c r="E27" s="20" t="s">
        <v>78</v>
      </c>
      <c r="F27" s="163"/>
      <c r="G27" s="15"/>
      <c r="H27" s="4"/>
      <c r="O27" s="3"/>
    </row>
    <row r="28" spans="1:19" ht="27" customHeight="1">
      <c r="A28" s="146"/>
      <c r="B28" s="11" t="s">
        <v>68</v>
      </c>
      <c r="C28" s="11" t="s">
        <v>83</v>
      </c>
      <c r="D28" s="151">
        <v>15</v>
      </c>
      <c r="E28" s="20" t="s">
        <v>78</v>
      </c>
      <c r="F28" s="165"/>
      <c r="G28" s="15"/>
      <c r="H28" s="4"/>
      <c r="J28" s="2"/>
    </row>
    <row r="29" spans="1:19" ht="27" customHeight="1">
      <c r="A29" s="146"/>
      <c r="B29" s="11" t="s">
        <v>68</v>
      </c>
      <c r="C29" s="11" t="s">
        <v>74</v>
      </c>
      <c r="D29" s="151">
        <v>2</v>
      </c>
      <c r="E29" s="20" t="s">
        <v>78</v>
      </c>
      <c r="F29" s="13"/>
      <c r="G29" s="157"/>
      <c r="H29" s="4"/>
      <c r="M29" s="3"/>
    </row>
    <row r="30" spans="1:19" ht="27" customHeight="1">
      <c r="A30" s="146"/>
      <c r="B30" s="11" t="s">
        <v>68</v>
      </c>
      <c r="C30" s="11" t="s">
        <v>75</v>
      </c>
      <c r="D30" s="151">
        <v>4</v>
      </c>
      <c r="E30" s="20" t="s">
        <v>78</v>
      </c>
      <c r="F30" s="163"/>
      <c r="G30" s="15"/>
      <c r="H30" s="4"/>
      <c r="L30" s="2"/>
    </row>
    <row r="31" spans="1:19" ht="27" customHeight="1">
      <c r="A31" s="146"/>
      <c r="B31" s="11" t="s">
        <v>68</v>
      </c>
      <c r="C31" s="11" t="s">
        <v>76</v>
      </c>
      <c r="D31" s="151">
        <v>1</v>
      </c>
      <c r="E31" s="20" t="s">
        <v>78</v>
      </c>
      <c r="F31" s="13"/>
      <c r="G31" s="15"/>
      <c r="H31" s="4"/>
      <c r="M31" s="3"/>
    </row>
    <row r="32" spans="1:19" ht="27" customHeight="1">
      <c r="A32" s="146"/>
      <c r="B32" s="11" t="s">
        <v>68</v>
      </c>
      <c r="C32" s="145" t="s">
        <v>77</v>
      </c>
      <c r="D32" s="151">
        <v>1</v>
      </c>
      <c r="E32" s="20" t="s">
        <v>78</v>
      </c>
      <c r="F32" s="13"/>
      <c r="G32" s="15"/>
      <c r="H32" s="4"/>
      <c r="M32" s="3"/>
    </row>
    <row r="33" spans="1:19" ht="27" customHeight="1">
      <c r="A33" s="146"/>
      <c r="B33" s="11" t="s">
        <v>68</v>
      </c>
      <c r="C33" s="11" t="s">
        <v>63</v>
      </c>
      <c r="D33" s="151">
        <v>2</v>
      </c>
      <c r="E33" s="20" t="s">
        <v>78</v>
      </c>
      <c r="F33" s="13"/>
      <c r="G33" s="15"/>
      <c r="H33" s="4"/>
      <c r="O33" s="3"/>
    </row>
    <row r="34" spans="1:19" ht="27" customHeight="1">
      <c r="A34" s="146"/>
      <c r="B34" s="11" t="s">
        <v>68</v>
      </c>
      <c r="C34" s="11" t="s">
        <v>48</v>
      </c>
      <c r="D34" s="151">
        <v>2</v>
      </c>
      <c r="E34" s="20" t="s">
        <v>78</v>
      </c>
      <c r="F34" s="13"/>
      <c r="G34" s="147"/>
      <c r="H34" s="4"/>
      <c r="I34" s="148"/>
    </row>
    <row r="35" spans="1:19" ht="27" customHeight="1">
      <c r="A35" s="146"/>
      <c r="B35" s="11" t="s">
        <v>68</v>
      </c>
      <c r="C35" s="11" t="s">
        <v>62</v>
      </c>
      <c r="D35" s="151">
        <v>50</v>
      </c>
      <c r="E35" s="20" t="s">
        <v>78</v>
      </c>
      <c r="F35" s="13"/>
      <c r="G35" s="15"/>
      <c r="H35" s="4"/>
      <c r="L35" s="2"/>
    </row>
    <row r="36" spans="1:19" ht="27" customHeight="1">
      <c r="A36" s="146"/>
      <c r="B36" s="11" t="s">
        <v>68</v>
      </c>
      <c r="C36" s="11" t="s">
        <v>49</v>
      </c>
      <c r="D36" s="151">
        <v>1</v>
      </c>
      <c r="E36" s="20" t="s">
        <v>78</v>
      </c>
      <c r="F36" s="13"/>
      <c r="G36" s="12"/>
      <c r="H36" s="4"/>
      <c r="K36" s="7"/>
      <c r="M36" s="3"/>
      <c r="N36" s="5"/>
      <c r="P36" s="6"/>
      <c r="R36" s="5"/>
      <c r="S36" s="3"/>
    </row>
    <row r="37" spans="1:19" ht="27" customHeight="1">
      <c r="A37" s="146"/>
      <c r="B37" s="162" t="s">
        <v>50</v>
      </c>
      <c r="C37" s="11" t="s">
        <v>98</v>
      </c>
      <c r="D37" s="151">
        <v>63</v>
      </c>
      <c r="E37" s="20" t="s">
        <v>51</v>
      </c>
      <c r="F37" s="11"/>
      <c r="G37" s="175"/>
      <c r="H37" s="4"/>
      <c r="K37" s="7"/>
      <c r="M37" s="3"/>
      <c r="N37" s="5"/>
      <c r="P37" s="6"/>
      <c r="R37" s="5"/>
      <c r="S37" s="3"/>
    </row>
    <row r="38" spans="1:19" ht="27" customHeight="1">
      <c r="A38" s="146"/>
      <c r="B38" s="18"/>
      <c r="C38" s="18"/>
      <c r="D38" s="151"/>
      <c r="E38" s="20"/>
      <c r="F38" s="12"/>
      <c r="G38" s="12"/>
      <c r="H38" s="24"/>
      <c r="K38" s="22"/>
      <c r="M38" s="22"/>
      <c r="N38" s="22"/>
      <c r="O38" s="22"/>
    </row>
    <row r="39" spans="1:19" ht="27" customHeight="1">
      <c r="A39" s="146"/>
      <c r="B39" s="20" t="s">
        <v>52</v>
      </c>
      <c r="C39" s="11"/>
      <c r="D39" s="151"/>
      <c r="E39" s="20"/>
      <c r="F39" s="11"/>
      <c r="G39" s="12"/>
      <c r="H39" s="26"/>
    </row>
    <row r="40" spans="1:19" ht="27" customHeight="1">
      <c r="A40" s="177"/>
      <c r="B40" s="178"/>
      <c r="C40" s="178"/>
      <c r="D40" s="179"/>
      <c r="E40" s="180"/>
      <c r="F40" s="178"/>
      <c r="G40" s="181"/>
      <c r="H40" s="182"/>
    </row>
    <row r="41" spans="1:19" ht="15" customHeight="1">
      <c r="A41" s="218" t="s">
        <v>11</v>
      </c>
      <c r="B41" s="217" t="s">
        <v>0</v>
      </c>
      <c r="C41" s="217" t="s">
        <v>1</v>
      </c>
      <c r="D41" s="220" t="s">
        <v>2</v>
      </c>
      <c r="E41" s="217" t="s">
        <v>3</v>
      </c>
      <c r="F41" s="217" t="s">
        <v>4</v>
      </c>
      <c r="G41" s="213" t="s">
        <v>5</v>
      </c>
      <c r="H41" s="215" t="s">
        <v>6</v>
      </c>
    </row>
    <row r="42" spans="1:19" ht="15" customHeight="1">
      <c r="A42" s="219"/>
      <c r="B42" s="214"/>
      <c r="C42" s="214"/>
      <c r="D42" s="221"/>
      <c r="E42" s="222"/>
      <c r="F42" s="214"/>
      <c r="G42" s="214"/>
      <c r="H42" s="216"/>
      <c r="I42" s="19"/>
    </row>
    <row r="43" spans="1:19" ht="27" customHeight="1">
      <c r="A43" s="149">
        <v>2</v>
      </c>
      <c r="B43" s="11" t="s">
        <v>97</v>
      </c>
      <c r="C43" s="11"/>
      <c r="D43" s="151"/>
      <c r="E43" s="20"/>
      <c r="F43" s="12"/>
      <c r="G43" s="12"/>
      <c r="H43" s="23"/>
      <c r="K43" s="22"/>
      <c r="M43" s="22"/>
      <c r="N43" s="22"/>
      <c r="O43" s="22"/>
    </row>
    <row r="44" spans="1:19" ht="27" customHeight="1">
      <c r="A44" s="149"/>
      <c r="B44" s="11" t="s">
        <v>80</v>
      </c>
      <c r="C44" s="11" t="s">
        <v>69</v>
      </c>
      <c r="D44" s="151">
        <v>10</v>
      </c>
      <c r="E44" s="20" t="s">
        <v>78</v>
      </c>
      <c r="F44" s="163"/>
      <c r="G44" s="12"/>
      <c r="H44" s="166"/>
      <c r="K44" s="22"/>
      <c r="M44" s="22"/>
      <c r="N44" s="22"/>
      <c r="O44" s="22"/>
    </row>
    <row r="45" spans="1:19" ht="27" customHeight="1">
      <c r="A45" s="146"/>
      <c r="B45" s="11" t="s">
        <v>80</v>
      </c>
      <c r="C45" s="11" t="s">
        <v>81</v>
      </c>
      <c r="D45" s="151">
        <v>2</v>
      </c>
      <c r="E45" s="20" t="s">
        <v>78</v>
      </c>
      <c r="F45" s="163"/>
      <c r="G45" s="12"/>
      <c r="H45" s="166"/>
      <c r="K45" s="22"/>
      <c r="M45" s="22"/>
      <c r="N45" s="22"/>
      <c r="O45" s="22"/>
    </row>
    <row r="46" spans="1:19" ht="27" customHeight="1">
      <c r="A46" s="146"/>
      <c r="B46" s="11" t="s">
        <v>80</v>
      </c>
      <c r="C46" s="11" t="s">
        <v>72</v>
      </c>
      <c r="D46" s="151">
        <v>1</v>
      </c>
      <c r="E46" s="20" t="s">
        <v>78</v>
      </c>
      <c r="F46" s="163"/>
      <c r="G46" s="12"/>
      <c r="H46" s="166"/>
      <c r="K46" s="22"/>
      <c r="M46" s="22"/>
      <c r="N46" s="22"/>
      <c r="O46" s="22"/>
    </row>
    <row r="47" spans="1:19" ht="27" customHeight="1">
      <c r="A47" s="146"/>
      <c r="B47" s="11" t="s">
        <v>80</v>
      </c>
      <c r="C47" s="11" t="s">
        <v>82</v>
      </c>
      <c r="D47" s="151">
        <v>8</v>
      </c>
      <c r="E47" s="20" t="s">
        <v>78</v>
      </c>
      <c r="F47" s="163"/>
      <c r="G47" s="12"/>
      <c r="H47" s="166"/>
      <c r="K47" s="22"/>
      <c r="M47" s="22"/>
      <c r="N47" s="22"/>
      <c r="O47" s="22"/>
    </row>
    <row r="48" spans="1:19" ht="27" customHeight="1">
      <c r="A48" s="146"/>
      <c r="B48" s="11" t="s">
        <v>80</v>
      </c>
      <c r="C48" s="11" t="s">
        <v>83</v>
      </c>
      <c r="D48" s="151">
        <v>15</v>
      </c>
      <c r="E48" s="20" t="s">
        <v>78</v>
      </c>
      <c r="F48" s="168"/>
      <c r="G48" s="12"/>
      <c r="H48" s="166"/>
      <c r="K48" s="22"/>
      <c r="M48" s="22"/>
      <c r="N48" s="22"/>
      <c r="O48" s="22"/>
    </row>
    <row r="49" spans="1:15" ht="27" customHeight="1">
      <c r="A49" s="146"/>
      <c r="B49" s="11" t="s">
        <v>80</v>
      </c>
      <c r="C49" s="11" t="s">
        <v>74</v>
      </c>
      <c r="D49" s="151">
        <v>2</v>
      </c>
      <c r="E49" s="20" t="s">
        <v>78</v>
      </c>
      <c r="F49" s="13"/>
      <c r="G49" s="12"/>
      <c r="H49" s="166"/>
      <c r="K49" s="22"/>
      <c r="M49" s="22"/>
      <c r="N49" s="22"/>
      <c r="O49" s="22"/>
    </row>
    <row r="50" spans="1:15" ht="27" customHeight="1">
      <c r="A50" s="146"/>
      <c r="B50" s="11" t="s">
        <v>80</v>
      </c>
      <c r="C50" s="11" t="s">
        <v>75</v>
      </c>
      <c r="D50" s="151">
        <v>4</v>
      </c>
      <c r="E50" s="20" t="s">
        <v>78</v>
      </c>
      <c r="F50" s="174"/>
      <c r="G50" s="12"/>
      <c r="H50" s="166"/>
      <c r="K50" s="22"/>
      <c r="M50" s="22"/>
      <c r="N50" s="22"/>
      <c r="O50" s="22"/>
    </row>
    <row r="51" spans="1:15" ht="27" customHeight="1">
      <c r="A51" s="146"/>
      <c r="B51" s="11" t="s">
        <v>80</v>
      </c>
      <c r="C51" s="11" t="s">
        <v>76</v>
      </c>
      <c r="D51" s="151">
        <v>1</v>
      </c>
      <c r="E51" s="20" t="s">
        <v>78</v>
      </c>
      <c r="F51" s="13"/>
      <c r="G51" s="12"/>
      <c r="H51" s="166"/>
      <c r="K51" s="22"/>
      <c r="M51" s="22"/>
      <c r="N51" s="22"/>
      <c r="O51" s="22"/>
    </row>
    <row r="52" spans="1:15" ht="27" customHeight="1">
      <c r="A52" s="146"/>
      <c r="B52" s="11" t="s">
        <v>80</v>
      </c>
      <c r="C52" s="145" t="s">
        <v>77</v>
      </c>
      <c r="D52" s="151">
        <v>1</v>
      </c>
      <c r="E52" s="20" t="s">
        <v>78</v>
      </c>
      <c r="F52" s="13"/>
      <c r="G52" s="12"/>
      <c r="H52" s="166"/>
      <c r="K52" s="22"/>
      <c r="M52" s="22"/>
      <c r="N52" s="22"/>
      <c r="O52" s="22"/>
    </row>
    <row r="53" spans="1:15" ht="27" customHeight="1">
      <c r="A53" s="146"/>
      <c r="B53" s="11" t="s">
        <v>80</v>
      </c>
      <c r="C53" s="11" t="s">
        <v>63</v>
      </c>
      <c r="D53" s="151">
        <v>2</v>
      </c>
      <c r="E53" s="20" t="s">
        <v>78</v>
      </c>
      <c r="F53" s="163"/>
      <c r="G53" s="12"/>
      <c r="H53" s="4"/>
      <c r="K53" s="22"/>
      <c r="M53" s="22"/>
      <c r="N53" s="22"/>
      <c r="O53" s="22"/>
    </row>
    <row r="54" spans="1:15" ht="27" customHeight="1">
      <c r="A54" s="146"/>
      <c r="B54" s="11" t="s">
        <v>80</v>
      </c>
      <c r="C54" s="11" t="s">
        <v>48</v>
      </c>
      <c r="D54" s="151">
        <v>2</v>
      </c>
      <c r="E54" s="20" t="s">
        <v>78</v>
      </c>
      <c r="F54" s="163"/>
      <c r="G54" s="12"/>
      <c r="H54" s="4"/>
      <c r="K54" s="22"/>
      <c r="M54" s="22"/>
      <c r="N54" s="22"/>
      <c r="O54" s="22"/>
    </row>
    <row r="55" spans="1:15" ht="27" customHeight="1">
      <c r="A55" s="146"/>
      <c r="B55" s="11" t="s">
        <v>80</v>
      </c>
      <c r="C55" s="11" t="s">
        <v>62</v>
      </c>
      <c r="D55" s="151">
        <v>50</v>
      </c>
      <c r="E55" s="20" t="s">
        <v>78</v>
      </c>
      <c r="F55" s="163"/>
      <c r="G55" s="12"/>
      <c r="H55" s="4"/>
      <c r="K55" s="22"/>
      <c r="M55" s="22"/>
      <c r="N55" s="22"/>
      <c r="O55" s="22"/>
    </row>
    <row r="56" spans="1:15" ht="27" customHeight="1">
      <c r="A56" s="146"/>
      <c r="B56" s="11" t="s">
        <v>80</v>
      </c>
      <c r="C56" s="11" t="s">
        <v>49</v>
      </c>
      <c r="D56" s="151">
        <v>1</v>
      </c>
      <c r="E56" s="20" t="s">
        <v>78</v>
      </c>
      <c r="F56" s="163"/>
      <c r="G56" s="12"/>
      <c r="H56" s="4"/>
      <c r="K56" s="22"/>
      <c r="M56" s="22"/>
      <c r="N56" s="22"/>
      <c r="O56" s="22"/>
    </row>
    <row r="57" spans="1:15" ht="27" customHeight="1">
      <c r="A57" s="146"/>
      <c r="B57" s="11" t="s">
        <v>80</v>
      </c>
      <c r="C57" s="11" t="s">
        <v>102</v>
      </c>
      <c r="D57" s="151">
        <v>1</v>
      </c>
      <c r="E57" s="20" t="s">
        <v>78</v>
      </c>
      <c r="F57" s="163"/>
      <c r="G57" s="12"/>
      <c r="H57" s="4"/>
      <c r="K57" s="22"/>
      <c r="M57" s="22"/>
      <c r="N57" s="22"/>
      <c r="O57" s="22"/>
    </row>
    <row r="58" spans="1:15" ht="27" customHeight="1">
      <c r="A58" s="146"/>
      <c r="B58" s="11"/>
      <c r="C58" s="18"/>
      <c r="D58" s="151"/>
      <c r="E58" s="20"/>
      <c r="F58" s="12"/>
      <c r="G58" s="12"/>
      <c r="H58" s="24"/>
      <c r="K58" s="22"/>
      <c r="M58" s="22"/>
      <c r="N58" s="22"/>
      <c r="O58" s="22"/>
    </row>
    <row r="59" spans="1:15" ht="27" customHeight="1">
      <c r="A59" s="146"/>
      <c r="B59" s="20" t="s">
        <v>52</v>
      </c>
      <c r="C59" s="11"/>
      <c r="D59" s="151"/>
      <c r="E59" s="20"/>
      <c r="F59" s="163"/>
      <c r="G59" s="12"/>
      <c r="H59" s="24"/>
      <c r="K59" s="22"/>
      <c r="M59" s="22"/>
      <c r="N59" s="22"/>
      <c r="O59" s="22"/>
    </row>
    <row r="60" spans="1:15" ht="27" customHeight="1">
      <c r="A60" s="177"/>
      <c r="B60" s="178"/>
      <c r="C60" s="178"/>
      <c r="D60" s="179"/>
      <c r="E60" s="180"/>
      <c r="F60" s="183"/>
      <c r="G60" s="181"/>
      <c r="H60" s="184"/>
      <c r="K60" s="22"/>
      <c r="M60" s="22"/>
      <c r="N60" s="22"/>
      <c r="O60" s="22"/>
    </row>
    <row r="61" spans="1:15" ht="15" customHeight="1">
      <c r="A61" s="218" t="s">
        <v>11</v>
      </c>
      <c r="B61" s="217" t="s">
        <v>0</v>
      </c>
      <c r="C61" s="217" t="s">
        <v>1</v>
      </c>
      <c r="D61" s="220" t="s">
        <v>2</v>
      </c>
      <c r="E61" s="217" t="s">
        <v>3</v>
      </c>
      <c r="F61" s="217" t="s">
        <v>4</v>
      </c>
      <c r="G61" s="213" t="s">
        <v>5</v>
      </c>
      <c r="H61" s="215" t="s">
        <v>6</v>
      </c>
    </row>
    <row r="62" spans="1:15" ht="15" customHeight="1">
      <c r="A62" s="219"/>
      <c r="B62" s="214"/>
      <c r="C62" s="214"/>
      <c r="D62" s="221"/>
      <c r="E62" s="222"/>
      <c r="F62" s="214"/>
      <c r="G62" s="214"/>
      <c r="H62" s="216"/>
      <c r="I62" s="19"/>
    </row>
    <row r="63" spans="1:15" ht="27" customHeight="1">
      <c r="A63" s="164">
        <v>3</v>
      </c>
      <c r="B63" s="162" t="s">
        <v>84</v>
      </c>
      <c r="C63" s="11"/>
      <c r="D63" s="151"/>
      <c r="E63" s="20"/>
      <c r="F63" s="12"/>
      <c r="G63" s="12"/>
      <c r="H63" s="23"/>
      <c r="K63" s="22"/>
      <c r="M63" s="22"/>
      <c r="N63" s="22"/>
      <c r="O63" s="22"/>
    </row>
    <row r="64" spans="1:15" ht="27" customHeight="1">
      <c r="A64" s="149"/>
      <c r="B64" s="11" t="s">
        <v>85</v>
      </c>
      <c r="C64" s="11" t="s">
        <v>99</v>
      </c>
      <c r="D64" s="151">
        <v>1</v>
      </c>
      <c r="E64" s="20" t="s">
        <v>86</v>
      </c>
      <c r="F64" s="163"/>
      <c r="G64" s="12"/>
      <c r="H64" s="24"/>
      <c r="K64" s="22"/>
      <c r="M64" s="22"/>
      <c r="N64" s="22"/>
      <c r="O64" s="22"/>
    </row>
    <row r="65" spans="1:15" ht="27" customHeight="1">
      <c r="A65" s="146"/>
      <c r="B65" s="18" t="s">
        <v>84</v>
      </c>
      <c r="C65" s="18"/>
      <c r="D65" s="151">
        <v>1</v>
      </c>
      <c r="E65" s="20" t="s">
        <v>56</v>
      </c>
      <c r="F65" s="12"/>
      <c r="G65" s="12"/>
      <c r="H65" s="24"/>
      <c r="K65" s="22"/>
      <c r="M65" s="22"/>
      <c r="N65" s="22"/>
      <c r="O65" s="22"/>
    </row>
    <row r="66" spans="1:15" ht="27" customHeight="1">
      <c r="A66" s="146"/>
      <c r="B66" s="161" t="s">
        <v>100</v>
      </c>
      <c r="C66" s="18"/>
      <c r="D66" s="151">
        <v>1</v>
      </c>
      <c r="E66" s="20" t="s">
        <v>56</v>
      </c>
      <c r="F66" s="12"/>
      <c r="G66" s="12"/>
      <c r="H66" s="24"/>
      <c r="K66" s="22"/>
      <c r="M66" s="22"/>
      <c r="N66" s="22"/>
      <c r="O66" s="22"/>
    </row>
    <row r="67" spans="1:15" ht="27" customHeight="1">
      <c r="A67" s="146"/>
      <c r="B67" s="161" t="s">
        <v>101</v>
      </c>
      <c r="C67" s="18"/>
      <c r="D67" s="151">
        <v>1</v>
      </c>
      <c r="E67" s="20" t="s">
        <v>56</v>
      </c>
      <c r="F67" s="12"/>
      <c r="G67" s="12"/>
      <c r="H67" s="24"/>
      <c r="K67" s="22"/>
      <c r="M67" s="22"/>
      <c r="N67" s="22"/>
      <c r="O67" s="22"/>
    </row>
    <row r="68" spans="1:15" ht="27" customHeight="1">
      <c r="A68" s="146"/>
      <c r="B68" s="161" t="s">
        <v>87</v>
      </c>
      <c r="C68" s="18" t="s">
        <v>89</v>
      </c>
      <c r="D68" s="151">
        <v>1</v>
      </c>
      <c r="E68" s="20" t="s">
        <v>88</v>
      </c>
      <c r="F68" s="12"/>
      <c r="G68" s="12"/>
      <c r="H68" s="24"/>
      <c r="K68" s="22"/>
      <c r="M68" s="22"/>
      <c r="N68" s="22"/>
      <c r="O68" s="22"/>
    </row>
    <row r="69" spans="1:15" ht="27" customHeight="1">
      <c r="A69" s="146"/>
      <c r="B69" s="161" t="s">
        <v>90</v>
      </c>
      <c r="C69" s="18" t="s">
        <v>91</v>
      </c>
      <c r="D69" s="151">
        <v>1</v>
      </c>
      <c r="E69" s="20" t="s">
        <v>56</v>
      </c>
      <c r="F69" s="12"/>
      <c r="G69" s="12"/>
      <c r="H69" s="24"/>
      <c r="K69" s="22"/>
      <c r="M69" s="22"/>
      <c r="N69" s="22"/>
      <c r="O69" s="22"/>
    </row>
    <row r="70" spans="1:15" ht="27" customHeight="1">
      <c r="A70" s="146"/>
      <c r="B70" s="161"/>
      <c r="C70" s="18"/>
      <c r="D70" s="151"/>
      <c r="E70" s="20"/>
      <c r="F70" s="12"/>
      <c r="G70" s="12"/>
      <c r="H70" s="24"/>
      <c r="K70" s="22"/>
      <c r="M70" s="22"/>
      <c r="N70" s="22"/>
      <c r="O70" s="22"/>
    </row>
    <row r="71" spans="1:15" ht="27" customHeight="1">
      <c r="A71" s="146"/>
      <c r="B71" s="161"/>
      <c r="C71" s="18"/>
      <c r="D71" s="151"/>
      <c r="E71" s="20"/>
      <c r="F71" s="12"/>
      <c r="G71" s="12"/>
      <c r="H71" s="24"/>
      <c r="K71" s="22"/>
      <c r="M71" s="22"/>
      <c r="N71" s="22"/>
      <c r="O71" s="22"/>
    </row>
    <row r="72" spans="1:15" ht="27" customHeight="1">
      <c r="A72" s="146"/>
      <c r="B72" s="161"/>
      <c r="C72" s="18"/>
      <c r="D72" s="151"/>
      <c r="E72" s="20"/>
      <c r="F72" s="12"/>
      <c r="G72" s="12"/>
      <c r="H72" s="24"/>
      <c r="K72" s="22"/>
      <c r="M72" s="22"/>
      <c r="N72" s="22"/>
      <c r="O72" s="22"/>
    </row>
    <row r="73" spans="1:15" ht="27" customHeight="1">
      <c r="A73" s="146"/>
      <c r="B73" s="161"/>
      <c r="C73" s="18"/>
      <c r="D73" s="151"/>
      <c r="E73" s="20"/>
      <c r="F73" s="12"/>
      <c r="G73" s="12"/>
      <c r="H73" s="24"/>
      <c r="K73" s="22"/>
      <c r="M73" s="22"/>
      <c r="N73" s="22"/>
      <c r="O73" s="22"/>
    </row>
    <row r="74" spans="1:15" ht="27" customHeight="1">
      <c r="A74" s="146"/>
      <c r="B74" s="161"/>
      <c r="C74" s="18"/>
      <c r="D74" s="151"/>
      <c r="E74" s="20"/>
      <c r="F74" s="12"/>
      <c r="G74" s="12"/>
      <c r="H74" s="24"/>
      <c r="K74" s="22"/>
      <c r="M74" s="22"/>
      <c r="N74" s="22"/>
      <c r="O74" s="22"/>
    </row>
    <row r="75" spans="1:15" ht="27" customHeight="1">
      <c r="A75" s="146"/>
      <c r="B75" s="161"/>
      <c r="C75" s="18"/>
      <c r="D75" s="151"/>
      <c r="E75" s="20"/>
      <c r="F75" s="12"/>
      <c r="G75" s="12"/>
      <c r="H75" s="24"/>
      <c r="K75" s="22"/>
      <c r="M75" s="22"/>
      <c r="N75" s="22"/>
      <c r="O75" s="22"/>
    </row>
    <row r="76" spans="1:15" ht="27" customHeight="1">
      <c r="A76" s="146"/>
      <c r="B76" s="161"/>
      <c r="C76" s="18"/>
      <c r="D76" s="151"/>
      <c r="E76" s="20"/>
      <c r="F76" s="12"/>
      <c r="G76" s="12"/>
      <c r="H76" s="24"/>
      <c r="K76" s="22"/>
      <c r="M76" s="22"/>
      <c r="N76" s="22"/>
      <c r="O76" s="22"/>
    </row>
    <row r="77" spans="1:15" ht="27" customHeight="1">
      <c r="A77" s="146"/>
      <c r="B77" s="18"/>
      <c r="C77" s="18"/>
      <c r="D77" s="151"/>
      <c r="E77" s="20"/>
      <c r="F77" s="12"/>
      <c r="G77" s="12"/>
      <c r="H77" s="24"/>
      <c r="K77" s="22"/>
      <c r="M77" s="22"/>
      <c r="N77" s="22"/>
      <c r="O77" s="22"/>
    </row>
    <row r="78" spans="1:15" ht="27" customHeight="1">
      <c r="A78" s="146"/>
      <c r="B78" s="18"/>
      <c r="C78" s="18"/>
      <c r="D78" s="151"/>
      <c r="E78" s="20"/>
      <c r="F78" s="12"/>
      <c r="G78" s="12"/>
      <c r="H78" s="24"/>
      <c r="K78" s="22"/>
      <c r="M78" s="22"/>
      <c r="N78" s="22"/>
      <c r="O78" s="22"/>
    </row>
    <row r="79" spans="1:15" ht="27" customHeight="1">
      <c r="A79" s="146"/>
      <c r="B79" s="20" t="s">
        <v>52</v>
      </c>
      <c r="C79" s="18"/>
      <c r="D79" s="151"/>
      <c r="E79" s="20"/>
      <c r="F79" s="12"/>
      <c r="G79" s="12"/>
      <c r="H79" s="24"/>
      <c r="K79" s="22"/>
      <c r="M79" s="22"/>
      <c r="N79" s="22"/>
      <c r="O79" s="22"/>
    </row>
    <row r="80" spans="1:15" ht="27" customHeight="1">
      <c r="A80" s="177"/>
      <c r="B80" s="185"/>
      <c r="C80" s="185"/>
      <c r="D80" s="179"/>
      <c r="E80" s="180"/>
      <c r="F80" s="181"/>
      <c r="G80" s="181"/>
      <c r="H80" s="184"/>
      <c r="K80" s="22"/>
      <c r="M80" s="22"/>
      <c r="N80" s="22"/>
      <c r="O80" s="22"/>
    </row>
    <row r="81" spans="1:15" ht="15" customHeight="1">
      <c r="A81" s="218" t="s">
        <v>11</v>
      </c>
      <c r="B81" s="217" t="s">
        <v>0</v>
      </c>
      <c r="C81" s="217" t="s">
        <v>1</v>
      </c>
      <c r="D81" s="220" t="s">
        <v>2</v>
      </c>
      <c r="E81" s="217" t="s">
        <v>3</v>
      </c>
      <c r="F81" s="217" t="s">
        <v>4</v>
      </c>
      <c r="G81" s="213" t="s">
        <v>5</v>
      </c>
      <c r="H81" s="215" t="s">
        <v>6</v>
      </c>
    </row>
    <row r="82" spans="1:15" ht="15" customHeight="1">
      <c r="A82" s="219"/>
      <c r="B82" s="214"/>
      <c r="C82" s="214"/>
      <c r="D82" s="221"/>
      <c r="E82" s="222"/>
      <c r="F82" s="214"/>
      <c r="G82" s="214"/>
      <c r="H82" s="216"/>
      <c r="I82" s="19"/>
    </row>
    <row r="83" spans="1:15" ht="27" customHeight="1">
      <c r="A83" s="149">
        <v>4</v>
      </c>
      <c r="B83" s="162" t="s">
        <v>57</v>
      </c>
      <c r="C83" s="11"/>
      <c r="D83" s="151"/>
      <c r="E83" s="20"/>
      <c r="F83" s="12"/>
      <c r="G83" s="12"/>
      <c r="H83" s="23"/>
      <c r="K83" s="22"/>
      <c r="M83" s="22"/>
      <c r="N83" s="22"/>
      <c r="O83" s="22"/>
    </row>
    <row r="84" spans="1:15" ht="27" customHeight="1">
      <c r="A84" s="146"/>
      <c r="B84" s="11" t="s">
        <v>94</v>
      </c>
      <c r="C84" s="11"/>
      <c r="D84" s="151"/>
      <c r="E84" s="20"/>
      <c r="F84" s="163"/>
      <c r="G84" s="12"/>
      <c r="H84" s="24"/>
      <c r="K84" s="22"/>
      <c r="M84" s="22"/>
      <c r="N84" s="22"/>
      <c r="O84" s="22"/>
    </row>
    <row r="85" spans="1:15" ht="27" customHeight="1">
      <c r="A85" s="146"/>
      <c r="B85" s="11" t="s">
        <v>92</v>
      </c>
      <c r="C85" s="18"/>
      <c r="D85" s="151">
        <v>5.4</v>
      </c>
      <c r="E85" s="20" t="s">
        <v>54</v>
      </c>
      <c r="F85" s="12"/>
      <c r="G85" s="12"/>
      <c r="H85" s="24"/>
      <c r="K85" s="22"/>
      <c r="M85" s="22"/>
      <c r="N85" s="22"/>
      <c r="O85" s="22"/>
    </row>
    <row r="86" spans="1:15" ht="27" customHeight="1">
      <c r="A86" s="146"/>
      <c r="B86" s="18" t="s">
        <v>53</v>
      </c>
      <c r="C86" s="18"/>
      <c r="D86" s="151">
        <v>0.1</v>
      </c>
      <c r="E86" s="20" t="s">
        <v>54</v>
      </c>
      <c r="F86" s="12"/>
      <c r="G86" s="12"/>
      <c r="H86" s="24"/>
      <c r="K86" s="22"/>
      <c r="M86" s="22"/>
      <c r="N86" s="22"/>
      <c r="O86" s="22"/>
    </row>
    <row r="87" spans="1:15" ht="27" customHeight="1">
      <c r="A87" s="146"/>
      <c r="B87" s="161" t="s">
        <v>93</v>
      </c>
      <c r="C87" s="18"/>
      <c r="D87" s="151">
        <v>0.1</v>
      </c>
      <c r="E87" s="20" t="s">
        <v>54</v>
      </c>
      <c r="F87" s="12"/>
      <c r="G87" s="12"/>
      <c r="H87" s="24"/>
      <c r="K87" s="22"/>
      <c r="M87" s="22"/>
      <c r="N87" s="22"/>
      <c r="O87" s="22"/>
    </row>
    <row r="88" spans="1:15" ht="27" customHeight="1">
      <c r="A88" s="146"/>
      <c r="B88" s="161"/>
      <c r="C88" s="18"/>
      <c r="D88" s="151"/>
      <c r="E88" s="20"/>
      <c r="F88" s="12"/>
      <c r="G88" s="12"/>
      <c r="H88" s="24"/>
      <c r="K88" s="22"/>
      <c r="M88" s="22"/>
      <c r="N88" s="22"/>
      <c r="O88" s="22"/>
    </row>
    <row r="89" spans="1:15" ht="27" customHeight="1">
      <c r="A89" s="146"/>
      <c r="B89" s="161" t="s">
        <v>58</v>
      </c>
      <c r="C89" s="18"/>
      <c r="D89" s="151"/>
      <c r="E89" s="20"/>
      <c r="F89" s="12"/>
      <c r="G89" s="12"/>
      <c r="H89" s="24"/>
      <c r="K89" s="22"/>
      <c r="M89" s="22"/>
      <c r="N89" s="22"/>
      <c r="O89" s="22"/>
    </row>
    <row r="90" spans="1:15" ht="27" customHeight="1">
      <c r="A90" s="146"/>
      <c r="B90" s="161" t="s">
        <v>95</v>
      </c>
      <c r="C90" s="18" t="s">
        <v>96</v>
      </c>
      <c r="D90" s="151">
        <v>1</v>
      </c>
      <c r="E90" s="20" t="s">
        <v>60</v>
      </c>
      <c r="F90" s="12"/>
      <c r="G90" s="12"/>
      <c r="H90" s="24"/>
      <c r="K90" s="22"/>
      <c r="M90" s="22"/>
      <c r="N90" s="22"/>
      <c r="O90" s="22"/>
    </row>
    <row r="91" spans="1:15" ht="27" customHeight="1">
      <c r="A91" s="146"/>
      <c r="B91" s="161"/>
      <c r="C91" s="18"/>
      <c r="D91" s="151"/>
      <c r="E91" s="20"/>
      <c r="F91" s="12"/>
      <c r="G91" s="12"/>
      <c r="H91" s="24"/>
      <c r="K91" s="22"/>
      <c r="M91" s="22"/>
      <c r="N91" s="22"/>
      <c r="O91" s="22"/>
    </row>
    <row r="92" spans="1:15" ht="27" customHeight="1">
      <c r="A92" s="146"/>
      <c r="B92" s="20" t="s">
        <v>52</v>
      </c>
      <c r="C92" s="18"/>
      <c r="D92" s="151"/>
      <c r="E92" s="20"/>
      <c r="F92" s="12"/>
      <c r="G92" s="12"/>
      <c r="H92" s="24"/>
      <c r="K92" s="22"/>
      <c r="M92" s="22"/>
      <c r="N92" s="22"/>
      <c r="O92" s="22"/>
    </row>
    <row r="93" spans="1:15" ht="27" customHeight="1">
      <c r="A93" s="146"/>
      <c r="B93" s="11"/>
      <c r="C93" s="18"/>
      <c r="D93" s="151"/>
      <c r="E93" s="20"/>
      <c r="F93" s="12"/>
      <c r="G93" s="12"/>
      <c r="H93" s="24"/>
      <c r="K93" s="22"/>
      <c r="M93" s="22"/>
      <c r="N93" s="22"/>
      <c r="O93" s="22"/>
    </row>
    <row r="94" spans="1:15" ht="27" customHeight="1">
      <c r="A94" s="146">
        <v>5</v>
      </c>
      <c r="B94" s="161" t="s">
        <v>61</v>
      </c>
      <c r="C94" s="18"/>
      <c r="D94" s="151"/>
      <c r="E94" s="20"/>
      <c r="F94" s="12"/>
      <c r="G94" s="12"/>
      <c r="H94" s="24"/>
      <c r="K94" s="22"/>
      <c r="M94" s="22"/>
      <c r="N94" s="22"/>
      <c r="O94" s="22"/>
    </row>
    <row r="95" spans="1:15" ht="27" customHeight="1">
      <c r="A95" s="146"/>
      <c r="B95" s="11" t="s">
        <v>92</v>
      </c>
      <c r="C95" s="18"/>
      <c r="D95" s="151">
        <v>0.8</v>
      </c>
      <c r="E95" s="20" t="s">
        <v>55</v>
      </c>
      <c r="F95" s="12"/>
      <c r="G95" s="12"/>
      <c r="H95" s="24"/>
      <c r="K95" s="22"/>
      <c r="M95" s="22"/>
      <c r="N95" s="22"/>
      <c r="O95" s="22"/>
    </row>
    <row r="96" spans="1:15" ht="27" customHeight="1">
      <c r="A96" s="146"/>
      <c r="B96" s="18" t="s">
        <v>53</v>
      </c>
      <c r="C96" s="18"/>
      <c r="D96" s="151">
        <v>0.1</v>
      </c>
      <c r="E96" s="20" t="s">
        <v>55</v>
      </c>
      <c r="F96" s="12"/>
      <c r="G96" s="12"/>
      <c r="H96" s="24"/>
      <c r="K96" s="22"/>
      <c r="M96" s="22"/>
      <c r="N96" s="22"/>
      <c r="O96" s="22"/>
    </row>
    <row r="97" spans="1:15" ht="27" customHeight="1">
      <c r="A97" s="146"/>
      <c r="B97" s="161" t="s">
        <v>93</v>
      </c>
      <c r="C97" s="18"/>
      <c r="D97" s="151">
        <v>0.1</v>
      </c>
      <c r="E97" s="20" t="s">
        <v>55</v>
      </c>
      <c r="F97" s="12"/>
      <c r="G97" s="12"/>
      <c r="H97" s="24"/>
      <c r="K97" s="22"/>
      <c r="M97" s="22"/>
      <c r="N97" s="22"/>
      <c r="O97" s="22"/>
    </row>
    <row r="98" spans="1:15" ht="27" customHeight="1">
      <c r="A98" s="146"/>
      <c r="B98" s="18"/>
      <c r="C98" s="18"/>
      <c r="D98" s="151"/>
      <c r="E98" s="20"/>
      <c r="F98" s="12"/>
      <c r="G98" s="12"/>
      <c r="H98" s="24"/>
      <c r="K98" s="22"/>
      <c r="M98" s="22"/>
      <c r="N98" s="22"/>
      <c r="O98" s="22"/>
    </row>
    <row r="99" spans="1:15" ht="27" customHeight="1">
      <c r="A99" s="146"/>
      <c r="B99" s="20" t="s">
        <v>52</v>
      </c>
      <c r="C99" s="18"/>
      <c r="D99" s="151"/>
      <c r="E99" s="20"/>
      <c r="F99" s="12"/>
      <c r="G99" s="12"/>
      <c r="H99" s="24"/>
      <c r="K99" s="22"/>
      <c r="M99" s="22"/>
      <c r="N99" s="22"/>
      <c r="O99" s="22"/>
    </row>
    <row r="100" spans="1:15" ht="27" customHeight="1">
      <c r="A100" s="177"/>
      <c r="B100" s="185"/>
      <c r="C100" s="185"/>
      <c r="D100" s="179"/>
      <c r="E100" s="180"/>
      <c r="F100" s="181"/>
      <c r="G100" s="181"/>
      <c r="H100" s="184"/>
      <c r="K100" s="22"/>
      <c r="M100" s="22"/>
      <c r="N100" s="22"/>
      <c r="O100" s="22"/>
    </row>
  </sheetData>
  <mergeCells count="40">
    <mergeCell ref="G1:G2"/>
    <mergeCell ref="H1:H2"/>
    <mergeCell ref="A21:A22"/>
    <mergeCell ref="B21:B22"/>
    <mergeCell ref="C21:C22"/>
    <mergeCell ref="D21:D22"/>
    <mergeCell ref="E21:E22"/>
    <mergeCell ref="F21:F22"/>
    <mergeCell ref="G21:G22"/>
    <mergeCell ref="H21:H22"/>
    <mergeCell ref="A1:A2"/>
    <mergeCell ref="B1:B2"/>
    <mergeCell ref="C1:C2"/>
    <mergeCell ref="D1:D2"/>
    <mergeCell ref="E1:E2"/>
    <mergeCell ref="F1:F2"/>
    <mergeCell ref="G41:G42"/>
    <mergeCell ref="H41:H42"/>
    <mergeCell ref="A61:A62"/>
    <mergeCell ref="B61:B62"/>
    <mergeCell ref="C61:C62"/>
    <mergeCell ref="D61:D62"/>
    <mergeCell ref="E61:E62"/>
    <mergeCell ref="F61:F62"/>
    <mergeCell ref="G61:G62"/>
    <mergeCell ref="H61:H62"/>
    <mergeCell ref="A41:A42"/>
    <mergeCell ref="B41:B42"/>
    <mergeCell ref="C41:C42"/>
    <mergeCell ref="D41:D42"/>
    <mergeCell ref="E41:E42"/>
    <mergeCell ref="F41:F42"/>
    <mergeCell ref="G81:G82"/>
    <mergeCell ref="H81:H82"/>
    <mergeCell ref="A81:A82"/>
    <mergeCell ref="B81:B82"/>
    <mergeCell ref="C81:C82"/>
    <mergeCell ref="D81:D82"/>
    <mergeCell ref="E81:E82"/>
    <mergeCell ref="F81:F82"/>
  </mergeCells>
  <phoneticPr fontId="63"/>
  <printOptions horizontalCentered="1" verticalCentered="1"/>
  <pageMargins left="0.39370078740157483" right="0.39370078740157483" top="0.78740157480314965" bottom="0.78740157480314965" header="0" footer="0.59055118110236227"/>
  <pageSetup paperSize="9" scale="95" orientation="landscape" blackAndWhite="1" cellComments="asDisplayed" r:id="rId1"/>
  <headerFooter alignWithMargins="0">
    <oddFooter>&amp;R&amp;"ＭＳ ゴシック,標準"　　　　　　　NO.&amp;P</oddFooter>
  </headerFooter>
  <rowBreaks count="4" manualBreakCount="4">
    <brk id="20" max="7" man="1"/>
    <brk id="40" max="7" man="1"/>
    <brk id="60" max="7" man="1"/>
    <brk id="80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AC84"/>
  <sheetViews>
    <sheetView showGridLines="0" view="pageBreakPreview" topLeftCell="A7" zoomScale="90" zoomScaleNormal="50" zoomScaleSheetLayoutView="90" workbookViewId="0">
      <selection activeCell="C17" sqref="C17"/>
    </sheetView>
  </sheetViews>
  <sheetFormatPr defaultRowHeight="12"/>
  <cols>
    <col min="1" max="1" width="5.7109375" style="27" customWidth="1"/>
    <col min="2" max="2" width="33.7109375" style="28" customWidth="1"/>
    <col min="3" max="3" width="32.7109375" style="28" customWidth="1"/>
    <col min="4" max="4" width="11.7109375" style="29" customWidth="1"/>
    <col min="5" max="5" width="8.7109375" style="27" customWidth="1"/>
    <col min="6" max="6" width="15.42578125" style="59" customWidth="1"/>
    <col min="7" max="8" width="5.140625" style="27" customWidth="1"/>
    <col min="9" max="10" width="11.28515625" style="59" customWidth="1"/>
    <col min="11" max="11" width="12.42578125" style="59" customWidth="1"/>
    <col min="12" max="13" width="5.140625" style="27" customWidth="1"/>
    <col min="14" max="15" width="11.28515625" style="59" customWidth="1"/>
    <col min="16" max="16" width="12.42578125" style="59" customWidth="1"/>
    <col min="17" max="18" width="5.140625" style="27" customWidth="1"/>
    <col min="19" max="20" width="11.28515625" style="59" customWidth="1"/>
    <col min="21" max="21" width="12.42578125" style="59" customWidth="1"/>
    <col min="22" max="22" width="6" style="59" customWidth="1"/>
    <col min="23" max="23" width="15.28515625" style="31" customWidth="1"/>
    <col min="24" max="16384" width="9.140625" style="28"/>
  </cols>
  <sheetData>
    <row r="1" spans="1:29" ht="15.95" customHeight="1">
      <c r="A1" s="62"/>
      <c r="B1" s="63"/>
      <c r="C1" s="63"/>
      <c r="D1" s="64"/>
      <c r="E1" s="65"/>
      <c r="F1" s="244" t="s">
        <v>12</v>
      </c>
      <c r="G1" s="246"/>
      <c r="H1" s="247"/>
      <c r="I1" s="248"/>
      <c r="J1" s="248"/>
      <c r="K1" s="249"/>
      <c r="L1" s="246"/>
      <c r="M1" s="247"/>
      <c r="N1" s="248"/>
      <c r="O1" s="248"/>
      <c r="P1" s="249"/>
      <c r="Q1" s="246"/>
      <c r="R1" s="247"/>
      <c r="S1" s="248"/>
      <c r="T1" s="248"/>
      <c r="U1" s="249"/>
      <c r="V1" s="30"/>
    </row>
    <row r="2" spans="1:29" ht="25.5" customHeight="1">
      <c r="A2" s="66"/>
      <c r="B2" s="150" t="s">
        <v>42</v>
      </c>
      <c r="D2" s="67"/>
      <c r="F2" s="245"/>
      <c r="G2" s="250"/>
      <c r="H2" s="251"/>
      <c r="I2" s="251"/>
      <c r="J2" s="251"/>
      <c r="K2" s="252"/>
      <c r="L2" s="250"/>
      <c r="M2" s="251"/>
      <c r="N2" s="251"/>
      <c r="O2" s="251"/>
      <c r="P2" s="252"/>
      <c r="Q2" s="250"/>
      <c r="R2" s="251"/>
      <c r="S2" s="251"/>
      <c r="T2" s="251"/>
      <c r="U2" s="252"/>
      <c r="V2" s="30"/>
    </row>
    <row r="3" spans="1:29" s="33" customFormat="1" ht="21" customHeight="1">
      <c r="A3" s="68"/>
      <c r="D3" s="69"/>
      <c r="F3" s="158" t="s">
        <v>13</v>
      </c>
      <c r="G3" s="264">
        <f>SUM(K:K)</f>
        <v>340</v>
      </c>
      <c r="H3" s="265"/>
      <c r="I3" s="266"/>
      <c r="J3" s="266"/>
      <c r="K3" s="267"/>
      <c r="L3" s="264">
        <f>SUM(P:P)</f>
        <v>0</v>
      </c>
      <c r="M3" s="265"/>
      <c r="N3" s="266"/>
      <c r="O3" s="266"/>
      <c r="P3" s="267"/>
      <c r="Q3" s="264">
        <f>SUM(U:U)</f>
        <v>0</v>
      </c>
      <c r="R3" s="265"/>
      <c r="S3" s="266"/>
      <c r="T3" s="266"/>
      <c r="U3" s="267"/>
      <c r="W3" s="34"/>
    </row>
    <row r="4" spans="1:29" s="33" customFormat="1" ht="17.100000000000001" customHeight="1">
      <c r="A4" s="68"/>
      <c r="B4" s="70"/>
      <c r="D4" s="71"/>
      <c r="E4" s="72"/>
      <c r="F4" s="35" t="s">
        <v>17</v>
      </c>
      <c r="G4" s="238">
        <f>G5</f>
        <v>0.7</v>
      </c>
      <c r="H4" s="239"/>
      <c r="I4" s="240"/>
      <c r="J4" s="240"/>
      <c r="K4" s="241"/>
      <c r="L4" s="238">
        <f>L5</f>
        <v>0</v>
      </c>
      <c r="M4" s="239"/>
      <c r="N4" s="240"/>
      <c r="O4" s="240"/>
      <c r="P4" s="241"/>
      <c r="Q4" s="238">
        <f>Q5</f>
        <v>0</v>
      </c>
      <c r="R4" s="239"/>
      <c r="S4" s="240"/>
      <c r="T4" s="240"/>
      <c r="U4" s="241"/>
      <c r="V4" s="36"/>
      <c r="W4" s="34"/>
    </row>
    <row r="5" spans="1:29" s="33" customFormat="1" ht="17.100000000000001" customHeight="1">
      <c r="A5" s="68"/>
      <c r="B5" s="73"/>
      <c r="D5" s="74"/>
      <c r="E5" s="72"/>
      <c r="F5" s="37" t="s">
        <v>18</v>
      </c>
      <c r="G5" s="258">
        <v>0.7</v>
      </c>
      <c r="H5" s="259"/>
      <c r="I5" s="260"/>
      <c r="J5" s="260"/>
      <c r="K5" s="261"/>
      <c r="L5" s="258"/>
      <c r="M5" s="259"/>
      <c r="N5" s="260"/>
      <c r="O5" s="260"/>
      <c r="P5" s="261"/>
      <c r="Q5" s="258"/>
      <c r="R5" s="259"/>
      <c r="S5" s="260"/>
      <c r="T5" s="260"/>
      <c r="U5" s="261"/>
      <c r="V5" s="36"/>
      <c r="W5" s="34"/>
    </row>
    <row r="6" spans="1:29" s="33" customFormat="1" ht="17.100000000000001" customHeight="1">
      <c r="A6" s="68"/>
      <c r="B6" s="73"/>
      <c r="D6" s="74"/>
      <c r="E6" s="72"/>
      <c r="F6" s="37" t="s">
        <v>19</v>
      </c>
      <c r="G6" s="258"/>
      <c r="H6" s="259"/>
      <c r="I6" s="260"/>
      <c r="J6" s="260"/>
      <c r="K6" s="261"/>
      <c r="L6" s="258"/>
      <c r="M6" s="259"/>
      <c r="N6" s="260"/>
      <c r="O6" s="260"/>
      <c r="P6" s="261"/>
      <c r="Q6" s="258"/>
      <c r="R6" s="259"/>
      <c r="S6" s="260"/>
      <c r="T6" s="260"/>
      <c r="U6" s="261"/>
      <c r="V6" s="36"/>
      <c r="W6" s="34"/>
    </row>
    <row r="7" spans="1:29" s="33" customFormat="1" ht="17.100000000000001" customHeight="1">
      <c r="A7" s="68"/>
      <c r="B7" s="75"/>
      <c r="D7" s="69"/>
      <c r="F7" s="38" t="s">
        <v>14</v>
      </c>
      <c r="G7" s="235">
        <f>ROUNDDOWN(G4*G3,0)</f>
        <v>238</v>
      </c>
      <c r="H7" s="262"/>
      <c r="I7" s="262"/>
      <c r="J7" s="262"/>
      <c r="K7" s="263"/>
      <c r="L7" s="235">
        <f>ROUNDDOWN(L4*L3,0)</f>
        <v>0</v>
      </c>
      <c r="M7" s="262"/>
      <c r="N7" s="262"/>
      <c r="O7" s="262"/>
      <c r="P7" s="263"/>
      <c r="Q7" s="235">
        <f>ROUNDDOWN(Q4*Q3,0)</f>
        <v>0</v>
      </c>
      <c r="R7" s="262"/>
      <c r="S7" s="262"/>
      <c r="T7" s="262"/>
      <c r="U7" s="263"/>
      <c r="W7" s="34"/>
    </row>
    <row r="8" spans="1:29" s="33" customFormat="1" ht="17.100000000000001" customHeight="1">
      <c r="A8" s="68"/>
      <c r="D8" s="69"/>
      <c r="F8" s="39" t="s">
        <v>15</v>
      </c>
      <c r="G8" s="228" t="str">
        <f>IF(SMALL($G7:$U7,COUNTIF($G7:$U7,0)+1)=G7,"※","")</f>
        <v>※</v>
      </c>
      <c r="H8" s="229"/>
      <c r="I8" s="229"/>
      <c r="J8" s="229"/>
      <c r="K8" s="230"/>
      <c r="L8" s="228" t="str">
        <f>IF(SMALL($G7:$U7,COUNTIF($G7:$U7,0)+1)=L7,"※","")</f>
        <v/>
      </c>
      <c r="M8" s="229"/>
      <c r="N8" s="229"/>
      <c r="O8" s="229"/>
      <c r="P8" s="230"/>
      <c r="Q8" s="228" t="str">
        <f>IF(SMALL($G7:$U7,COUNTIF($G7:$U7,0)+1)=Q7,"※","")</f>
        <v/>
      </c>
      <c r="R8" s="229"/>
      <c r="S8" s="229"/>
      <c r="T8" s="229"/>
      <c r="U8" s="230"/>
      <c r="V8" s="40"/>
      <c r="W8" s="41"/>
      <c r="X8" s="42"/>
      <c r="Y8" s="41"/>
      <c r="Z8" s="42"/>
      <c r="AA8" s="42"/>
      <c r="AB8" s="42"/>
      <c r="AC8" s="41"/>
    </row>
    <row r="9" spans="1:29" ht="15.95" customHeight="1">
      <c r="A9" s="66"/>
      <c r="D9" s="67"/>
      <c r="E9" s="76"/>
      <c r="F9" s="97" t="s">
        <v>34</v>
      </c>
      <c r="G9" s="231">
        <f>G3-SUMIF($A:$A,"=#",K:K)</f>
        <v>330</v>
      </c>
      <c r="H9" s="231"/>
      <c r="I9" s="232"/>
      <c r="J9" s="232"/>
      <c r="K9" s="232"/>
      <c r="L9" s="256">
        <f>L3-SUMIF($A:$A,"=#",P:P)</f>
        <v>0</v>
      </c>
      <c r="M9" s="231"/>
      <c r="N9" s="231"/>
      <c r="O9" s="231"/>
      <c r="P9" s="257"/>
      <c r="Q9" s="256">
        <f>Q3-SUMIF($A:$A,"=#",U:U)</f>
        <v>0</v>
      </c>
      <c r="R9" s="231"/>
      <c r="S9" s="231"/>
      <c r="T9" s="231"/>
      <c r="U9" s="257"/>
      <c r="V9" s="43"/>
      <c r="W9" s="44"/>
      <c r="X9" s="45"/>
    </row>
    <row r="10" spans="1:29" ht="21.75" customHeight="1">
      <c r="A10" s="46" t="s">
        <v>20</v>
      </c>
      <c r="B10" s="47" t="s">
        <v>21</v>
      </c>
      <c r="C10" s="48" t="s">
        <v>35</v>
      </c>
      <c r="D10" s="49" t="s">
        <v>22</v>
      </c>
      <c r="E10" s="50" t="s">
        <v>3</v>
      </c>
      <c r="F10" s="51" t="s">
        <v>16</v>
      </c>
      <c r="G10" s="48" t="s">
        <v>31</v>
      </c>
      <c r="H10" s="48" t="s">
        <v>30</v>
      </c>
      <c r="I10" s="49" t="s">
        <v>32</v>
      </c>
      <c r="J10" s="49" t="s">
        <v>23</v>
      </c>
      <c r="K10" s="50" t="s">
        <v>24</v>
      </c>
      <c r="L10" s="48" t="s">
        <v>31</v>
      </c>
      <c r="M10" s="48" t="s">
        <v>30</v>
      </c>
      <c r="N10" s="49" t="s">
        <v>23</v>
      </c>
      <c r="O10" s="49" t="s">
        <v>23</v>
      </c>
      <c r="P10" s="50" t="s">
        <v>24</v>
      </c>
      <c r="Q10" s="48" t="s">
        <v>31</v>
      </c>
      <c r="R10" s="48" t="s">
        <v>30</v>
      </c>
      <c r="S10" s="49" t="s">
        <v>23</v>
      </c>
      <c r="T10" s="49" t="s">
        <v>23</v>
      </c>
      <c r="U10" s="50" t="s">
        <v>24</v>
      </c>
      <c r="V10" s="43"/>
      <c r="W10" s="52" t="s">
        <v>25</v>
      </c>
      <c r="X10" s="53"/>
    </row>
    <row r="11" spans="1:29" ht="35.450000000000003" customHeight="1">
      <c r="A11" s="77" t="s">
        <v>33</v>
      </c>
      <c r="B11" s="78" t="s">
        <v>26</v>
      </c>
      <c r="C11" s="78" t="s">
        <v>27</v>
      </c>
      <c r="D11" s="79" t="s">
        <v>28</v>
      </c>
      <c r="E11" s="80" t="s">
        <v>29</v>
      </c>
      <c r="F11" s="54"/>
      <c r="G11" s="104"/>
      <c r="H11" s="105"/>
      <c r="I11" s="98"/>
      <c r="J11" s="99"/>
      <c r="K11" s="100">
        <v>10</v>
      </c>
      <c r="L11" s="104"/>
      <c r="M11" s="105"/>
      <c r="N11" s="98"/>
      <c r="O11" s="99"/>
      <c r="P11" s="100"/>
      <c r="Q11" s="104"/>
      <c r="R11" s="105"/>
      <c r="S11" s="98"/>
      <c r="T11" s="99"/>
      <c r="U11" s="132"/>
      <c r="V11" s="27"/>
      <c r="W11" s="81"/>
    </row>
    <row r="12" spans="1:29" s="57" customFormat="1" ht="35.450000000000003" customHeight="1">
      <c r="A12" s="82"/>
      <c r="B12" s="159" t="s">
        <v>43</v>
      </c>
      <c r="C12" s="83"/>
      <c r="D12" s="84"/>
      <c r="E12" s="85"/>
      <c r="F12" s="61"/>
      <c r="G12" s="106"/>
      <c r="H12" s="107"/>
      <c r="I12" s="110"/>
      <c r="J12" s="101"/>
      <c r="K12" s="111"/>
      <c r="L12" s="106"/>
      <c r="M12" s="107"/>
      <c r="N12" s="110"/>
      <c r="O12" s="101"/>
      <c r="P12" s="111"/>
      <c r="Q12" s="106"/>
      <c r="R12" s="107"/>
      <c r="S12" s="110"/>
      <c r="T12" s="101"/>
      <c r="U12" s="125"/>
      <c r="V12" s="56"/>
      <c r="W12" s="86" t="b">
        <f t="shared" ref="W12:W28" si="0">IF(B12="","",IF(G12="※",INT(H12*I12),IF(L12="※",INT(M12*N12),IF(Q12="※",INT(R12*S12)))))</f>
        <v>0</v>
      </c>
    </row>
    <row r="13" spans="1:29" ht="35.450000000000003" customHeight="1">
      <c r="A13" s="82"/>
      <c r="B13" s="83" t="s">
        <v>36</v>
      </c>
      <c r="C13" s="156" t="s">
        <v>37</v>
      </c>
      <c r="D13" s="142">
        <v>1</v>
      </c>
      <c r="E13" s="85" t="s">
        <v>38</v>
      </c>
      <c r="F13" s="61">
        <f t="shared" ref="F13:F28" si="1">IF(OR(ISERROR($W13),D13="",W13=FALSE),"",IF(W13=0,"",ROUNDDOWN(W13,2-INT(LOG(ABS(W13))))))</f>
        <v>72</v>
      </c>
      <c r="G13" s="108" t="str">
        <f t="shared" ref="G13:G28" si="2">IF(AND(G$8="※",$D13&lt;&gt;""),"※","")</f>
        <v>※</v>
      </c>
      <c r="H13" s="115">
        <f t="shared" ref="H13:H28" si="3">IF($D13&lt;&gt;"",G$4,"")</f>
        <v>0.7</v>
      </c>
      <c r="I13" s="114">
        <f t="shared" ref="I13:I28" si="4">IF($A13="#",J13,IF(OR($D13="",J13=""),"",INT(J13+K$11*(K13/G$9/$D13))))</f>
        <v>103</v>
      </c>
      <c r="J13" s="102">
        <v>100</v>
      </c>
      <c r="K13" s="111">
        <f t="shared" ref="K13:K28" si="5">IF(J13&lt;&gt;"",ROUNDDOWN($D13*J13,0),"")</f>
        <v>100</v>
      </c>
      <c r="L13" s="106" t="str">
        <f t="shared" ref="L13:L28" si="6">IF(AND(L$8="※",$D13&lt;&gt;""),"※","")</f>
        <v/>
      </c>
      <c r="M13" s="122">
        <f t="shared" ref="M13:M28" si="7">IF($D13&lt;&gt;"",L$4,"")</f>
        <v>0</v>
      </c>
      <c r="N13" s="117" t="str">
        <f t="shared" ref="N13:N28" si="8">IF($A13="#",O13,IF(OR($D13="",O13=""),"",INT(O13+P$11*(P13/L$9/$D13))))</f>
        <v/>
      </c>
      <c r="O13" s="101"/>
      <c r="P13" s="111" t="str">
        <f t="shared" ref="P13:P28" si="9">IF(O13&lt;&gt;"",ROUNDDOWN($D13*O13,0),"")</f>
        <v/>
      </c>
      <c r="Q13" s="123" t="str">
        <f t="shared" ref="Q13:Q28" si="10">IF(AND(Q$8="※",$D13&lt;&gt;""),"※","")</f>
        <v/>
      </c>
      <c r="R13" s="124">
        <f t="shared" ref="R13:R28" si="11">IF($D13&lt;&gt;"",Q$4,"")</f>
        <v>0</v>
      </c>
      <c r="S13" s="117" t="str">
        <f t="shared" ref="S13:S28" si="12">IF($A13="#",T13,IF(OR($D13="",T13=""),"",INT(T13+U$11*(U13/Q$9/$D13))))</f>
        <v/>
      </c>
      <c r="T13" s="101"/>
      <c r="U13" s="125" t="str">
        <f t="shared" ref="U13:U28" si="13">IF(T13&lt;&gt;"",ROUNDDOWN($D13*T13,0),"")</f>
        <v/>
      </c>
      <c r="V13" s="27"/>
      <c r="W13" s="81">
        <f t="shared" si="0"/>
        <v>72</v>
      </c>
    </row>
    <row r="14" spans="1:29" ht="35.450000000000003" customHeight="1">
      <c r="A14" s="87"/>
      <c r="B14" s="83" t="s">
        <v>39</v>
      </c>
      <c r="C14" s="83"/>
      <c r="D14" s="142">
        <v>1</v>
      </c>
      <c r="E14" s="85" t="s">
        <v>38</v>
      </c>
      <c r="F14" s="55">
        <f t="shared" si="1"/>
        <v>79</v>
      </c>
      <c r="G14" s="108" t="str">
        <f t="shared" si="2"/>
        <v>※</v>
      </c>
      <c r="H14" s="115">
        <f t="shared" si="3"/>
        <v>0.7</v>
      </c>
      <c r="I14" s="114">
        <f t="shared" si="4"/>
        <v>113</v>
      </c>
      <c r="J14" s="102">
        <v>110</v>
      </c>
      <c r="K14" s="111">
        <f t="shared" si="5"/>
        <v>110</v>
      </c>
      <c r="L14" s="108" t="str">
        <f t="shared" si="6"/>
        <v/>
      </c>
      <c r="M14" s="118">
        <f t="shared" si="7"/>
        <v>0</v>
      </c>
      <c r="N14" s="114" t="str">
        <f t="shared" si="8"/>
        <v/>
      </c>
      <c r="O14" s="102"/>
      <c r="P14" s="112" t="str">
        <f t="shared" si="9"/>
        <v/>
      </c>
      <c r="Q14" s="119" t="str">
        <f t="shared" si="10"/>
        <v/>
      </c>
      <c r="R14" s="120">
        <f t="shared" si="11"/>
        <v>0</v>
      </c>
      <c r="S14" s="114" t="str">
        <f t="shared" si="12"/>
        <v/>
      </c>
      <c r="T14" s="102"/>
      <c r="U14" s="121" t="str">
        <f t="shared" si="13"/>
        <v/>
      </c>
      <c r="V14" s="27"/>
      <c r="W14" s="81">
        <f t="shared" si="0"/>
        <v>79</v>
      </c>
    </row>
    <row r="15" spans="1:29" ht="35.450000000000003" customHeight="1">
      <c r="A15" s="87"/>
      <c r="B15" s="83"/>
      <c r="C15" s="83"/>
      <c r="D15" s="142"/>
      <c r="E15" s="85"/>
      <c r="F15" s="55" t="str">
        <f t="shared" si="1"/>
        <v/>
      </c>
      <c r="G15" s="108" t="str">
        <f t="shared" si="2"/>
        <v/>
      </c>
      <c r="H15" s="115" t="str">
        <f t="shared" si="3"/>
        <v/>
      </c>
      <c r="I15" s="114" t="str">
        <f t="shared" si="4"/>
        <v/>
      </c>
      <c r="J15" s="102"/>
      <c r="K15" s="111" t="str">
        <f t="shared" si="5"/>
        <v/>
      </c>
      <c r="L15" s="108" t="str">
        <f t="shared" si="6"/>
        <v/>
      </c>
      <c r="M15" s="118" t="str">
        <f t="shared" si="7"/>
        <v/>
      </c>
      <c r="N15" s="114" t="str">
        <f t="shared" si="8"/>
        <v/>
      </c>
      <c r="O15" s="102"/>
      <c r="P15" s="112" t="str">
        <f t="shared" si="9"/>
        <v/>
      </c>
      <c r="Q15" s="119" t="str">
        <f t="shared" si="10"/>
        <v/>
      </c>
      <c r="R15" s="120" t="str">
        <f t="shared" si="11"/>
        <v/>
      </c>
      <c r="S15" s="114" t="str">
        <f t="shared" si="12"/>
        <v/>
      </c>
      <c r="T15" s="102"/>
      <c r="U15" s="121" t="str">
        <f t="shared" si="13"/>
        <v/>
      </c>
      <c r="V15" s="27"/>
      <c r="W15" s="81" t="str">
        <f t="shared" si="0"/>
        <v/>
      </c>
    </row>
    <row r="16" spans="1:29" ht="35.450000000000003" customHeight="1">
      <c r="A16" s="87"/>
      <c r="B16" s="83" t="s">
        <v>40</v>
      </c>
      <c r="C16" s="83"/>
      <c r="D16" s="142">
        <v>1</v>
      </c>
      <c r="E16" s="85" t="s">
        <v>41</v>
      </c>
      <c r="F16" s="55">
        <f t="shared" si="1"/>
        <v>86</v>
      </c>
      <c r="G16" s="108" t="str">
        <f t="shared" si="2"/>
        <v>※</v>
      </c>
      <c r="H16" s="115">
        <f t="shared" si="3"/>
        <v>0.7</v>
      </c>
      <c r="I16" s="114">
        <f t="shared" si="4"/>
        <v>123</v>
      </c>
      <c r="J16" s="102">
        <v>120</v>
      </c>
      <c r="K16" s="111">
        <f t="shared" si="5"/>
        <v>120</v>
      </c>
      <c r="L16" s="108" t="str">
        <f t="shared" si="6"/>
        <v/>
      </c>
      <c r="M16" s="118">
        <f t="shared" si="7"/>
        <v>0</v>
      </c>
      <c r="N16" s="114" t="str">
        <f t="shared" si="8"/>
        <v/>
      </c>
      <c r="O16" s="102"/>
      <c r="P16" s="112" t="str">
        <f t="shared" si="9"/>
        <v/>
      </c>
      <c r="Q16" s="119" t="str">
        <f t="shared" si="10"/>
        <v/>
      </c>
      <c r="R16" s="120">
        <f t="shared" si="11"/>
        <v>0</v>
      </c>
      <c r="S16" s="114" t="str">
        <f t="shared" si="12"/>
        <v/>
      </c>
      <c r="T16" s="102"/>
      <c r="U16" s="121" t="str">
        <f t="shared" si="13"/>
        <v/>
      </c>
      <c r="V16" s="27"/>
      <c r="W16" s="81">
        <f t="shared" si="0"/>
        <v>86</v>
      </c>
    </row>
    <row r="17" spans="1:25" ht="35.450000000000003" customHeight="1">
      <c r="A17" s="87"/>
      <c r="B17" s="83"/>
      <c r="C17" s="83"/>
      <c r="D17" s="92"/>
      <c r="E17" s="85"/>
      <c r="F17" s="55" t="str">
        <f t="shared" si="1"/>
        <v/>
      </c>
      <c r="G17" s="108" t="str">
        <f t="shared" si="2"/>
        <v/>
      </c>
      <c r="H17" s="115" t="str">
        <f t="shared" si="3"/>
        <v/>
      </c>
      <c r="I17" s="114" t="str">
        <f t="shared" si="4"/>
        <v/>
      </c>
      <c r="J17" s="102"/>
      <c r="K17" s="111" t="str">
        <f t="shared" si="5"/>
        <v/>
      </c>
      <c r="L17" s="108" t="str">
        <f t="shared" si="6"/>
        <v/>
      </c>
      <c r="M17" s="118" t="str">
        <f t="shared" si="7"/>
        <v/>
      </c>
      <c r="N17" s="114" t="str">
        <f t="shared" si="8"/>
        <v/>
      </c>
      <c r="O17" s="102"/>
      <c r="P17" s="112" t="str">
        <f t="shared" si="9"/>
        <v/>
      </c>
      <c r="Q17" s="119" t="str">
        <f t="shared" si="10"/>
        <v/>
      </c>
      <c r="R17" s="120" t="str">
        <f t="shared" si="11"/>
        <v/>
      </c>
      <c r="S17" s="114" t="str">
        <f t="shared" si="12"/>
        <v/>
      </c>
      <c r="T17" s="102"/>
      <c r="U17" s="121" t="str">
        <f t="shared" si="13"/>
        <v/>
      </c>
      <c r="V17" s="27"/>
      <c r="W17" s="81" t="str">
        <f t="shared" si="0"/>
        <v/>
      </c>
    </row>
    <row r="18" spans="1:25" ht="35.450000000000003" customHeight="1">
      <c r="A18" s="87"/>
      <c r="B18" s="88"/>
      <c r="C18" s="88"/>
      <c r="D18" s="89"/>
      <c r="E18" s="90"/>
      <c r="F18" s="55" t="str">
        <f t="shared" si="1"/>
        <v/>
      </c>
      <c r="G18" s="108" t="str">
        <f t="shared" si="2"/>
        <v/>
      </c>
      <c r="H18" s="115" t="str">
        <f t="shared" si="3"/>
        <v/>
      </c>
      <c r="I18" s="114" t="str">
        <f t="shared" si="4"/>
        <v/>
      </c>
      <c r="J18" s="102"/>
      <c r="K18" s="111" t="str">
        <f t="shared" si="5"/>
        <v/>
      </c>
      <c r="L18" s="108" t="str">
        <f t="shared" si="6"/>
        <v/>
      </c>
      <c r="M18" s="118" t="str">
        <f t="shared" si="7"/>
        <v/>
      </c>
      <c r="N18" s="114" t="str">
        <f t="shared" si="8"/>
        <v/>
      </c>
      <c r="O18" s="102"/>
      <c r="P18" s="112" t="str">
        <f t="shared" si="9"/>
        <v/>
      </c>
      <c r="Q18" s="119" t="str">
        <f t="shared" si="10"/>
        <v/>
      </c>
      <c r="R18" s="120" t="str">
        <f t="shared" si="11"/>
        <v/>
      </c>
      <c r="S18" s="114" t="str">
        <f t="shared" si="12"/>
        <v/>
      </c>
      <c r="T18" s="102"/>
      <c r="U18" s="121" t="str">
        <f t="shared" si="13"/>
        <v/>
      </c>
      <c r="V18" s="27"/>
      <c r="W18" s="81" t="str">
        <f t="shared" si="0"/>
        <v/>
      </c>
    </row>
    <row r="19" spans="1:25" ht="35.450000000000003" customHeight="1">
      <c r="A19" s="87"/>
      <c r="B19" s="88"/>
      <c r="C19" s="88"/>
      <c r="D19" s="89"/>
      <c r="E19" s="90"/>
      <c r="F19" s="55" t="str">
        <f t="shared" si="1"/>
        <v/>
      </c>
      <c r="G19" s="108" t="str">
        <f t="shared" si="2"/>
        <v/>
      </c>
      <c r="H19" s="115" t="str">
        <f t="shared" si="3"/>
        <v/>
      </c>
      <c r="I19" s="114" t="str">
        <f t="shared" si="4"/>
        <v/>
      </c>
      <c r="J19" s="102"/>
      <c r="K19" s="111" t="str">
        <f t="shared" si="5"/>
        <v/>
      </c>
      <c r="L19" s="108" t="str">
        <f t="shared" si="6"/>
        <v/>
      </c>
      <c r="M19" s="118" t="str">
        <f t="shared" si="7"/>
        <v/>
      </c>
      <c r="N19" s="114" t="str">
        <f t="shared" si="8"/>
        <v/>
      </c>
      <c r="O19" s="102"/>
      <c r="P19" s="112" t="str">
        <f t="shared" si="9"/>
        <v/>
      </c>
      <c r="Q19" s="119" t="str">
        <f t="shared" si="10"/>
        <v/>
      </c>
      <c r="R19" s="120" t="str">
        <f t="shared" si="11"/>
        <v/>
      </c>
      <c r="S19" s="114" t="str">
        <f t="shared" si="12"/>
        <v/>
      </c>
      <c r="T19" s="102"/>
      <c r="U19" s="121" t="str">
        <f t="shared" si="13"/>
        <v/>
      </c>
      <c r="V19" s="27"/>
      <c r="W19" s="81" t="str">
        <f t="shared" si="0"/>
        <v/>
      </c>
    </row>
    <row r="20" spans="1:25" ht="35.450000000000003" customHeight="1">
      <c r="A20" s="87"/>
      <c r="B20" s="88"/>
      <c r="C20" s="88"/>
      <c r="D20" s="91"/>
      <c r="E20" s="90"/>
      <c r="F20" s="55" t="str">
        <f t="shared" si="1"/>
        <v/>
      </c>
      <c r="G20" s="108" t="str">
        <f t="shared" si="2"/>
        <v/>
      </c>
      <c r="H20" s="115" t="str">
        <f t="shared" si="3"/>
        <v/>
      </c>
      <c r="I20" s="114" t="str">
        <f t="shared" si="4"/>
        <v/>
      </c>
      <c r="J20" s="102"/>
      <c r="K20" s="111" t="str">
        <f t="shared" si="5"/>
        <v/>
      </c>
      <c r="L20" s="108" t="str">
        <f t="shared" si="6"/>
        <v/>
      </c>
      <c r="M20" s="118" t="str">
        <f t="shared" si="7"/>
        <v/>
      </c>
      <c r="N20" s="114" t="str">
        <f t="shared" si="8"/>
        <v/>
      </c>
      <c r="O20" s="102"/>
      <c r="P20" s="112" t="str">
        <f t="shared" si="9"/>
        <v/>
      </c>
      <c r="Q20" s="119" t="str">
        <f t="shared" si="10"/>
        <v/>
      </c>
      <c r="R20" s="120" t="str">
        <f t="shared" si="11"/>
        <v/>
      </c>
      <c r="S20" s="114" t="str">
        <f t="shared" si="12"/>
        <v/>
      </c>
      <c r="T20" s="102"/>
      <c r="U20" s="121" t="str">
        <f t="shared" si="13"/>
        <v/>
      </c>
      <c r="V20" s="27"/>
      <c r="W20" s="81" t="str">
        <f t="shared" si="0"/>
        <v/>
      </c>
    </row>
    <row r="21" spans="1:25" ht="35.450000000000003" customHeight="1">
      <c r="A21" s="87"/>
      <c r="B21" s="88"/>
      <c r="C21" s="88"/>
      <c r="D21" s="89"/>
      <c r="E21" s="90"/>
      <c r="F21" s="55" t="str">
        <f t="shared" si="1"/>
        <v/>
      </c>
      <c r="G21" s="108" t="str">
        <f t="shared" si="2"/>
        <v/>
      </c>
      <c r="H21" s="115" t="str">
        <f t="shared" si="3"/>
        <v/>
      </c>
      <c r="I21" s="114" t="str">
        <f t="shared" si="4"/>
        <v/>
      </c>
      <c r="J21" s="102"/>
      <c r="K21" s="112" t="str">
        <f t="shared" si="5"/>
        <v/>
      </c>
      <c r="L21" s="108" t="str">
        <f t="shared" si="6"/>
        <v/>
      </c>
      <c r="M21" s="118" t="str">
        <f t="shared" si="7"/>
        <v/>
      </c>
      <c r="N21" s="114" t="str">
        <f t="shared" si="8"/>
        <v/>
      </c>
      <c r="O21" s="102"/>
      <c r="P21" s="112" t="str">
        <f t="shared" si="9"/>
        <v/>
      </c>
      <c r="Q21" s="119" t="str">
        <f t="shared" si="10"/>
        <v/>
      </c>
      <c r="R21" s="120" t="str">
        <f t="shared" si="11"/>
        <v/>
      </c>
      <c r="S21" s="114" t="str">
        <f t="shared" si="12"/>
        <v/>
      </c>
      <c r="T21" s="102"/>
      <c r="U21" s="121" t="str">
        <f t="shared" si="13"/>
        <v/>
      </c>
      <c r="V21" s="27"/>
      <c r="W21" s="81" t="str">
        <f t="shared" si="0"/>
        <v/>
      </c>
    </row>
    <row r="22" spans="1:25" ht="35.450000000000003" customHeight="1">
      <c r="A22" s="87"/>
      <c r="B22" s="88"/>
      <c r="C22" s="88"/>
      <c r="D22" s="89"/>
      <c r="E22" s="90"/>
      <c r="F22" s="55" t="str">
        <f t="shared" si="1"/>
        <v/>
      </c>
      <c r="G22" s="108" t="str">
        <f t="shared" si="2"/>
        <v/>
      </c>
      <c r="H22" s="115" t="str">
        <f t="shared" si="3"/>
        <v/>
      </c>
      <c r="I22" s="114" t="str">
        <f t="shared" si="4"/>
        <v/>
      </c>
      <c r="J22" s="102"/>
      <c r="K22" s="112" t="str">
        <f t="shared" si="5"/>
        <v/>
      </c>
      <c r="L22" s="108" t="str">
        <f t="shared" si="6"/>
        <v/>
      </c>
      <c r="M22" s="118" t="str">
        <f t="shared" si="7"/>
        <v/>
      </c>
      <c r="N22" s="114" t="str">
        <f t="shared" si="8"/>
        <v/>
      </c>
      <c r="O22" s="102"/>
      <c r="P22" s="112" t="str">
        <f t="shared" si="9"/>
        <v/>
      </c>
      <c r="Q22" s="119" t="str">
        <f t="shared" si="10"/>
        <v/>
      </c>
      <c r="R22" s="120" t="str">
        <f t="shared" si="11"/>
        <v/>
      </c>
      <c r="S22" s="114" t="str">
        <f t="shared" si="12"/>
        <v/>
      </c>
      <c r="T22" s="102"/>
      <c r="U22" s="121" t="str">
        <f t="shared" si="13"/>
        <v/>
      </c>
      <c r="V22" s="27"/>
      <c r="W22" s="81" t="str">
        <f t="shared" si="0"/>
        <v/>
      </c>
    </row>
    <row r="23" spans="1:25" ht="35.450000000000003" customHeight="1">
      <c r="A23" s="87"/>
      <c r="B23" s="88"/>
      <c r="C23" s="88"/>
      <c r="D23" s="89"/>
      <c r="E23" s="90"/>
      <c r="F23" s="55" t="str">
        <f>IF(OR(ISERROR($W23),D23="",W23=FALSE),"",IF(W23=0,"",ROUNDDOWN(W23,2-INT(LOG(ABS(W23))))))</f>
        <v/>
      </c>
      <c r="G23" s="108" t="str">
        <f>IF(AND(G$8="※",$D23&lt;&gt;""),"※","")</f>
        <v/>
      </c>
      <c r="H23" s="115" t="str">
        <f>IF($D23&lt;&gt;"",G$4,"")</f>
        <v/>
      </c>
      <c r="I23" s="114" t="str">
        <f>IF($A23="#",J23,IF(OR($D23="",J23=""),"",INT(J23+K$11*(K23/G$9/$D23))))</f>
        <v/>
      </c>
      <c r="J23" s="102"/>
      <c r="K23" s="111" t="str">
        <f>IF(J23&lt;&gt;"",ROUNDDOWN($D23*J23,0),"")</f>
        <v/>
      </c>
      <c r="L23" s="108" t="str">
        <f>IF(AND(L$8="※",$D23&lt;&gt;""),"※","")</f>
        <v/>
      </c>
      <c r="M23" s="115" t="str">
        <f>IF($D23&lt;&gt;"",L$4,"")</f>
        <v/>
      </c>
      <c r="N23" s="114" t="str">
        <f>IF($A23="#",O23,IF(OR($D23="",O23=""),"",INT(O23+P$11*(P23/L$9/$D23))))</f>
        <v/>
      </c>
      <c r="O23" s="102"/>
      <c r="P23" s="111" t="str">
        <f>IF(O23&lt;&gt;"",ROUNDDOWN($D23*O23,0),"")</f>
        <v/>
      </c>
      <c r="Q23" s="108" t="str">
        <f>IF(AND(Q$8="※",$D23&lt;&gt;""),"※","")</f>
        <v/>
      </c>
      <c r="R23" s="115" t="str">
        <f>IF($D23&lt;&gt;"",Q$4,"")</f>
        <v/>
      </c>
      <c r="S23" s="114" t="str">
        <f>IF($A23="#",T23,IF(OR($D23="",T23=""),"",INT(T23+U$11*(U23/Q$9/$D23))))</f>
        <v/>
      </c>
      <c r="T23" s="102"/>
      <c r="U23" s="125" t="str">
        <f>IF(T23&lt;&gt;"",ROUNDDOWN($D23*T23,0),"")</f>
        <v/>
      </c>
      <c r="V23" s="27"/>
      <c r="W23" s="81" t="str">
        <f t="shared" si="0"/>
        <v/>
      </c>
    </row>
    <row r="24" spans="1:25" s="57" customFormat="1" ht="35.450000000000003" customHeight="1">
      <c r="A24" s="87"/>
      <c r="B24" s="88"/>
      <c r="C24" s="88"/>
      <c r="D24" s="140"/>
      <c r="E24" s="90"/>
      <c r="F24" s="55" t="str">
        <f>IF(OR(ISERROR($W24),D24="",W24=FALSE),"",IF(W24=0,"",ROUNDDOWN(W24,2-INT(LOG(ABS(W24))))))</f>
        <v/>
      </c>
      <c r="G24" s="108" t="str">
        <f>IF(AND(G$8="※",$D24&lt;&gt;""),"※","")</f>
        <v/>
      </c>
      <c r="H24" s="115" t="str">
        <f>IF($D24&lt;&gt;"",G$4,"")</f>
        <v/>
      </c>
      <c r="I24" s="114" t="str">
        <f>IF($A24="#",J24,IF(OR($D24="",J24=""),"",INT(J24+K$11*(K24/G$9/$D24))))</f>
        <v/>
      </c>
      <c r="J24" s="102"/>
      <c r="K24" s="111" t="str">
        <f>IF(J24&lt;&gt;"",ROUNDDOWN($D24*J24,0),"")</f>
        <v/>
      </c>
      <c r="L24" s="108" t="str">
        <f>IF(AND(L$8="※",$D24&lt;&gt;""),"※","")</f>
        <v/>
      </c>
      <c r="M24" s="118" t="str">
        <f>IF($D24&lt;&gt;"",L$4,"")</f>
        <v/>
      </c>
      <c r="N24" s="114" t="str">
        <f>IF($A24="#",O24,IF(OR($D24="",O24=""),"",INT(O24+P$11*(P24/L$9/$D24))))</f>
        <v/>
      </c>
      <c r="O24" s="102"/>
      <c r="P24" s="112" t="str">
        <f>IF(O24&lt;&gt;"",ROUNDDOWN($D24*O24,0),"")</f>
        <v/>
      </c>
      <c r="Q24" s="119" t="str">
        <f>IF(AND(Q$8="※",$D24&lt;&gt;""),"※","")</f>
        <v/>
      </c>
      <c r="R24" s="120" t="str">
        <f>IF($D24&lt;&gt;"",Q$4,"")</f>
        <v/>
      </c>
      <c r="S24" s="114" t="str">
        <f>IF($A24="#",T24,IF(OR($D24="",T24=""),"",INT(T24+U$11*(U24/Q$9/$D24))))</f>
        <v/>
      </c>
      <c r="T24" s="102"/>
      <c r="U24" s="121" t="str">
        <f>IF(T24&lt;&gt;"",ROUNDDOWN($D24*T24,0),"")</f>
        <v/>
      </c>
      <c r="V24" s="56"/>
      <c r="W24" s="86" t="str">
        <f t="shared" si="0"/>
        <v/>
      </c>
      <c r="Y24" s="28"/>
    </row>
    <row r="25" spans="1:25" ht="35.450000000000003" customHeight="1">
      <c r="A25" s="87"/>
      <c r="B25" s="88"/>
      <c r="C25" s="88"/>
      <c r="D25" s="89"/>
      <c r="E25" s="90"/>
      <c r="F25" s="55" t="str">
        <f t="shared" si="1"/>
        <v/>
      </c>
      <c r="G25" s="108" t="str">
        <f t="shared" si="2"/>
        <v/>
      </c>
      <c r="H25" s="115" t="str">
        <f t="shared" si="3"/>
        <v/>
      </c>
      <c r="I25" s="114" t="str">
        <f t="shared" si="4"/>
        <v/>
      </c>
      <c r="J25" s="102"/>
      <c r="K25" s="112" t="str">
        <f t="shared" si="5"/>
        <v/>
      </c>
      <c r="L25" s="108" t="str">
        <f t="shared" si="6"/>
        <v/>
      </c>
      <c r="M25" s="118" t="str">
        <f t="shared" si="7"/>
        <v/>
      </c>
      <c r="N25" s="114" t="str">
        <f t="shared" si="8"/>
        <v/>
      </c>
      <c r="O25" s="102"/>
      <c r="P25" s="112" t="str">
        <f t="shared" si="9"/>
        <v/>
      </c>
      <c r="Q25" s="119" t="str">
        <f t="shared" si="10"/>
        <v/>
      </c>
      <c r="R25" s="120" t="str">
        <f t="shared" si="11"/>
        <v/>
      </c>
      <c r="S25" s="114" t="str">
        <f t="shared" si="12"/>
        <v/>
      </c>
      <c r="T25" s="102"/>
      <c r="U25" s="121" t="str">
        <f t="shared" si="13"/>
        <v/>
      </c>
      <c r="V25" s="27"/>
      <c r="W25" s="81" t="str">
        <f t="shared" si="0"/>
        <v/>
      </c>
    </row>
    <row r="26" spans="1:25" ht="35.450000000000003" customHeight="1">
      <c r="A26" s="87"/>
      <c r="B26" s="88"/>
      <c r="C26" s="88"/>
      <c r="D26" s="89"/>
      <c r="E26" s="90"/>
      <c r="F26" s="55" t="str">
        <f t="shared" si="1"/>
        <v/>
      </c>
      <c r="G26" s="108" t="str">
        <f t="shared" si="2"/>
        <v/>
      </c>
      <c r="H26" s="115" t="str">
        <f t="shared" si="3"/>
        <v/>
      </c>
      <c r="I26" s="114" t="str">
        <f t="shared" si="4"/>
        <v/>
      </c>
      <c r="J26" s="102"/>
      <c r="K26" s="112" t="str">
        <f t="shared" si="5"/>
        <v/>
      </c>
      <c r="L26" s="108" t="str">
        <f t="shared" si="6"/>
        <v/>
      </c>
      <c r="M26" s="118" t="str">
        <f t="shared" si="7"/>
        <v/>
      </c>
      <c r="N26" s="114" t="str">
        <f t="shared" si="8"/>
        <v/>
      </c>
      <c r="O26" s="102"/>
      <c r="P26" s="112" t="str">
        <f t="shared" si="9"/>
        <v/>
      </c>
      <c r="Q26" s="119" t="str">
        <f t="shared" si="10"/>
        <v/>
      </c>
      <c r="R26" s="120" t="str">
        <f t="shared" si="11"/>
        <v/>
      </c>
      <c r="S26" s="114" t="str">
        <f t="shared" si="12"/>
        <v/>
      </c>
      <c r="T26" s="102"/>
      <c r="U26" s="121" t="str">
        <f t="shared" si="13"/>
        <v/>
      </c>
      <c r="V26" s="27"/>
      <c r="W26" s="81" t="str">
        <f t="shared" si="0"/>
        <v/>
      </c>
    </row>
    <row r="27" spans="1:25" ht="35.450000000000003" customHeight="1">
      <c r="A27" s="87"/>
      <c r="B27" s="88"/>
      <c r="C27" s="88"/>
      <c r="D27" s="89"/>
      <c r="E27" s="90"/>
      <c r="F27" s="55" t="str">
        <f t="shared" si="1"/>
        <v/>
      </c>
      <c r="G27" s="108" t="str">
        <f t="shared" si="2"/>
        <v/>
      </c>
      <c r="H27" s="115" t="str">
        <f t="shared" si="3"/>
        <v/>
      </c>
      <c r="I27" s="114" t="str">
        <f t="shared" si="4"/>
        <v/>
      </c>
      <c r="J27" s="102"/>
      <c r="K27" s="112" t="str">
        <f t="shared" si="5"/>
        <v/>
      </c>
      <c r="L27" s="108" t="str">
        <f t="shared" si="6"/>
        <v/>
      </c>
      <c r="M27" s="118" t="str">
        <f t="shared" si="7"/>
        <v/>
      </c>
      <c r="N27" s="114" t="str">
        <f t="shared" si="8"/>
        <v/>
      </c>
      <c r="O27" s="102"/>
      <c r="P27" s="112" t="str">
        <f t="shared" si="9"/>
        <v/>
      </c>
      <c r="Q27" s="119" t="str">
        <f t="shared" si="10"/>
        <v/>
      </c>
      <c r="R27" s="120" t="str">
        <f t="shared" si="11"/>
        <v/>
      </c>
      <c r="S27" s="114" t="str">
        <f t="shared" si="12"/>
        <v/>
      </c>
      <c r="T27" s="102"/>
      <c r="U27" s="121" t="str">
        <f t="shared" si="13"/>
        <v/>
      </c>
      <c r="V27" s="27"/>
      <c r="W27" s="81" t="str">
        <f t="shared" si="0"/>
        <v/>
      </c>
    </row>
    <row r="28" spans="1:25" ht="35.450000000000003" customHeight="1">
      <c r="A28" s="93"/>
      <c r="B28" s="94"/>
      <c r="C28" s="94"/>
      <c r="D28" s="95"/>
      <c r="E28" s="96"/>
      <c r="F28" s="58" t="str">
        <f t="shared" si="1"/>
        <v/>
      </c>
      <c r="G28" s="109" t="str">
        <f t="shared" si="2"/>
        <v/>
      </c>
      <c r="H28" s="126" t="str">
        <f t="shared" si="3"/>
        <v/>
      </c>
      <c r="I28" s="127" t="str">
        <f t="shared" si="4"/>
        <v/>
      </c>
      <c r="J28" s="103"/>
      <c r="K28" s="113" t="str">
        <f t="shared" si="5"/>
        <v/>
      </c>
      <c r="L28" s="109" t="str">
        <f t="shared" si="6"/>
        <v/>
      </c>
      <c r="M28" s="128" t="str">
        <f t="shared" si="7"/>
        <v/>
      </c>
      <c r="N28" s="127" t="str">
        <f t="shared" si="8"/>
        <v/>
      </c>
      <c r="O28" s="103"/>
      <c r="P28" s="113" t="str">
        <f t="shared" si="9"/>
        <v/>
      </c>
      <c r="Q28" s="129" t="str">
        <f t="shared" si="10"/>
        <v/>
      </c>
      <c r="R28" s="130" t="str">
        <f t="shared" si="11"/>
        <v/>
      </c>
      <c r="S28" s="127" t="str">
        <f t="shared" si="12"/>
        <v/>
      </c>
      <c r="T28" s="103"/>
      <c r="U28" s="131" t="str">
        <f t="shared" si="13"/>
        <v/>
      </c>
      <c r="V28" s="27"/>
      <c r="W28" s="81" t="str">
        <f t="shared" si="0"/>
        <v/>
      </c>
    </row>
    <row r="29" spans="1:25" ht="15.95" customHeight="1">
      <c r="A29" s="62"/>
      <c r="B29" s="63"/>
      <c r="C29" s="63"/>
      <c r="D29" s="64"/>
      <c r="E29" s="65"/>
      <c r="F29" s="244" t="s">
        <v>12</v>
      </c>
      <c r="G29" s="246" t="str">
        <f>IF(G$1&lt;&gt;"",G$1,"")</f>
        <v/>
      </c>
      <c r="H29" s="247"/>
      <c r="I29" s="248"/>
      <c r="J29" s="248"/>
      <c r="K29" s="249"/>
      <c r="L29" s="246" t="str">
        <f t="shared" ref="L29" si="14">IF(L$1&lt;&gt;"",L$1,"")</f>
        <v/>
      </c>
      <c r="M29" s="247"/>
      <c r="N29" s="248"/>
      <c r="O29" s="248"/>
      <c r="P29" s="249"/>
      <c r="Q29" s="246" t="str">
        <f t="shared" ref="Q29" si="15">IF(Q$1&lt;&gt;"",Q$1,"")</f>
        <v/>
      </c>
      <c r="R29" s="247"/>
      <c r="S29" s="248"/>
      <c r="T29" s="248"/>
      <c r="U29" s="249"/>
      <c r="V29" s="30"/>
    </row>
    <row r="30" spans="1:25" ht="25.5" customHeight="1">
      <c r="A30" s="66"/>
      <c r="B30" s="32" t="str">
        <f>B2</f>
        <v>樹木</v>
      </c>
      <c r="D30" s="67"/>
      <c r="F30" s="245"/>
      <c r="G30" s="250"/>
      <c r="H30" s="251"/>
      <c r="I30" s="251"/>
      <c r="J30" s="251"/>
      <c r="K30" s="252"/>
      <c r="L30" s="250"/>
      <c r="M30" s="251"/>
      <c r="N30" s="251"/>
      <c r="O30" s="251"/>
      <c r="P30" s="252"/>
      <c r="Q30" s="250"/>
      <c r="R30" s="251"/>
      <c r="S30" s="251"/>
      <c r="T30" s="251"/>
      <c r="U30" s="252"/>
      <c r="V30" s="30"/>
    </row>
    <row r="31" spans="1:25" s="33" customFormat="1" ht="21" customHeight="1">
      <c r="A31" s="68"/>
      <c r="D31" s="69"/>
      <c r="F31" s="158" t="s">
        <v>13</v>
      </c>
      <c r="G31" s="253">
        <f>IF(G$3&lt;&gt;"",G$3)</f>
        <v>340</v>
      </c>
      <c r="H31" s="254"/>
      <c r="I31" s="254"/>
      <c r="J31" s="254"/>
      <c r="K31" s="255"/>
      <c r="L31" s="253">
        <f>IF(L$3&lt;&gt;"",L$3)</f>
        <v>0</v>
      </c>
      <c r="M31" s="254"/>
      <c r="N31" s="254"/>
      <c r="O31" s="254"/>
      <c r="P31" s="255"/>
      <c r="Q31" s="253">
        <f>IF(Q$3&lt;&gt;"",Q$3)</f>
        <v>0</v>
      </c>
      <c r="R31" s="254"/>
      <c r="S31" s="254"/>
      <c r="T31" s="254"/>
      <c r="U31" s="255"/>
      <c r="W31" s="34"/>
      <c r="Y31" s="28"/>
    </row>
    <row r="32" spans="1:25" s="33" customFormat="1" ht="17.100000000000001" customHeight="1">
      <c r="A32" s="68"/>
      <c r="B32" s="70"/>
      <c r="D32" s="71"/>
      <c r="E32" s="72"/>
      <c r="F32" s="35" t="s">
        <v>17</v>
      </c>
      <c r="G32" s="238">
        <f>G$4</f>
        <v>0.7</v>
      </c>
      <c r="H32" s="239"/>
      <c r="I32" s="240"/>
      <c r="J32" s="240"/>
      <c r="K32" s="241"/>
      <c r="L32" s="238">
        <f t="shared" ref="L32" si="16">L$4</f>
        <v>0</v>
      </c>
      <c r="M32" s="239"/>
      <c r="N32" s="240"/>
      <c r="O32" s="240"/>
      <c r="P32" s="241"/>
      <c r="Q32" s="238">
        <f t="shared" ref="Q32" si="17">Q$4</f>
        <v>0</v>
      </c>
      <c r="R32" s="239"/>
      <c r="S32" s="240"/>
      <c r="T32" s="240"/>
      <c r="U32" s="241"/>
      <c r="V32" s="36"/>
      <c r="W32" s="34"/>
      <c r="Y32" s="28"/>
    </row>
    <row r="33" spans="1:29" s="33" customFormat="1" ht="17.100000000000001" customHeight="1">
      <c r="A33" s="68"/>
      <c r="B33" s="73"/>
      <c r="D33" s="74"/>
      <c r="E33" s="72"/>
      <c r="F33" s="134"/>
      <c r="G33" s="242"/>
      <c r="H33" s="242"/>
      <c r="I33" s="243"/>
      <c r="J33" s="243"/>
      <c r="K33" s="243"/>
      <c r="L33" s="242"/>
      <c r="M33" s="242"/>
      <c r="N33" s="243"/>
      <c r="O33" s="243"/>
      <c r="P33" s="243"/>
      <c r="Q33" s="242"/>
      <c r="R33" s="242"/>
      <c r="S33" s="243"/>
      <c r="T33" s="243"/>
      <c r="U33" s="243"/>
      <c r="V33" s="36"/>
      <c r="W33" s="34"/>
      <c r="Y33" s="28"/>
    </row>
    <row r="34" spans="1:29" s="33" customFormat="1" ht="17.100000000000001" customHeight="1">
      <c r="A34" s="68"/>
      <c r="B34" s="73"/>
      <c r="D34" s="74"/>
      <c r="E34" s="72"/>
      <c r="F34" s="135"/>
      <c r="G34" s="233"/>
      <c r="H34" s="233"/>
      <c r="I34" s="234"/>
      <c r="J34" s="234"/>
      <c r="K34" s="234"/>
      <c r="L34" s="233"/>
      <c r="M34" s="233"/>
      <c r="N34" s="234"/>
      <c r="O34" s="234"/>
      <c r="P34" s="234"/>
      <c r="Q34" s="233"/>
      <c r="R34" s="233"/>
      <c r="S34" s="234"/>
      <c r="T34" s="234"/>
      <c r="U34" s="234"/>
      <c r="V34" s="36"/>
      <c r="W34" s="34"/>
      <c r="Y34" s="28"/>
    </row>
    <row r="35" spans="1:29" s="33" customFormat="1" ht="17.100000000000001" customHeight="1">
      <c r="A35" s="68"/>
      <c r="B35" s="75"/>
      <c r="D35" s="69"/>
      <c r="F35" s="38" t="s">
        <v>14</v>
      </c>
      <c r="G35" s="235">
        <f>IF(G$7&lt;&gt;"",G$7)</f>
        <v>238</v>
      </c>
      <c r="H35" s="236"/>
      <c r="I35" s="236"/>
      <c r="J35" s="236"/>
      <c r="K35" s="237"/>
      <c r="L35" s="235">
        <f>IF(L$7&lt;&gt;"",L$7)</f>
        <v>0</v>
      </c>
      <c r="M35" s="236"/>
      <c r="N35" s="236"/>
      <c r="O35" s="236"/>
      <c r="P35" s="237"/>
      <c r="Q35" s="235">
        <f>IF(Q$7&lt;&gt;"",Q$7)</f>
        <v>0</v>
      </c>
      <c r="R35" s="236"/>
      <c r="S35" s="236"/>
      <c r="T35" s="236"/>
      <c r="U35" s="237"/>
      <c r="W35" s="34"/>
      <c r="Y35" s="28"/>
    </row>
    <row r="36" spans="1:29" s="33" customFormat="1" ht="17.100000000000001" customHeight="1">
      <c r="A36" s="68"/>
      <c r="D36" s="69"/>
      <c r="F36" s="39"/>
      <c r="G36" s="228"/>
      <c r="H36" s="229"/>
      <c r="I36" s="229"/>
      <c r="J36" s="229"/>
      <c r="K36" s="230"/>
      <c r="L36" s="228"/>
      <c r="M36" s="229"/>
      <c r="N36" s="229"/>
      <c r="O36" s="229"/>
      <c r="P36" s="230"/>
      <c r="Q36" s="228"/>
      <c r="R36" s="229"/>
      <c r="S36" s="229"/>
      <c r="T36" s="229"/>
      <c r="U36" s="230"/>
      <c r="V36" s="40"/>
      <c r="W36" s="41"/>
      <c r="X36" s="42"/>
      <c r="Y36" s="28"/>
      <c r="Z36" s="42"/>
      <c r="AA36" s="42"/>
      <c r="AB36" s="42"/>
      <c r="AC36" s="41"/>
    </row>
    <row r="37" spans="1:29" ht="15.95" customHeight="1">
      <c r="A37" s="66"/>
      <c r="D37" s="67"/>
      <c r="E37" s="76"/>
      <c r="F37" s="136"/>
      <c r="G37" s="231"/>
      <c r="H37" s="231"/>
      <c r="I37" s="232"/>
      <c r="J37" s="232"/>
      <c r="K37" s="232"/>
      <c r="L37" s="231"/>
      <c r="M37" s="231"/>
      <c r="N37" s="232"/>
      <c r="O37" s="232"/>
      <c r="P37" s="232"/>
      <c r="Q37" s="231"/>
      <c r="R37" s="231"/>
      <c r="S37" s="232"/>
      <c r="T37" s="232"/>
      <c r="U37" s="232"/>
      <c r="V37" s="43"/>
      <c r="W37" s="44"/>
      <c r="X37" s="45"/>
    </row>
    <row r="38" spans="1:29" ht="21.75" customHeight="1">
      <c r="A38" s="46" t="s">
        <v>20</v>
      </c>
      <c r="B38" s="47" t="s">
        <v>21</v>
      </c>
      <c r="C38" s="48" t="s">
        <v>35</v>
      </c>
      <c r="D38" s="49" t="s">
        <v>22</v>
      </c>
      <c r="E38" s="50" t="s">
        <v>3</v>
      </c>
      <c r="F38" s="51" t="s">
        <v>16</v>
      </c>
      <c r="G38" s="48" t="s">
        <v>31</v>
      </c>
      <c r="H38" s="48" t="s">
        <v>30</v>
      </c>
      <c r="I38" s="49" t="s">
        <v>32</v>
      </c>
      <c r="J38" s="49" t="s">
        <v>23</v>
      </c>
      <c r="K38" s="50" t="s">
        <v>24</v>
      </c>
      <c r="L38" s="48" t="s">
        <v>31</v>
      </c>
      <c r="M38" s="48" t="s">
        <v>30</v>
      </c>
      <c r="N38" s="49" t="s">
        <v>32</v>
      </c>
      <c r="O38" s="49" t="s">
        <v>23</v>
      </c>
      <c r="P38" s="50" t="s">
        <v>24</v>
      </c>
      <c r="Q38" s="48" t="s">
        <v>31</v>
      </c>
      <c r="R38" s="48" t="s">
        <v>30</v>
      </c>
      <c r="S38" s="49" t="s">
        <v>32</v>
      </c>
      <c r="T38" s="49" t="s">
        <v>23</v>
      </c>
      <c r="U38" s="50" t="s">
        <v>24</v>
      </c>
      <c r="V38" s="43"/>
      <c r="W38" s="52" t="s">
        <v>25</v>
      </c>
      <c r="X38" s="53"/>
    </row>
    <row r="39" spans="1:29" ht="35.450000000000003" customHeight="1">
      <c r="A39" s="77"/>
      <c r="B39" s="78"/>
      <c r="C39" s="78"/>
      <c r="D39" s="79"/>
      <c r="E39" s="80"/>
      <c r="F39" s="54"/>
      <c r="G39" s="104" t="str">
        <f t="shared" ref="G39:G40" si="18">IF(AND(G$8="※",$D39&lt;&gt;""),"※","")</f>
        <v/>
      </c>
      <c r="H39" s="137" t="str">
        <f t="shared" ref="H39:H40" si="19">IF($D39&lt;&gt;"",G$4,"")</f>
        <v/>
      </c>
      <c r="I39" s="138" t="str">
        <f t="shared" ref="I39:I56" si="20">IF($A39="#",J39,IF(OR($D39="",J39=""),"",INT(J39+K$11*(K39/G$9/$D39))))</f>
        <v/>
      </c>
      <c r="J39" s="60"/>
      <c r="K39" s="133" t="str">
        <f t="shared" ref="K39:K40" si="21">IF(J39&lt;&gt;"",ROUNDDOWN($D39*J39,0),"")</f>
        <v/>
      </c>
      <c r="L39" s="104" t="str">
        <f t="shared" ref="L39:L40" si="22">IF(AND(L$8="※",$D39&lt;&gt;""),"※","")</f>
        <v/>
      </c>
      <c r="M39" s="137" t="str">
        <f t="shared" ref="M39:M40" si="23">IF($D39&lt;&gt;"",L$4,"")</f>
        <v/>
      </c>
      <c r="N39" s="138" t="str">
        <f t="shared" ref="N39:N56" si="24">IF($A39="#",O39,IF(OR($D39="",O39=""),"",INT(O39+P$11*(P39/L$9/$D39))))</f>
        <v/>
      </c>
      <c r="O39" s="60"/>
      <c r="P39" s="133" t="str">
        <f t="shared" ref="P39:P40" si="25">IF(O39&lt;&gt;"",ROUNDDOWN($D39*O39,0),"")</f>
        <v/>
      </c>
      <c r="Q39" s="104" t="str">
        <f t="shared" ref="Q39:Q40" si="26">IF(AND(Q$8="※",$D39&lt;&gt;""),"※","")</f>
        <v/>
      </c>
      <c r="R39" s="137" t="str">
        <f t="shared" ref="R39:R40" si="27">IF($D39&lt;&gt;"",Q$4,"")</f>
        <v/>
      </c>
      <c r="S39" s="138" t="str">
        <f t="shared" ref="S39:S56" si="28">IF($A39="#",T39,IF(OR($D39="",T39=""),"",INT(T39+U$11*(U39/Q$9/$D39))))</f>
        <v/>
      </c>
      <c r="T39" s="60"/>
      <c r="U39" s="139" t="str">
        <f t="shared" ref="U39:U40" si="29">IF(T39&lt;&gt;"",ROUNDDOWN($D39*T39,0),"")</f>
        <v/>
      </c>
      <c r="V39" s="27"/>
      <c r="W39" s="81" t="str">
        <f t="shared" ref="W39:W56" si="30">IF(B39="","",IF(G39="※",INT(H39*I39),IF(L39="※",INT(M39*N39),IF(Q39="※",INT(R38*S39)))))</f>
        <v/>
      </c>
    </row>
    <row r="40" spans="1:29" s="57" customFormat="1" ht="35.450000000000003" customHeight="1">
      <c r="A40" s="82"/>
      <c r="B40" s="83"/>
      <c r="C40" s="83"/>
      <c r="D40" s="84"/>
      <c r="E40" s="85"/>
      <c r="F40" s="61" t="str">
        <f t="shared" ref="F40" si="31">IF(OR(ISERROR($W40),D40="",W40=FALSE),"",IF(W40=0,"",ROUNDDOWN(W40,2-INT(LOG(ABS(W40))))))</f>
        <v/>
      </c>
      <c r="G40" s="106" t="str">
        <f t="shared" si="18"/>
        <v/>
      </c>
      <c r="H40" s="116" t="str">
        <f t="shared" si="19"/>
        <v/>
      </c>
      <c r="I40" s="117" t="str">
        <f t="shared" si="20"/>
        <v/>
      </c>
      <c r="J40" s="101"/>
      <c r="K40" s="111" t="str">
        <f t="shared" si="21"/>
        <v/>
      </c>
      <c r="L40" s="106" t="str">
        <f t="shared" si="22"/>
        <v/>
      </c>
      <c r="M40" s="116" t="str">
        <f t="shared" si="23"/>
        <v/>
      </c>
      <c r="N40" s="117" t="str">
        <f t="shared" si="24"/>
        <v/>
      </c>
      <c r="O40" s="101"/>
      <c r="P40" s="111" t="str">
        <f t="shared" si="25"/>
        <v/>
      </c>
      <c r="Q40" s="106" t="str">
        <f t="shared" si="26"/>
        <v/>
      </c>
      <c r="R40" s="116" t="str">
        <f t="shared" si="27"/>
        <v/>
      </c>
      <c r="S40" s="117" t="str">
        <f t="shared" si="28"/>
        <v/>
      </c>
      <c r="T40" s="101"/>
      <c r="U40" s="125" t="str">
        <f t="shared" si="29"/>
        <v/>
      </c>
      <c r="V40" s="56"/>
      <c r="W40" s="86" t="str">
        <f t="shared" si="30"/>
        <v/>
      </c>
      <c r="Y40" s="28"/>
    </row>
    <row r="41" spans="1:29" ht="35.450000000000003" customHeight="1">
      <c r="A41" s="87"/>
      <c r="B41" s="88"/>
      <c r="C41" s="88"/>
      <c r="D41" s="89"/>
      <c r="E41" s="90"/>
      <c r="F41" s="55" t="str">
        <f>IF(OR(ISERROR($W41),D41="",W41=FALSE),"",IF(W41=0,"",ROUNDDOWN(W41,2-INT(LOG(ABS(W41))))))</f>
        <v/>
      </c>
      <c r="G41" s="108" t="str">
        <f>IF(AND(G$8="※",$D41&lt;&gt;""),"※","")</f>
        <v/>
      </c>
      <c r="H41" s="115" t="str">
        <f>IF($D41&lt;&gt;"",G$4,"")</f>
        <v/>
      </c>
      <c r="I41" s="114" t="str">
        <f t="shared" si="20"/>
        <v/>
      </c>
      <c r="J41" s="102"/>
      <c r="K41" s="111" t="str">
        <f>IF(J41&lt;&gt;"",ROUNDDOWN($D41*J41,0),"")</f>
        <v/>
      </c>
      <c r="L41" s="108" t="str">
        <f>IF(AND(L$8="※",$D41&lt;&gt;""),"※","")</f>
        <v/>
      </c>
      <c r="M41" s="115" t="str">
        <f>IF($D41&lt;&gt;"",L$4,"")</f>
        <v/>
      </c>
      <c r="N41" s="114" t="str">
        <f t="shared" si="24"/>
        <v/>
      </c>
      <c r="O41" s="102"/>
      <c r="P41" s="111" t="str">
        <f>IF(O41&lt;&gt;"",ROUNDDOWN($D41*O41,0),"")</f>
        <v/>
      </c>
      <c r="Q41" s="108" t="str">
        <f>IF(AND(Q$8="※",$D41&lt;&gt;""),"※","")</f>
        <v/>
      </c>
      <c r="R41" s="115" t="str">
        <f>IF($D41&lt;&gt;"",Q$4,"")</f>
        <v/>
      </c>
      <c r="S41" s="114" t="str">
        <f t="shared" si="28"/>
        <v/>
      </c>
      <c r="T41" s="102"/>
      <c r="U41" s="125" t="str">
        <f>IF(T41&lt;&gt;"",ROUNDDOWN($D41*T41,0),"")</f>
        <v/>
      </c>
      <c r="V41" s="27"/>
      <c r="W41" s="81" t="str">
        <f t="shared" si="30"/>
        <v/>
      </c>
    </row>
    <row r="42" spans="1:29" s="57" customFormat="1" ht="35.450000000000003" customHeight="1">
      <c r="A42" s="87"/>
      <c r="B42" s="88"/>
      <c r="C42" s="88"/>
      <c r="D42" s="91"/>
      <c r="E42" s="90"/>
      <c r="F42" s="55" t="str">
        <f t="shared" ref="F42:F56" si="32">IF(OR(ISERROR($W42),D42="",W42=FALSE),"",IF(W42=0,"",ROUNDDOWN(W42,2-INT(LOG(ABS(W42))))))</f>
        <v/>
      </c>
      <c r="G42" s="108" t="str">
        <f t="shared" ref="G42:G56" si="33">IF(AND(G$8="※",$D42&lt;&gt;""),"※","")</f>
        <v/>
      </c>
      <c r="H42" s="115" t="str">
        <f t="shared" ref="H42:H56" si="34">IF($D42&lt;&gt;"",G$4,"")</f>
        <v/>
      </c>
      <c r="I42" s="114" t="str">
        <f t="shared" si="20"/>
        <v/>
      </c>
      <c r="J42" s="102"/>
      <c r="K42" s="111" t="str">
        <f t="shared" ref="K42:K56" si="35">IF(J42&lt;&gt;"",ROUNDDOWN($D42*J42,0),"")</f>
        <v/>
      </c>
      <c r="L42" s="108" t="str">
        <f t="shared" ref="L42:L56" si="36">IF(AND(L$8="※",$D42&lt;&gt;""),"※","")</f>
        <v/>
      </c>
      <c r="M42" s="118" t="str">
        <f t="shared" ref="M42:M56" si="37">IF($D42&lt;&gt;"",L$4,"")</f>
        <v/>
      </c>
      <c r="N42" s="114" t="str">
        <f t="shared" si="24"/>
        <v/>
      </c>
      <c r="O42" s="102"/>
      <c r="P42" s="112" t="str">
        <f t="shared" ref="P42:P56" si="38">IF(O42&lt;&gt;"",ROUNDDOWN($D42*O42,0),"")</f>
        <v/>
      </c>
      <c r="Q42" s="119" t="str">
        <f t="shared" ref="Q42:Q56" si="39">IF(AND(Q$8="※",$D42&lt;&gt;""),"※","")</f>
        <v/>
      </c>
      <c r="R42" s="120" t="str">
        <f t="shared" ref="R42:R56" si="40">IF($D42&lt;&gt;"",Q$4,"")</f>
        <v/>
      </c>
      <c r="S42" s="114" t="str">
        <f t="shared" si="28"/>
        <v/>
      </c>
      <c r="T42" s="102"/>
      <c r="U42" s="121" t="str">
        <f t="shared" ref="U42:U56" si="41">IF(T42&lt;&gt;"",ROUNDDOWN($D42*T42,0),"")</f>
        <v/>
      </c>
      <c r="V42" s="56"/>
      <c r="W42" s="86" t="str">
        <f t="shared" si="30"/>
        <v/>
      </c>
      <c r="Y42" s="28"/>
    </row>
    <row r="43" spans="1:29" ht="35.450000000000003" customHeight="1">
      <c r="A43" s="82"/>
      <c r="B43" s="83"/>
      <c r="C43" s="83"/>
      <c r="D43" s="92"/>
      <c r="E43" s="85"/>
      <c r="F43" s="61" t="str">
        <f t="shared" si="32"/>
        <v/>
      </c>
      <c r="G43" s="108" t="str">
        <f t="shared" si="33"/>
        <v/>
      </c>
      <c r="H43" s="115" t="str">
        <f t="shared" si="34"/>
        <v/>
      </c>
      <c r="I43" s="114" t="str">
        <f t="shared" si="20"/>
        <v/>
      </c>
      <c r="J43" s="102"/>
      <c r="K43" s="111" t="str">
        <f t="shared" si="35"/>
        <v/>
      </c>
      <c r="L43" s="106" t="str">
        <f t="shared" si="36"/>
        <v/>
      </c>
      <c r="M43" s="122" t="str">
        <f t="shared" si="37"/>
        <v/>
      </c>
      <c r="N43" s="117" t="str">
        <f t="shared" si="24"/>
        <v/>
      </c>
      <c r="O43" s="101"/>
      <c r="P43" s="111" t="str">
        <f t="shared" si="38"/>
        <v/>
      </c>
      <c r="Q43" s="123" t="str">
        <f t="shared" si="39"/>
        <v/>
      </c>
      <c r="R43" s="124" t="str">
        <f t="shared" si="40"/>
        <v/>
      </c>
      <c r="S43" s="117" t="str">
        <f t="shared" si="28"/>
        <v/>
      </c>
      <c r="T43" s="101"/>
      <c r="U43" s="125" t="str">
        <f t="shared" si="41"/>
        <v/>
      </c>
      <c r="V43" s="27"/>
      <c r="W43" s="81" t="str">
        <f t="shared" si="30"/>
        <v/>
      </c>
    </row>
    <row r="44" spans="1:29" ht="35.450000000000003" customHeight="1">
      <c r="A44" s="87"/>
      <c r="B44" s="88"/>
      <c r="C44" s="88"/>
      <c r="D44" s="140"/>
      <c r="E44" s="90"/>
      <c r="F44" s="55" t="str">
        <f t="shared" si="32"/>
        <v/>
      </c>
      <c r="G44" s="108" t="str">
        <f t="shared" si="33"/>
        <v/>
      </c>
      <c r="H44" s="115" t="str">
        <f t="shared" si="34"/>
        <v/>
      </c>
      <c r="I44" s="114" t="str">
        <f t="shared" si="20"/>
        <v/>
      </c>
      <c r="J44" s="102"/>
      <c r="K44" s="111" t="str">
        <f t="shared" si="35"/>
        <v/>
      </c>
      <c r="L44" s="108" t="str">
        <f t="shared" si="36"/>
        <v/>
      </c>
      <c r="M44" s="118" t="str">
        <f t="shared" si="37"/>
        <v/>
      </c>
      <c r="N44" s="114" t="str">
        <f t="shared" si="24"/>
        <v/>
      </c>
      <c r="O44" s="102"/>
      <c r="P44" s="112" t="str">
        <f t="shared" si="38"/>
        <v/>
      </c>
      <c r="Q44" s="119" t="str">
        <f t="shared" si="39"/>
        <v/>
      </c>
      <c r="R44" s="120" t="str">
        <f t="shared" si="40"/>
        <v/>
      </c>
      <c r="S44" s="114" t="str">
        <f t="shared" si="28"/>
        <v/>
      </c>
      <c r="T44" s="102"/>
      <c r="U44" s="121" t="str">
        <f t="shared" si="41"/>
        <v/>
      </c>
      <c r="V44" s="27"/>
      <c r="W44" s="81" t="str">
        <f t="shared" si="30"/>
        <v/>
      </c>
    </row>
    <row r="45" spans="1:29" ht="35.450000000000003" customHeight="1">
      <c r="A45" s="87"/>
      <c r="B45" s="88"/>
      <c r="C45" s="88"/>
      <c r="D45" s="89"/>
      <c r="E45" s="90"/>
      <c r="F45" s="55" t="str">
        <f t="shared" si="32"/>
        <v/>
      </c>
      <c r="G45" s="108" t="str">
        <f t="shared" si="33"/>
        <v/>
      </c>
      <c r="H45" s="115" t="str">
        <f t="shared" si="34"/>
        <v/>
      </c>
      <c r="I45" s="114" t="str">
        <f t="shared" si="20"/>
        <v/>
      </c>
      <c r="J45" s="102"/>
      <c r="K45" s="111" t="str">
        <f t="shared" si="35"/>
        <v/>
      </c>
      <c r="L45" s="108" t="str">
        <f t="shared" si="36"/>
        <v/>
      </c>
      <c r="M45" s="118" t="str">
        <f t="shared" si="37"/>
        <v/>
      </c>
      <c r="N45" s="114" t="str">
        <f t="shared" si="24"/>
        <v/>
      </c>
      <c r="O45" s="102"/>
      <c r="P45" s="112" t="str">
        <f t="shared" si="38"/>
        <v/>
      </c>
      <c r="Q45" s="119" t="str">
        <f t="shared" si="39"/>
        <v/>
      </c>
      <c r="R45" s="120" t="str">
        <f t="shared" si="40"/>
        <v/>
      </c>
      <c r="S45" s="114" t="str">
        <f t="shared" si="28"/>
        <v/>
      </c>
      <c r="T45" s="102"/>
      <c r="U45" s="121" t="str">
        <f t="shared" si="41"/>
        <v/>
      </c>
      <c r="V45" s="27"/>
      <c r="W45" s="81" t="str">
        <f t="shared" si="30"/>
        <v/>
      </c>
    </row>
    <row r="46" spans="1:29" ht="35.450000000000003" customHeight="1">
      <c r="A46" s="87"/>
      <c r="B46" s="88"/>
      <c r="C46" s="88"/>
      <c r="D46" s="89"/>
      <c r="E46" s="90"/>
      <c r="F46" s="55" t="str">
        <f t="shared" si="32"/>
        <v/>
      </c>
      <c r="G46" s="108" t="str">
        <f t="shared" si="33"/>
        <v/>
      </c>
      <c r="H46" s="115" t="str">
        <f t="shared" si="34"/>
        <v/>
      </c>
      <c r="I46" s="114" t="str">
        <f t="shared" si="20"/>
        <v/>
      </c>
      <c r="J46" s="102"/>
      <c r="K46" s="111" t="str">
        <f t="shared" si="35"/>
        <v/>
      </c>
      <c r="L46" s="108" t="str">
        <f t="shared" si="36"/>
        <v/>
      </c>
      <c r="M46" s="118" t="str">
        <f t="shared" si="37"/>
        <v/>
      </c>
      <c r="N46" s="114" t="str">
        <f t="shared" si="24"/>
        <v/>
      </c>
      <c r="O46" s="102"/>
      <c r="P46" s="112" t="str">
        <f t="shared" si="38"/>
        <v/>
      </c>
      <c r="Q46" s="119" t="str">
        <f t="shared" si="39"/>
        <v/>
      </c>
      <c r="R46" s="120" t="str">
        <f t="shared" si="40"/>
        <v/>
      </c>
      <c r="S46" s="114" t="str">
        <f t="shared" si="28"/>
        <v/>
      </c>
      <c r="T46" s="102"/>
      <c r="U46" s="121" t="str">
        <f t="shared" si="41"/>
        <v/>
      </c>
      <c r="V46" s="27"/>
      <c r="W46" s="81" t="str">
        <f t="shared" si="30"/>
        <v/>
      </c>
    </row>
    <row r="47" spans="1:29" ht="35.450000000000003" customHeight="1">
      <c r="A47" s="87"/>
      <c r="B47" s="88"/>
      <c r="C47" s="88"/>
      <c r="D47" s="89"/>
      <c r="E47" s="90"/>
      <c r="F47" s="55" t="str">
        <f t="shared" si="32"/>
        <v/>
      </c>
      <c r="G47" s="108" t="str">
        <f t="shared" si="33"/>
        <v/>
      </c>
      <c r="H47" s="115" t="str">
        <f t="shared" si="34"/>
        <v/>
      </c>
      <c r="I47" s="114" t="str">
        <f t="shared" si="20"/>
        <v/>
      </c>
      <c r="J47" s="102"/>
      <c r="K47" s="111" t="str">
        <f t="shared" si="35"/>
        <v/>
      </c>
      <c r="L47" s="108" t="str">
        <f t="shared" si="36"/>
        <v/>
      </c>
      <c r="M47" s="118" t="str">
        <f t="shared" si="37"/>
        <v/>
      </c>
      <c r="N47" s="114" t="str">
        <f t="shared" si="24"/>
        <v/>
      </c>
      <c r="O47" s="102"/>
      <c r="P47" s="112" t="str">
        <f t="shared" si="38"/>
        <v/>
      </c>
      <c r="Q47" s="119" t="str">
        <f t="shared" si="39"/>
        <v/>
      </c>
      <c r="R47" s="120" t="str">
        <f t="shared" si="40"/>
        <v/>
      </c>
      <c r="S47" s="114" t="str">
        <f t="shared" si="28"/>
        <v/>
      </c>
      <c r="T47" s="102"/>
      <c r="U47" s="121" t="str">
        <f t="shared" si="41"/>
        <v/>
      </c>
      <c r="V47" s="27"/>
      <c r="W47" s="81" t="str">
        <f t="shared" si="30"/>
        <v/>
      </c>
    </row>
    <row r="48" spans="1:29" ht="35.450000000000003" customHeight="1">
      <c r="A48" s="87"/>
      <c r="B48" s="88"/>
      <c r="C48" s="88"/>
      <c r="D48" s="89"/>
      <c r="E48" s="90"/>
      <c r="F48" s="55" t="str">
        <f t="shared" si="32"/>
        <v/>
      </c>
      <c r="G48" s="108" t="str">
        <f t="shared" si="33"/>
        <v/>
      </c>
      <c r="H48" s="115" t="str">
        <f t="shared" si="34"/>
        <v/>
      </c>
      <c r="I48" s="114" t="str">
        <f t="shared" si="20"/>
        <v/>
      </c>
      <c r="J48" s="102"/>
      <c r="K48" s="111" t="str">
        <f t="shared" si="35"/>
        <v/>
      </c>
      <c r="L48" s="108" t="str">
        <f t="shared" si="36"/>
        <v/>
      </c>
      <c r="M48" s="118" t="str">
        <f t="shared" si="37"/>
        <v/>
      </c>
      <c r="N48" s="114" t="str">
        <f t="shared" si="24"/>
        <v/>
      </c>
      <c r="O48" s="102"/>
      <c r="P48" s="112" t="str">
        <f t="shared" si="38"/>
        <v/>
      </c>
      <c r="Q48" s="119" t="str">
        <f t="shared" si="39"/>
        <v/>
      </c>
      <c r="R48" s="120" t="str">
        <f t="shared" si="40"/>
        <v/>
      </c>
      <c r="S48" s="114" t="str">
        <f t="shared" si="28"/>
        <v/>
      </c>
      <c r="T48" s="102"/>
      <c r="U48" s="121" t="str">
        <f t="shared" si="41"/>
        <v/>
      </c>
      <c r="V48" s="27"/>
      <c r="W48" s="81" t="str">
        <f t="shared" si="30"/>
        <v/>
      </c>
    </row>
    <row r="49" spans="1:29" ht="35.450000000000003" customHeight="1">
      <c r="A49" s="87"/>
      <c r="B49" s="88"/>
      <c r="C49" s="88"/>
      <c r="D49" s="89"/>
      <c r="E49" s="90"/>
      <c r="F49" s="55" t="str">
        <f t="shared" si="32"/>
        <v/>
      </c>
      <c r="G49" s="108" t="str">
        <f t="shared" si="33"/>
        <v/>
      </c>
      <c r="H49" s="115" t="str">
        <f t="shared" si="34"/>
        <v/>
      </c>
      <c r="I49" s="114" t="str">
        <f t="shared" si="20"/>
        <v/>
      </c>
      <c r="J49" s="102"/>
      <c r="K49" s="111" t="str">
        <f t="shared" si="35"/>
        <v/>
      </c>
      <c r="L49" s="108" t="str">
        <f t="shared" si="36"/>
        <v/>
      </c>
      <c r="M49" s="118" t="str">
        <f t="shared" si="37"/>
        <v/>
      </c>
      <c r="N49" s="114" t="str">
        <f t="shared" si="24"/>
        <v/>
      </c>
      <c r="O49" s="102"/>
      <c r="P49" s="112" t="str">
        <f t="shared" si="38"/>
        <v/>
      </c>
      <c r="Q49" s="119" t="str">
        <f t="shared" si="39"/>
        <v/>
      </c>
      <c r="R49" s="120" t="str">
        <f t="shared" si="40"/>
        <v/>
      </c>
      <c r="S49" s="114" t="str">
        <f t="shared" si="28"/>
        <v/>
      </c>
      <c r="T49" s="102"/>
      <c r="U49" s="121" t="str">
        <f t="shared" si="41"/>
        <v/>
      </c>
      <c r="V49" s="27"/>
      <c r="W49" s="81" t="str">
        <f t="shared" si="30"/>
        <v/>
      </c>
    </row>
    <row r="50" spans="1:29" ht="35.450000000000003" customHeight="1">
      <c r="A50" s="87"/>
      <c r="B50" s="88"/>
      <c r="C50" s="88"/>
      <c r="D50" s="89"/>
      <c r="E50" s="90"/>
      <c r="F50" s="55" t="str">
        <f t="shared" si="32"/>
        <v/>
      </c>
      <c r="G50" s="108" t="str">
        <f t="shared" si="33"/>
        <v/>
      </c>
      <c r="H50" s="115" t="str">
        <f t="shared" si="34"/>
        <v/>
      </c>
      <c r="I50" s="114" t="str">
        <f t="shared" si="20"/>
        <v/>
      </c>
      <c r="J50" s="102"/>
      <c r="K50" s="111" t="str">
        <f t="shared" si="35"/>
        <v/>
      </c>
      <c r="L50" s="108" t="str">
        <f t="shared" si="36"/>
        <v/>
      </c>
      <c r="M50" s="118" t="str">
        <f t="shared" si="37"/>
        <v/>
      </c>
      <c r="N50" s="114" t="str">
        <f t="shared" si="24"/>
        <v/>
      </c>
      <c r="O50" s="102"/>
      <c r="P50" s="112" t="str">
        <f t="shared" si="38"/>
        <v/>
      </c>
      <c r="Q50" s="119" t="str">
        <f t="shared" si="39"/>
        <v/>
      </c>
      <c r="R50" s="120" t="str">
        <f t="shared" si="40"/>
        <v/>
      </c>
      <c r="S50" s="114" t="str">
        <f t="shared" si="28"/>
        <v/>
      </c>
      <c r="T50" s="102"/>
      <c r="U50" s="121" t="str">
        <f t="shared" si="41"/>
        <v/>
      </c>
      <c r="V50" s="27"/>
      <c r="W50" s="81" t="str">
        <f t="shared" si="30"/>
        <v/>
      </c>
    </row>
    <row r="51" spans="1:29" ht="35.450000000000003" customHeight="1">
      <c r="A51" s="87"/>
      <c r="B51" s="88"/>
      <c r="C51" s="88"/>
      <c r="D51" s="89"/>
      <c r="E51" s="90"/>
      <c r="F51" s="55" t="str">
        <f t="shared" si="32"/>
        <v/>
      </c>
      <c r="G51" s="108" t="str">
        <f t="shared" si="33"/>
        <v/>
      </c>
      <c r="H51" s="115" t="str">
        <f t="shared" si="34"/>
        <v/>
      </c>
      <c r="I51" s="114" t="str">
        <f t="shared" si="20"/>
        <v/>
      </c>
      <c r="J51" s="102"/>
      <c r="K51" s="112" t="str">
        <f t="shared" si="35"/>
        <v/>
      </c>
      <c r="L51" s="108" t="str">
        <f t="shared" si="36"/>
        <v/>
      </c>
      <c r="M51" s="118" t="str">
        <f t="shared" si="37"/>
        <v/>
      </c>
      <c r="N51" s="114" t="str">
        <f t="shared" si="24"/>
        <v/>
      </c>
      <c r="O51" s="102"/>
      <c r="P51" s="112" t="str">
        <f t="shared" si="38"/>
        <v/>
      </c>
      <c r="Q51" s="119" t="str">
        <f t="shared" si="39"/>
        <v/>
      </c>
      <c r="R51" s="120" t="str">
        <f t="shared" si="40"/>
        <v/>
      </c>
      <c r="S51" s="114" t="str">
        <f t="shared" si="28"/>
        <v/>
      </c>
      <c r="T51" s="102"/>
      <c r="U51" s="121" t="str">
        <f t="shared" si="41"/>
        <v/>
      </c>
      <c r="V51" s="27"/>
      <c r="W51" s="81" t="str">
        <f t="shared" si="30"/>
        <v/>
      </c>
    </row>
    <row r="52" spans="1:29" ht="35.450000000000003" customHeight="1">
      <c r="A52" s="87"/>
      <c r="B52" s="88"/>
      <c r="C52" s="88"/>
      <c r="D52" s="89"/>
      <c r="E52" s="90"/>
      <c r="F52" s="55" t="str">
        <f t="shared" si="32"/>
        <v/>
      </c>
      <c r="G52" s="108" t="str">
        <f t="shared" si="33"/>
        <v/>
      </c>
      <c r="H52" s="115" t="str">
        <f t="shared" si="34"/>
        <v/>
      </c>
      <c r="I52" s="114" t="str">
        <f t="shared" si="20"/>
        <v/>
      </c>
      <c r="J52" s="102"/>
      <c r="K52" s="112" t="str">
        <f t="shared" si="35"/>
        <v/>
      </c>
      <c r="L52" s="108" t="str">
        <f t="shared" si="36"/>
        <v/>
      </c>
      <c r="M52" s="118" t="str">
        <f t="shared" si="37"/>
        <v/>
      </c>
      <c r="N52" s="114" t="str">
        <f t="shared" si="24"/>
        <v/>
      </c>
      <c r="O52" s="102"/>
      <c r="P52" s="112" t="str">
        <f t="shared" si="38"/>
        <v/>
      </c>
      <c r="Q52" s="119" t="str">
        <f t="shared" si="39"/>
        <v/>
      </c>
      <c r="R52" s="120" t="str">
        <f t="shared" si="40"/>
        <v/>
      </c>
      <c r="S52" s="114" t="str">
        <f t="shared" si="28"/>
        <v/>
      </c>
      <c r="T52" s="102"/>
      <c r="U52" s="121" t="str">
        <f t="shared" si="41"/>
        <v/>
      </c>
      <c r="V52" s="27"/>
      <c r="W52" s="81" t="str">
        <f t="shared" si="30"/>
        <v/>
      </c>
    </row>
    <row r="53" spans="1:29" ht="35.450000000000003" customHeight="1">
      <c r="A53" s="87"/>
      <c r="B53" s="88"/>
      <c r="C53" s="88"/>
      <c r="D53" s="89"/>
      <c r="E53" s="90"/>
      <c r="F53" s="55" t="str">
        <f t="shared" si="32"/>
        <v/>
      </c>
      <c r="G53" s="108" t="str">
        <f t="shared" si="33"/>
        <v/>
      </c>
      <c r="H53" s="115" t="str">
        <f t="shared" si="34"/>
        <v/>
      </c>
      <c r="I53" s="114" t="str">
        <f t="shared" si="20"/>
        <v/>
      </c>
      <c r="J53" s="102"/>
      <c r="K53" s="112" t="str">
        <f t="shared" si="35"/>
        <v/>
      </c>
      <c r="L53" s="108" t="str">
        <f t="shared" si="36"/>
        <v/>
      </c>
      <c r="M53" s="118" t="str">
        <f t="shared" si="37"/>
        <v/>
      </c>
      <c r="N53" s="114" t="str">
        <f t="shared" si="24"/>
        <v/>
      </c>
      <c r="O53" s="102"/>
      <c r="P53" s="112" t="str">
        <f t="shared" si="38"/>
        <v/>
      </c>
      <c r="Q53" s="119" t="str">
        <f t="shared" si="39"/>
        <v/>
      </c>
      <c r="R53" s="120" t="str">
        <f t="shared" si="40"/>
        <v/>
      </c>
      <c r="S53" s="114" t="str">
        <f t="shared" si="28"/>
        <v/>
      </c>
      <c r="T53" s="102"/>
      <c r="U53" s="121" t="str">
        <f t="shared" si="41"/>
        <v/>
      </c>
      <c r="V53" s="27"/>
      <c r="W53" s="81" t="str">
        <f t="shared" si="30"/>
        <v/>
      </c>
    </row>
    <row r="54" spans="1:29" ht="35.450000000000003" customHeight="1">
      <c r="A54" s="87"/>
      <c r="B54" s="88"/>
      <c r="C54" s="88"/>
      <c r="D54" s="89"/>
      <c r="E54" s="90"/>
      <c r="F54" s="55" t="str">
        <f t="shared" si="32"/>
        <v/>
      </c>
      <c r="G54" s="108" t="str">
        <f t="shared" si="33"/>
        <v/>
      </c>
      <c r="H54" s="115" t="str">
        <f t="shared" si="34"/>
        <v/>
      </c>
      <c r="I54" s="114" t="str">
        <f t="shared" si="20"/>
        <v/>
      </c>
      <c r="J54" s="102"/>
      <c r="K54" s="112" t="str">
        <f t="shared" si="35"/>
        <v/>
      </c>
      <c r="L54" s="108" t="str">
        <f t="shared" si="36"/>
        <v/>
      </c>
      <c r="M54" s="118" t="str">
        <f t="shared" si="37"/>
        <v/>
      </c>
      <c r="N54" s="114" t="str">
        <f t="shared" si="24"/>
        <v/>
      </c>
      <c r="O54" s="102"/>
      <c r="P54" s="112" t="str">
        <f t="shared" si="38"/>
        <v/>
      </c>
      <c r="Q54" s="119" t="str">
        <f t="shared" si="39"/>
        <v/>
      </c>
      <c r="R54" s="120" t="str">
        <f t="shared" si="40"/>
        <v/>
      </c>
      <c r="S54" s="114" t="str">
        <f t="shared" si="28"/>
        <v/>
      </c>
      <c r="T54" s="102"/>
      <c r="U54" s="121" t="str">
        <f t="shared" si="41"/>
        <v/>
      </c>
      <c r="V54" s="27"/>
      <c r="W54" s="81" t="str">
        <f t="shared" si="30"/>
        <v/>
      </c>
    </row>
    <row r="55" spans="1:29" ht="35.450000000000003" customHeight="1">
      <c r="A55" s="87"/>
      <c r="B55" s="88"/>
      <c r="C55" s="88"/>
      <c r="D55" s="89"/>
      <c r="E55" s="90"/>
      <c r="F55" s="55" t="str">
        <f t="shared" si="32"/>
        <v/>
      </c>
      <c r="G55" s="108" t="str">
        <f t="shared" si="33"/>
        <v/>
      </c>
      <c r="H55" s="115" t="str">
        <f t="shared" si="34"/>
        <v/>
      </c>
      <c r="I55" s="114" t="str">
        <f t="shared" si="20"/>
        <v/>
      </c>
      <c r="J55" s="102"/>
      <c r="K55" s="112" t="str">
        <f t="shared" si="35"/>
        <v/>
      </c>
      <c r="L55" s="108" t="str">
        <f t="shared" si="36"/>
        <v/>
      </c>
      <c r="M55" s="118" t="str">
        <f t="shared" si="37"/>
        <v/>
      </c>
      <c r="N55" s="114" t="str">
        <f t="shared" si="24"/>
        <v/>
      </c>
      <c r="O55" s="102"/>
      <c r="P55" s="112" t="str">
        <f t="shared" si="38"/>
        <v/>
      </c>
      <c r="Q55" s="119" t="str">
        <f t="shared" si="39"/>
        <v/>
      </c>
      <c r="R55" s="120" t="str">
        <f t="shared" si="40"/>
        <v/>
      </c>
      <c r="S55" s="114" t="str">
        <f t="shared" si="28"/>
        <v/>
      </c>
      <c r="T55" s="102"/>
      <c r="U55" s="121" t="str">
        <f t="shared" si="41"/>
        <v/>
      </c>
      <c r="V55" s="27"/>
      <c r="W55" s="81" t="str">
        <f t="shared" si="30"/>
        <v/>
      </c>
    </row>
    <row r="56" spans="1:29" ht="35.450000000000003" customHeight="1">
      <c r="A56" s="93"/>
      <c r="B56" s="94"/>
      <c r="C56" s="94"/>
      <c r="D56" s="95"/>
      <c r="E56" s="96"/>
      <c r="F56" s="58" t="str">
        <f t="shared" si="32"/>
        <v/>
      </c>
      <c r="G56" s="109" t="str">
        <f t="shared" si="33"/>
        <v/>
      </c>
      <c r="H56" s="126" t="str">
        <f t="shared" si="34"/>
        <v/>
      </c>
      <c r="I56" s="127" t="str">
        <f t="shared" si="20"/>
        <v/>
      </c>
      <c r="J56" s="103"/>
      <c r="K56" s="113" t="str">
        <f t="shared" si="35"/>
        <v/>
      </c>
      <c r="L56" s="109" t="str">
        <f t="shared" si="36"/>
        <v/>
      </c>
      <c r="M56" s="128" t="str">
        <f t="shared" si="37"/>
        <v/>
      </c>
      <c r="N56" s="127" t="str">
        <f t="shared" si="24"/>
        <v/>
      </c>
      <c r="O56" s="103"/>
      <c r="P56" s="113" t="str">
        <f t="shared" si="38"/>
        <v/>
      </c>
      <c r="Q56" s="129" t="str">
        <f t="shared" si="39"/>
        <v/>
      </c>
      <c r="R56" s="130" t="str">
        <f t="shared" si="40"/>
        <v/>
      </c>
      <c r="S56" s="127" t="str">
        <f t="shared" si="28"/>
        <v/>
      </c>
      <c r="T56" s="103"/>
      <c r="U56" s="131" t="str">
        <f t="shared" si="41"/>
        <v/>
      </c>
      <c r="V56" s="27"/>
      <c r="W56" s="81" t="str">
        <f t="shared" si="30"/>
        <v/>
      </c>
    </row>
    <row r="57" spans="1:29" ht="15.95" customHeight="1">
      <c r="A57" s="62"/>
      <c r="B57" s="63"/>
      <c r="C57" s="63"/>
      <c r="D57" s="64"/>
      <c r="E57" s="65"/>
      <c r="F57" s="244" t="s">
        <v>12</v>
      </c>
      <c r="G57" s="246" t="str">
        <f>IF(G$1&lt;&gt;"",G$1,"")</f>
        <v/>
      </c>
      <c r="H57" s="247"/>
      <c r="I57" s="248"/>
      <c r="J57" s="248"/>
      <c r="K57" s="249"/>
      <c r="L57" s="246" t="str">
        <f t="shared" ref="L57" si="42">IF(L$1&lt;&gt;"",L$1,"")</f>
        <v/>
      </c>
      <c r="M57" s="247"/>
      <c r="N57" s="248"/>
      <c r="O57" s="248"/>
      <c r="P57" s="249"/>
      <c r="Q57" s="246" t="str">
        <f t="shared" ref="Q57" si="43">IF(Q$1&lt;&gt;"",Q$1,"")</f>
        <v/>
      </c>
      <c r="R57" s="247"/>
      <c r="S57" s="248"/>
      <c r="T57" s="248"/>
      <c r="U57" s="249"/>
      <c r="V57" s="30"/>
    </row>
    <row r="58" spans="1:29" ht="25.5" customHeight="1">
      <c r="A58" s="66"/>
      <c r="B58" s="32" t="str">
        <f>B30</f>
        <v>樹木</v>
      </c>
      <c r="D58" s="67"/>
      <c r="F58" s="245"/>
      <c r="G58" s="250"/>
      <c r="H58" s="251"/>
      <c r="I58" s="251"/>
      <c r="J58" s="251"/>
      <c r="K58" s="252"/>
      <c r="L58" s="250"/>
      <c r="M58" s="251"/>
      <c r="N58" s="251"/>
      <c r="O58" s="251"/>
      <c r="P58" s="252"/>
      <c r="Q58" s="250"/>
      <c r="R58" s="251"/>
      <c r="S58" s="251"/>
      <c r="T58" s="251"/>
      <c r="U58" s="252"/>
      <c r="V58" s="30"/>
    </row>
    <row r="59" spans="1:29" s="33" customFormat="1" ht="21" customHeight="1">
      <c r="A59" s="68"/>
      <c r="D59" s="69"/>
      <c r="F59" s="158" t="s">
        <v>13</v>
      </c>
      <c r="G59" s="253">
        <f>IF(G$3&lt;&gt;"",G$3)</f>
        <v>340</v>
      </c>
      <c r="H59" s="254"/>
      <c r="I59" s="254"/>
      <c r="J59" s="254"/>
      <c r="K59" s="255"/>
      <c r="L59" s="253">
        <f>IF(L$3&lt;&gt;"",L$3)</f>
        <v>0</v>
      </c>
      <c r="M59" s="254"/>
      <c r="N59" s="254"/>
      <c r="O59" s="254"/>
      <c r="P59" s="255"/>
      <c r="Q59" s="253">
        <f>IF(Q$3&lt;&gt;"",Q$3)</f>
        <v>0</v>
      </c>
      <c r="R59" s="254"/>
      <c r="S59" s="254"/>
      <c r="T59" s="254"/>
      <c r="U59" s="255"/>
      <c r="W59" s="34"/>
      <c r="Y59" s="28"/>
    </row>
    <row r="60" spans="1:29" s="33" customFormat="1" ht="17.100000000000001" customHeight="1">
      <c r="A60" s="68"/>
      <c r="B60" s="70"/>
      <c r="D60" s="71"/>
      <c r="E60" s="72"/>
      <c r="F60" s="35" t="s">
        <v>17</v>
      </c>
      <c r="G60" s="238">
        <f>G$4</f>
        <v>0.7</v>
      </c>
      <c r="H60" s="239"/>
      <c r="I60" s="240"/>
      <c r="J60" s="240"/>
      <c r="K60" s="241"/>
      <c r="L60" s="238">
        <f t="shared" ref="L60" si="44">L$4</f>
        <v>0</v>
      </c>
      <c r="M60" s="239"/>
      <c r="N60" s="240"/>
      <c r="O60" s="240"/>
      <c r="P60" s="241"/>
      <c r="Q60" s="238">
        <f t="shared" ref="Q60" si="45">Q$4</f>
        <v>0</v>
      </c>
      <c r="R60" s="239"/>
      <c r="S60" s="240"/>
      <c r="T60" s="240"/>
      <c r="U60" s="241"/>
      <c r="V60" s="36"/>
      <c r="W60" s="34"/>
      <c r="Y60" s="28"/>
    </row>
    <row r="61" spans="1:29" s="33" customFormat="1" ht="17.100000000000001" customHeight="1">
      <c r="A61" s="68"/>
      <c r="B61" s="73"/>
      <c r="D61" s="74"/>
      <c r="E61" s="72"/>
      <c r="F61" s="134"/>
      <c r="G61" s="242"/>
      <c r="H61" s="242"/>
      <c r="I61" s="243"/>
      <c r="J61" s="243"/>
      <c r="K61" s="243"/>
      <c r="L61" s="242"/>
      <c r="M61" s="242"/>
      <c r="N61" s="243"/>
      <c r="O61" s="243"/>
      <c r="P61" s="243"/>
      <c r="Q61" s="242"/>
      <c r="R61" s="242"/>
      <c r="S61" s="243"/>
      <c r="T61" s="243"/>
      <c r="U61" s="243"/>
      <c r="V61" s="36"/>
      <c r="W61" s="34"/>
      <c r="Y61" s="28"/>
    </row>
    <row r="62" spans="1:29" s="33" customFormat="1" ht="17.100000000000001" customHeight="1">
      <c r="A62" s="68"/>
      <c r="B62" s="73"/>
      <c r="D62" s="74"/>
      <c r="E62" s="72"/>
      <c r="F62" s="135"/>
      <c r="G62" s="233"/>
      <c r="H62" s="233"/>
      <c r="I62" s="234"/>
      <c r="J62" s="234"/>
      <c r="K62" s="234"/>
      <c r="L62" s="233"/>
      <c r="M62" s="233"/>
      <c r="N62" s="234"/>
      <c r="O62" s="234"/>
      <c r="P62" s="234"/>
      <c r="Q62" s="233"/>
      <c r="R62" s="233"/>
      <c r="S62" s="234"/>
      <c r="T62" s="234"/>
      <c r="U62" s="234"/>
      <c r="V62" s="36"/>
      <c r="W62" s="34"/>
      <c r="Y62" s="28"/>
    </row>
    <row r="63" spans="1:29" s="33" customFormat="1" ht="17.100000000000001" customHeight="1">
      <c r="A63" s="68"/>
      <c r="B63" s="75"/>
      <c r="D63" s="69"/>
      <c r="F63" s="38" t="s">
        <v>14</v>
      </c>
      <c r="G63" s="235">
        <f>IF(G$7&lt;&gt;"",G$7)</f>
        <v>238</v>
      </c>
      <c r="H63" s="236"/>
      <c r="I63" s="236"/>
      <c r="J63" s="236"/>
      <c r="K63" s="237"/>
      <c r="L63" s="235">
        <f>IF(L$7&lt;&gt;"",L$7)</f>
        <v>0</v>
      </c>
      <c r="M63" s="236"/>
      <c r="N63" s="236"/>
      <c r="O63" s="236"/>
      <c r="P63" s="237"/>
      <c r="Q63" s="235">
        <f>IF(Q$7&lt;&gt;"",Q$7)</f>
        <v>0</v>
      </c>
      <c r="R63" s="236"/>
      <c r="S63" s="236"/>
      <c r="T63" s="236"/>
      <c r="U63" s="237"/>
      <c r="W63" s="34"/>
      <c r="Y63" s="28"/>
    </row>
    <row r="64" spans="1:29" s="33" customFormat="1" ht="17.100000000000001" customHeight="1">
      <c r="A64" s="68"/>
      <c r="D64" s="69"/>
      <c r="F64" s="39"/>
      <c r="G64" s="228"/>
      <c r="H64" s="229"/>
      <c r="I64" s="229"/>
      <c r="J64" s="229"/>
      <c r="K64" s="230"/>
      <c r="L64" s="228"/>
      <c r="M64" s="229"/>
      <c r="N64" s="229"/>
      <c r="O64" s="229"/>
      <c r="P64" s="230"/>
      <c r="Q64" s="228"/>
      <c r="R64" s="229"/>
      <c r="S64" s="229"/>
      <c r="T64" s="229"/>
      <c r="U64" s="230"/>
      <c r="V64" s="40"/>
      <c r="W64" s="41"/>
      <c r="X64" s="42"/>
      <c r="Y64" s="28"/>
      <c r="Z64" s="42"/>
      <c r="AA64" s="42"/>
      <c r="AB64" s="42"/>
      <c r="AC64" s="41"/>
    </row>
    <row r="65" spans="1:25" ht="15.95" customHeight="1">
      <c r="A65" s="66"/>
      <c r="D65" s="67"/>
      <c r="E65" s="76"/>
      <c r="F65" s="136"/>
      <c r="G65" s="231"/>
      <c r="H65" s="231"/>
      <c r="I65" s="232"/>
      <c r="J65" s="232"/>
      <c r="K65" s="232"/>
      <c r="L65" s="231"/>
      <c r="M65" s="231"/>
      <c r="N65" s="232"/>
      <c r="O65" s="232"/>
      <c r="P65" s="232"/>
      <c r="Q65" s="231"/>
      <c r="R65" s="231"/>
      <c r="S65" s="232"/>
      <c r="T65" s="232"/>
      <c r="U65" s="232"/>
      <c r="V65" s="43"/>
      <c r="W65" s="44"/>
      <c r="X65" s="45"/>
    </row>
    <row r="66" spans="1:25" ht="21.75" customHeight="1">
      <c r="A66" s="46" t="s">
        <v>20</v>
      </c>
      <c r="B66" s="47" t="s">
        <v>21</v>
      </c>
      <c r="C66" s="48" t="s">
        <v>35</v>
      </c>
      <c r="D66" s="49" t="s">
        <v>22</v>
      </c>
      <c r="E66" s="50" t="s">
        <v>3</v>
      </c>
      <c r="F66" s="51" t="s">
        <v>16</v>
      </c>
      <c r="G66" s="48" t="s">
        <v>31</v>
      </c>
      <c r="H66" s="48" t="s">
        <v>30</v>
      </c>
      <c r="I66" s="49" t="s">
        <v>32</v>
      </c>
      <c r="J66" s="49" t="s">
        <v>23</v>
      </c>
      <c r="K66" s="50" t="s">
        <v>24</v>
      </c>
      <c r="L66" s="48" t="s">
        <v>31</v>
      </c>
      <c r="M66" s="48" t="s">
        <v>30</v>
      </c>
      <c r="N66" s="49" t="s">
        <v>32</v>
      </c>
      <c r="O66" s="49" t="s">
        <v>23</v>
      </c>
      <c r="P66" s="50" t="s">
        <v>24</v>
      </c>
      <c r="Q66" s="48" t="s">
        <v>31</v>
      </c>
      <c r="R66" s="48" t="s">
        <v>30</v>
      </c>
      <c r="S66" s="49" t="s">
        <v>32</v>
      </c>
      <c r="T66" s="49" t="s">
        <v>23</v>
      </c>
      <c r="U66" s="50" t="s">
        <v>24</v>
      </c>
      <c r="V66" s="43"/>
      <c r="W66" s="52" t="s">
        <v>25</v>
      </c>
      <c r="X66" s="53"/>
    </row>
    <row r="67" spans="1:25" ht="35.450000000000003" customHeight="1">
      <c r="A67" s="77"/>
      <c r="B67" s="78"/>
      <c r="C67" s="78"/>
      <c r="D67" s="79"/>
      <c r="E67" s="80"/>
      <c r="F67" s="54"/>
      <c r="G67" s="104" t="str">
        <f t="shared" ref="G67:G68" si="46">IF(AND(G$8="※",$D67&lt;&gt;""),"※","")</f>
        <v/>
      </c>
      <c r="H67" s="137" t="str">
        <f t="shared" ref="H67:H68" si="47">IF($D67&lt;&gt;"",G$4,"")</f>
        <v/>
      </c>
      <c r="I67" s="138" t="str">
        <f t="shared" ref="I67:I84" si="48">IF($A67="#",J67,IF(OR($D67="",J67=""),"",INT(J67+K$11*(K67/G$9/$D67))))</f>
        <v/>
      </c>
      <c r="J67" s="60"/>
      <c r="K67" s="133" t="str">
        <f t="shared" ref="K67:K68" si="49">IF(J67&lt;&gt;"",ROUNDDOWN($D67*J67,0),"")</f>
        <v/>
      </c>
      <c r="L67" s="104" t="str">
        <f t="shared" ref="L67:L68" si="50">IF(AND(L$8="※",$D67&lt;&gt;""),"※","")</f>
        <v/>
      </c>
      <c r="M67" s="137" t="str">
        <f t="shared" ref="M67:M68" si="51">IF($D67&lt;&gt;"",L$4,"")</f>
        <v/>
      </c>
      <c r="N67" s="138" t="str">
        <f t="shared" ref="N67:N84" si="52">IF($A67="#",O67,IF(OR($D67="",O67=""),"",INT(O67+P$11*(P67/L$9/$D67))))</f>
        <v/>
      </c>
      <c r="O67" s="60"/>
      <c r="P67" s="133" t="str">
        <f t="shared" ref="P67:P68" si="53">IF(O67&lt;&gt;"",ROUNDDOWN($D67*O67,0),"")</f>
        <v/>
      </c>
      <c r="Q67" s="104" t="str">
        <f t="shared" ref="Q67:Q68" si="54">IF(AND(Q$8="※",$D67&lt;&gt;""),"※","")</f>
        <v/>
      </c>
      <c r="R67" s="137" t="str">
        <f t="shared" ref="R67:R68" si="55">IF($D67&lt;&gt;"",Q$4,"")</f>
        <v/>
      </c>
      <c r="S67" s="138" t="str">
        <f t="shared" ref="S67:S84" si="56">IF($A67="#",T67,IF(OR($D67="",T67=""),"",INT(T67+U$11*(U67/Q$9/$D67))))</f>
        <v/>
      </c>
      <c r="T67" s="60"/>
      <c r="U67" s="139" t="str">
        <f t="shared" ref="U67:U68" si="57">IF(T67&lt;&gt;"",ROUNDDOWN($D67*T67,0),"")</f>
        <v/>
      </c>
      <c r="V67" s="27"/>
      <c r="W67" s="81" t="str">
        <f t="shared" ref="W67:W73" si="58">IF(B67="","",IF(G67="※",INT(H67*I67),IF(L67="※",INT(M67*N67),IF(Q67="※",INT(R66*S67)))))</f>
        <v/>
      </c>
    </row>
    <row r="68" spans="1:25" s="57" customFormat="1" ht="35.450000000000003" customHeight="1">
      <c r="A68" s="82"/>
      <c r="B68" s="83"/>
      <c r="C68" s="83"/>
      <c r="D68" s="84"/>
      <c r="E68" s="85"/>
      <c r="F68" s="61"/>
      <c r="G68" s="106" t="str">
        <f t="shared" si="46"/>
        <v/>
      </c>
      <c r="H68" s="116" t="str">
        <f t="shared" si="47"/>
        <v/>
      </c>
      <c r="I68" s="117" t="str">
        <f t="shared" si="48"/>
        <v/>
      </c>
      <c r="J68" s="101"/>
      <c r="K68" s="111" t="str">
        <f t="shared" si="49"/>
        <v/>
      </c>
      <c r="L68" s="106" t="str">
        <f t="shared" si="50"/>
        <v/>
      </c>
      <c r="M68" s="116" t="str">
        <f t="shared" si="51"/>
        <v/>
      </c>
      <c r="N68" s="117" t="str">
        <f t="shared" si="52"/>
        <v/>
      </c>
      <c r="O68" s="101"/>
      <c r="P68" s="111" t="str">
        <f t="shared" si="53"/>
        <v/>
      </c>
      <c r="Q68" s="106" t="str">
        <f t="shared" si="54"/>
        <v/>
      </c>
      <c r="R68" s="116" t="str">
        <f t="shared" si="55"/>
        <v/>
      </c>
      <c r="S68" s="117" t="str">
        <f t="shared" si="56"/>
        <v/>
      </c>
      <c r="T68" s="101"/>
      <c r="U68" s="125" t="str">
        <f t="shared" si="57"/>
        <v/>
      </c>
      <c r="V68" s="56"/>
      <c r="W68" s="86" t="str">
        <f t="shared" si="58"/>
        <v/>
      </c>
      <c r="Y68" s="28"/>
    </row>
    <row r="69" spans="1:25" ht="35.450000000000003" customHeight="1">
      <c r="A69" s="87"/>
      <c r="B69" s="88"/>
      <c r="C69" s="88"/>
      <c r="D69" s="89"/>
      <c r="E69" s="90"/>
      <c r="F69" s="55" t="str">
        <f>IF(OR(ISERROR($W69),D69="",W69=FALSE),"",IF(W69=0,"",ROUNDDOWN(W69,2-INT(LOG(ABS(W69))))))</f>
        <v/>
      </c>
      <c r="G69" s="108" t="str">
        <f>IF(AND(G$8="※",$D69&lt;&gt;""),"※","")</f>
        <v/>
      </c>
      <c r="H69" s="115" t="str">
        <f>IF($D69&lt;&gt;"",G$4,"")</f>
        <v/>
      </c>
      <c r="I69" s="114" t="str">
        <f t="shared" si="48"/>
        <v/>
      </c>
      <c r="J69" s="102"/>
      <c r="K69" s="111" t="str">
        <f>IF(J69&lt;&gt;"",ROUNDDOWN($D69*J69,0),"")</f>
        <v/>
      </c>
      <c r="L69" s="108" t="str">
        <f>IF(AND(L$8="※",$D69&lt;&gt;""),"※","")</f>
        <v/>
      </c>
      <c r="M69" s="115" t="str">
        <f>IF($D69&lt;&gt;"",L$4,"")</f>
        <v/>
      </c>
      <c r="N69" s="114" t="str">
        <f t="shared" si="52"/>
        <v/>
      </c>
      <c r="O69" s="102"/>
      <c r="P69" s="111" t="str">
        <f>IF(O69&lt;&gt;"",ROUNDDOWN($D69*O69,0),"")</f>
        <v/>
      </c>
      <c r="Q69" s="108" t="str">
        <f>IF(AND(Q$8="※",$D69&lt;&gt;""),"※","")</f>
        <v/>
      </c>
      <c r="R69" s="115" t="str">
        <f>IF($D69&lt;&gt;"",Q$4,"")</f>
        <v/>
      </c>
      <c r="S69" s="114" t="str">
        <f t="shared" si="56"/>
        <v/>
      </c>
      <c r="T69" s="102"/>
      <c r="U69" s="125" t="str">
        <f>IF(T69&lt;&gt;"",ROUNDDOWN($D69*T69,0),"")</f>
        <v/>
      </c>
      <c r="V69" s="27"/>
      <c r="W69" s="81" t="str">
        <f t="shared" si="58"/>
        <v/>
      </c>
    </row>
    <row r="70" spans="1:25" s="57" customFormat="1" ht="35.450000000000003" customHeight="1">
      <c r="A70" s="87"/>
      <c r="B70" s="88"/>
      <c r="C70" s="88"/>
      <c r="D70" s="141"/>
      <c r="E70" s="90"/>
      <c r="F70" s="55" t="str">
        <f t="shared" ref="F70:F84" si="59">IF(OR(ISERROR($W70),D70="",W70=FALSE),"",IF(W70=0,"",ROUNDDOWN(W70,2-INT(LOG(ABS(W70))))))</f>
        <v/>
      </c>
      <c r="G70" s="108" t="str">
        <f t="shared" ref="G70:G84" si="60">IF(AND(G$8="※",$D70&lt;&gt;""),"※","")</f>
        <v/>
      </c>
      <c r="H70" s="115" t="str">
        <f t="shared" ref="H70:H84" si="61">IF($D70&lt;&gt;"",G$4,"")</f>
        <v/>
      </c>
      <c r="I70" s="114" t="str">
        <f t="shared" si="48"/>
        <v/>
      </c>
      <c r="J70" s="102"/>
      <c r="K70" s="111" t="str">
        <f t="shared" ref="K70:K84" si="62">IF(J70&lt;&gt;"",ROUNDDOWN($D70*J70,0),"")</f>
        <v/>
      </c>
      <c r="L70" s="108" t="str">
        <f t="shared" ref="L70:L84" si="63">IF(AND(L$8="※",$D70&lt;&gt;""),"※","")</f>
        <v/>
      </c>
      <c r="M70" s="118" t="str">
        <f t="shared" ref="M70:M84" si="64">IF($D70&lt;&gt;"",L$4,"")</f>
        <v/>
      </c>
      <c r="N70" s="114" t="str">
        <f t="shared" si="52"/>
        <v/>
      </c>
      <c r="O70" s="102"/>
      <c r="P70" s="112" t="str">
        <f t="shared" ref="P70:P84" si="65">IF(O70&lt;&gt;"",ROUNDDOWN($D70*O70,0),"")</f>
        <v/>
      </c>
      <c r="Q70" s="119" t="str">
        <f t="shared" ref="Q70:Q84" si="66">IF(AND(Q$8="※",$D70&lt;&gt;""),"※","")</f>
        <v/>
      </c>
      <c r="R70" s="120" t="str">
        <f t="shared" ref="R70:R84" si="67">IF($D70&lt;&gt;"",Q$4,"")</f>
        <v/>
      </c>
      <c r="S70" s="114" t="str">
        <f t="shared" si="56"/>
        <v/>
      </c>
      <c r="T70" s="102"/>
      <c r="U70" s="121" t="str">
        <f t="shared" ref="U70:U84" si="68">IF(T70&lt;&gt;"",ROUNDDOWN($D70*T70,0),"")</f>
        <v/>
      </c>
      <c r="V70" s="56"/>
      <c r="W70" s="86" t="str">
        <f t="shared" si="58"/>
        <v/>
      </c>
      <c r="Y70" s="28"/>
    </row>
    <row r="71" spans="1:25" ht="35.450000000000003" customHeight="1">
      <c r="A71" s="82"/>
      <c r="B71" s="83"/>
      <c r="C71" s="83"/>
      <c r="D71" s="142"/>
      <c r="E71" s="85"/>
      <c r="F71" s="61" t="str">
        <f t="shared" si="59"/>
        <v/>
      </c>
      <c r="G71" s="108" t="str">
        <f t="shared" si="60"/>
        <v/>
      </c>
      <c r="H71" s="115" t="str">
        <f t="shared" si="61"/>
        <v/>
      </c>
      <c r="I71" s="114" t="str">
        <f t="shared" si="48"/>
        <v/>
      </c>
      <c r="J71" s="102"/>
      <c r="K71" s="111" t="str">
        <f t="shared" si="62"/>
        <v/>
      </c>
      <c r="L71" s="106" t="str">
        <f t="shared" si="63"/>
        <v/>
      </c>
      <c r="M71" s="122" t="str">
        <f t="shared" si="64"/>
        <v/>
      </c>
      <c r="N71" s="117" t="str">
        <f t="shared" si="52"/>
        <v/>
      </c>
      <c r="O71" s="101"/>
      <c r="P71" s="111" t="str">
        <f t="shared" si="65"/>
        <v/>
      </c>
      <c r="Q71" s="123" t="str">
        <f t="shared" si="66"/>
        <v/>
      </c>
      <c r="R71" s="124" t="str">
        <f t="shared" si="67"/>
        <v/>
      </c>
      <c r="S71" s="117" t="str">
        <f t="shared" si="56"/>
        <v/>
      </c>
      <c r="T71" s="101"/>
      <c r="U71" s="125" t="str">
        <f t="shared" si="68"/>
        <v/>
      </c>
      <c r="V71" s="27"/>
      <c r="W71" s="81" t="str">
        <f t="shared" si="58"/>
        <v/>
      </c>
    </row>
    <row r="72" spans="1:25" ht="35.450000000000003" customHeight="1">
      <c r="A72" s="87"/>
      <c r="B72" s="88"/>
      <c r="C72" s="88"/>
      <c r="D72" s="141"/>
      <c r="E72" s="90"/>
      <c r="F72" s="55" t="str">
        <f t="shared" si="59"/>
        <v/>
      </c>
      <c r="G72" s="108" t="str">
        <f t="shared" si="60"/>
        <v/>
      </c>
      <c r="H72" s="115" t="str">
        <f t="shared" si="61"/>
        <v/>
      </c>
      <c r="I72" s="114" t="str">
        <f t="shared" si="48"/>
        <v/>
      </c>
      <c r="J72" s="102"/>
      <c r="K72" s="111" t="str">
        <f t="shared" si="62"/>
        <v/>
      </c>
      <c r="L72" s="108" t="str">
        <f t="shared" si="63"/>
        <v/>
      </c>
      <c r="M72" s="118" t="str">
        <f t="shared" si="64"/>
        <v/>
      </c>
      <c r="N72" s="114" t="str">
        <f t="shared" si="52"/>
        <v/>
      </c>
      <c r="O72" s="102"/>
      <c r="P72" s="112" t="str">
        <f t="shared" si="65"/>
        <v/>
      </c>
      <c r="Q72" s="119" t="str">
        <f t="shared" si="66"/>
        <v/>
      </c>
      <c r="R72" s="120" t="str">
        <f t="shared" si="67"/>
        <v/>
      </c>
      <c r="S72" s="114" t="str">
        <f t="shared" si="56"/>
        <v/>
      </c>
      <c r="T72" s="102"/>
      <c r="U72" s="121" t="str">
        <f t="shared" si="68"/>
        <v/>
      </c>
      <c r="V72" s="27"/>
      <c r="W72" s="81" t="str">
        <f t="shared" si="58"/>
        <v/>
      </c>
    </row>
    <row r="73" spans="1:25" ht="35.450000000000003" customHeight="1">
      <c r="A73" s="87"/>
      <c r="B73" s="88"/>
      <c r="C73" s="88"/>
      <c r="D73" s="89"/>
      <c r="E73" s="90"/>
      <c r="F73" s="55" t="str">
        <f t="shared" si="59"/>
        <v/>
      </c>
      <c r="G73" s="108" t="str">
        <f t="shared" si="60"/>
        <v/>
      </c>
      <c r="H73" s="115" t="str">
        <f t="shared" si="61"/>
        <v/>
      </c>
      <c r="I73" s="114" t="str">
        <f t="shared" si="48"/>
        <v/>
      </c>
      <c r="J73" s="102"/>
      <c r="K73" s="111" t="str">
        <f t="shared" si="62"/>
        <v/>
      </c>
      <c r="L73" s="108" t="str">
        <f t="shared" si="63"/>
        <v/>
      </c>
      <c r="M73" s="118" t="str">
        <f t="shared" si="64"/>
        <v/>
      </c>
      <c r="N73" s="114" t="str">
        <f t="shared" si="52"/>
        <v/>
      </c>
      <c r="O73" s="102"/>
      <c r="P73" s="112" t="str">
        <f t="shared" si="65"/>
        <v/>
      </c>
      <c r="Q73" s="119" t="str">
        <f t="shared" si="66"/>
        <v/>
      </c>
      <c r="R73" s="120" t="str">
        <f t="shared" si="67"/>
        <v/>
      </c>
      <c r="S73" s="114" t="str">
        <f t="shared" si="56"/>
        <v/>
      </c>
      <c r="T73" s="102"/>
      <c r="U73" s="121" t="str">
        <f t="shared" si="68"/>
        <v/>
      </c>
      <c r="V73" s="27"/>
      <c r="W73" s="81" t="str">
        <f t="shared" si="58"/>
        <v/>
      </c>
    </row>
    <row r="74" spans="1:25" ht="35.450000000000003" customHeight="1">
      <c r="A74" s="87"/>
      <c r="B74" s="88"/>
      <c r="C74" s="88"/>
      <c r="D74" s="89"/>
      <c r="E74" s="90"/>
      <c r="F74" s="55" t="str">
        <f>IF(OR(ISERROR($W74),D74="",W74=FALSE),"",IF(W74=0,"",ROUNDDOWN(W74,2-INT(LOG(ABS(W74))))))</f>
        <v/>
      </c>
      <c r="G74" s="108" t="str">
        <f>IF(AND(G$8="※",$D74&lt;&gt;""),"※","")</f>
        <v/>
      </c>
      <c r="H74" s="115" t="str">
        <f>IF($D74&lt;&gt;"",G$4,"")</f>
        <v/>
      </c>
      <c r="I74" s="114" t="str">
        <f t="shared" si="48"/>
        <v/>
      </c>
      <c r="J74" s="102"/>
      <c r="K74" s="111" t="str">
        <f>IF(J74&lt;&gt;"",ROUNDDOWN($D74*J74,0),"")</f>
        <v/>
      </c>
      <c r="L74" s="108" t="str">
        <f>IF(AND(L$8="※",$D74&lt;&gt;""),"※","")</f>
        <v/>
      </c>
      <c r="M74" s="118" t="str">
        <f>IF($D74&lt;&gt;"",L$4,"")</f>
        <v/>
      </c>
      <c r="N74" s="114" t="str">
        <f t="shared" si="52"/>
        <v/>
      </c>
      <c r="O74" s="102"/>
      <c r="P74" s="112" t="str">
        <f>IF(O74&lt;&gt;"",ROUNDDOWN($D74*O74,0),"")</f>
        <v/>
      </c>
      <c r="Q74" s="119" t="str">
        <f>IF(AND(Q$8="※",$D74&lt;&gt;""),"※","")</f>
        <v/>
      </c>
      <c r="R74" s="120" t="str">
        <f>IF($D74&lt;&gt;"",Q$4,"")</f>
        <v/>
      </c>
      <c r="S74" s="114" t="str">
        <f t="shared" si="56"/>
        <v/>
      </c>
      <c r="T74" s="102"/>
      <c r="U74" s="121" t="str">
        <f>IF(T74&lt;&gt;"",ROUNDDOWN($D74*T74,0),"")</f>
        <v/>
      </c>
      <c r="V74" s="27"/>
      <c r="W74" s="81" t="str">
        <f>IF(B74="","",IF(G74="※",INT(H74*I74),IF(L74="※",INT(M74*N74),IF(Q74="※",INT(R78*S74)))))</f>
        <v/>
      </c>
    </row>
    <row r="75" spans="1:25" ht="35.450000000000003" customHeight="1">
      <c r="A75" s="87"/>
      <c r="B75" s="88"/>
      <c r="C75" s="88"/>
      <c r="D75" s="143"/>
      <c r="E75" s="90"/>
      <c r="F75" s="55" t="str">
        <f t="shared" si="59"/>
        <v/>
      </c>
      <c r="G75" s="108" t="str">
        <f t="shared" si="60"/>
        <v/>
      </c>
      <c r="H75" s="115" t="str">
        <f t="shared" si="61"/>
        <v/>
      </c>
      <c r="I75" s="114" t="str">
        <f t="shared" si="48"/>
        <v/>
      </c>
      <c r="J75" s="102"/>
      <c r="K75" s="111" t="str">
        <f t="shared" si="62"/>
        <v/>
      </c>
      <c r="L75" s="108" t="str">
        <f t="shared" si="63"/>
        <v/>
      </c>
      <c r="M75" s="118" t="str">
        <f t="shared" si="64"/>
        <v/>
      </c>
      <c r="N75" s="114" t="str">
        <f t="shared" si="52"/>
        <v/>
      </c>
      <c r="O75" s="102"/>
      <c r="P75" s="112" t="str">
        <f t="shared" si="65"/>
        <v/>
      </c>
      <c r="Q75" s="119" t="str">
        <f t="shared" si="66"/>
        <v/>
      </c>
      <c r="R75" s="120" t="str">
        <f t="shared" si="67"/>
        <v/>
      </c>
      <c r="S75" s="114" t="str">
        <f t="shared" si="56"/>
        <v/>
      </c>
      <c r="T75" s="102"/>
      <c r="U75" s="121" t="str">
        <f t="shared" si="68"/>
        <v/>
      </c>
      <c r="V75" s="27"/>
      <c r="W75" s="81" t="str">
        <f>IF(B75="","",IF(G75="※",INT(H75*I75),IF(L75="※",INT(M75*N75),IF(Q75="※",INT(R73*S75)))))</f>
        <v/>
      </c>
    </row>
    <row r="76" spans="1:25" ht="35.450000000000003" customHeight="1">
      <c r="A76" s="87"/>
      <c r="B76" s="88"/>
      <c r="C76" s="88"/>
      <c r="D76" s="89"/>
      <c r="E76" s="90"/>
      <c r="F76" s="55" t="str">
        <f t="shared" si="59"/>
        <v/>
      </c>
      <c r="G76" s="108" t="str">
        <f t="shared" si="60"/>
        <v/>
      </c>
      <c r="H76" s="115" t="str">
        <f t="shared" si="61"/>
        <v/>
      </c>
      <c r="I76" s="114" t="str">
        <f t="shared" si="48"/>
        <v/>
      </c>
      <c r="J76" s="102"/>
      <c r="K76" s="111" t="str">
        <f t="shared" si="62"/>
        <v/>
      </c>
      <c r="L76" s="108" t="str">
        <f t="shared" si="63"/>
        <v/>
      </c>
      <c r="M76" s="118" t="str">
        <f t="shared" si="64"/>
        <v/>
      </c>
      <c r="N76" s="114" t="str">
        <f t="shared" si="52"/>
        <v/>
      </c>
      <c r="O76" s="102"/>
      <c r="P76" s="112" t="str">
        <f t="shared" si="65"/>
        <v/>
      </c>
      <c r="Q76" s="119" t="str">
        <f t="shared" si="66"/>
        <v/>
      </c>
      <c r="R76" s="120" t="str">
        <f t="shared" si="67"/>
        <v/>
      </c>
      <c r="S76" s="114" t="str">
        <f t="shared" si="56"/>
        <v/>
      </c>
      <c r="T76" s="102"/>
      <c r="U76" s="121" t="str">
        <f t="shared" si="68"/>
        <v/>
      </c>
      <c r="V76" s="27"/>
      <c r="W76" s="81" t="str">
        <f>IF(B76="","",IF(G76="※",INT(H76*I76),IF(L76="※",INT(M76*N76),IF(Q76="※",INT(R75*S76)))))</f>
        <v/>
      </c>
    </row>
    <row r="77" spans="1:25" ht="35.450000000000003" customHeight="1">
      <c r="A77" s="87"/>
      <c r="B77" s="88"/>
      <c r="C77" s="88"/>
      <c r="D77" s="89"/>
      <c r="E77" s="90"/>
      <c r="F77" s="55" t="str">
        <f t="shared" si="59"/>
        <v/>
      </c>
      <c r="G77" s="108" t="str">
        <f t="shared" si="60"/>
        <v/>
      </c>
      <c r="H77" s="115" t="str">
        <f t="shared" si="61"/>
        <v/>
      </c>
      <c r="I77" s="114" t="str">
        <f t="shared" si="48"/>
        <v/>
      </c>
      <c r="J77" s="102"/>
      <c r="K77" s="111" t="str">
        <f t="shared" si="62"/>
        <v/>
      </c>
      <c r="L77" s="108" t="str">
        <f t="shared" si="63"/>
        <v/>
      </c>
      <c r="M77" s="118" t="str">
        <f t="shared" si="64"/>
        <v/>
      </c>
      <c r="N77" s="114" t="str">
        <f t="shared" si="52"/>
        <v/>
      </c>
      <c r="O77" s="102"/>
      <c r="P77" s="112" t="str">
        <f t="shared" si="65"/>
        <v/>
      </c>
      <c r="Q77" s="119" t="str">
        <f t="shared" si="66"/>
        <v/>
      </c>
      <c r="R77" s="120" t="str">
        <f t="shared" si="67"/>
        <v/>
      </c>
      <c r="S77" s="114" t="str">
        <f t="shared" si="56"/>
        <v/>
      </c>
      <c r="T77" s="102"/>
      <c r="U77" s="121" t="str">
        <f t="shared" si="68"/>
        <v/>
      </c>
      <c r="V77" s="27"/>
      <c r="W77" s="81" t="str">
        <f>IF(B77="","",IF(G77="※",INT(H77*I77),IF(L77="※",INT(M77*N77),IF(Q77="※",INT(R76*S77)))))</f>
        <v/>
      </c>
    </row>
    <row r="78" spans="1:25" ht="35.450000000000003" customHeight="1">
      <c r="A78" s="87"/>
      <c r="B78" s="88"/>
      <c r="C78" s="88"/>
      <c r="D78" s="89"/>
      <c r="E78" s="90"/>
      <c r="F78" s="55" t="str">
        <f t="shared" si="59"/>
        <v/>
      </c>
      <c r="G78" s="108" t="str">
        <f t="shared" si="60"/>
        <v/>
      </c>
      <c r="H78" s="115" t="str">
        <f t="shared" si="61"/>
        <v/>
      </c>
      <c r="I78" s="114" t="str">
        <f t="shared" si="48"/>
        <v/>
      </c>
      <c r="J78" s="102"/>
      <c r="K78" s="111" t="str">
        <f t="shared" si="62"/>
        <v/>
      </c>
      <c r="L78" s="108" t="str">
        <f t="shared" si="63"/>
        <v/>
      </c>
      <c r="M78" s="118" t="str">
        <f t="shared" si="64"/>
        <v/>
      </c>
      <c r="N78" s="114" t="str">
        <f t="shared" si="52"/>
        <v/>
      </c>
      <c r="O78" s="102"/>
      <c r="P78" s="112" t="str">
        <f t="shared" si="65"/>
        <v/>
      </c>
      <c r="Q78" s="119" t="str">
        <f t="shared" si="66"/>
        <v/>
      </c>
      <c r="R78" s="120" t="str">
        <f t="shared" si="67"/>
        <v/>
      </c>
      <c r="S78" s="114" t="str">
        <f t="shared" si="56"/>
        <v/>
      </c>
      <c r="T78" s="102"/>
      <c r="U78" s="121" t="str">
        <f t="shared" si="68"/>
        <v/>
      </c>
      <c r="V78" s="27"/>
      <c r="W78" s="81" t="str">
        <f>IF(B78="","",IF(G78="※",INT(H78*I78),IF(L78="※",INT(M78*N78),IF(Q78="※",INT(R77*S78)))))</f>
        <v/>
      </c>
    </row>
    <row r="79" spans="1:25" ht="35.450000000000003" customHeight="1">
      <c r="A79" s="87"/>
      <c r="B79" s="88"/>
      <c r="C79" s="88"/>
      <c r="D79" s="89"/>
      <c r="E79" s="90"/>
      <c r="F79" s="55" t="str">
        <f t="shared" si="59"/>
        <v/>
      </c>
      <c r="G79" s="108" t="str">
        <f t="shared" si="60"/>
        <v/>
      </c>
      <c r="H79" s="115" t="str">
        <f t="shared" si="61"/>
        <v/>
      </c>
      <c r="I79" s="114" t="str">
        <f t="shared" si="48"/>
        <v/>
      </c>
      <c r="J79" s="102"/>
      <c r="K79" s="112" t="str">
        <f t="shared" si="62"/>
        <v/>
      </c>
      <c r="L79" s="108" t="str">
        <f t="shared" si="63"/>
        <v/>
      </c>
      <c r="M79" s="118" t="str">
        <f t="shared" si="64"/>
        <v/>
      </c>
      <c r="N79" s="114" t="str">
        <f t="shared" si="52"/>
        <v/>
      </c>
      <c r="O79" s="102"/>
      <c r="P79" s="112" t="str">
        <f t="shared" si="65"/>
        <v/>
      </c>
      <c r="Q79" s="119" t="str">
        <f t="shared" si="66"/>
        <v/>
      </c>
      <c r="R79" s="120" t="str">
        <f t="shared" si="67"/>
        <v/>
      </c>
      <c r="S79" s="114" t="str">
        <f t="shared" si="56"/>
        <v/>
      </c>
      <c r="T79" s="102"/>
      <c r="U79" s="121" t="str">
        <f t="shared" si="68"/>
        <v/>
      </c>
      <c r="V79" s="27"/>
      <c r="W79" s="81" t="str">
        <f>IF(B79="","",IF(G79="※",INT(H79*I79),IF(L79="※",INT(M79*N79),IF(Q79="※",INT(R74*S79)))))</f>
        <v/>
      </c>
    </row>
    <row r="80" spans="1:25" ht="35.450000000000003" customHeight="1">
      <c r="A80" s="87"/>
      <c r="B80" s="88"/>
      <c r="C80" s="88"/>
      <c r="D80" s="89"/>
      <c r="E80" s="90"/>
      <c r="F80" s="55" t="str">
        <f t="shared" si="59"/>
        <v/>
      </c>
      <c r="G80" s="108" t="str">
        <f t="shared" si="60"/>
        <v/>
      </c>
      <c r="H80" s="115" t="str">
        <f t="shared" si="61"/>
        <v/>
      </c>
      <c r="I80" s="114" t="str">
        <f t="shared" si="48"/>
        <v/>
      </c>
      <c r="J80" s="102"/>
      <c r="K80" s="112" t="str">
        <f t="shared" si="62"/>
        <v/>
      </c>
      <c r="L80" s="108" t="str">
        <f t="shared" si="63"/>
        <v/>
      </c>
      <c r="M80" s="118" t="str">
        <f t="shared" si="64"/>
        <v/>
      </c>
      <c r="N80" s="114" t="str">
        <f t="shared" si="52"/>
        <v/>
      </c>
      <c r="O80" s="102"/>
      <c r="P80" s="112" t="str">
        <f t="shared" si="65"/>
        <v/>
      </c>
      <c r="Q80" s="119" t="str">
        <f t="shared" si="66"/>
        <v/>
      </c>
      <c r="R80" s="120" t="str">
        <f t="shared" si="67"/>
        <v/>
      </c>
      <c r="S80" s="114" t="str">
        <f t="shared" si="56"/>
        <v/>
      </c>
      <c r="T80" s="102"/>
      <c r="U80" s="121" t="str">
        <f t="shared" si="68"/>
        <v/>
      </c>
      <c r="V80" s="27"/>
      <c r="W80" s="81" t="str">
        <f>IF(B80="","",IF(G80="※",INT(H80*I80),IF(L80="※",INT(M80*N80),IF(Q80="※",INT(R79*S80)))))</f>
        <v/>
      </c>
    </row>
    <row r="81" spans="1:23" ht="35.450000000000003" customHeight="1">
      <c r="A81" s="87"/>
      <c r="B81" s="88"/>
      <c r="C81" s="88"/>
      <c r="D81" s="89"/>
      <c r="E81" s="90"/>
      <c r="F81" s="55" t="str">
        <f t="shared" si="59"/>
        <v/>
      </c>
      <c r="G81" s="108" t="str">
        <f t="shared" si="60"/>
        <v/>
      </c>
      <c r="H81" s="115" t="str">
        <f t="shared" si="61"/>
        <v/>
      </c>
      <c r="I81" s="114" t="str">
        <f t="shared" si="48"/>
        <v/>
      </c>
      <c r="J81" s="102"/>
      <c r="K81" s="112" t="str">
        <f t="shared" si="62"/>
        <v/>
      </c>
      <c r="L81" s="108" t="str">
        <f t="shared" si="63"/>
        <v/>
      </c>
      <c r="M81" s="118" t="str">
        <f t="shared" si="64"/>
        <v/>
      </c>
      <c r="N81" s="114" t="str">
        <f t="shared" si="52"/>
        <v/>
      </c>
      <c r="O81" s="102"/>
      <c r="P81" s="112" t="str">
        <f t="shared" si="65"/>
        <v/>
      </c>
      <c r="Q81" s="119" t="str">
        <f t="shared" si="66"/>
        <v/>
      </c>
      <c r="R81" s="120" t="str">
        <f t="shared" si="67"/>
        <v/>
      </c>
      <c r="S81" s="114" t="str">
        <f t="shared" si="56"/>
        <v/>
      </c>
      <c r="T81" s="102"/>
      <c r="U81" s="121" t="str">
        <f t="shared" si="68"/>
        <v/>
      </c>
      <c r="V81" s="27"/>
      <c r="W81" s="81" t="str">
        <f>IF(B81="","",IF(G81="※",INT(H81*I81),IF(L81="※",INT(M81*N81),IF(Q81="※",INT(R80*S81)))))</f>
        <v/>
      </c>
    </row>
    <row r="82" spans="1:23" ht="35.450000000000003" customHeight="1">
      <c r="A82" s="87"/>
      <c r="B82" s="88"/>
      <c r="C82" s="88"/>
      <c r="D82" s="89"/>
      <c r="E82" s="90"/>
      <c r="F82" s="55" t="str">
        <f t="shared" si="59"/>
        <v/>
      </c>
      <c r="G82" s="108" t="str">
        <f t="shared" si="60"/>
        <v/>
      </c>
      <c r="H82" s="115" t="str">
        <f t="shared" si="61"/>
        <v/>
      </c>
      <c r="I82" s="114" t="str">
        <f t="shared" si="48"/>
        <v/>
      </c>
      <c r="J82" s="102"/>
      <c r="K82" s="112" t="str">
        <f t="shared" si="62"/>
        <v/>
      </c>
      <c r="L82" s="108" t="str">
        <f t="shared" si="63"/>
        <v/>
      </c>
      <c r="M82" s="118" t="str">
        <f t="shared" si="64"/>
        <v/>
      </c>
      <c r="N82" s="114" t="str">
        <f t="shared" si="52"/>
        <v/>
      </c>
      <c r="O82" s="102"/>
      <c r="P82" s="112" t="str">
        <f t="shared" si="65"/>
        <v/>
      </c>
      <c r="Q82" s="119" t="str">
        <f t="shared" si="66"/>
        <v/>
      </c>
      <c r="R82" s="120" t="str">
        <f t="shared" si="67"/>
        <v/>
      </c>
      <c r="S82" s="114" t="str">
        <f t="shared" si="56"/>
        <v/>
      </c>
      <c r="T82" s="102"/>
      <c r="U82" s="121" t="str">
        <f t="shared" si="68"/>
        <v/>
      </c>
      <c r="V82" s="27"/>
      <c r="W82" s="81" t="str">
        <f>IF(B82="","",IF(G82="※",INT(H82*I82),IF(L82="※",INT(M82*N82),IF(Q82="※",INT(R81*S82)))))</f>
        <v/>
      </c>
    </row>
    <row r="83" spans="1:23" ht="35.450000000000003" customHeight="1">
      <c r="A83" s="87"/>
      <c r="B83" s="88"/>
      <c r="C83" s="88"/>
      <c r="D83" s="89"/>
      <c r="E83" s="90"/>
      <c r="F83" s="55" t="str">
        <f t="shared" si="59"/>
        <v/>
      </c>
      <c r="G83" s="108" t="str">
        <f t="shared" si="60"/>
        <v/>
      </c>
      <c r="H83" s="115" t="str">
        <f t="shared" si="61"/>
        <v/>
      </c>
      <c r="I83" s="114" t="str">
        <f t="shared" si="48"/>
        <v/>
      </c>
      <c r="J83" s="102"/>
      <c r="K83" s="112" t="str">
        <f t="shared" si="62"/>
        <v/>
      </c>
      <c r="L83" s="108" t="str">
        <f t="shared" si="63"/>
        <v/>
      </c>
      <c r="M83" s="118" t="str">
        <f t="shared" si="64"/>
        <v/>
      </c>
      <c r="N83" s="114" t="str">
        <f t="shared" si="52"/>
        <v/>
      </c>
      <c r="O83" s="102"/>
      <c r="P83" s="112" t="str">
        <f t="shared" si="65"/>
        <v/>
      </c>
      <c r="Q83" s="119" t="str">
        <f t="shared" si="66"/>
        <v/>
      </c>
      <c r="R83" s="120" t="str">
        <f t="shared" si="67"/>
        <v/>
      </c>
      <c r="S83" s="114" t="str">
        <f t="shared" si="56"/>
        <v/>
      </c>
      <c r="T83" s="102"/>
      <c r="U83" s="121" t="str">
        <f t="shared" si="68"/>
        <v/>
      </c>
      <c r="V83" s="27"/>
      <c r="W83" s="81" t="str">
        <f>IF(B83="","",IF(G83="※",INT(H83*I83),IF(L83="※",INT(M83*N83),IF(Q83="※",INT(R82*S83)))))</f>
        <v/>
      </c>
    </row>
    <row r="84" spans="1:23" ht="35.450000000000003" customHeight="1">
      <c r="A84" s="93"/>
      <c r="B84" s="94"/>
      <c r="C84" s="94"/>
      <c r="D84" s="95"/>
      <c r="E84" s="96"/>
      <c r="F84" s="58" t="str">
        <f t="shared" si="59"/>
        <v/>
      </c>
      <c r="G84" s="109" t="str">
        <f t="shared" si="60"/>
        <v/>
      </c>
      <c r="H84" s="126" t="str">
        <f t="shared" si="61"/>
        <v/>
      </c>
      <c r="I84" s="127" t="str">
        <f t="shared" si="48"/>
        <v/>
      </c>
      <c r="J84" s="103"/>
      <c r="K84" s="113" t="str">
        <f t="shared" si="62"/>
        <v/>
      </c>
      <c r="L84" s="109" t="str">
        <f t="shared" si="63"/>
        <v/>
      </c>
      <c r="M84" s="128" t="str">
        <f t="shared" si="64"/>
        <v/>
      </c>
      <c r="N84" s="127" t="str">
        <f t="shared" si="52"/>
        <v/>
      </c>
      <c r="O84" s="103"/>
      <c r="P84" s="113" t="str">
        <f t="shared" si="65"/>
        <v/>
      </c>
      <c r="Q84" s="129" t="str">
        <f t="shared" si="66"/>
        <v/>
      </c>
      <c r="R84" s="130" t="str">
        <f t="shared" si="67"/>
        <v/>
      </c>
      <c r="S84" s="127" t="str">
        <f t="shared" si="56"/>
        <v/>
      </c>
      <c r="T84" s="103"/>
      <c r="U84" s="131" t="str">
        <f t="shared" si="68"/>
        <v/>
      </c>
      <c r="V84" s="27"/>
      <c r="W84" s="81" t="str">
        <f>IF(B84="","",IF(G84="※",INT(H84*I84),IF(L84="※",INT(M84*N84),IF(Q84="※",INT(R83*S84)))))</f>
        <v/>
      </c>
    </row>
  </sheetData>
  <mergeCells count="75">
    <mergeCell ref="F1:F2"/>
    <mergeCell ref="G1:K2"/>
    <mergeCell ref="L1:P2"/>
    <mergeCell ref="Q1:U2"/>
    <mergeCell ref="G3:K3"/>
    <mergeCell ref="L3:P3"/>
    <mergeCell ref="Q3:U3"/>
    <mergeCell ref="G4:K4"/>
    <mergeCell ref="L4:P4"/>
    <mergeCell ref="Q4:U4"/>
    <mergeCell ref="G5:K5"/>
    <mergeCell ref="L5:P5"/>
    <mergeCell ref="Q5:U5"/>
    <mergeCell ref="G6:K6"/>
    <mergeCell ref="L6:P6"/>
    <mergeCell ref="Q6:U6"/>
    <mergeCell ref="G7:K7"/>
    <mergeCell ref="L7:P7"/>
    <mergeCell ref="Q7:U7"/>
    <mergeCell ref="G8:K8"/>
    <mergeCell ref="L8:P8"/>
    <mergeCell ref="Q8:U8"/>
    <mergeCell ref="G9:K9"/>
    <mergeCell ref="L9:P9"/>
    <mergeCell ref="Q9:U9"/>
    <mergeCell ref="F29:F30"/>
    <mergeCell ref="G29:K30"/>
    <mergeCell ref="L29:P30"/>
    <mergeCell ref="Q29:U30"/>
    <mergeCell ref="G31:K31"/>
    <mergeCell ref="L31:P31"/>
    <mergeCell ref="Q31:U31"/>
    <mergeCell ref="G32:K32"/>
    <mergeCell ref="L32:P32"/>
    <mergeCell ref="Q32:U32"/>
    <mergeCell ref="G33:K33"/>
    <mergeCell ref="L33:P33"/>
    <mergeCell ref="Q33:U33"/>
    <mergeCell ref="G34:K34"/>
    <mergeCell ref="L34:P34"/>
    <mergeCell ref="Q34:U34"/>
    <mergeCell ref="G35:K35"/>
    <mergeCell ref="L35:P35"/>
    <mergeCell ref="Q35:U35"/>
    <mergeCell ref="G36:K36"/>
    <mergeCell ref="L36:P36"/>
    <mergeCell ref="Q36:U36"/>
    <mergeCell ref="G37:K37"/>
    <mergeCell ref="L37:P37"/>
    <mergeCell ref="Q37:U37"/>
    <mergeCell ref="F57:F58"/>
    <mergeCell ref="G57:K58"/>
    <mergeCell ref="L57:P58"/>
    <mergeCell ref="Q57:U58"/>
    <mergeCell ref="G59:K59"/>
    <mergeCell ref="L59:P59"/>
    <mergeCell ref="Q59:U59"/>
    <mergeCell ref="G60:K60"/>
    <mergeCell ref="L60:P60"/>
    <mergeCell ref="Q60:U60"/>
    <mergeCell ref="G61:K61"/>
    <mergeCell ref="L61:P61"/>
    <mergeCell ref="Q61:U61"/>
    <mergeCell ref="G62:K62"/>
    <mergeCell ref="L62:P62"/>
    <mergeCell ref="Q62:U62"/>
    <mergeCell ref="G63:K63"/>
    <mergeCell ref="L63:P63"/>
    <mergeCell ref="Q63:U63"/>
    <mergeCell ref="G64:K64"/>
    <mergeCell ref="L64:P64"/>
    <mergeCell ref="Q64:U64"/>
    <mergeCell ref="G65:K65"/>
    <mergeCell ref="L65:P65"/>
    <mergeCell ref="Q65:U65"/>
  </mergeCells>
  <phoneticPr fontId="63"/>
  <pageMargins left="0.7" right="0.7" top="0.75" bottom="0.75" header="0.3" footer="0.3"/>
  <pageSetup paperSize="9" scale="60" orientation="landscape" r:id="rId1"/>
  <rowBreaks count="2" manualBreakCount="2">
    <brk id="28" max="20" man="1"/>
    <brk id="56" max="20" man="1"/>
  </rowBreaks>
  <colBreaks count="1" manualBreakCount="1">
    <brk id="21" max="1048575" man="1"/>
  </colBreaks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A8EF29918D085479330D8941DFBE3EE" ma:contentTypeVersion="15" ma:contentTypeDescription="新しいドキュメントを作成します。" ma:contentTypeScope="" ma:versionID="59a543a8f7e0ae9955bdd358893689eb">
  <xsd:schema xmlns:xsd="http://www.w3.org/2001/XMLSchema" xmlns:xs="http://www.w3.org/2001/XMLSchema" xmlns:p="http://schemas.microsoft.com/office/2006/metadata/properties" xmlns:ns2="4e727b25-4b4a-4b9d-90fa-b88dfbdc7d03" xmlns:ns3="c8886e6d-ca38-4783-ac23-8bd097117a79" targetNamespace="http://schemas.microsoft.com/office/2006/metadata/properties" ma:root="true" ma:fieldsID="bd2637b9db37e8a23b5f7d6fa2570b74" ns2:_="" ns3:_="">
    <xsd:import namespace="4e727b25-4b4a-4b9d-90fa-b88dfbdc7d03"/>
    <xsd:import namespace="c8886e6d-ca38-4783-ac23-8bd097117a79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727b25-4b4a-4b9d-90fa-b88dfbdc7d03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886e6d-ca38-4783-ac23-8bd097117a7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51635df-102b-480d-9424-d3b8ba443245}" ma:internalName="TaxCatchAll" ma:showField="CatchAllData" ma:web="c8886e6d-ca38-4783-ac23-8bd097117a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4e727b25-4b4a-4b9d-90fa-b88dfbdc7d03">
      <UserInfo>
        <DisplayName/>
        <AccountId xsi:nil="true"/>
        <AccountType/>
      </UserInfo>
    </Owner>
    <lcf76f155ced4ddcb4097134ff3c332f xmlns="4e727b25-4b4a-4b9d-90fa-b88dfbdc7d03">
      <Terms xmlns="http://schemas.microsoft.com/office/infopath/2007/PartnerControls"/>
    </lcf76f155ced4ddcb4097134ff3c332f>
    <TaxCatchAll xmlns="c8886e6d-ca38-4783-ac23-8bd097117a79" xsi:nil="true"/>
  </documentManagement>
</p:properties>
</file>

<file path=customXml/itemProps1.xml><?xml version="1.0" encoding="utf-8"?>
<ds:datastoreItem xmlns:ds="http://schemas.openxmlformats.org/officeDocument/2006/customXml" ds:itemID="{589C06F1-BA1B-4046-963F-62F9B4672E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727b25-4b4a-4b9d-90fa-b88dfbdc7d03"/>
    <ds:schemaRef ds:uri="c8886e6d-ca38-4783-ac23-8bd097117a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B8C7550-B005-4CD8-B8E0-DCF08C6A24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AD267E-C753-4C71-8028-05FB8EB214B7}">
  <ds:schemaRefs>
    <ds:schemaRef ds:uri="http://schemas.microsoft.com/office/2006/metadata/properties"/>
    <ds:schemaRef ds:uri="http://schemas.microsoft.com/office/infopath/2007/PartnerControls"/>
    <ds:schemaRef ds:uri="4e727b25-4b4a-4b9d-90fa-b88dfbdc7d03"/>
    <ds:schemaRef ds:uri="c8886e6d-ca38-4783-ac23-8bd097117a7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表紙</vt:lpstr>
      <vt:lpstr>内訳書</vt:lpstr>
      <vt:lpstr>備前</vt:lpstr>
      <vt:lpstr>和気</vt:lpstr>
      <vt:lpstr>樹木</vt:lpstr>
      <vt:lpstr>樹木!Print_Area</vt:lpstr>
      <vt:lpstr>内訳書!Print_Area</vt:lpstr>
      <vt:lpstr>備前!Print_Area</vt:lpstr>
      <vt:lpstr>表紙!Print_Area</vt:lpstr>
      <vt:lpstr>和気!Print_Area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0x0101005A8EF29918D085479330D8941DFBE3EE</vt:lpwstr>
  </property>
  <property fmtid="{D5CDD505-2E9C-101B-9397-08002B2CF9AE}" pid="3" name="MediaServiceImageTags">
    <vt:lpwstr/>
  </property>
</Properties>
</file>