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36" documentId="11_C0FFE684EDC029CE9CB047713550472F458FF862" xr6:coauthVersionLast="47" xr6:coauthVersionMax="47" xr10:uidLastSave="{EB2B0CB2-906D-4A0C-9466-D27D8F58E6AB}"/>
  <bookViews>
    <workbookView xWindow="28680" yWindow="-120" windowWidth="29040" windowHeight="15840" xr2:uid="{00000000-000D-0000-FFFF-FFFF00000000}"/>
  </bookViews>
  <sheets>
    <sheet name="評価項目(○)(公表)" sheetId="11" r:id="rId1"/>
    <sheet name="評価項目(×)(公表)" sheetId="12" r:id="rId2"/>
  </sheets>
  <definedNames>
    <definedName name="avereage" localSheetId="1">'評価項目(×)(公表)'!$M$57</definedName>
    <definedName name="avereage" localSheetId="0">'評価項目(○)(公表)'!$M$60</definedName>
    <definedName name="avereage">#REF!</definedName>
    <definedName name="_xlnm.Print_Area" localSheetId="1">'評価項目(×)(公表)'!$A$1:$Q$73</definedName>
    <definedName name="_xlnm.Print_Area" localSheetId="0">'評価項目(○)(公表)'!$A$1:$Q$76</definedName>
    <definedName name="_xlnm.Print_Titles" localSheetId="1">'評価項目(×)(公表)'!$2:$12</definedName>
    <definedName name="_xlnm.Print_Titles" localSheetId="0">'評価項目(○)(公表)'!$2:$12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5" i="12" l="1"/>
  <c r="S25" i="12"/>
  <c r="P25" i="12"/>
  <c r="N25" i="12"/>
  <c r="T25" i="11"/>
  <c r="S25" i="11"/>
  <c r="P25" i="11"/>
  <c r="N25" i="11"/>
  <c r="P56" i="12"/>
  <c r="N56" i="12"/>
  <c r="P55" i="12"/>
  <c r="N55" i="12"/>
  <c r="N54" i="12" s="1"/>
  <c r="S54" i="12"/>
  <c r="P54" i="12"/>
  <c r="T54" i="12" s="1"/>
  <c r="M54" i="12"/>
  <c r="K54" i="12"/>
  <c r="J54" i="12"/>
  <c r="H54" i="12"/>
  <c r="P53" i="12"/>
  <c r="N53" i="12"/>
  <c r="P52" i="12"/>
  <c r="N52" i="12"/>
  <c r="P51" i="12"/>
  <c r="N51" i="12"/>
  <c r="P50" i="12"/>
  <c r="N50" i="12"/>
  <c r="P49" i="12"/>
  <c r="N49" i="12"/>
  <c r="P48" i="12"/>
  <c r="N48" i="12"/>
  <c r="P47" i="12"/>
  <c r="N47" i="12"/>
  <c r="P46" i="12"/>
  <c r="N46" i="12"/>
  <c r="P45" i="12"/>
  <c r="N45" i="12"/>
  <c r="P44" i="12"/>
  <c r="N44" i="12"/>
  <c r="P43" i="12"/>
  <c r="N43" i="12"/>
  <c r="S42" i="12"/>
  <c r="M42" i="12"/>
  <c r="K42" i="12"/>
  <c r="J42" i="12"/>
  <c r="H42" i="12"/>
  <c r="T41" i="12"/>
  <c r="P41" i="12"/>
  <c r="S41" i="12" s="1"/>
  <c r="N41" i="12"/>
  <c r="T40" i="12"/>
  <c r="P40" i="12"/>
  <c r="S40" i="12" s="1"/>
  <c r="N40" i="12"/>
  <c r="S39" i="12"/>
  <c r="P39" i="12"/>
  <c r="T39" i="12" s="1"/>
  <c r="N39" i="12"/>
  <c r="S38" i="12"/>
  <c r="S37" i="12" s="1"/>
  <c r="P38" i="12"/>
  <c r="T38" i="12" s="1"/>
  <c r="T37" i="12" s="1"/>
  <c r="N38" i="12"/>
  <c r="N37" i="12"/>
  <c r="M37" i="12"/>
  <c r="K37" i="12"/>
  <c r="J37" i="12"/>
  <c r="H37" i="12"/>
  <c r="T36" i="12"/>
  <c r="P36" i="12"/>
  <c r="S36" i="12" s="1"/>
  <c r="N36" i="12"/>
  <c r="T35" i="12"/>
  <c r="P35" i="12"/>
  <c r="S35" i="12" s="1"/>
  <c r="N35" i="12"/>
  <c r="T34" i="12"/>
  <c r="T30" i="12" s="1"/>
  <c r="P34" i="12"/>
  <c r="S34" i="12" s="1"/>
  <c r="N34" i="12"/>
  <c r="T33" i="12"/>
  <c r="P33" i="12"/>
  <c r="S33" i="12" s="1"/>
  <c r="N33" i="12"/>
  <c r="S32" i="12"/>
  <c r="S30" i="12" s="1"/>
  <c r="P32" i="12"/>
  <c r="T32" i="12" s="1"/>
  <c r="N32" i="12"/>
  <c r="S31" i="12"/>
  <c r="P31" i="12"/>
  <c r="T31" i="12" s="1"/>
  <c r="N31" i="12"/>
  <c r="N30" i="12" s="1"/>
  <c r="P30" i="12"/>
  <c r="M30" i="12"/>
  <c r="K30" i="12"/>
  <c r="J30" i="12"/>
  <c r="H30" i="12"/>
  <c r="T29" i="12"/>
  <c r="P29" i="12"/>
  <c r="S29" i="12" s="1"/>
  <c r="N29" i="12"/>
  <c r="T28" i="12"/>
  <c r="P28" i="12"/>
  <c r="S28" i="12" s="1"/>
  <c r="N28" i="12"/>
  <c r="T27" i="12"/>
  <c r="P27" i="12"/>
  <c r="S27" i="12" s="1"/>
  <c r="N27" i="12"/>
  <c r="S26" i="12"/>
  <c r="P26" i="12"/>
  <c r="T26" i="12" s="1"/>
  <c r="N26" i="12"/>
  <c r="S24" i="12"/>
  <c r="P24" i="12"/>
  <c r="T24" i="12" s="1"/>
  <c r="N24" i="12"/>
  <c r="S23" i="12"/>
  <c r="P23" i="12"/>
  <c r="T23" i="12" s="1"/>
  <c r="N23" i="12"/>
  <c r="S22" i="12"/>
  <c r="S20" i="12" s="1"/>
  <c r="P22" i="12"/>
  <c r="T22" i="12" s="1"/>
  <c r="N22" i="12"/>
  <c r="N20" i="12" s="1"/>
  <c r="S21" i="12"/>
  <c r="P21" i="12"/>
  <c r="T21" i="12" s="1"/>
  <c r="N21" i="12"/>
  <c r="M20" i="12"/>
  <c r="K20" i="12"/>
  <c r="J20" i="12"/>
  <c r="H20" i="12"/>
  <c r="S19" i="12"/>
  <c r="P19" i="12"/>
  <c r="T19" i="12" s="1"/>
  <c r="N19" i="12"/>
  <c r="S18" i="12"/>
  <c r="P18" i="12"/>
  <c r="T18" i="12" s="1"/>
  <c r="N18" i="12"/>
  <c r="S17" i="12"/>
  <c r="P17" i="12"/>
  <c r="T17" i="12" s="1"/>
  <c r="N17" i="12"/>
  <c r="S16" i="12"/>
  <c r="S15" i="12" s="1"/>
  <c r="P16" i="12"/>
  <c r="T16" i="12" s="1"/>
  <c r="N16" i="12"/>
  <c r="N15" i="12" s="1"/>
  <c r="T15" i="12"/>
  <c r="M15" i="12"/>
  <c r="K15" i="12"/>
  <c r="J15" i="12"/>
  <c r="H15" i="12"/>
  <c r="T14" i="12"/>
  <c r="T13" i="12" s="1"/>
  <c r="P14" i="12"/>
  <c r="S14" i="12" s="1"/>
  <c r="N14" i="12"/>
  <c r="S13" i="12"/>
  <c r="P13" i="12"/>
  <c r="N13" i="12"/>
  <c r="M13" i="12"/>
  <c r="K13" i="12"/>
  <c r="K57" i="12" s="1"/>
  <c r="J13" i="12"/>
  <c r="H13" i="12"/>
  <c r="P59" i="11"/>
  <c r="N59" i="11"/>
  <c r="P58" i="11"/>
  <c r="P57" i="11" s="1"/>
  <c r="T57" i="11" s="1"/>
  <c r="N58" i="11"/>
  <c r="S57" i="11"/>
  <c r="M57" i="11"/>
  <c r="K57" i="11"/>
  <c r="J57" i="11"/>
  <c r="H57" i="11"/>
  <c r="P56" i="11"/>
  <c r="N56" i="11"/>
  <c r="P55" i="11"/>
  <c r="N55" i="11"/>
  <c r="P54" i="11"/>
  <c r="N54" i="11"/>
  <c r="P53" i="11"/>
  <c r="N53" i="11"/>
  <c r="P52" i="11"/>
  <c r="N52" i="11"/>
  <c r="P51" i="11"/>
  <c r="N51" i="11"/>
  <c r="P50" i="11"/>
  <c r="N50" i="11"/>
  <c r="P49" i="11"/>
  <c r="N49" i="11"/>
  <c r="P48" i="11"/>
  <c r="P45" i="11" s="1"/>
  <c r="T45" i="11" s="1"/>
  <c r="N48" i="11"/>
  <c r="P47" i="11"/>
  <c r="N47" i="11"/>
  <c r="P46" i="11"/>
  <c r="N46" i="11"/>
  <c r="S45" i="11"/>
  <c r="N45" i="11"/>
  <c r="M45" i="11"/>
  <c r="K45" i="11"/>
  <c r="J45" i="11"/>
  <c r="H45" i="11"/>
  <c r="T44" i="11"/>
  <c r="P44" i="11"/>
  <c r="S44" i="11" s="1"/>
  <c r="N44" i="11"/>
  <c r="T43" i="11"/>
  <c r="P43" i="11"/>
  <c r="S43" i="11" s="1"/>
  <c r="N43" i="11"/>
  <c r="S42" i="11"/>
  <c r="P42" i="11"/>
  <c r="T42" i="11" s="1"/>
  <c r="N42" i="11"/>
  <c r="S41" i="11"/>
  <c r="P41" i="11"/>
  <c r="T41" i="11" s="1"/>
  <c r="N41" i="11"/>
  <c r="N40" i="11" s="1"/>
  <c r="M40" i="11"/>
  <c r="K40" i="11"/>
  <c r="J40" i="11"/>
  <c r="H40" i="11"/>
  <c r="T39" i="11"/>
  <c r="P39" i="11"/>
  <c r="S39" i="11" s="1"/>
  <c r="N39" i="11"/>
  <c r="T38" i="11"/>
  <c r="P38" i="11"/>
  <c r="S38" i="11" s="1"/>
  <c r="N38" i="11"/>
  <c r="T37" i="11"/>
  <c r="P37" i="11"/>
  <c r="S37" i="11" s="1"/>
  <c r="N37" i="11"/>
  <c r="T36" i="11"/>
  <c r="P36" i="11"/>
  <c r="S36" i="11" s="1"/>
  <c r="N36" i="11"/>
  <c r="S35" i="11"/>
  <c r="P35" i="11"/>
  <c r="T35" i="11" s="1"/>
  <c r="N35" i="11"/>
  <c r="S34" i="11"/>
  <c r="P34" i="11"/>
  <c r="T34" i="11" s="1"/>
  <c r="N34" i="11"/>
  <c r="N33" i="11" s="1"/>
  <c r="M33" i="11"/>
  <c r="K33" i="11"/>
  <c r="J33" i="11"/>
  <c r="H33" i="11"/>
  <c r="T32" i="11"/>
  <c r="T30" i="11" s="1"/>
  <c r="P32" i="11"/>
  <c r="S32" i="11" s="1"/>
  <c r="N32" i="11"/>
  <c r="T31" i="11"/>
  <c r="P31" i="11"/>
  <c r="S31" i="11" s="1"/>
  <c r="N31" i="11"/>
  <c r="M30" i="11"/>
  <c r="K30" i="11"/>
  <c r="N30" i="11" s="1"/>
  <c r="T29" i="11"/>
  <c r="P29" i="11"/>
  <c r="S29" i="11" s="1"/>
  <c r="N29" i="11"/>
  <c r="T28" i="11"/>
  <c r="P28" i="11"/>
  <c r="S28" i="11" s="1"/>
  <c r="N28" i="11"/>
  <c r="T27" i="11"/>
  <c r="P27" i="11"/>
  <c r="S27" i="11" s="1"/>
  <c r="N27" i="11"/>
  <c r="S26" i="11"/>
  <c r="P26" i="11"/>
  <c r="T26" i="11" s="1"/>
  <c r="N26" i="11"/>
  <c r="S24" i="11"/>
  <c r="P24" i="11"/>
  <c r="T24" i="11" s="1"/>
  <c r="N24" i="11"/>
  <c r="S23" i="11"/>
  <c r="P23" i="11"/>
  <c r="T23" i="11" s="1"/>
  <c r="N23" i="11"/>
  <c r="S22" i="11"/>
  <c r="P22" i="11"/>
  <c r="T22" i="11" s="1"/>
  <c r="N22" i="11"/>
  <c r="S21" i="11"/>
  <c r="P21" i="11"/>
  <c r="T21" i="11" s="1"/>
  <c r="N21" i="11"/>
  <c r="N20" i="11" s="1"/>
  <c r="M20" i="11"/>
  <c r="K20" i="11"/>
  <c r="J20" i="11"/>
  <c r="H20" i="11"/>
  <c r="S19" i="11"/>
  <c r="S15" i="11" s="1"/>
  <c r="P19" i="11"/>
  <c r="T19" i="11" s="1"/>
  <c r="N19" i="11"/>
  <c r="S18" i="11"/>
  <c r="P18" i="11"/>
  <c r="T18" i="11" s="1"/>
  <c r="N18" i="11"/>
  <c r="S17" i="11"/>
  <c r="P17" i="11"/>
  <c r="T17" i="11" s="1"/>
  <c r="N17" i="11"/>
  <c r="N15" i="11" s="1"/>
  <c r="S16" i="11"/>
  <c r="P16" i="11"/>
  <c r="T16" i="11" s="1"/>
  <c r="T15" i="11" s="1"/>
  <c r="N16" i="11"/>
  <c r="M15" i="11"/>
  <c r="K15" i="11"/>
  <c r="J15" i="11"/>
  <c r="H15" i="11"/>
  <c r="T14" i="11"/>
  <c r="P14" i="11"/>
  <c r="S14" i="11" s="1"/>
  <c r="N14" i="11"/>
  <c r="N13" i="11" s="1"/>
  <c r="T13" i="11"/>
  <c r="S13" i="11"/>
  <c r="M13" i="11"/>
  <c r="K13" i="11"/>
  <c r="J13" i="11"/>
  <c r="J60" i="11" s="1"/>
  <c r="H13" i="11"/>
  <c r="T20" i="12" l="1"/>
  <c r="T20" i="11"/>
  <c r="M57" i="12"/>
  <c r="P20" i="12"/>
  <c r="P37" i="12"/>
  <c r="P15" i="12"/>
  <c r="J57" i="12"/>
  <c r="T40" i="11"/>
  <c r="H60" i="11"/>
  <c r="P15" i="11"/>
  <c r="S20" i="11"/>
  <c r="P30" i="11"/>
  <c r="K60" i="11"/>
  <c r="T33" i="11"/>
  <c r="S30" i="11"/>
  <c r="M60" i="11"/>
  <c r="P20" i="11"/>
  <c r="P13" i="11"/>
  <c r="P33" i="11"/>
  <c r="P40" i="11"/>
  <c r="S40" i="11"/>
  <c r="N57" i="11"/>
  <c r="N60" i="11" s="1"/>
  <c r="N42" i="12"/>
  <c r="N57" i="12" s="1"/>
  <c r="P42" i="12"/>
  <c r="H57" i="12"/>
  <c r="S57" i="12"/>
  <c r="S33" i="11"/>
  <c r="T60" i="11" l="1"/>
  <c r="P60" i="11"/>
  <c r="S60" i="11"/>
  <c r="T42" i="12"/>
  <c r="T57" i="12" s="1"/>
  <c r="P57" i="12"/>
</calcChain>
</file>

<file path=xl/sharedStrings.xml><?xml version="1.0" encoding="utf-8"?>
<sst xmlns="http://schemas.openxmlformats.org/spreadsheetml/2006/main" count="468" uniqueCount="116">
  <si>
    <t>（別紙）</t>
    <rPh sb="1" eb="3">
      <t>ベッシ</t>
    </rPh>
    <phoneticPr fontId="1"/>
  </si>
  <si>
    <t>令和７・８年度地域若者サポートステーション事業に係る提案書技術審査委員会　評価項目</t>
  </si>
  <si>
    <t>（価格点：技術点＝１：２、得点配分　価格点150点、技術点300点）</t>
    <rPh sb="1" eb="3">
      <t>カカク</t>
    </rPh>
    <rPh sb="3" eb="4">
      <t>テン</t>
    </rPh>
    <rPh sb="5" eb="8">
      <t>ギジュツテン</t>
    </rPh>
    <rPh sb="13" eb="15">
      <t>トクテン</t>
    </rPh>
    <rPh sb="15" eb="17">
      <t>ハイブン</t>
    </rPh>
    <rPh sb="18" eb="20">
      <t>カカク</t>
    </rPh>
    <rPh sb="20" eb="21">
      <t>テン</t>
    </rPh>
    <rPh sb="24" eb="25">
      <t>テン</t>
    </rPh>
    <rPh sb="26" eb="29">
      <t>ギジュツテン</t>
    </rPh>
    <rPh sb="32" eb="33">
      <t>テン</t>
    </rPh>
    <phoneticPr fontId="6"/>
  </si>
  <si>
    <t>集中訓練プログラム実施分</t>
    <rPh sb="0" eb="2">
      <t>シュウチュウ</t>
    </rPh>
    <rPh sb="2" eb="4">
      <t>クンレン</t>
    </rPh>
    <rPh sb="9" eb="11">
      <t>ジッシ</t>
    </rPh>
    <rPh sb="11" eb="12">
      <t>ブン</t>
    </rPh>
    <phoneticPr fontId="1"/>
  </si>
  <si>
    <t>Ⅰ　価格点（価格点＝（１－入札価格／予定価格）×150点</t>
    <rPh sb="2" eb="4">
      <t>カカク</t>
    </rPh>
    <rPh sb="4" eb="5">
      <t>テン</t>
    </rPh>
    <rPh sb="6" eb="8">
      <t>カカク</t>
    </rPh>
    <rPh sb="8" eb="9">
      <t>テン</t>
    </rPh>
    <rPh sb="13" eb="15">
      <t>ニュウサツ</t>
    </rPh>
    <rPh sb="15" eb="17">
      <t>カカク</t>
    </rPh>
    <rPh sb="18" eb="20">
      <t>ヨテイ</t>
    </rPh>
    <rPh sb="20" eb="22">
      <t>カカク</t>
    </rPh>
    <rPh sb="27" eb="28">
      <t>テン</t>
    </rPh>
    <phoneticPr fontId="6"/>
  </si>
  <si>
    <t>Ⅱ　技術点</t>
    <rPh sb="2" eb="5">
      <t>ギジュツテン</t>
    </rPh>
    <phoneticPr fontId="6"/>
  </si>
  <si>
    <t>評　価　項　目</t>
    <rPh sb="0" eb="1">
      <t>ヒョウ</t>
    </rPh>
    <rPh sb="2" eb="3">
      <t>アタイ</t>
    </rPh>
    <rPh sb="4" eb="5">
      <t>コウ</t>
    </rPh>
    <rPh sb="6" eb="7">
      <t>メ</t>
    </rPh>
    <phoneticPr fontId="6"/>
  </si>
  <si>
    <t>提　案　要　求　事　項</t>
    <rPh sb="0" eb="1">
      <t>ツツミ</t>
    </rPh>
    <rPh sb="2" eb="3">
      <t>アン</t>
    </rPh>
    <rPh sb="4" eb="5">
      <t>ヨウ</t>
    </rPh>
    <rPh sb="6" eb="7">
      <t>モトム</t>
    </rPh>
    <rPh sb="8" eb="9">
      <t>コト</t>
    </rPh>
    <rPh sb="10" eb="11">
      <t>コウ</t>
    </rPh>
    <phoneticPr fontId="6"/>
  </si>
  <si>
    <t>得　点　配　分</t>
    <rPh sb="0" eb="1">
      <t>エ</t>
    </rPh>
    <rPh sb="2" eb="3">
      <t>テン</t>
    </rPh>
    <rPh sb="4" eb="5">
      <t>ハイ</t>
    </rPh>
    <rPh sb="6" eb="7">
      <t>ブン</t>
    </rPh>
    <phoneticPr fontId="6"/>
  </si>
  <si>
    <t>基礎点
（必須）</t>
    <rPh sb="0" eb="2">
      <t>キソ</t>
    </rPh>
    <rPh sb="2" eb="3">
      <t>テン</t>
    </rPh>
    <rPh sb="5" eb="7">
      <t>ヒッス</t>
    </rPh>
    <phoneticPr fontId="6"/>
  </si>
  <si>
    <t>加点
（任意）</t>
    <rPh sb="0" eb="2">
      <t>カテン</t>
    </rPh>
    <rPh sb="4" eb="6">
      <t>ニンイ</t>
    </rPh>
    <phoneticPr fontId="6"/>
  </si>
  <si>
    <t>合計</t>
    <rPh sb="0" eb="2">
      <t>ゴウケイ</t>
    </rPh>
    <phoneticPr fontId="6"/>
  </si>
  <si>
    <t>※１</t>
    <phoneticPr fontId="1"/>
  </si>
  <si>
    <t>※２</t>
    <phoneticPr fontId="1"/>
  </si>
  <si>
    <t>１　事業の実施方針</t>
    <rPh sb="2" eb="4">
      <t>ジギョウ</t>
    </rPh>
    <rPh sb="5" eb="7">
      <t>ジッシ</t>
    </rPh>
    <rPh sb="7" eb="9">
      <t>ホウシン</t>
    </rPh>
    <phoneticPr fontId="6"/>
  </si>
  <si>
    <t>/</t>
    <phoneticPr fontId="6"/>
  </si>
  <si>
    <t>(1)事業の目的・趣旨の理解</t>
    <rPh sb="3" eb="5">
      <t>ジギョウ</t>
    </rPh>
    <rPh sb="6" eb="8">
      <t>モクテキ</t>
    </rPh>
    <rPh sb="9" eb="11">
      <t>シュシ</t>
    </rPh>
    <rPh sb="12" eb="14">
      <t>リカイ</t>
    </rPh>
    <phoneticPr fontId="6"/>
  </si>
  <si>
    <t>事業の目的及び趣旨を理解し、事業目標の達成に向けて、公正・中立的な立場で事業を実施できる。</t>
    <rPh sb="0" eb="2">
      <t>ジギョウ</t>
    </rPh>
    <rPh sb="3" eb="5">
      <t>モクテキ</t>
    </rPh>
    <rPh sb="5" eb="6">
      <t>オヨ</t>
    </rPh>
    <rPh sb="7" eb="9">
      <t>シュシ</t>
    </rPh>
    <rPh sb="10" eb="12">
      <t>リカイ</t>
    </rPh>
    <rPh sb="14" eb="16">
      <t>ジギョウ</t>
    </rPh>
    <rPh sb="16" eb="18">
      <t>モクヒョウ</t>
    </rPh>
    <rPh sb="19" eb="21">
      <t>タッセイ</t>
    </rPh>
    <rPh sb="22" eb="23">
      <t>ム</t>
    </rPh>
    <rPh sb="26" eb="28">
      <t>コウセイ</t>
    </rPh>
    <rPh sb="29" eb="31">
      <t>チュウリツ</t>
    </rPh>
    <rPh sb="31" eb="32">
      <t>テキ</t>
    </rPh>
    <rPh sb="33" eb="35">
      <t>タチバ</t>
    </rPh>
    <rPh sb="36" eb="38">
      <t>ジギョウ</t>
    </rPh>
    <rPh sb="39" eb="41">
      <t>ジッシ</t>
    </rPh>
    <phoneticPr fontId="6"/>
  </si>
  <si>
    <t>/</t>
  </si>
  <si>
    <t>２　相談支援窓口の整備</t>
    <rPh sb="2" eb="4">
      <t>ソウダン</t>
    </rPh>
    <rPh sb="4" eb="6">
      <t>シエン</t>
    </rPh>
    <rPh sb="6" eb="8">
      <t>マドグチ</t>
    </rPh>
    <rPh sb="9" eb="11">
      <t>セイビ</t>
    </rPh>
    <phoneticPr fontId="6"/>
  </si>
  <si>
    <t>(１)設置場所・開所日・開所時間</t>
    <rPh sb="3" eb="5">
      <t>セッチ</t>
    </rPh>
    <rPh sb="5" eb="7">
      <t>バショ</t>
    </rPh>
    <rPh sb="8" eb="10">
      <t>カイショ</t>
    </rPh>
    <rPh sb="10" eb="11">
      <t>ヒ</t>
    </rPh>
    <rPh sb="12" eb="14">
      <t>カイショ</t>
    </rPh>
    <rPh sb="14" eb="16">
      <t>ジカン</t>
    </rPh>
    <phoneticPr fontId="6"/>
  </si>
  <si>
    <t>利用者が利用しやすい場所（交通至便な場所、関連機関が複数入居する場所など）に設置するとともに、適切な開所日・開所時間を設定している。</t>
    <rPh sb="0" eb="3">
      <t>リヨウシャ</t>
    </rPh>
    <rPh sb="4" eb="6">
      <t>リヨウ</t>
    </rPh>
    <rPh sb="10" eb="12">
      <t>バショ</t>
    </rPh>
    <rPh sb="13" eb="15">
      <t>コウツウ</t>
    </rPh>
    <rPh sb="15" eb="17">
      <t>シベン</t>
    </rPh>
    <rPh sb="18" eb="20">
      <t>バショ</t>
    </rPh>
    <rPh sb="21" eb="23">
      <t>カンレン</t>
    </rPh>
    <rPh sb="23" eb="25">
      <t>キカン</t>
    </rPh>
    <rPh sb="26" eb="28">
      <t>フクスウ</t>
    </rPh>
    <rPh sb="28" eb="30">
      <t>ニュウキョ</t>
    </rPh>
    <rPh sb="32" eb="34">
      <t>バショ</t>
    </rPh>
    <rPh sb="38" eb="40">
      <t>セッチ</t>
    </rPh>
    <rPh sb="47" eb="49">
      <t>テキセツ</t>
    </rPh>
    <rPh sb="50" eb="52">
      <t>カイショ</t>
    </rPh>
    <rPh sb="52" eb="53">
      <t>ビ</t>
    </rPh>
    <rPh sb="54" eb="56">
      <t>カイショ</t>
    </rPh>
    <rPh sb="56" eb="58">
      <t>ジカン</t>
    </rPh>
    <rPh sb="59" eb="61">
      <t>セッテイ</t>
    </rPh>
    <phoneticPr fontId="1"/>
  </si>
  <si>
    <t>(2)在職者の利用促進</t>
    <rPh sb="3" eb="6">
      <t>ザイショクシャ</t>
    </rPh>
    <rPh sb="7" eb="9">
      <t>リヨウ</t>
    </rPh>
    <rPh sb="9" eb="11">
      <t>ソクシン</t>
    </rPh>
    <phoneticPr fontId="6"/>
  </si>
  <si>
    <t>定着・ステップアッププログラムを実施するため、在職者が利用しやすい開所日・開所時間を設定するなど、利用促進に向けた内容となっている。</t>
    <rPh sb="0" eb="2">
      <t>テイチャク</t>
    </rPh>
    <rPh sb="16" eb="18">
      <t>ジッシ</t>
    </rPh>
    <rPh sb="23" eb="26">
      <t>ザイショクシャ</t>
    </rPh>
    <rPh sb="27" eb="29">
      <t>リヨウ</t>
    </rPh>
    <rPh sb="33" eb="35">
      <t>カイショ</t>
    </rPh>
    <rPh sb="35" eb="36">
      <t>ヒ</t>
    </rPh>
    <rPh sb="37" eb="39">
      <t>カイショ</t>
    </rPh>
    <rPh sb="39" eb="41">
      <t>ジカン</t>
    </rPh>
    <rPh sb="42" eb="44">
      <t>セッテイ</t>
    </rPh>
    <rPh sb="49" eb="51">
      <t>リヨウ</t>
    </rPh>
    <rPh sb="51" eb="53">
      <t>ソクシン</t>
    </rPh>
    <rPh sb="54" eb="55">
      <t>ム</t>
    </rPh>
    <rPh sb="57" eb="59">
      <t>ナイヨウ</t>
    </rPh>
    <phoneticPr fontId="1"/>
  </si>
  <si>
    <t>(3)簡易な窓口の設置及び定期的な出張相談の実施</t>
    <rPh sb="3" eb="5">
      <t>カンイ</t>
    </rPh>
    <rPh sb="6" eb="8">
      <t>マドグチ</t>
    </rPh>
    <rPh sb="9" eb="11">
      <t>セッチ</t>
    </rPh>
    <rPh sb="11" eb="12">
      <t>オヨ</t>
    </rPh>
    <rPh sb="13" eb="16">
      <t>テイキテキ</t>
    </rPh>
    <rPh sb="17" eb="19">
      <t>シュッチョウ</t>
    </rPh>
    <rPh sb="19" eb="21">
      <t>ソウダン</t>
    </rPh>
    <rPh sb="22" eb="24">
      <t>ジッシ</t>
    </rPh>
    <phoneticPr fontId="6"/>
  </si>
  <si>
    <t>地域の実情を踏まえ、地方自治体や関係機関等への簡易な窓口の設置や定期的な出張相談の実施を設定している。</t>
    <rPh sb="0" eb="2">
      <t>チイキ</t>
    </rPh>
    <rPh sb="3" eb="5">
      <t>ジツジョウ</t>
    </rPh>
    <rPh sb="6" eb="7">
      <t>フ</t>
    </rPh>
    <rPh sb="10" eb="12">
      <t>チホウ</t>
    </rPh>
    <rPh sb="12" eb="15">
      <t>ジチタイ</t>
    </rPh>
    <rPh sb="16" eb="18">
      <t>カンケイ</t>
    </rPh>
    <rPh sb="18" eb="20">
      <t>キカン</t>
    </rPh>
    <rPh sb="20" eb="21">
      <t>トウ</t>
    </rPh>
    <rPh sb="23" eb="25">
      <t>カンイ</t>
    </rPh>
    <rPh sb="26" eb="28">
      <t>マドグチ</t>
    </rPh>
    <rPh sb="29" eb="31">
      <t>セッチ</t>
    </rPh>
    <rPh sb="32" eb="35">
      <t>テイキテキ</t>
    </rPh>
    <rPh sb="36" eb="38">
      <t>シュッチョウ</t>
    </rPh>
    <rPh sb="38" eb="40">
      <t>ソウダン</t>
    </rPh>
    <rPh sb="41" eb="43">
      <t>ジッシ</t>
    </rPh>
    <rPh sb="44" eb="46">
      <t>セッテイ</t>
    </rPh>
    <phoneticPr fontId="1"/>
  </si>
  <si>
    <t>(4)オンライン支援の環境整備</t>
    <rPh sb="8" eb="10">
      <t>シエン</t>
    </rPh>
    <rPh sb="11" eb="13">
      <t>カンキョウ</t>
    </rPh>
    <rPh sb="13" eb="15">
      <t>セイビ</t>
    </rPh>
    <phoneticPr fontId="6"/>
  </si>
  <si>
    <t>オンラインによる個別相談支援やセミナーの開催等が実施可能な環境を整備するともに、支援対象者のニーズも踏まえた利用勧奨を図る内容となっている。</t>
    <rPh sb="59" eb="60">
      <t>ハカ</t>
    </rPh>
    <rPh sb="61" eb="63">
      <t>ナイヨウ</t>
    </rPh>
    <phoneticPr fontId="15"/>
  </si>
  <si>
    <t>３　相談支援事業</t>
    <rPh sb="2" eb="4">
      <t>ソウダン</t>
    </rPh>
    <rPh sb="4" eb="6">
      <t>シエン</t>
    </rPh>
    <rPh sb="6" eb="8">
      <t>ジギョウ</t>
    </rPh>
    <phoneticPr fontId="1"/>
  </si>
  <si>
    <t>(1)基本プログラム</t>
    <rPh sb="3" eb="5">
      <t>キホン</t>
    </rPh>
    <phoneticPr fontId="6"/>
  </si>
  <si>
    <t>就職活動の準備段階に必要なプログラムが効果的に設定されている。</t>
    <phoneticPr fontId="1"/>
  </si>
  <si>
    <t>(2)高校中退者等アウトリーチプログラム</t>
    <rPh sb="3" eb="5">
      <t>コウコウ</t>
    </rPh>
    <rPh sb="5" eb="9">
      <t>チュウタイシャナド</t>
    </rPh>
    <phoneticPr fontId="6"/>
  </si>
  <si>
    <t>高校中途退学者等の情報把握のための仕組みが設定されており、サポステへの適切な誘導を図る内容となっている。</t>
    <rPh sb="21" eb="23">
      <t>セッテイ</t>
    </rPh>
    <rPh sb="43" eb="45">
      <t>ナイヨウ</t>
    </rPh>
    <phoneticPr fontId="15"/>
  </si>
  <si>
    <t>(3)キャリアコンサルティングプログラム</t>
    <phoneticPr fontId="6"/>
  </si>
  <si>
    <t>就職活動における実践的なプログラムが効果的に設定されている。</t>
    <rPh sb="0" eb="2">
      <t>シュウショク</t>
    </rPh>
    <rPh sb="2" eb="4">
      <t>カツドウ</t>
    </rPh>
    <rPh sb="8" eb="11">
      <t>ジッセンテキ</t>
    </rPh>
    <rPh sb="18" eb="21">
      <t>コウカテキ</t>
    </rPh>
    <rPh sb="22" eb="24">
      <t>セッテイ</t>
    </rPh>
    <phoneticPr fontId="1"/>
  </si>
  <si>
    <t>(4)職場体験プログラム</t>
    <rPh sb="3" eb="5">
      <t>ショクバ</t>
    </rPh>
    <rPh sb="5" eb="7">
      <t>タイケン</t>
    </rPh>
    <phoneticPr fontId="6"/>
  </si>
  <si>
    <t>支援対象者のニーズを踏まえた効果的なプログラムが設定されている。</t>
    <rPh sb="0" eb="2">
      <t>シエン</t>
    </rPh>
    <rPh sb="2" eb="5">
      <t>タイショウシャ</t>
    </rPh>
    <rPh sb="10" eb="11">
      <t>フ</t>
    </rPh>
    <rPh sb="14" eb="17">
      <t>コウカテキ</t>
    </rPh>
    <rPh sb="24" eb="26">
      <t>セッテイ</t>
    </rPh>
    <phoneticPr fontId="1"/>
  </si>
  <si>
    <t>支援対象者のニーズを踏まえた効果的なプログラムが設定されている。</t>
    <phoneticPr fontId="1"/>
  </si>
  <si>
    <t>新たな支援対象者の掘り起こしのため、効果的に周知・広報が設定されている。</t>
    <rPh sb="0" eb="1">
      <t>アラ</t>
    </rPh>
    <rPh sb="3" eb="5">
      <t>シエン</t>
    </rPh>
    <rPh sb="5" eb="8">
      <t>タイショウシャ</t>
    </rPh>
    <rPh sb="9" eb="10">
      <t>ホ</t>
    </rPh>
    <rPh sb="11" eb="12">
      <t>オ</t>
    </rPh>
    <rPh sb="18" eb="21">
      <t>コウカテキ</t>
    </rPh>
    <rPh sb="22" eb="24">
      <t>シュウチ</t>
    </rPh>
    <rPh sb="25" eb="27">
      <t>コウホウ</t>
    </rPh>
    <rPh sb="28" eb="30">
      <t>セッテイ</t>
    </rPh>
    <phoneticPr fontId="1"/>
  </si>
  <si>
    <t>相談支援事業を効果的・効率的に実施するため、受託団体独自の取組・工夫が設定されている。</t>
    <rPh sb="0" eb="2">
      <t>ソウダン</t>
    </rPh>
    <rPh sb="2" eb="4">
      <t>シエン</t>
    </rPh>
    <rPh sb="4" eb="6">
      <t>ジギョウ</t>
    </rPh>
    <rPh sb="7" eb="10">
      <t>コウカテキ</t>
    </rPh>
    <rPh sb="11" eb="13">
      <t>コウリツ</t>
    </rPh>
    <rPh sb="13" eb="14">
      <t>テキ</t>
    </rPh>
    <rPh sb="15" eb="17">
      <t>ジッシ</t>
    </rPh>
    <rPh sb="22" eb="24">
      <t>ジュタク</t>
    </rPh>
    <rPh sb="24" eb="26">
      <t>ダンタイ</t>
    </rPh>
    <rPh sb="26" eb="28">
      <t>ドクジ</t>
    </rPh>
    <rPh sb="29" eb="31">
      <t>トリクミ</t>
    </rPh>
    <rPh sb="32" eb="34">
      <t>クフウ</t>
    </rPh>
    <rPh sb="35" eb="37">
      <t>セッテイ</t>
    </rPh>
    <phoneticPr fontId="1"/>
  </si>
  <si>
    <t>※１</t>
  </si>
  <si>
    <t>４　若年無業者等集中訓練プログラム事業</t>
    <rPh sb="2" eb="4">
      <t>ジャクネン</t>
    </rPh>
    <rPh sb="4" eb="6">
      <t>ムギョウ</t>
    </rPh>
    <rPh sb="6" eb="7">
      <t>シャ</t>
    </rPh>
    <rPh sb="7" eb="8">
      <t>トウ</t>
    </rPh>
    <rPh sb="8" eb="10">
      <t>シュウチュウ</t>
    </rPh>
    <rPh sb="10" eb="12">
      <t>クンレン</t>
    </rPh>
    <rPh sb="17" eb="19">
      <t>ジギョウ</t>
    </rPh>
    <phoneticPr fontId="1"/>
  </si>
  <si>
    <t>/</t>
    <phoneticPr fontId="1"/>
  </si>
  <si>
    <t>(1)集中訓練プログラムの実施</t>
    <rPh sb="3" eb="5">
      <t>シュウチュウ</t>
    </rPh>
    <rPh sb="5" eb="7">
      <t>クンレン</t>
    </rPh>
    <rPh sb="13" eb="15">
      <t>ジッシ</t>
    </rPh>
    <phoneticPr fontId="1"/>
  </si>
  <si>
    <t>効果的な集中訓練プログラムとするための工夫がなされている。</t>
    <rPh sb="0" eb="3">
      <t>コウカテキ</t>
    </rPh>
    <rPh sb="4" eb="6">
      <t>シュウチュウ</t>
    </rPh>
    <rPh sb="6" eb="8">
      <t>クンレン</t>
    </rPh>
    <rPh sb="19" eb="21">
      <t>クフウ</t>
    </rPh>
    <phoneticPr fontId="1"/>
  </si>
  <si>
    <t>(2)プログラム修了後の支援</t>
    <rPh sb="8" eb="11">
      <t>シュウリョウゴ</t>
    </rPh>
    <rPh sb="12" eb="14">
      <t>シエン</t>
    </rPh>
    <phoneticPr fontId="1"/>
  </si>
  <si>
    <t>プログラム修了後の支援について理解している。</t>
    <rPh sb="5" eb="8">
      <t>シュウリョウゴ</t>
    </rPh>
    <rPh sb="9" eb="11">
      <t>シエン</t>
    </rPh>
    <rPh sb="15" eb="17">
      <t>リカイ</t>
    </rPh>
    <phoneticPr fontId="1"/>
  </si>
  <si>
    <t>５　組織としての体制・経験・能力</t>
    <rPh sb="2" eb="4">
      <t>ソシキ</t>
    </rPh>
    <rPh sb="8" eb="10">
      <t>タイセイ</t>
    </rPh>
    <rPh sb="11" eb="13">
      <t>ケイケン</t>
    </rPh>
    <rPh sb="14" eb="16">
      <t>ノウリョク</t>
    </rPh>
    <phoneticPr fontId="6"/>
  </si>
  <si>
    <t>(1)事業実施のための人員体制</t>
    <rPh sb="3" eb="5">
      <t>ジギョウ</t>
    </rPh>
    <rPh sb="5" eb="7">
      <t>ジッシ</t>
    </rPh>
    <rPh sb="11" eb="13">
      <t>ジンイン</t>
    </rPh>
    <rPh sb="13" eb="15">
      <t>タイセイ</t>
    </rPh>
    <phoneticPr fontId="1"/>
  </si>
  <si>
    <t>事業実施のために必要な人員を確保するとともに、効果的・効率的な人員配置（経験・能力に応じた配置など）になっている。</t>
    <phoneticPr fontId="6"/>
  </si>
  <si>
    <t>(2)経理処理能力</t>
    <rPh sb="3" eb="5">
      <t>ケイリ</t>
    </rPh>
    <rPh sb="5" eb="7">
      <t>ショリ</t>
    </rPh>
    <rPh sb="7" eb="9">
      <t>ノウリョク</t>
    </rPh>
    <phoneticPr fontId="1"/>
  </si>
  <si>
    <t>支出に係る証拠書類等の整理・保管体制等、一般的な経理処理能力を有している。</t>
    <rPh sb="20" eb="23">
      <t>イッパンテキ</t>
    </rPh>
    <rPh sb="24" eb="26">
      <t>ケイリ</t>
    </rPh>
    <rPh sb="26" eb="28">
      <t>ショリ</t>
    </rPh>
    <rPh sb="28" eb="29">
      <t>ノウ</t>
    </rPh>
    <rPh sb="29" eb="30">
      <t>チカラ</t>
    </rPh>
    <rPh sb="31" eb="32">
      <t>ユウ</t>
    </rPh>
    <phoneticPr fontId="6"/>
  </si>
  <si>
    <t>(3)就労支援の経験・能力</t>
    <rPh sb="3" eb="5">
      <t>シュウロウ</t>
    </rPh>
    <rPh sb="5" eb="7">
      <t>シエン</t>
    </rPh>
    <rPh sb="8" eb="10">
      <t>ケイケン</t>
    </rPh>
    <rPh sb="11" eb="13">
      <t>ノウリョク</t>
    </rPh>
    <phoneticPr fontId="1"/>
  </si>
  <si>
    <t>過去３年以内に若者の就労支援に関する事業を実施するなど、「若年無業者等の就労支援」に関する知見・ノウハウ・専門性を有している。</t>
    <phoneticPr fontId="6"/>
  </si>
  <si>
    <t>(4)地域における活動実績</t>
    <rPh sb="3" eb="5">
      <t>チイキ</t>
    </rPh>
    <rPh sb="5" eb="7">
      <t>トウチイキ</t>
    </rPh>
    <rPh sb="9" eb="11">
      <t>カツドウ</t>
    </rPh>
    <rPh sb="11" eb="13">
      <t>ジッセキ</t>
    </rPh>
    <phoneticPr fontId="1"/>
  </si>
  <si>
    <t>過去３年以内に、当該地域（サポステ事業の実施地域内）において相談支援の拠点を設置するなど若者等の自立支援に係る活動実績（(3)の事業を除く）が認められる。</t>
    <phoneticPr fontId="6"/>
  </si>
  <si>
    <t>(5)関係機関（地方公共団体等）との連携体制</t>
    <rPh sb="3" eb="5">
      <t>カンケイ</t>
    </rPh>
    <rPh sb="5" eb="7">
      <t>キカン</t>
    </rPh>
    <rPh sb="8" eb="10">
      <t>チホウ</t>
    </rPh>
    <rPh sb="10" eb="12">
      <t>コウキョウ</t>
    </rPh>
    <rPh sb="12" eb="15">
      <t>ダンタイナド</t>
    </rPh>
    <rPh sb="18" eb="20">
      <t>レンケイ</t>
    </rPh>
    <rPh sb="20" eb="22">
      <t>タイセイ</t>
    </rPh>
    <phoneticPr fontId="1"/>
  </si>
  <si>
    <t>地方公共団体から推薦書の交付を受けているなど、地域における若者自立支援機関等関係機関とのネットワークを構築している又は構築が見込まれるとともに、地方公共団体の若者支援施策と連携して事業を効果的に実施できると見込まれる団体である。</t>
    <rPh sb="35" eb="37">
      <t>キカン</t>
    </rPh>
    <rPh sb="37" eb="38">
      <t>トウ</t>
    </rPh>
    <rPh sb="38" eb="40">
      <t>カンケイ</t>
    </rPh>
    <rPh sb="40" eb="42">
      <t>キカン</t>
    </rPh>
    <rPh sb="51" eb="53">
      <t>コウチク</t>
    </rPh>
    <rPh sb="59" eb="61">
      <t>コウチク</t>
    </rPh>
    <rPh sb="93" eb="96">
      <t>コウカテキ</t>
    </rPh>
    <phoneticPr fontId="1"/>
  </si>
  <si>
    <t>(6)ハローワークとの連携体制</t>
    <rPh sb="11" eb="13">
      <t>レンケイ</t>
    </rPh>
    <rPh sb="13" eb="15">
      <t>タイセイ</t>
    </rPh>
    <phoneticPr fontId="1"/>
  </si>
  <si>
    <t>事業の実施にあたり、地域のハローワークとの連携が見込まれる。</t>
    <phoneticPr fontId="1"/>
  </si>
  <si>
    <t>６　業務従事予定者の経験・能力</t>
    <rPh sb="2" eb="4">
      <t>ギョウム</t>
    </rPh>
    <rPh sb="4" eb="6">
      <t>ジュウジ</t>
    </rPh>
    <rPh sb="6" eb="9">
      <t>ヨテイシャ</t>
    </rPh>
    <rPh sb="10" eb="12">
      <t>ケイケン</t>
    </rPh>
    <rPh sb="13" eb="15">
      <t>ノウリョク</t>
    </rPh>
    <phoneticPr fontId="6"/>
  </si>
  <si>
    <t>(1)総括コーディネーターの配置</t>
    <rPh sb="3" eb="5">
      <t>ソウカツ</t>
    </rPh>
    <rPh sb="14" eb="16">
      <t>ハイチ</t>
    </rPh>
    <phoneticPr fontId="1"/>
  </si>
  <si>
    <t>サポステ事業を総括する管理能力を有した職員を総括コーディネーターとして配置している。</t>
    <rPh sb="4" eb="6">
      <t>ジギョウ</t>
    </rPh>
    <rPh sb="7" eb="9">
      <t>ソウカツ</t>
    </rPh>
    <rPh sb="11" eb="13">
      <t>カンリ</t>
    </rPh>
    <rPh sb="13" eb="15">
      <t>ノウリョク</t>
    </rPh>
    <rPh sb="16" eb="17">
      <t>ユウ</t>
    </rPh>
    <rPh sb="19" eb="21">
      <t>ショクイン</t>
    </rPh>
    <rPh sb="22" eb="24">
      <t>ソウカツ</t>
    </rPh>
    <rPh sb="35" eb="37">
      <t>ハイチ</t>
    </rPh>
    <phoneticPr fontId="1"/>
  </si>
  <si>
    <t>(2)キャリアコンサルタント有資格の配置</t>
    <rPh sb="14" eb="15">
      <t>ユウ</t>
    </rPh>
    <rPh sb="15" eb="17">
      <t>シカク</t>
    </rPh>
    <rPh sb="18" eb="20">
      <t>ハイチ</t>
    </rPh>
    <phoneticPr fontId="1"/>
  </si>
  <si>
    <t>総括コーディネーター又は相談支援を行う者のうち、キャリコンサルタント有資格者を１名以上配置している。</t>
    <phoneticPr fontId="1"/>
  </si>
  <si>
    <t>(3)相談支援体制</t>
    <rPh sb="3" eb="5">
      <t>ソウダン</t>
    </rPh>
    <rPh sb="5" eb="7">
      <t>シエン</t>
    </rPh>
    <rPh sb="7" eb="9">
      <t>タイセイ</t>
    </rPh>
    <phoneticPr fontId="1"/>
  </si>
  <si>
    <t>相談支援業務の長い経験を有する職員を配置している。また、キャリアコンサルタントに限らず、様々な資格を有するなど、多様な専門性を有する職員を配置し、利用者の幅広いニーズに対応できる支援体制としている。</t>
    <phoneticPr fontId="1"/>
  </si>
  <si>
    <t>(3)質の向上のための取組</t>
    <rPh sb="3" eb="4">
      <t>シツ</t>
    </rPh>
    <rPh sb="5" eb="7">
      <t>コウジョウ</t>
    </rPh>
    <rPh sb="11" eb="13">
      <t>トリクミ</t>
    </rPh>
    <phoneticPr fontId="1"/>
  </si>
  <si>
    <t>事業の円滑・効果的な実施に向けて、スタッフの質の向上を図るための取組が行われている。</t>
    <rPh sb="0" eb="2">
      <t>ジギョウ</t>
    </rPh>
    <rPh sb="3" eb="5">
      <t>エンカツ</t>
    </rPh>
    <rPh sb="6" eb="9">
      <t>コウカテキ</t>
    </rPh>
    <rPh sb="10" eb="12">
      <t>ジッシ</t>
    </rPh>
    <rPh sb="13" eb="14">
      <t>ム</t>
    </rPh>
    <rPh sb="22" eb="23">
      <t>シツ</t>
    </rPh>
    <rPh sb="24" eb="26">
      <t>コウジョウ</t>
    </rPh>
    <rPh sb="27" eb="28">
      <t>ハカ</t>
    </rPh>
    <rPh sb="32" eb="34">
      <t>トリクミ</t>
    </rPh>
    <rPh sb="35" eb="36">
      <t>オコナ</t>
    </rPh>
    <phoneticPr fontId="1"/>
  </si>
  <si>
    <t>７　ワーク・ライフ・バランス等の推進に関する指標
　　※　下記のいずれかに該当するか（複数該当する場合は、最も配点が高い区分により加点する）
    ※　内閣府男女共同参画局長の認定等相当確認を受けている外国法人については、相当する各認定等に準じて加点する。</t>
    <rPh sb="14" eb="15">
      <t>トウ</t>
    </rPh>
    <rPh sb="16" eb="18">
      <t>スイシン</t>
    </rPh>
    <rPh sb="19" eb="20">
      <t>カン</t>
    </rPh>
    <rPh sb="22" eb="24">
      <t>シヒョウ</t>
    </rPh>
    <rPh sb="77" eb="80">
      <t>ナイカクフ</t>
    </rPh>
    <rPh sb="80" eb="82">
      <t>ダンジョ</t>
    </rPh>
    <rPh sb="82" eb="84">
      <t>キョウドウ</t>
    </rPh>
    <rPh sb="84" eb="86">
      <t>サンカク</t>
    </rPh>
    <rPh sb="86" eb="88">
      <t>キョクチョウ</t>
    </rPh>
    <rPh sb="89" eb="91">
      <t>ニンテイ</t>
    </rPh>
    <rPh sb="91" eb="92">
      <t>トウ</t>
    </rPh>
    <rPh sb="92" eb="94">
      <t>ソウトウ</t>
    </rPh>
    <rPh sb="94" eb="96">
      <t>カクニン</t>
    </rPh>
    <rPh sb="97" eb="98">
      <t>ウ</t>
    </rPh>
    <rPh sb="102" eb="104">
      <t>ガイコク</t>
    </rPh>
    <rPh sb="104" eb="106">
      <t>ホウジン</t>
    </rPh>
    <rPh sb="112" eb="114">
      <t>ソウトウ</t>
    </rPh>
    <rPh sb="116" eb="117">
      <t>カク</t>
    </rPh>
    <rPh sb="117" eb="119">
      <t>ニンテイ</t>
    </rPh>
    <rPh sb="119" eb="120">
      <t>トウ</t>
    </rPh>
    <rPh sb="121" eb="122">
      <t>ジュン</t>
    </rPh>
    <rPh sb="124" eb="126">
      <t>カテン</t>
    </rPh>
    <phoneticPr fontId="6"/>
  </si>
  <si>
    <t>(1)女性活躍推進法に基づく認定（えるぼし認定企業）</t>
    <phoneticPr fontId="1"/>
  </si>
  <si>
    <t>行動計画を策定しているか。</t>
    <rPh sb="0" eb="2">
      <t>コウドウ</t>
    </rPh>
    <rPh sb="2" eb="4">
      <t>ケイカク</t>
    </rPh>
    <rPh sb="5" eb="7">
      <t>サクテイ</t>
    </rPh>
    <phoneticPr fontId="1"/>
  </si>
  <si>
    <t>１段階目（認定基準５つのうち１～２つが○となっているか）</t>
    <rPh sb="1" eb="3">
      <t>ダンカイ</t>
    </rPh>
    <rPh sb="3" eb="4">
      <t>メ</t>
    </rPh>
    <rPh sb="5" eb="7">
      <t>ニンテイ</t>
    </rPh>
    <rPh sb="7" eb="9">
      <t>キジュン</t>
    </rPh>
    <phoneticPr fontId="1"/>
  </si>
  <si>
    <t>２段階目（認定基準５つのうち３～４つが○となっているか）</t>
    <rPh sb="1" eb="3">
      <t>ダンカイ</t>
    </rPh>
    <rPh sb="3" eb="4">
      <t>メ</t>
    </rPh>
    <rPh sb="5" eb="7">
      <t>ニンテイ</t>
    </rPh>
    <rPh sb="7" eb="9">
      <t>キジュン</t>
    </rPh>
    <phoneticPr fontId="1"/>
  </si>
  <si>
    <t>３段階目（認定基準５つすべてが○となっているか）</t>
    <rPh sb="1" eb="3">
      <t>ダンカイ</t>
    </rPh>
    <rPh sb="3" eb="4">
      <t>メ</t>
    </rPh>
    <rPh sb="5" eb="7">
      <t>ニンテイ</t>
    </rPh>
    <rPh sb="7" eb="9">
      <t>キジュン</t>
    </rPh>
    <phoneticPr fontId="1"/>
  </si>
  <si>
    <t>プラチナえるぼしの認定を受けているか。</t>
    <phoneticPr fontId="1"/>
  </si>
  <si>
    <t>(2)次世代法に基づく認定（くるみん認定企業・プラチナくるみん認定企業）</t>
    <rPh sb="3" eb="6">
      <t>ジセダイ</t>
    </rPh>
    <rPh sb="6" eb="7">
      <t>ホウ</t>
    </rPh>
    <rPh sb="8" eb="9">
      <t>モト</t>
    </rPh>
    <rPh sb="11" eb="13">
      <t>ニンテイ</t>
    </rPh>
    <rPh sb="18" eb="20">
      <t>ニンテイ</t>
    </rPh>
    <rPh sb="20" eb="22">
      <t>キギョウ</t>
    </rPh>
    <rPh sb="31" eb="33">
      <t>ニンテイ</t>
    </rPh>
    <rPh sb="33" eb="35">
      <t>キギョウ</t>
    </rPh>
    <phoneticPr fontId="6"/>
  </si>
  <si>
    <t>くるみん（平成29年３月31日までの基準）の認定を受けているか。</t>
    <rPh sb="5" eb="7">
      <t>ヘイセイ</t>
    </rPh>
    <rPh sb="9" eb="10">
      <t>ネン</t>
    </rPh>
    <rPh sb="11" eb="12">
      <t>ガツ</t>
    </rPh>
    <rPh sb="14" eb="15">
      <t>ニチ</t>
    </rPh>
    <rPh sb="18" eb="20">
      <t>キジュン</t>
    </rPh>
    <rPh sb="22" eb="24">
      <t>ニンテイ</t>
    </rPh>
    <rPh sb="25" eb="26">
      <t>ウ</t>
    </rPh>
    <phoneticPr fontId="1"/>
  </si>
  <si>
    <t>トライくるみんの認定を受けているか。</t>
    <rPh sb="8" eb="10">
      <t>ニンテイ</t>
    </rPh>
    <rPh sb="11" eb="12">
      <t>ウ</t>
    </rPh>
    <phoneticPr fontId="1"/>
  </si>
  <si>
    <t>くるみん（平成29年４月１日～令和４年３月31日までの基準）の認定を受けているか。</t>
    <rPh sb="5" eb="7">
      <t>ヘイセイ</t>
    </rPh>
    <rPh sb="9" eb="10">
      <t>ネン</t>
    </rPh>
    <rPh sb="11" eb="12">
      <t>ガツ</t>
    </rPh>
    <rPh sb="13" eb="14">
      <t>ニチ</t>
    </rPh>
    <rPh sb="15" eb="17">
      <t>レイワ</t>
    </rPh>
    <rPh sb="18" eb="19">
      <t>ネン</t>
    </rPh>
    <rPh sb="20" eb="21">
      <t>ガツ</t>
    </rPh>
    <rPh sb="23" eb="24">
      <t>ニチ</t>
    </rPh>
    <rPh sb="27" eb="29">
      <t>キジュン</t>
    </rPh>
    <rPh sb="31" eb="33">
      <t>ニンテイ</t>
    </rPh>
    <rPh sb="34" eb="35">
      <t>ウ</t>
    </rPh>
    <phoneticPr fontId="1"/>
  </si>
  <si>
    <t>くるみん（令和４年４月１日以降の基準）の認定を受けているか。</t>
    <rPh sb="5" eb="7">
      <t>レイワ</t>
    </rPh>
    <rPh sb="8" eb="9">
      <t>ネン</t>
    </rPh>
    <rPh sb="10" eb="11">
      <t>ガツ</t>
    </rPh>
    <rPh sb="12" eb="13">
      <t>ニチ</t>
    </rPh>
    <rPh sb="13" eb="15">
      <t>イコウ</t>
    </rPh>
    <rPh sb="16" eb="18">
      <t>キジュン</t>
    </rPh>
    <rPh sb="20" eb="22">
      <t>ニンテイ</t>
    </rPh>
    <rPh sb="23" eb="24">
      <t>ウ</t>
    </rPh>
    <phoneticPr fontId="1"/>
  </si>
  <si>
    <t>プラチナくるみんの認定を受けているか。</t>
    <rPh sb="9" eb="11">
      <t>ニンテイ</t>
    </rPh>
    <rPh sb="12" eb="13">
      <t>ウ</t>
    </rPh>
    <phoneticPr fontId="1"/>
  </si>
  <si>
    <t>(3)若者雇用促進法に基づく認定（ユースエール認定企業）</t>
    <rPh sb="3" eb="5">
      <t>ワカモノ</t>
    </rPh>
    <rPh sb="5" eb="7">
      <t>コヨウ</t>
    </rPh>
    <rPh sb="7" eb="9">
      <t>ソクシン</t>
    </rPh>
    <rPh sb="9" eb="10">
      <t>ホウ</t>
    </rPh>
    <rPh sb="11" eb="12">
      <t>モト</t>
    </rPh>
    <rPh sb="14" eb="16">
      <t>ニンテイ</t>
    </rPh>
    <rPh sb="23" eb="25">
      <t>ニンテイ</t>
    </rPh>
    <rPh sb="25" eb="27">
      <t>キギョウ</t>
    </rPh>
    <phoneticPr fontId="1"/>
  </si>
  <si>
    <t>ユースエールの認定を受けているか。</t>
    <rPh sb="7" eb="9">
      <t>ニンテイ</t>
    </rPh>
    <rPh sb="10" eb="11">
      <t>ウ</t>
    </rPh>
    <phoneticPr fontId="1"/>
  </si>
  <si>
    <t>８　賃上げの実施の表明した企業等に係る指標</t>
    <rPh sb="2" eb="4">
      <t>チンア</t>
    </rPh>
    <rPh sb="6" eb="8">
      <t>ジッシ</t>
    </rPh>
    <rPh sb="9" eb="11">
      <t>ヒョウメイ</t>
    </rPh>
    <rPh sb="13" eb="15">
      <t>キギョウ</t>
    </rPh>
    <rPh sb="15" eb="16">
      <t>トウ</t>
    </rPh>
    <rPh sb="17" eb="18">
      <t>カカ</t>
    </rPh>
    <rPh sb="19" eb="21">
      <t>シヒョウ</t>
    </rPh>
    <phoneticPr fontId="6"/>
  </si>
  <si>
    <t>【大企業の場合】</t>
    <rPh sb="5" eb="7">
      <t>バアイ</t>
    </rPh>
    <phoneticPr fontId="1"/>
  </si>
  <si>
    <t>事業年度（もしくは暦年）において、対前年度比（もしくは対前年比）で給与等受給者一人当たりの平均受給額を３％以上増加させる旨、従業員に表明しているか。</t>
    <phoneticPr fontId="1"/>
  </si>
  <si>
    <t>【中小企業等の場合】</t>
    <rPh sb="1" eb="3">
      <t>チュウショウ</t>
    </rPh>
    <rPh sb="3" eb="5">
      <t>キギョウ</t>
    </rPh>
    <rPh sb="5" eb="6">
      <t>トウ</t>
    </rPh>
    <rPh sb="7" eb="9">
      <t>バアイ</t>
    </rPh>
    <phoneticPr fontId="1"/>
  </si>
  <si>
    <t>事業年度（もしくは暦年）において、対前年度比（もしくは対前年比）で給与総額を1.5％以上増加させる旨、従業員に表明しているか。</t>
    <phoneticPr fontId="1"/>
  </si>
  <si>
    <t>合　　　計</t>
    <rPh sb="0" eb="1">
      <t>ア</t>
    </rPh>
    <rPh sb="4" eb="5">
      <t>ケイ</t>
    </rPh>
    <phoneticPr fontId="6"/>
  </si>
  <si>
    <t>※１</t>
    <phoneticPr fontId="6"/>
  </si>
  <si>
    <t>※２</t>
    <phoneticPr fontId="6"/>
  </si>
  <si>
    <t>※１　　価格と同等に評価できない項目：150点</t>
    <rPh sb="4" eb="6">
      <t>カカク</t>
    </rPh>
    <rPh sb="7" eb="9">
      <t>ドウトウ</t>
    </rPh>
    <rPh sb="10" eb="12">
      <t>ヒョウカ</t>
    </rPh>
    <rPh sb="16" eb="18">
      <t>コウモク</t>
    </rPh>
    <rPh sb="22" eb="23">
      <t>テン</t>
    </rPh>
    <phoneticPr fontId="6"/>
  </si>
  <si>
    <t>※２　　価格と同等に評価できる項目　：150点</t>
    <rPh sb="4" eb="6">
      <t>カカク</t>
    </rPh>
    <rPh sb="7" eb="9">
      <t>ドウトウ</t>
    </rPh>
    <rPh sb="10" eb="12">
      <t>ヒョウカ</t>
    </rPh>
    <rPh sb="15" eb="17">
      <t>コウモク</t>
    </rPh>
    <rPh sb="22" eb="23">
      <t>テン</t>
    </rPh>
    <phoneticPr fontId="6"/>
  </si>
  <si>
    <r>
      <t>（注１）　</t>
    </r>
    <r>
      <rPr>
        <b/>
        <u/>
        <sz val="12"/>
        <rFont val="ＭＳ ゴシック"/>
        <family val="3"/>
        <charset val="128"/>
      </rPr>
      <t>基礎点（必須）項目は、３段階評価</t>
    </r>
    <r>
      <rPr>
        <sz val="12"/>
        <rFont val="ＭＳ ゴシック"/>
        <family val="3"/>
        <charset val="128"/>
      </rPr>
      <t>（優れている、普通、劣る）をする。</t>
    </r>
    <rPh sb="1" eb="2">
      <t>チュウ</t>
    </rPh>
    <rPh sb="5" eb="7">
      <t>キソ</t>
    </rPh>
    <rPh sb="7" eb="8">
      <t>テン</t>
    </rPh>
    <rPh sb="9" eb="11">
      <t>ヒッス</t>
    </rPh>
    <rPh sb="12" eb="14">
      <t>コウモク</t>
    </rPh>
    <rPh sb="17" eb="19">
      <t>ダンカイ</t>
    </rPh>
    <rPh sb="19" eb="21">
      <t>ヒョウカ</t>
    </rPh>
    <rPh sb="22" eb="23">
      <t>スグ</t>
    </rPh>
    <rPh sb="28" eb="30">
      <t>フツウ</t>
    </rPh>
    <rPh sb="31" eb="32">
      <t>オト</t>
    </rPh>
    <phoneticPr fontId="6"/>
  </si>
  <si>
    <t>　　　　　基礎点（必須）項目が、１項目でも０点となった場合は、その応札者は不合格となる。</t>
    <rPh sb="17" eb="19">
      <t>コウモク</t>
    </rPh>
    <rPh sb="22" eb="23">
      <t>テン</t>
    </rPh>
    <rPh sb="27" eb="29">
      <t>バアイ</t>
    </rPh>
    <rPh sb="33" eb="35">
      <t>オウサツ</t>
    </rPh>
    <rPh sb="35" eb="36">
      <t>シャ</t>
    </rPh>
    <rPh sb="37" eb="40">
      <t>フゴウカク</t>
    </rPh>
    <phoneticPr fontId="6"/>
  </si>
  <si>
    <t xml:space="preserve">          15点満点の項目：優れている＝15点、普通＝ 6点、劣る＝ 0点</t>
    <phoneticPr fontId="1"/>
  </si>
  <si>
    <t xml:space="preserve">          9点満点の項目：優れている＝9点、普通＝ 3点、劣る＝ 0点</t>
    <phoneticPr fontId="1"/>
  </si>
  <si>
    <t xml:space="preserve">          6点満点の項目：優れている＝6点、普通＝ 2点、劣る＝ 0点</t>
    <phoneticPr fontId="1"/>
  </si>
  <si>
    <r>
      <t>（注２）　</t>
    </r>
    <r>
      <rPr>
        <b/>
        <u/>
        <sz val="12"/>
        <rFont val="ＭＳ ゴシック"/>
        <family val="3"/>
        <charset val="128"/>
      </rPr>
      <t>加点（任意）項目は、５段階評価</t>
    </r>
    <r>
      <rPr>
        <sz val="12"/>
        <rFont val="ＭＳ ゴシック"/>
        <family val="3"/>
        <charset val="128"/>
      </rPr>
      <t>（特に優れている、優れている、普通、やや劣る、劣る）とする。</t>
    </r>
    <rPh sb="1" eb="2">
      <t>チュウ</t>
    </rPh>
    <rPh sb="5" eb="7">
      <t>カテン</t>
    </rPh>
    <rPh sb="8" eb="10">
      <t>ニンイ</t>
    </rPh>
    <rPh sb="11" eb="13">
      <t>コウモク</t>
    </rPh>
    <rPh sb="16" eb="18">
      <t>ダンカイ</t>
    </rPh>
    <rPh sb="18" eb="20">
      <t>ヒョウカ</t>
    </rPh>
    <rPh sb="21" eb="22">
      <t>トク</t>
    </rPh>
    <rPh sb="23" eb="24">
      <t>スグ</t>
    </rPh>
    <rPh sb="29" eb="30">
      <t>スグ</t>
    </rPh>
    <rPh sb="35" eb="37">
      <t>フツウ</t>
    </rPh>
    <rPh sb="40" eb="41">
      <t>オト</t>
    </rPh>
    <rPh sb="43" eb="44">
      <t>オト</t>
    </rPh>
    <phoneticPr fontId="6"/>
  </si>
  <si>
    <t>　　　　　35点満点の項目：特に優れている＝35点、優れている＝21点、普通＝ 14点、やや劣る＝7点、劣る＝0点</t>
    <rPh sb="7" eb="8">
      <t>テン</t>
    </rPh>
    <rPh sb="8" eb="10">
      <t>マンテン</t>
    </rPh>
    <rPh sb="11" eb="13">
      <t>コウモク</t>
    </rPh>
    <rPh sb="14" eb="15">
      <t>トク</t>
    </rPh>
    <rPh sb="16" eb="17">
      <t>スグ</t>
    </rPh>
    <rPh sb="24" eb="25">
      <t>テン</t>
    </rPh>
    <rPh sb="26" eb="27">
      <t>スグ</t>
    </rPh>
    <rPh sb="34" eb="35">
      <t>テン</t>
    </rPh>
    <rPh sb="36" eb="38">
      <t>フツウ</t>
    </rPh>
    <rPh sb="42" eb="43">
      <t>テン</t>
    </rPh>
    <rPh sb="46" eb="47">
      <t>オト</t>
    </rPh>
    <rPh sb="50" eb="51">
      <t>テン</t>
    </rPh>
    <rPh sb="52" eb="53">
      <t>オト</t>
    </rPh>
    <rPh sb="56" eb="57">
      <t>テン</t>
    </rPh>
    <phoneticPr fontId="6"/>
  </si>
  <si>
    <t>　　　　　20点満点の項目：特に優れている＝20点、優れている＝12点、普通＝8 点、やや劣る＝4点、劣る＝0点</t>
    <rPh sb="7" eb="8">
      <t>テン</t>
    </rPh>
    <rPh sb="8" eb="10">
      <t>マンテン</t>
    </rPh>
    <rPh sb="11" eb="13">
      <t>コウモク</t>
    </rPh>
    <rPh sb="14" eb="15">
      <t>トク</t>
    </rPh>
    <rPh sb="16" eb="17">
      <t>スグ</t>
    </rPh>
    <rPh sb="24" eb="25">
      <t>テン</t>
    </rPh>
    <rPh sb="26" eb="27">
      <t>スグ</t>
    </rPh>
    <rPh sb="34" eb="35">
      <t>テン</t>
    </rPh>
    <rPh sb="36" eb="38">
      <t>フツウ</t>
    </rPh>
    <rPh sb="41" eb="42">
      <t>テン</t>
    </rPh>
    <rPh sb="45" eb="46">
      <t>オト</t>
    </rPh>
    <rPh sb="49" eb="50">
      <t>テン</t>
    </rPh>
    <rPh sb="51" eb="52">
      <t>オト</t>
    </rPh>
    <rPh sb="55" eb="56">
      <t>テン</t>
    </rPh>
    <phoneticPr fontId="6"/>
  </si>
  <si>
    <t>　　　　　15点満点の項目：特に優れている＝15点、優れている＝9点、普通＝ 6点、やや劣る＝3点、劣る＝0点</t>
    <rPh sb="7" eb="8">
      <t>テン</t>
    </rPh>
    <rPh sb="8" eb="10">
      <t>マンテン</t>
    </rPh>
    <rPh sb="11" eb="13">
      <t>コウモク</t>
    </rPh>
    <rPh sb="14" eb="15">
      <t>トク</t>
    </rPh>
    <rPh sb="16" eb="17">
      <t>スグ</t>
    </rPh>
    <rPh sb="24" eb="25">
      <t>テン</t>
    </rPh>
    <rPh sb="26" eb="27">
      <t>スグ</t>
    </rPh>
    <rPh sb="33" eb="34">
      <t>テン</t>
    </rPh>
    <rPh sb="35" eb="37">
      <t>フツウ</t>
    </rPh>
    <rPh sb="40" eb="41">
      <t>テン</t>
    </rPh>
    <rPh sb="44" eb="45">
      <t>オト</t>
    </rPh>
    <rPh sb="48" eb="49">
      <t>テン</t>
    </rPh>
    <rPh sb="50" eb="51">
      <t>オト</t>
    </rPh>
    <rPh sb="54" eb="55">
      <t>テン</t>
    </rPh>
    <phoneticPr fontId="6"/>
  </si>
  <si>
    <t>　　　　　10点満点の項目：特に優れている＝10点、優れている＝6点、普通＝ 4点、やや劣る＝2点、劣る＝0点</t>
    <rPh sb="7" eb="8">
      <t>テン</t>
    </rPh>
    <rPh sb="8" eb="10">
      <t>マンテン</t>
    </rPh>
    <rPh sb="11" eb="13">
      <t>コウモク</t>
    </rPh>
    <rPh sb="14" eb="15">
      <t>トク</t>
    </rPh>
    <rPh sb="16" eb="17">
      <t>スグ</t>
    </rPh>
    <rPh sb="24" eb="25">
      <t>テン</t>
    </rPh>
    <rPh sb="26" eb="27">
      <t>スグ</t>
    </rPh>
    <rPh sb="33" eb="34">
      <t>テン</t>
    </rPh>
    <rPh sb="35" eb="37">
      <t>フツウ</t>
    </rPh>
    <rPh sb="40" eb="41">
      <t>テン</t>
    </rPh>
    <rPh sb="44" eb="45">
      <t>オト</t>
    </rPh>
    <rPh sb="48" eb="49">
      <t>テン</t>
    </rPh>
    <rPh sb="50" eb="51">
      <t>オト</t>
    </rPh>
    <rPh sb="54" eb="55">
      <t>テン</t>
    </rPh>
    <phoneticPr fontId="6"/>
  </si>
  <si>
    <t xml:space="preserve">          ６点満点の項目：特に優れている＝6点、優れている＝4点、普通＝2点、やや劣る＝1点、劣る＝0点</t>
    <phoneticPr fontId="1"/>
  </si>
  <si>
    <t>　　　　　５点満点の項目：特に優れている＝5点、優れている＝3点、普通＝2点、やや劣る＝1点、劣る＝0点</t>
    <rPh sb="6" eb="7">
      <t>テン</t>
    </rPh>
    <rPh sb="7" eb="9">
      <t>マンテン</t>
    </rPh>
    <rPh sb="10" eb="12">
      <t>コウモク</t>
    </rPh>
    <rPh sb="13" eb="14">
      <t>トク</t>
    </rPh>
    <rPh sb="15" eb="16">
      <t>スグ</t>
    </rPh>
    <rPh sb="22" eb="23">
      <t>テン</t>
    </rPh>
    <rPh sb="24" eb="25">
      <t>スグ</t>
    </rPh>
    <rPh sb="31" eb="32">
      <t>テン</t>
    </rPh>
    <rPh sb="33" eb="35">
      <t>フツウ</t>
    </rPh>
    <rPh sb="37" eb="38">
      <t>テン</t>
    </rPh>
    <rPh sb="41" eb="42">
      <t>オト</t>
    </rPh>
    <rPh sb="45" eb="46">
      <t>テン</t>
    </rPh>
    <rPh sb="47" eb="48">
      <t>オト</t>
    </rPh>
    <rPh sb="51" eb="52">
      <t>テン</t>
    </rPh>
    <phoneticPr fontId="6"/>
  </si>
  <si>
    <t>４　組織としての体制・経験・能力</t>
    <rPh sb="2" eb="4">
      <t>ソシキ</t>
    </rPh>
    <rPh sb="8" eb="10">
      <t>タイセイ</t>
    </rPh>
    <rPh sb="11" eb="13">
      <t>ケイケン</t>
    </rPh>
    <rPh sb="14" eb="16">
      <t>ノウリョク</t>
    </rPh>
    <phoneticPr fontId="6"/>
  </si>
  <si>
    <t>５　業務従事予定者の経験・能力</t>
    <rPh sb="2" eb="4">
      <t>ギョウム</t>
    </rPh>
    <rPh sb="4" eb="6">
      <t>ジュウジ</t>
    </rPh>
    <rPh sb="6" eb="9">
      <t>ヨテイシャ</t>
    </rPh>
    <rPh sb="10" eb="12">
      <t>ケイケン</t>
    </rPh>
    <rPh sb="13" eb="15">
      <t>ノウリョク</t>
    </rPh>
    <phoneticPr fontId="6"/>
  </si>
  <si>
    <t>６　ワーク・ライフ・バランス等の推進に関する指標
　　※　下記のいずれかに該当するか（複数該当する場合は、最も配点が高い区分により加点する）
    ※　内閣府男女共同参画局長の認定等相当確認を受けている外国法人については、相当する各認定等に準じて加点する。</t>
    <rPh sb="14" eb="15">
      <t>トウ</t>
    </rPh>
    <rPh sb="16" eb="18">
      <t>スイシン</t>
    </rPh>
    <rPh sb="19" eb="20">
      <t>カン</t>
    </rPh>
    <rPh sb="22" eb="24">
      <t>シヒョウ</t>
    </rPh>
    <rPh sb="77" eb="80">
      <t>ナイカクフ</t>
    </rPh>
    <rPh sb="80" eb="82">
      <t>ダンジョ</t>
    </rPh>
    <rPh sb="82" eb="84">
      <t>キョウドウ</t>
    </rPh>
    <rPh sb="84" eb="86">
      <t>サンカク</t>
    </rPh>
    <rPh sb="86" eb="88">
      <t>キョクチョウ</t>
    </rPh>
    <rPh sb="89" eb="91">
      <t>ニンテイ</t>
    </rPh>
    <rPh sb="91" eb="92">
      <t>トウ</t>
    </rPh>
    <rPh sb="92" eb="94">
      <t>ソウトウ</t>
    </rPh>
    <rPh sb="94" eb="96">
      <t>カクニン</t>
    </rPh>
    <rPh sb="97" eb="98">
      <t>ウ</t>
    </rPh>
    <rPh sb="102" eb="104">
      <t>ガイコク</t>
    </rPh>
    <rPh sb="104" eb="106">
      <t>ホウジン</t>
    </rPh>
    <rPh sb="112" eb="114">
      <t>ソウトウ</t>
    </rPh>
    <rPh sb="116" eb="117">
      <t>カク</t>
    </rPh>
    <rPh sb="117" eb="119">
      <t>ニンテイ</t>
    </rPh>
    <rPh sb="119" eb="120">
      <t>トウ</t>
    </rPh>
    <rPh sb="121" eb="122">
      <t>ジュン</t>
    </rPh>
    <rPh sb="124" eb="126">
      <t>カテン</t>
    </rPh>
    <phoneticPr fontId="6"/>
  </si>
  <si>
    <t>７　賃上げの実施の表明した企業等に係る指標</t>
    <rPh sb="2" eb="4">
      <t>チンア</t>
    </rPh>
    <rPh sb="6" eb="8">
      <t>ジッシ</t>
    </rPh>
    <rPh sb="9" eb="11">
      <t>ヒョウメイ</t>
    </rPh>
    <rPh sb="13" eb="15">
      <t>キギョウ</t>
    </rPh>
    <rPh sb="15" eb="16">
      <t>トウ</t>
    </rPh>
    <rPh sb="17" eb="18">
      <t>カカ</t>
    </rPh>
    <rPh sb="19" eb="21">
      <t>シヒョウ</t>
    </rPh>
    <phoneticPr fontId="6"/>
  </si>
  <si>
    <t>(5)求人活用型ステップアッププログラム</t>
    <phoneticPr fontId="6"/>
  </si>
  <si>
    <t>(6)定着・ステップアッププログラム</t>
    <rPh sb="3" eb="5">
      <t>テイチャク</t>
    </rPh>
    <phoneticPr fontId="6"/>
  </si>
  <si>
    <t>(8)周知・広報</t>
    <phoneticPr fontId="6"/>
  </si>
  <si>
    <t>(9)独自の取組・工夫</t>
    <rPh sb="3" eb="5">
      <t>ドクジ</t>
    </rPh>
    <rPh sb="6" eb="8">
      <t>トリクミ</t>
    </rPh>
    <rPh sb="9" eb="11">
      <t>クフウ</t>
    </rPh>
    <phoneticPr fontId="1"/>
  </si>
  <si>
    <t>福祉機関へのアウトリーチなど、40歳代の方によるサポステの利用を促進するための取組を行うとともに、40歳代の方が利用しやすいプログラムの設定など、40歳代の方に対する効果的なプログラムが設定されている。</t>
    <phoneticPr fontId="1"/>
  </si>
  <si>
    <t>(7)40歳代の支援</t>
    <rPh sb="5" eb="7">
      <t>サイダイ</t>
    </rPh>
    <rPh sb="8" eb="10">
      <t>シエン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</si>
</sst>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quot;点&quot;"/>
    <numFmt numFmtId="177" formatCode="#,##0&quot;点&quot;"/>
  </numFmts>
  <fonts count="1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name val="ＭＳ Ｐゴシック"/>
      <family val="3"/>
      <charset val="128"/>
    </font>
    <font>
      <sz val="11"/>
      <name val="ＭＳ ゴシック"/>
      <family val="3"/>
      <charset val="128"/>
    </font>
    <font>
      <sz val="13"/>
      <name val="ＭＳ ゴシック"/>
      <family val="3"/>
      <charset val="128"/>
    </font>
    <font>
      <sz val="6"/>
      <name val="ＭＳ Ｐゴシック"/>
      <family val="3"/>
      <charset val="128"/>
    </font>
    <font>
      <sz val="10"/>
      <name val="ＭＳ ゴシック"/>
      <family val="3"/>
      <charset val="128"/>
    </font>
    <font>
      <b/>
      <sz val="11"/>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4"/>
      <name val="ＭＳ ゴシック"/>
      <family val="3"/>
      <charset val="128"/>
    </font>
    <font>
      <sz val="20"/>
      <name val="ＭＳ Ｐゴシック"/>
      <family val="3"/>
      <charset val="128"/>
    </font>
    <font>
      <sz val="16"/>
      <name val="ＭＳ ゴシック"/>
      <family val="3"/>
      <charset val="128"/>
    </font>
    <font>
      <sz val="18"/>
      <color theme="3"/>
      <name val="ＭＳ Ｐゴシック"/>
      <family val="2"/>
      <charset val="128"/>
      <scheme val="major"/>
    </font>
    <font>
      <b/>
      <u/>
      <sz val="12"/>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8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double">
        <color theme="1"/>
      </top>
      <bottom style="thin">
        <color theme="1"/>
      </bottom>
      <diagonal/>
    </border>
    <border>
      <left style="thin">
        <color theme="0"/>
      </left>
      <right style="thin">
        <color theme="0"/>
      </right>
      <top style="double">
        <color theme="1"/>
      </top>
      <bottom style="thin">
        <color theme="1"/>
      </bottom>
      <diagonal/>
    </border>
    <border>
      <left/>
      <right style="thin">
        <color theme="1"/>
      </right>
      <top style="double">
        <color theme="1"/>
      </top>
      <bottom style="thin">
        <color theme="1"/>
      </bottom>
      <diagonal/>
    </border>
    <border>
      <left style="thin">
        <color theme="1"/>
      </left>
      <right style="thin">
        <color theme="1"/>
      </right>
      <top style="thin">
        <color theme="0"/>
      </top>
      <bottom style="thin">
        <color theme="0"/>
      </bottom>
      <diagonal/>
    </border>
    <border>
      <left style="thin">
        <color theme="1"/>
      </left>
      <right/>
      <top style="thin">
        <color theme="1"/>
      </top>
      <bottom style="thin">
        <color theme="1"/>
      </bottom>
      <diagonal/>
    </border>
    <border>
      <left style="thin">
        <color theme="0"/>
      </left>
      <right style="thin">
        <color theme="0"/>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double">
        <color theme="1"/>
      </bottom>
      <diagonal/>
    </border>
    <border>
      <left/>
      <right style="thin">
        <color theme="1"/>
      </right>
      <top style="thin">
        <color theme="1"/>
      </top>
      <bottom style="double">
        <color theme="1"/>
      </bottom>
      <diagonal/>
    </border>
    <border>
      <left style="thin">
        <color theme="1"/>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style="double">
        <color theme="1"/>
      </bottom>
      <diagonal/>
    </border>
    <border>
      <left/>
      <right style="thin">
        <color theme="1"/>
      </right>
      <top/>
      <bottom style="double">
        <color theme="1"/>
      </bottom>
      <diagonal/>
    </border>
    <border>
      <left style="thin">
        <color theme="1"/>
      </left>
      <right/>
      <top/>
      <bottom/>
      <diagonal/>
    </border>
    <border>
      <left style="thin">
        <color theme="1"/>
      </left>
      <right style="thin">
        <color theme="1"/>
      </right>
      <top style="thin">
        <color theme="0"/>
      </top>
      <bottom/>
      <diagonal/>
    </border>
    <border>
      <left/>
      <right/>
      <top style="thin">
        <color theme="1"/>
      </top>
      <bottom/>
      <diagonal/>
    </border>
    <border>
      <left style="thin">
        <color theme="0"/>
      </left>
      <right style="thin">
        <color theme="0"/>
      </right>
      <top style="thin">
        <color theme="1"/>
      </top>
      <bottom/>
      <diagonal/>
    </border>
    <border>
      <left/>
      <right style="thin">
        <color theme="1"/>
      </right>
      <top/>
      <bottom/>
      <diagonal/>
    </border>
    <border>
      <left style="thin">
        <color theme="0"/>
      </left>
      <right style="thin">
        <color theme="0"/>
      </right>
      <top/>
      <bottom/>
      <diagonal/>
    </border>
    <border>
      <left/>
      <right/>
      <top style="thin">
        <color theme="1"/>
      </top>
      <bottom style="thin">
        <color theme="1"/>
      </bottom>
      <diagonal/>
    </border>
    <border>
      <left style="thin">
        <color theme="1"/>
      </left>
      <right/>
      <top style="double">
        <color theme="1"/>
      </top>
      <bottom/>
      <diagonal/>
    </border>
    <border>
      <left/>
      <right style="thin">
        <color theme="1"/>
      </right>
      <top style="double">
        <color theme="1"/>
      </top>
      <bottom/>
      <diagonal/>
    </border>
    <border>
      <left/>
      <right/>
      <top style="double">
        <color theme="1"/>
      </top>
      <bottom/>
      <diagonal/>
    </border>
    <border>
      <left style="thin">
        <color theme="1"/>
      </left>
      <right/>
      <top style="thin">
        <color theme="1"/>
      </top>
      <bottom style="hair">
        <color theme="1"/>
      </bottom>
      <diagonal/>
    </border>
    <border>
      <left/>
      <right style="thin">
        <color theme="1"/>
      </right>
      <top style="thin">
        <color theme="1"/>
      </top>
      <bottom style="hair">
        <color theme="1"/>
      </bottom>
      <diagonal/>
    </border>
    <border>
      <left style="thin">
        <color theme="1"/>
      </left>
      <right style="thin">
        <color theme="0"/>
      </right>
      <top style="thin">
        <color theme="1"/>
      </top>
      <bottom/>
      <diagonal/>
    </border>
    <border>
      <left style="thin">
        <color theme="0"/>
      </left>
      <right style="thin">
        <color theme="1"/>
      </right>
      <top style="thin">
        <color theme="1"/>
      </top>
      <bottom/>
      <diagonal/>
    </border>
    <border>
      <left style="thin">
        <color theme="1"/>
      </left>
      <right style="thin">
        <color theme="0"/>
      </right>
      <top style="double">
        <color theme="1"/>
      </top>
      <bottom style="thin">
        <color theme="1"/>
      </bottom>
      <diagonal/>
    </border>
    <border>
      <left style="thin">
        <color theme="0"/>
      </left>
      <right style="thin">
        <color theme="1"/>
      </right>
      <top style="double">
        <color theme="1"/>
      </top>
      <bottom style="thin">
        <color theme="1"/>
      </bottom>
      <diagonal/>
    </border>
    <border>
      <left style="thin">
        <color theme="1"/>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right style="thin">
        <color theme="0"/>
      </right>
      <top/>
      <bottom/>
      <diagonal/>
    </border>
    <border>
      <left style="thin">
        <color theme="0"/>
      </left>
      <right/>
      <top/>
      <bottom/>
      <diagonal/>
    </border>
    <border>
      <left style="thin">
        <color theme="1"/>
      </left>
      <right style="thin">
        <color theme="1"/>
      </right>
      <top style="thin">
        <color theme="0"/>
      </top>
      <bottom style="thin">
        <color theme="1"/>
      </bottom>
      <diagonal/>
    </border>
    <border>
      <left/>
      <right/>
      <top/>
      <bottom style="double">
        <color theme="1"/>
      </bottom>
      <diagonal/>
    </border>
    <border>
      <left style="thin">
        <color theme="1"/>
      </left>
      <right style="thin">
        <color theme="0"/>
      </right>
      <top style="double">
        <color theme="1"/>
      </top>
      <bottom/>
      <diagonal/>
    </border>
    <border>
      <left style="thin">
        <color theme="0"/>
      </left>
      <right style="thin">
        <color theme="0"/>
      </right>
      <top style="double">
        <color theme="1"/>
      </top>
      <bottom/>
      <diagonal/>
    </border>
    <border>
      <left style="thin">
        <color theme="0"/>
      </left>
      <right style="thin">
        <color theme="1"/>
      </right>
      <top style="double">
        <color theme="1"/>
      </top>
      <bottom/>
      <diagonal/>
    </border>
    <border>
      <left/>
      <right/>
      <top/>
      <bottom style="thin">
        <color theme="0"/>
      </bottom>
      <diagonal/>
    </border>
    <border>
      <left/>
      <right/>
      <top style="double">
        <color theme="1"/>
      </top>
      <bottom style="thin">
        <color auto="1"/>
      </bottom>
      <diagonal/>
    </border>
    <border>
      <left/>
      <right/>
      <top style="double">
        <color theme="1"/>
      </top>
      <bottom style="thin">
        <color theme="1"/>
      </bottom>
      <diagonal/>
    </border>
    <border>
      <left style="thin">
        <color theme="1"/>
      </left>
      <right style="thin">
        <color theme="1"/>
      </right>
      <top/>
      <bottom style="double">
        <color theme="1"/>
      </bottom>
      <diagonal/>
    </border>
    <border>
      <left/>
      <right/>
      <top style="thin">
        <color theme="1"/>
      </top>
      <bottom style="double">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0"/>
      </right>
      <top style="thin">
        <color theme="1"/>
      </top>
      <bottom style="double">
        <color indexed="64"/>
      </bottom>
      <diagonal/>
    </border>
    <border>
      <left style="thin">
        <color theme="0"/>
      </left>
      <right style="thin">
        <color theme="0"/>
      </right>
      <top style="thin">
        <color theme="1"/>
      </top>
      <bottom style="double">
        <color indexed="64"/>
      </bottom>
      <diagonal/>
    </border>
    <border>
      <left style="thin">
        <color theme="0"/>
      </left>
      <right style="thin">
        <color theme="1"/>
      </right>
      <top style="thin">
        <color theme="1"/>
      </top>
      <bottom style="double">
        <color indexed="64"/>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1"/>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0"/>
      </right>
      <top style="thin">
        <color theme="1"/>
      </top>
      <bottom style="thin">
        <color indexed="64"/>
      </bottom>
      <diagonal/>
    </border>
    <border>
      <left style="thin">
        <color theme="1"/>
      </left>
      <right style="thin">
        <color theme="0"/>
      </right>
      <top style="thin">
        <color indexed="64"/>
      </top>
      <bottom style="thin">
        <color theme="1"/>
      </bottom>
      <diagonal/>
    </border>
    <border>
      <left/>
      <right/>
      <top style="thin">
        <color theme="1"/>
      </top>
      <bottom style="thin">
        <color indexed="64"/>
      </bottom>
      <diagonal/>
    </border>
    <border>
      <left style="thin">
        <color theme="0"/>
      </left>
      <right style="thin">
        <color theme="1"/>
      </right>
      <top style="thin">
        <color theme="1"/>
      </top>
      <bottom style="thin">
        <color indexed="64"/>
      </bottom>
      <diagonal/>
    </border>
    <border>
      <left style="thin">
        <color theme="0"/>
      </left>
      <right style="thin">
        <color theme="0"/>
      </right>
      <top/>
      <bottom style="double">
        <color theme="1"/>
      </bottom>
      <diagonal/>
    </border>
    <border>
      <left style="thin">
        <color theme="0"/>
      </left>
      <right style="thin">
        <color theme="1"/>
      </right>
      <top/>
      <bottom style="double">
        <color theme="1"/>
      </bottom>
      <diagonal/>
    </border>
    <border>
      <left style="thin">
        <color theme="1"/>
      </left>
      <right/>
      <top style="thin">
        <color indexed="64"/>
      </top>
      <bottom/>
      <diagonal/>
    </border>
    <border>
      <left/>
      <right style="thin">
        <color theme="1"/>
      </right>
      <top style="thin">
        <color indexed="64"/>
      </top>
      <bottom/>
      <diagonal/>
    </border>
  </borders>
  <cellStyleXfs count="2">
    <xf numFmtId="0" fontId="0" fillId="0" borderId="0"/>
    <xf numFmtId="0" fontId="2" fillId="0" borderId="0">
      <alignment vertical="center"/>
    </xf>
  </cellStyleXfs>
  <cellXfs count="210">
    <xf numFmtId="0" fontId="0" fillId="0" borderId="0" xfId="0"/>
    <xf numFmtId="0" fontId="4" fillId="0" borderId="1" xfId="1" applyFont="1" applyBorder="1">
      <alignment vertical="center"/>
    </xf>
    <xf numFmtId="0" fontId="4" fillId="0" borderId="0" xfId="1" applyFont="1">
      <alignment vertical="center"/>
    </xf>
    <xf numFmtId="0" fontId="7" fillId="0" borderId="0" xfId="1" applyFont="1">
      <alignment vertical="center"/>
    </xf>
    <xf numFmtId="0" fontId="4" fillId="0" borderId="8" xfId="1" applyFont="1" applyBorder="1">
      <alignment vertical="center"/>
    </xf>
    <xf numFmtId="0" fontId="7" fillId="0" borderId="2" xfId="1" applyFont="1" applyBorder="1">
      <alignment vertical="center"/>
    </xf>
    <xf numFmtId="177" fontId="8" fillId="0" borderId="0" xfId="1" applyNumberFormat="1" applyFont="1" applyAlignment="1">
      <alignment horizontal="center" vertical="center"/>
    </xf>
    <xf numFmtId="0" fontId="4" fillId="0" borderId="0" xfId="1" applyFont="1" applyAlignment="1">
      <alignment horizontal="center" vertical="center"/>
    </xf>
    <xf numFmtId="176" fontId="8" fillId="0" borderId="50" xfId="1" applyNumberFormat="1" applyFont="1" applyBorder="1" applyAlignment="1">
      <alignment horizontal="center" vertical="center"/>
    </xf>
    <xf numFmtId="177" fontId="8" fillId="0" borderId="51" xfId="1" applyNumberFormat="1" applyFont="1" applyBorder="1" applyAlignment="1">
      <alignment horizontal="center" vertical="center"/>
    </xf>
    <xf numFmtId="0" fontId="4" fillId="0" borderId="14" xfId="1" applyFont="1" applyBorder="1">
      <alignment vertical="center"/>
    </xf>
    <xf numFmtId="177" fontId="4" fillId="0" borderId="24" xfId="1" applyNumberFormat="1" applyFont="1" applyBorder="1" applyAlignment="1">
      <alignment horizontal="center" vertical="center"/>
    </xf>
    <xf numFmtId="176" fontId="4" fillId="0" borderId="30" xfId="1" applyNumberFormat="1" applyFont="1" applyBorder="1" applyAlignment="1">
      <alignment horizontal="center" vertical="center"/>
    </xf>
    <xf numFmtId="177" fontId="4" fillId="0" borderId="40" xfId="1" applyNumberFormat="1" applyFont="1" applyBorder="1" applyAlignment="1">
      <alignment horizontal="center" vertical="center"/>
    </xf>
    <xf numFmtId="0" fontId="10" fillId="0" borderId="1" xfId="1" applyFont="1" applyBorder="1">
      <alignment vertical="center"/>
    </xf>
    <xf numFmtId="176" fontId="8" fillId="0" borderId="0" xfId="1" applyNumberFormat="1" applyFont="1" applyAlignment="1">
      <alignment horizontal="center" vertical="center"/>
    </xf>
    <xf numFmtId="177" fontId="4" fillId="0" borderId="39" xfId="1" applyNumberFormat="1" applyFont="1" applyBorder="1" applyAlignment="1">
      <alignment horizontal="center" vertical="center"/>
    </xf>
    <xf numFmtId="177" fontId="8" fillId="0" borderId="49" xfId="1" applyNumberFormat="1" applyFont="1" applyBorder="1" applyAlignment="1">
      <alignment horizontal="center" vertical="center"/>
    </xf>
    <xf numFmtId="177" fontId="4" fillId="0" borderId="23" xfId="1" applyNumberFormat="1" applyFont="1" applyBorder="1" applyAlignment="1">
      <alignment horizontal="center" vertical="center"/>
    </xf>
    <xf numFmtId="177" fontId="8" fillId="0" borderId="34" xfId="1" applyNumberFormat="1" applyFont="1" applyBorder="1" applyAlignment="1">
      <alignment horizontal="center" vertical="center"/>
    </xf>
    <xf numFmtId="0" fontId="2" fillId="2" borderId="1" xfId="1" applyFill="1" applyBorder="1">
      <alignment vertical="center"/>
    </xf>
    <xf numFmtId="0" fontId="2" fillId="2" borderId="0" xfId="1" applyFill="1">
      <alignment vertical="center"/>
    </xf>
    <xf numFmtId="0" fontId="2" fillId="2" borderId="0" xfId="1" applyFill="1" applyAlignment="1">
      <alignment horizontal="center" vertical="center"/>
    </xf>
    <xf numFmtId="0" fontId="2" fillId="2" borderId="45" xfId="1" applyFill="1" applyBorder="1">
      <alignment vertical="center"/>
    </xf>
    <xf numFmtId="0" fontId="2" fillId="2" borderId="32" xfId="1" applyFill="1" applyBorder="1" applyAlignment="1">
      <alignment horizontal="center" vertical="center"/>
    </xf>
    <xf numFmtId="0" fontId="3" fillId="2" borderId="0" xfId="1" applyFont="1" applyFill="1">
      <alignment vertical="center"/>
    </xf>
    <xf numFmtId="0" fontId="4" fillId="2" borderId="1" xfId="1" applyFont="1" applyFill="1" applyBorder="1">
      <alignment vertical="center"/>
    </xf>
    <xf numFmtId="0" fontId="4" fillId="2" borderId="4" xfId="1" applyFont="1" applyFill="1" applyBorder="1">
      <alignment vertical="center"/>
    </xf>
    <xf numFmtId="0" fontId="5" fillId="2" borderId="0" xfId="1" applyFont="1" applyFill="1" applyAlignment="1">
      <alignment horizontal="center" vertical="center"/>
    </xf>
    <xf numFmtId="0" fontId="4" fillId="2" borderId="0" xfId="1" applyFont="1" applyFill="1" applyAlignment="1">
      <alignment horizontal="center" vertical="center"/>
    </xf>
    <xf numFmtId="0" fontId="4" fillId="2" borderId="0" xfId="1" applyFont="1" applyFill="1">
      <alignment vertical="center"/>
    </xf>
    <xf numFmtId="0" fontId="4" fillId="2" borderId="2" xfId="1" applyFont="1" applyFill="1" applyBorder="1">
      <alignment vertical="center"/>
    </xf>
    <xf numFmtId="0" fontId="4" fillId="2" borderId="1" xfId="1" applyFont="1" applyFill="1" applyBorder="1" applyAlignment="1">
      <alignment horizontal="center" vertical="center"/>
    </xf>
    <xf numFmtId="0" fontId="7" fillId="2" borderId="1" xfId="1" applyFont="1" applyFill="1" applyBorder="1">
      <alignment vertical="center"/>
    </xf>
    <xf numFmtId="0" fontId="7" fillId="2" borderId="0" xfId="1" applyFont="1" applyFill="1">
      <alignment vertical="center"/>
    </xf>
    <xf numFmtId="0" fontId="14" fillId="2" borderId="1" xfId="1" applyFont="1" applyFill="1" applyBorder="1">
      <alignment vertical="center"/>
    </xf>
    <xf numFmtId="0" fontId="14" fillId="2" borderId="2" xfId="1" applyFont="1" applyFill="1" applyBorder="1">
      <alignment vertical="center"/>
    </xf>
    <xf numFmtId="0" fontId="14" fillId="2" borderId="0" xfId="1" applyFont="1" applyFill="1">
      <alignment vertical="center"/>
    </xf>
    <xf numFmtId="0" fontId="14" fillId="2" borderId="0" xfId="1" applyFont="1" applyFill="1" applyAlignment="1">
      <alignment horizontal="center" vertical="center"/>
    </xf>
    <xf numFmtId="0" fontId="14" fillId="2" borderId="1" xfId="1" applyFont="1" applyFill="1" applyBorder="1" applyAlignment="1">
      <alignment horizontal="center" vertical="center"/>
    </xf>
    <xf numFmtId="0" fontId="4" fillId="2" borderId="6" xfId="1" applyFont="1" applyFill="1" applyBorder="1">
      <alignment vertical="center"/>
    </xf>
    <xf numFmtId="0" fontId="4" fillId="2" borderId="7" xfId="1" applyFont="1" applyFill="1" applyBorder="1">
      <alignment vertical="center"/>
    </xf>
    <xf numFmtId="0" fontId="4" fillId="2" borderId="7" xfId="1" applyFont="1" applyFill="1" applyBorder="1" applyAlignment="1">
      <alignment horizontal="center" vertical="center"/>
    </xf>
    <xf numFmtId="0" fontId="4" fillId="2" borderId="8" xfId="1" applyFont="1" applyFill="1" applyBorder="1">
      <alignment vertical="center"/>
    </xf>
    <xf numFmtId="0" fontId="7" fillId="2" borderId="2" xfId="1" applyFont="1" applyFill="1" applyBorder="1">
      <alignment vertical="center"/>
    </xf>
    <xf numFmtId="177" fontId="8" fillId="2" borderId="11" xfId="1" applyNumberFormat="1" applyFont="1" applyFill="1" applyBorder="1" applyAlignment="1">
      <alignment horizontal="center" vertical="center"/>
    </xf>
    <xf numFmtId="0" fontId="4" fillId="2" borderId="12" xfId="1" applyFont="1" applyFill="1" applyBorder="1" applyAlignment="1">
      <alignment horizontal="center" vertical="center" wrapText="1"/>
    </xf>
    <xf numFmtId="177" fontId="8" fillId="2" borderId="54" xfId="1" applyNumberFormat="1" applyFont="1" applyFill="1" applyBorder="1" applyAlignment="1">
      <alignment horizontal="center" vertical="center"/>
    </xf>
    <xf numFmtId="0" fontId="7" fillId="2" borderId="70" xfId="1" applyFont="1" applyFill="1" applyBorder="1">
      <alignment vertical="center"/>
    </xf>
    <xf numFmtId="0" fontId="4" fillId="2" borderId="14" xfId="1" applyFont="1" applyFill="1" applyBorder="1">
      <alignment vertical="center"/>
    </xf>
    <xf numFmtId="177" fontId="4" fillId="2" borderId="23" xfId="1" applyNumberFormat="1" applyFont="1" applyFill="1" applyBorder="1" applyAlignment="1">
      <alignment horizontal="center" vertical="center" wrapText="1"/>
    </xf>
    <xf numFmtId="0" fontId="4" fillId="2" borderId="71" xfId="1" applyFont="1" applyFill="1" applyBorder="1" applyAlignment="1">
      <alignment horizontal="center" vertical="center" wrapText="1"/>
    </xf>
    <xf numFmtId="177" fontId="4" fillId="2" borderId="24" xfId="1" applyNumberFormat="1" applyFont="1" applyFill="1" applyBorder="1" applyAlignment="1">
      <alignment horizontal="center" vertical="center"/>
    </xf>
    <xf numFmtId="176" fontId="4" fillId="3" borderId="27" xfId="1" applyNumberFormat="1" applyFont="1" applyFill="1" applyBorder="1" applyAlignment="1">
      <alignment horizontal="center" vertical="center"/>
    </xf>
    <xf numFmtId="176" fontId="4" fillId="3" borderId="0" xfId="1" applyNumberFormat="1" applyFont="1" applyFill="1" applyAlignment="1">
      <alignment horizontal="center" vertical="center"/>
    </xf>
    <xf numFmtId="177" fontId="4" fillId="3" borderId="31" xfId="1" applyNumberFormat="1" applyFont="1" applyFill="1" applyBorder="1" applyAlignment="1">
      <alignment horizontal="center" vertical="center"/>
    </xf>
    <xf numFmtId="177" fontId="4" fillId="2" borderId="23" xfId="1" applyNumberFormat="1" applyFont="1" applyFill="1" applyBorder="1" applyAlignment="1">
      <alignment horizontal="center" vertical="center"/>
    </xf>
    <xf numFmtId="176" fontId="4" fillId="2" borderId="30" xfId="1" applyNumberFormat="1" applyFont="1" applyFill="1" applyBorder="1" applyAlignment="1">
      <alignment horizontal="center" vertical="center"/>
    </xf>
    <xf numFmtId="177" fontId="8" fillId="2" borderId="11" xfId="1" applyNumberFormat="1" applyFont="1" applyFill="1" applyBorder="1" applyAlignment="1">
      <alignment horizontal="center" vertical="center" wrapText="1"/>
    </xf>
    <xf numFmtId="0" fontId="8" fillId="2" borderId="12" xfId="1" applyFont="1" applyFill="1" applyBorder="1" applyAlignment="1">
      <alignment horizontal="center" vertical="center" wrapText="1"/>
    </xf>
    <xf numFmtId="177" fontId="8" fillId="2" borderId="13" xfId="1" applyNumberFormat="1" applyFont="1" applyFill="1" applyBorder="1" applyAlignment="1">
      <alignment horizontal="center" vertical="center"/>
    </xf>
    <xf numFmtId="177" fontId="8" fillId="2" borderId="41" xfId="1" applyNumberFormat="1" applyFont="1" applyFill="1" applyBorder="1" applyAlignment="1">
      <alignment horizontal="center" vertical="center"/>
    </xf>
    <xf numFmtId="176" fontId="8" fillId="2" borderId="12" xfId="1" applyNumberFormat="1" applyFont="1" applyFill="1" applyBorder="1" applyAlignment="1">
      <alignment horizontal="center" vertical="center"/>
    </xf>
    <xf numFmtId="177" fontId="4" fillId="2" borderId="72" xfId="1" applyNumberFormat="1" applyFont="1" applyFill="1" applyBorder="1" applyAlignment="1">
      <alignment horizontal="center" vertical="center" wrapText="1"/>
    </xf>
    <xf numFmtId="176" fontId="4" fillId="2" borderId="73" xfId="1" applyNumberFormat="1" applyFont="1" applyFill="1" applyBorder="1" applyAlignment="1">
      <alignment horizontal="center" vertical="center"/>
    </xf>
    <xf numFmtId="177" fontId="4" fillId="2" borderId="74" xfId="1" applyNumberFormat="1" applyFont="1" applyFill="1" applyBorder="1" applyAlignment="1">
      <alignment horizontal="center" vertical="center"/>
    </xf>
    <xf numFmtId="176" fontId="4" fillId="3" borderId="23" xfId="1" applyNumberFormat="1" applyFont="1" applyFill="1" applyBorder="1" applyAlignment="1">
      <alignment horizontal="center" vertical="center"/>
    </xf>
    <xf numFmtId="176" fontId="4" fillId="3" borderId="29" xfId="1" applyNumberFormat="1" applyFont="1" applyFill="1" applyBorder="1" applyAlignment="1">
      <alignment horizontal="center" vertical="center"/>
    </xf>
    <xf numFmtId="177" fontId="4" fillId="3" borderId="24" xfId="1" applyNumberFormat="1" applyFont="1" applyFill="1" applyBorder="1" applyAlignment="1">
      <alignment horizontal="center" vertical="center"/>
    </xf>
    <xf numFmtId="177" fontId="4" fillId="2" borderId="39" xfId="1" applyNumberFormat="1" applyFont="1" applyFill="1" applyBorder="1" applyAlignment="1">
      <alignment horizontal="center" vertical="center"/>
    </xf>
    <xf numFmtId="177" fontId="4" fillId="2" borderId="40" xfId="1" applyNumberFormat="1" applyFont="1" applyFill="1" applyBorder="1" applyAlignment="1">
      <alignment horizontal="center" vertical="center"/>
    </xf>
    <xf numFmtId="0" fontId="4" fillId="2" borderId="20" xfId="1" applyFont="1" applyFill="1" applyBorder="1">
      <alignment vertical="center"/>
    </xf>
    <xf numFmtId="177" fontId="4" fillId="2" borderId="27" xfId="1" applyNumberFormat="1" applyFont="1" applyFill="1" applyBorder="1" applyAlignment="1">
      <alignment horizontal="center" vertical="center" wrapText="1"/>
    </xf>
    <xf numFmtId="177" fontId="4" fillId="2" borderId="31" xfId="1" applyNumberFormat="1" applyFont="1" applyFill="1" applyBorder="1" applyAlignment="1">
      <alignment horizontal="center" vertical="center"/>
    </xf>
    <xf numFmtId="177" fontId="4" fillId="2" borderId="27" xfId="1" applyNumberFormat="1" applyFont="1" applyFill="1" applyBorder="1" applyAlignment="1">
      <alignment horizontal="center" vertical="center"/>
    </xf>
    <xf numFmtId="177" fontId="4" fillId="2" borderId="43" xfId="1" applyNumberFormat="1" applyFont="1" applyFill="1" applyBorder="1" applyAlignment="1">
      <alignment horizontal="center" vertical="center" wrapText="1"/>
    </xf>
    <xf numFmtId="177" fontId="4" fillId="2" borderId="75" xfId="1" applyNumberFormat="1" applyFont="1" applyFill="1" applyBorder="1" applyAlignment="1">
      <alignment horizontal="center" vertical="center"/>
    </xf>
    <xf numFmtId="177" fontId="4" fillId="2" borderId="76" xfId="1" applyNumberFormat="1" applyFont="1" applyFill="1" applyBorder="1" applyAlignment="1">
      <alignment horizontal="center" vertical="center" wrapText="1"/>
    </xf>
    <xf numFmtId="0" fontId="4" fillId="2" borderId="27" xfId="1" applyFont="1" applyFill="1" applyBorder="1">
      <alignment vertical="center"/>
    </xf>
    <xf numFmtId="0" fontId="8" fillId="3" borderId="34" xfId="1" applyFont="1" applyFill="1" applyBorder="1" applyAlignment="1">
      <alignment horizontal="center" vertical="center" wrapText="1"/>
    </xf>
    <xf numFmtId="176" fontId="8" fillId="3" borderId="53" xfId="1" applyNumberFormat="1" applyFont="1" applyFill="1" applyBorder="1" applyAlignment="1">
      <alignment horizontal="center" vertical="center"/>
    </xf>
    <xf numFmtId="177" fontId="8" fillId="3" borderId="35" xfId="1" applyNumberFormat="1" applyFont="1" applyFill="1" applyBorder="1" applyAlignment="1">
      <alignment horizontal="center" vertical="center"/>
    </xf>
    <xf numFmtId="0" fontId="4" fillId="3" borderId="23" xfId="1" applyFont="1" applyFill="1" applyBorder="1" applyAlignment="1">
      <alignment horizontal="center" vertical="center" wrapText="1"/>
    </xf>
    <xf numFmtId="0" fontId="4" fillId="3" borderId="58"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3" borderId="56" xfId="1" applyFont="1" applyFill="1" applyBorder="1" applyAlignment="1">
      <alignment horizontal="center" vertical="center" wrapText="1"/>
    </xf>
    <xf numFmtId="177" fontId="4" fillId="3" borderId="38" xfId="1" applyNumberFormat="1" applyFont="1" applyFill="1" applyBorder="1" applyAlignment="1">
      <alignment horizontal="center" vertical="center"/>
    </xf>
    <xf numFmtId="0" fontId="4" fillId="2" borderId="27" xfId="1" applyFont="1" applyFill="1" applyBorder="1" applyAlignment="1">
      <alignment horizontal="left" vertical="center"/>
    </xf>
    <xf numFmtId="0" fontId="4" fillId="2" borderId="30" xfId="1" applyFont="1" applyFill="1" applyBorder="1" applyAlignment="1">
      <alignment horizontal="center" vertical="center" wrapText="1"/>
    </xf>
    <xf numFmtId="177" fontId="4" fillId="2" borderId="78" xfId="1" applyNumberFormat="1" applyFont="1" applyFill="1" applyBorder="1" applyAlignment="1">
      <alignment horizontal="center" vertical="center"/>
    </xf>
    <xf numFmtId="176" fontId="4" fillId="3" borderId="65" xfId="1" applyNumberFormat="1" applyFont="1" applyFill="1" applyBorder="1" applyAlignment="1">
      <alignment horizontal="center" vertical="center"/>
    </xf>
    <xf numFmtId="177" fontId="4" fillId="2" borderId="65" xfId="1" applyNumberFormat="1" applyFont="1" applyFill="1" applyBorder="1" applyAlignment="1">
      <alignment horizontal="center" vertical="center"/>
    </xf>
    <xf numFmtId="176" fontId="4" fillId="2" borderId="71" xfId="1" applyNumberFormat="1" applyFont="1" applyFill="1" applyBorder="1" applyAlignment="1">
      <alignment horizontal="center" vertical="center"/>
    </xf>
    <xf numFmtId="177" fontId="4" fillId="2" borderId="66" xfId="1" applyNumberFormat="1" applyFont="1" applyFill="1" applyBorder="1" applyAlignment="1">
      <alignment horizontal="center" vertical="center"/>
    </xf>
    <xf numFmtId="0" fontId="4" fillId="2" borderId="55" xfId="1" applyFont="1" applyFill="1" applyBorder="1">
      <alignment vertical="center"/>
    </xf>
    <xf numFmtId="0" fontId="4" fillId="2" borderId="79" xfId="1" applyFont="1" applyFill="1" applyBorder="1" applyAlignment="1">
      <alignment horizontal="center" vertical="center" wrapText="1"/>
    </xf>
    <xf numFmtId="177" fontId="4" fillId="2" borderId="80" xfId="1" applyNumberFormat="1" applyFont="1" applyFill="1" applyBorder="1" applyAlignment="1">
      <alignment horizontal="center" vertical="center"/>
    </xf>
    <xf numFmtId="177" fontId="4" fillId="2" borderId="25" xfId="1" applyNumberFormat="1" applyFont="1" applyFill="1" applyBorder="1" applyAlignment="1">
      <alignment horizontal="center" vertical="center"/>
    </xf>
    <xf numFmtId="176" fontId="4" fillId="2" borderId="79" xfId="1" applyNumberFormat="1" applyFont="1" applyFill="1" applyBorder="1" applyAlignment="1">
      <alignment horizontal="center" vertical="center"/>
    </xf>
    <xf numFmtId="177" fontId="4" fillId="2" borderId="26" xfId="1" applyNumberFormat="1" applyFont="1" applyFill="1" applyBorder="1" applyAlignment="1">
      <alignment horizontal="center" vertical="center"/>
    </xf>
    <xf numFmtId="176" fontId="8" fillId="2" borderId="53" xfId="1" applyNumberFormat="1" applyFont="1" applyFill="1" applyBorder="1" applyAlignment="1">
      <alignment horizontal="center" vertical="center"/>
    </xf>
    <xf numFmtId="177" fontId="8" fillId="2" borderId="42" xfId="1" applyNumberFormat="1" applyFont="1" applyFill="1" applyBorder="1" applyAlignment="1">
      <alignment horizontal="center" vertical="center"/>
    </xf>
    <xf numFmtId="177" fontId="8" fillId="2" borderId="0" xfId="1" applyNumberFormat="1" applyFont="1" applyFill="1" applyAlignment="1">
      <alignment horizontal="center" vertical="center"/>
    </xf>
    <xf numFmtId="0" fontId="4" fillId="2" borderId="28" xfId="1" applyFont="1" applyFill="1" applyBorder="1">
      <alignment vertical="center"/>
    </xf>
    <xf numFmtId="0" fontId="4" fillId="2" borderId="9" xfId="1" applyFont="1" applyFill="1" applyBorder="1" applyAlignment="1">
      <alignment horizontal="left" vertical="center"/>
    </xf>
    <xf numFmtId="0" fontId="4" fillId="2" borderId="9" xfId="1" applyFont="1" applyFill="1" applyBorder="1" applyAlignment="1">
      <alignment horizontal="left" vertical="center" wrapText="1"/>
    </xf>
    <xf numFmtId="176" fontId="4" fillId="2" borderId="16" xfId="1" applyNumberFormat="1" applyFont="1" applyFill="1" applyBorder="1" applyAlignment="1">
      <alignment horizontal="center" vertical="center"/>
    </xf>
    <xf numFmtId="0" fontId="4" fillId="2" borderId="9" xfId="1" applyFont="1" applyFill="1" applyBorder="1" applyAlignment="1">
      <alignment vertical="center" wrapText="1"/>
    </xf>
    <xf numFmtId="0" fontId="4" fillId="2" borderId="15" xfId="1" applyFont="1" applyFill="1" applyBorder="1" applyAlignment="1">
      <alignment horizontal="left" vertical="center"/>
    </xf>
    <xf numFmtId="0" fontId="4" fillId="2" borderId="17" xfId="1" applyFont="1" applyFill="1" applyBorder="1">
      <alignment vertical="center"/>
    </xf>
    <xf numFmtId="177" fontId="4" fillId="2" borderId="43" xfId="1" applyNumberFormat="1" applyFont="1" applyFill="1" applyBorder="1" applyAlignment="1">
      <alignment horizontal="center" vertical="center"/>
    </xf>
    <xf numFmtId="177" fontId="4" fillId="2" borderId="44" xfId="1" applyNumberFormat="1" applyFont="1" applyFill="1" applyBorder="1" applyAlignment="1">
      <alignment horizontal="center" vertical="center"/>
    </xf>
    <xf numFmtId="177" fontId="4" fillId="2" borderId="15" xfId="1" applyNumberFormat="1" applyFont="1" applyFill="1" applyBorder="1" applyAlignment="1">
      <alignment horizontal="center" vertical="center"/>
    </xf>
    <xf numFmtId="177" fontId="4" fillId="2" borderId="17" xfId="1" applyNumberFormat="1" applyFont="1" applyFill="1" applyBorder="1" applyAlignment="1">
      <alignment horizontal="center" vertical="center"/>
    </xf>
    <xf numFmtId="0" fontId="4" fillId="2" borderId="9" xfId="1" applyFont="1" applyFill="1" applyBorder="1">
      <alignment vertical="center"/>
    </xf>
    <xf numFmtId="0" fontId="4" fillId="2" borderId="47" xfId="1" applyFont="1" applyFill="1" applyBorder="1">
      <alignment vertical="center"/>
    </xf>
    <xf numFmtId="177" fontId="8" fillId="2" borderId="11" xfId="1" applyNumberFormat="1" applyFont="1" applyFill="1" applyBorder="1" applyAlignment="1">
      <alignment horizontal="center" vertical="center" shrinkToFit="1"/>
    </xf>
    <xf numFmtId="0" fontId="8" fillId="2" borderId="12" xfId="1" applyFont="1" applyFill="1" applyBorder="1" applyAlignment="1">
      <alignment horizontal="center" vertical="center" shrinkToFit="1"/>
    </xf>
    <xf numFmtId="177" fontId="11" fillId="2" borderId="13" xfId="1" applyNumberFormat="1" applyFont="1" applyFill="1" applyBorder="1" applyAlignment="1">
      <alignment horizontal="center" vertical="center" shrinkToFit="1"/>
    </xf>
    <xf numFmtId="176" fontId="8" fillId="2" borderId="12" xfId="1" applyNumberFormat="1" applyFont="1" applyFill="1" applyBorder="1" applyAlignment="1">
      <alignment horizontal="center" vertical="center" shrinkToFit="1"/>
    </xf>
    <xf numFmtId="0" fontId="4" fillId="2" borderId="3" xfId="1" applyFont="1" applyFill="1" applyBorder="1">
      <alignment vertical="center"/>
    </xf>
    <xf numFmtId="0" fontId="7" fillId="2" borderId="52" xfId="1" applyFont="1" applyFill="1" applyBorder="1">
      <alignment vertical="center"/>
    </xf>
    <xf numFmtId="0" fontId="7" fillId="2" borderId="52" xfId="1" applyFont="1" applyFill="1" applyBorder="1" applyAlignment="1">
      <alignment horizontal="left" vertical="center" wrapText="1"/>
    </xf>
    <xf numFmtId="0" fontId="7" fillId="2" borderId="52" xfId="1" applyFont="1" applyFill="1" applyBorder="1" applyAlignment="1">
      <alignment horizontal="left" vertical="center"/>
    </xf>
    <xf numFmtId="0" fontId="7" fillId="2" borderId="52" xfId="1" applyFont="1" applyFill="1" applyBorder="1" applyAlignment="1">
      <alignment horizontal="center" vertical="center" wrapText="1"/>
    </xf>
    <xf numFmtId="177" fontId="7" fillId="2" borderId="52" xfId="1" applyNumberFormat="1" applyFont="1" applyFill="1" applyBorder="1" applyAlignment="1">
      <alignment horizontal="center" vertical="center"/>
    </xf>
    <xf numFmtId="176" fontId="7" fillId="2" borderId="52" xfId="1" applyNumberFormat="1" applyFont="1" applyFill="1" applyBorder="1" applyAlignment="1">
      <alignment horizontal="center" vertical="center"/>
    </xf>
    <xf numFmtId="0" fontId="7" fillId="2" borderId="8" xfId="1" applyFont="1" applyFill="1" applyBorder="1">
      <alignment vertical="center"/>
    </xf>
    <xf numFmtId="0" fontId="4" fillId="2" borderId="52" xfId="1" applyFont="1" applyFill="1" applyBorder="1">
      <alignment vertical="center"/>
    </xf>
    <xf numFmtId="0" fontId="10" fillId="2" borderId="1" xfId="1" applyFont="1" applyFill="1" applyBorder="1">
      <alignment vertical="center"/>
    </xf>
    <xf numFmtId="0" fontId="10" fillId="2" borderId="2" xfId="1" applyFont="1" applyFill="1" applyBorder="1">
      <alignment vertical="center"/>
    </xf>
    <xf numFmtId="0" fontId="10" fillId="2" borderId="1" xfId="1" applyFont="1" applyFill="1" applyBorder="1" applyAlignment="1">
      <alignment horizontal="center" vertical="center"/>
    </xf>
    <xf numFmtId="0" fontId="10" fillId="2" borderId="8" xfId="1" applyFont="1" applyFill="1" applyBorder="1">
      <alignment vertical="center"/>
    </xf>
    <xf numFmtId="0" fontId="10" fillId="2" borderId="0" xfId="1" applyFont="1" applyFill="1" applyAlignment="1">
      <alignment horizontal="center" vertical="center"/>
    </xf>
    <xf numFmtId="0" fontId="10" fillId="2" borderId="0" xfId="1" applyFont="1" applyFill="1">
      <alignment vertical="center"/>
    </xf>
    <xf numFmtId="0" fontId="2" fillId="2" borderId="46" xfId="1" applyFill="1" applyBorder="1">
      <alignment vertical="center"/>
    </xf>
    <xf numFmtId="0" fontId="13" fillId="2" borderId="3" xfId="1" applyFont="1" applyFill="1" applyBorder="1" applyAlignment="1">
      <alignment horizontal="right" vertical="center"/>
    </xf>
    <xf numFmtId="0" fontId="13" fillId="2" borderId="8" xfId="1" applyFont="1" applyFill="1" applyBorder="1" applyAlignment="1">
      <alignment horizontal="right" vertical="center"/>
    </xf>
    <xf numFmtId="0" fontId="13" fillId="2" borderId="2" xfId="1" applyFont="1" applyFill="1" applyBorder="1" applyAlignment="1">
      <alignment horizontal="right" vertical="center"/>
    </xf>
    <xf numFmtId="0" fontId="9" fillId="2" borderId="5" xfId="1" applyFont="1" applyFill="1" applyBorder="1" applyAlignment="1">
      <alignment horizontal="center" vertical="center"/>
    </xf>
    <xf numFmtId="0" fontId="14" fillId="0" borderId="57" xfId="1" applyFont="1" applyBorder="1" applyAlignment="1">
      <alignment horizontal="center" vertical="center"/>
    </xf>
    <xf numFmtId="0" fontId="14" fillId="0" borderId="58" xfId="1" applyFont="1" applyBorder="1" applyAlignment="1">
      <alignment horizontal="center" vertical="center"/>
    </xf>
    <xf numFmtId="0" fontId="14" fillId="0" borderId="59" xfId="1" applyFont="1" applyBorder="1" applyAlignment="1">
      <alignment horizontal="center" vertical="center"/>
    </xf>
    <xf numFmtId="0" fontId="14" fillId="0" borderId="60" xfId="1" applyFont="1" applyBorder="1" applyAlignment="1">
      <alignment horizontal="center" vertical="center"/>
    </xf>
    <xf numFmtId="0" fontId="14" fillId="0" borderId="0" xfId="1" applyFont="1" applyAlignment="1">
      <alignment horizontal="center" vertical="center"/>
    </xf>
    <xf numFmtId="0" fontId="14" fillId="0" borderId="61" xfId="1" applyFont="1" applyBorder="1" applyAlignment="1">
      <alignment horizontal="center" vertical="center"/>
    </xf>
    <xf numFmtId="0" fontId="14" fillId="0" borderId="62" xfId="1" applyFont="1" applyBorder="1" applyAlignment="1">
      <alignment horizontal="center" vertical="center"/>
    </xf>
    <xf numFmtId="0" fontId="14" fillId="0" borderId="63" xfId="1" applyFont="1" applyBorder="1" applyAlignment="1">
      <alignment horizontal="center" vertical="center"/>
    </xf>
    <xf numFmtId="0" fontId="14" fillId="0" borderId="64" xfId="1" applyFont="1" applyBorder="1" applyAlignment="1">
      <alignment horizontal="center" vertical="center"/>
    </xf>
    <xf numFmtId="0" fontId="4" fillId="2" borderId="23"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48"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4" fillId="2" borderId="68" xfId="1" applyFont="1" applyFill="1" applyBorder="1" applyAlignment="1">
      <alignment horizontal="center" vertical="center" wrapText="1"/>
    </xf>
    <xf numFmtId="0" fontId="4" fillId="2" borderId="69" xfId="1" applyFont="1" applyFill="1" applyBorder="1" applyAlignment="1">
      <alignment horizontal="center" vertical="center" wrapText="1"/>
    </xf>
    <xf numFmtId="0" fontId="4" fillId="2" borderId="10" xfId="1" applyFont="1" applyFill="1" applyBorder="1" applyAlignment="1">
      <alignment horizontal="center" vertical="center"/>
    </xf>
    <xf numFmtId="0" fontId="4" fillId="2" borderId="34" xfId="1" applyFont="1" applyFill="1" applyBorder="1" applyAlignment="1">
      <alignment horizontal="left" vertical="center"/>
    </xf>
    <xf numFmtId="0" fontId="4" fillId="2" borderId="36" xfId="1" applyFont="1" applyFill="1" applyBorder="1" applyAlignment="1">
      <alignment horizontal="left" vertical="center"/>
    </xf>
    <xf numFmtId="0" fontId="4" fillId="2" borderId="35" xfId="1" applyFont="1" applyFill="1" applyBorder="1" applyAlignment="1">
      <alignment horizontal="left" vertical="center"/>
    </xf>
    <xf numFmtId="0" fontId="4" fillId="2" borderId="23" xfId="1" applyFont="1" applyFill="1" applyBorder="1" applyAlignment="1">
      <alignment horizontal="left" vertical="top"/>
    </xf>
    <xf numFmtId="0" fontId="4" fillId="2" borderId="24" xfId="1" applyFont="1" applyFill="1" applyBorder="1" applyAlignment="1">
      <alignment horizontal="left" vertical="top"/>
    </xf>
    <xf numFmtId="0" fontId="4" fillId="2" borderId="23" xfId="1" applyFont="1" applyFill="1" applyBorder="1" applyAlignment="1">
      <alignment horizontal="left" vertical="center" wrapText="1"/>
    </xf>
    <xf numFmtId="0" fontId="4" fillId="2" borderId="24" xfId="1" applyFont="1" applyFill="1" applyBorder="1" applyAlignment="1">
      <alignment horizontal="left" vertical="center" wrapText="1"/>
    </xf>
    <xf numFmtId="0" fontId="4" fillId="2" borderId="23" xfId="1" applyFont="1" applyFill="1" applyBorder="1" applyAlignment="1">
      <alignment horizontal="left" vertical="top" wrapText="1"/>
    </xf>
    <xf numFmtId="0" fontId="4" fillId="2" borderId="24" xfId="1" applyFont="1" applyFill="1" applyBorder="1" applyAlignment="1">
      <alignment horizontal="left" vertical="top" wrapText="1"/>
    </xf>
    <xf numFmtId="0" fontId="4" fillId="2" borderId="15" xfId="1" applyFont="1" applyFill="1" applyBorder="1" applyAlignment="1">
      <alignment horizontal="left" vertical="center" wrapText="1"/>
    </xf>
    <xf numFmtId="0" fontId="4" fillId="2" borderId="33" xfId="1" applyFont="1" applyFill="1" applyBorder="1" applyAlignment="1">
      <alignment horizontal="left" vertical="center" wrapText="1"/>
    </xf>
    <xf numFmtId="0" fontId="4" fillId="0" borderId="23" xfId="1" applyFont="1" applyBorder="1" applyAlignment="1">
      <alignment horizontal="left" vertical="center" wrapText="1"/>
    </xf>
    <xf numFmtId="0" fontId="4" fillId="0" borderId="24" xfId="1" applyFont="1" applyBorder="1" applyAlignment="1">
      <alignment horizontal="left" vertical="center" wrapText="1"/>
    </xf>
    <xf numFmtId="0" fontId="4" fillId="2" borderId="34" xfId="1" applyFont="1" applyFill="1" applyBorder="1" applyAlignment="1">
      <alignment horizontal="left" vertical="top"/>
    </xf>
    <xf numFmtId="0" fontId="4" fillId="2" borderId="36" xfId="1" applyFont="1" applyFill="1" applyBorder="1" applyAlignment="1">
      <alignment horizontal="left" vertical="top"/>
    </xf>
    <xf numFmtId="0" fontId="4" fillId="2" borderId="35" xfId="1" applyFont="1" applyFill="1" applyBorder="1" applyAlignment="1">
      <alignment horizontal="left" vertical="top"/>
    </xf>
    <xf numFmtId="0" fontId="4" fillId="2" borderId="17" xfId="1" applyFont="1" applyFill="1" applyBorder="1" applyAlignment="1">
      <alignment horizontal="left" vertical="center" wrapText="1"/>
    </xf>
    <xf numFmtId="0" fontId="4" fillId="2" borderId="65" xfId="1" applyFont="1" applyFill="1" applyBorder="1" applyAlignment="1">
      <alignment horizontal="left" vertical="top"/>
    </xf>
    <xf numFmtId="0" fontId="4" fillId="2" borderId="77" xfId="1" applyFont="1" applyFill="1" applyBorder="1" applyAlignment="1">
      <alignment horizontal="left" vertical="top"/>
    </xf>
    <xf numFmtId="0" fontId="4" fillId="0" borderId="34" xfId="1" applyFont="1" applyBorder="1" applyAlignment="1">
      <alignment horizontal="left" vertical="top"/>
    </xf>
    <xf numFmtId="0" fontId="4" fillId="0" borderId="36" xfId="1" applyFont="1" applyBorder="1" applyAlignment="1">
      <alignment horizontal="left" vertical="top"/>
    </xf>
    <xf numFmtId="0" fontId="4" fillId="0" borderId="35" xfId="1" applyFont="1" applyBorder="1" applyAlignment="1">
      <alignment horizontal="left" vertical="top"/>
    </xf>
    <xf numFmtId="0" fontId="4" fillId="0" borderId="23" xfId="1" applyFont="1" applyBorder="1" applyAlignment="1">
      <alignment horizontal="left" vertical="top"/>
    </xf>
    <xf numFmtId="0" fontId="4" fillId="0" borderId="24" xfId="1" applyFont="1" applyBorder="1" applyAlignment="1">
      <alignment horizontal="left" vertical="top"/>
    </xf>
    <xf numFmtId="0" fontId="4" fillId="0" borderId="23" xfId="1" applyFont="1" applyBorder="1" applyAlignment="1">
      <alignment vertical="center" wrapText="1"/>
    </xf>
    <xf numFmtId="0" fontId="4" fillId="0" borderId="24" xfId="1" applyFont="1" applyBorder="1" applyAlignment="1">
      <alignment vertical="center" wrapText="1"/>
    </xf>
    <xf numFmtId="0" fontId="4" fillId="2" borderId="65" xfId="1" applyFont="1" applyFill="1" applyBorder="1" applyAlignment="1">
      <alignment horizontal="left" vertical="top" wrapText="1"/>
    </xf>
    <xf numFmtId="0" fontId="4" fillId="2" borderId="77" xfId="1" applyFont="1" applyFill="1" applyBorder="1" applyAlignment="1">
      <alignment horizontal="left" vertical="top" wrapText="1"/>
    </xf>
    <xf numFmtId="0" fontId="4" fillId="2" borderId="81" xfId="1" applyFont="1" applyFill="1" applyBorder="1" applyAlignment="1">
      <alignment horizontal="left" vertical="top" wrapText="1"/>
    </xf>
    <xf numFmtId="0" fontId="4" fillId="2" borderId="82" xfId="1" applyFont="1" applyFill="1" applyBorder="1" applyAlignment="1">
      <alignment horizontal="left" vertical="top" wrapText="1"/>
    </xf>
    <xf numFmtId="0" fontId="4" fillId="2" borderId="27" xfId="1" applyFont="1" applyFill="1" applyBorder="1" applyAlignment="1">
      <alignment horizontal="left" vertical="top" wrapText="1"/>
    </xf>
    <xf numFmtId="0" fontId="4" fillId="2" borderId="31" xfId="1" applyFont="1" applyFill="1" applyBorder="1" applyAlignment="1">
      <alignment horizontal="left" vertical="top" wrapText="1"/>
    </xf>
    <xf numFmtId="0" fontId="4" fillId="2" borderId="21" xfId="1" applyFont="1" applyFill="1" applyBorder="1" applyAlignment="1">
      <alignment horizontal="left" vertical="top" wrapText="1"/>
    </xf>
    <xf numFmtId="0" fontId="4" fillId="2" borderId="22" xfId="1" applyFont="1" applyFill="1" applyBorder="1" applyAlignment="1">
      <alignment horizontal="left" vertical="top" wrapText="1"/>
    </xf>
    <xf numFmtId="0" fontId="4" fillId="2" borderId="34" xfId="1" applyFont="1" applyFill="1" applyBorder="1" applyAlignment="1">
      <alignment vertical="center"/>
    </xf>
    <xf numFmtId="0" fontId="4" fillId="2" borderId="36" xfId="1" applyFont="1" applyFill="1" applyBorder="1" applyAlignment="1">
      <alignment vertical="center"/>
    </xf>
    <xf numFmtId="0" fontId="4" fillId="2" borderId="35" xfId="1" applyFont="1" applyFill="1" applyBorder="1" applyAlignment="1">
      <alignment vertical="center"/>
    </xf>
    <xf numFmtId="0" fontId="4" fillId="2" borderId="65" xfId="1" applyFont="1" applyFill="1" applyBorder="1" applyAlignment="1">
      <alignment horizontal="left" vertical="center" wrapText="1"/>
    </xf>
    <xf numFmtId="0" fontId="4" fillId="2" borderId="66" xfId="1" applyFont="1" applyFill="1" applyBorder="1" applyAlignment="1">
      <alignment horizontal="left" vertical="center" wrapText="1"/>
    </xf>
    <xf numFmtId="0" fontId="4" fillId="2" borderId="18" xfId="1" applyFont="1" applyFill="1" applyBorder="1" applyAlignment="1">
      <alignment horizontal="left" vertical="top"/>
    </xf>
    <xf numFmtId="0" fontId="4" fillId="2" borderId="56" xfId="1" applyFont="1" applyFill="1" applyBorder="1" applyAlignment="1">
      <alignment horizontal="left" vertical="top"/>
    </xf>
    <xf numFmtId="0" fontId="4" fillId="2" borderId="18"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34" xfId="1" applyFont="1" applyFill="1" applyBorder="1" applyAlignment="1">
      <alignment horizontal="left" vertical="center" wrapText="1"/>
    </xf>
    <xf numFmtId="0" fontId="12" fillId="2" borderId="11"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13" xfId="1" applyFont="1" applyFill="1" applyBorder="1" applyAlignment="1">
      <alignment horizontal="center" vertical="center"/>
    </xf>
    <xf numFmtId="0" fontId="4" fillId="2" borderId="15" xfId="1" applyFont="1" applyFill="1" applyBorder="1" applyAlignment="1">
      <alignment horizontal="left" vertical="top" wrapText="1"/>
    </xf>
    <xf numFmtId="0" fontId="4" fillId="2" borderId="17" xfId="1" applyFont="1"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4</xdr:col>
      <xdr:colOff>133350</xdr:colOff>
      <xdr:row>66</xdr:row>
      <xdr:rowOff>19050</xdr:rowOff>
    </xdr:from>
    <xdr:to>
      <xdr:col>6</xdr:col>
      <xdr:colOff>3088821</xdr:colOff>
      <xdr:row>68</xdr:row>
      <xdr:rowOff>304800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962025" y="28489275"/>
          <a:ext cx="6136821" cy="9525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70</xdr:row>
      <xdr:rowOff>19049</xdr:rowOff>
    </xdr:from>
    <xdr:to>
      <xdr:col>6</xdr:col>
      <xdr:colOff>6219265</xdr:colOff>
      <xdr:row>75</xdr:row>
      <xdr:rowOff>235323</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962025" y="29822774"/>
          <a:ext cx="9267265" cy="1883149"/>
        </a:xfrm>
        <a:prstGeom prst="bracketPair">
          <a:avLst>
            <a:gd name="adj" fmla="val 14428"/>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63</xdr:row>
      <xdr:rowOff>19050</xdr:rowOff>
    </xdr:from>
    <xdr:to>
      <xdr:col>6</xdr:col>
      <xdr:colOff>3088821</xdr:colOff>
      <xdr:row>65</xdr:row>
      <xdr:rowOff>304800</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962025" y="27060525"/>
          <a:ext cx="6136821" cy="95250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133350</xdr:colOff>
      <xdr:row>67</xdr:row>
      <xdr:rowOff>19049</xdr:rowOff>
    </xdr:from>
    <xdr:to>
      <xdr:col>6</xdr:col>
      <xdr:colOff>6219265</xdr:colOff>
      <xdr:row>72</xdr:row>
      <xdr:rowOff>235323</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962025" y="28394024"/>
          <a:ext cx="9267265" cy="1883149"/>
        </a:xfrm>
        <a:prstGeom prst="bracketPair">
          <a:avLst>
            <a:gd name="adj" fmla="val 14428"/>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T76"/>
  <sheetViews>
    <sheetView tabSelected="1" view="pageBreakPreview" topLeftCell="B1" zoomScale="70" zoomScaleNormal="100" zoomScaleSheetLayoutView="70" workbookViewId="0">
      <selection activeCell="E1" sqref="E1"/>
    </sheetView>
  </sheetViews>
  <sheetFormatPr defaultColWidth="9" defaultRowHeight="18.75" customHeight="1" x14ac:dyDescent="0.15"/>
  <cols>
    <col min="1" max="1" width="1" style="20" customWidth="1"/>
    <col min="2" max="2" width="1" style="21" customWidth="1"/>
    <col min="3" max="4" width="4.375" style="21" customWidth="1"/>
    <col min="5" max="5" width="39.125" style="21" customWidth="1"/>
    <col min="6" max="6" width="2.625" style="21" customWidth="1"/>
    <col min="7" max="7" width="107.125" style="21" customWidth="1"/>
    <col min="8" max="8" width="6.25" style="21" customWidth="1"/>
    <col min="9" max="9" width="1.75" style="22" customWidth="1"/>
    <col min="10" max="10" width="6.625" style="21" customWidth="1"/>
    <col min="11" max="11" width="6.125" style="23" bestFit="1" customWidth="1"/>
    <col min="12" max="12" width="1.75" style="24" customWidth="1"/>
    <col min="13" max="13" width="6.625" style="135" customWidth="1"/>
    <col min="14" max="14" width="6.25" style="21" customWidth="1"/>
    <col min="15" max="15" width="1.75" style="22" customWidth="1"/>
    <col min="16" max="16" width="6.625" style="21" customWidth="1"/>
    <col min="17" max="17" width="5" style="25" customWidth="1"/>
    <col min="18" max="18" width="0.75" style="25" customWidth="1"/>
    <col min="19" max="20" width="8.875" style="22" customWidth="1"/>
    <col min="21" max="21" width="0.75" style="21" customWidth="1"/>
    <col min="22" max="16384" width="9" style="21"/>
  </cols>
  <sheetData>
    <row r="1" spans="1:20" ht="31.5" customHeight="1" x14ac:dyDescent="0.15">
      <c r="M1" s="21"/>
      <c r="N1" s="136" t="s">
        <v>0</v>
      </c>
      <c r="O1" s="137"/>
      <c r="P1" s="137"/>
      <c r="Q1" s="138"/>
    </row>
    <row r="2" spans="1:20" s="30" customFormat="1" ht="30" customHeight="1" x14ac:dyDescent="0.15">
      <c r="A2" s="26"/>
      <c r="B2" s="27"/>
      <c r="C2" s="139" t="s">
        <v>1</v>
      </c>
      <c r="D2" s="139"/>
      <c r="E2" s="139"/>
      <c r="F2" s="139"/>
      <c r="G2" s="139"/>
      <c r="H2" s="139"/>
      <c r="I2" s="139"/>
      <c r="J2" s="139"/>
      <c r="K2" s="139"/>
      <c r="L2" s="139"/>
      <c r="M2" s="139"/>
      <c r="N2" s="139"/>
      <c r="O2" s="139"/>
      <c r="P2" s="139"/>
      <c r="Q2" s="139"/>
      <c r="R2" s="28"/>
      <c r="S2" s="29"/>
      <c r="T2" s="29"/>
    </row>
    <row r="3" spans="1:20" s="30" customFormat="1" ht="18.75" hidden="1" customHeight="1" x14ac:dyDescent="0.15">
      <c r="A3" s="26"/>
      <c r="B3" s="31"/>
      <c r="C3" s="26"/>
      <c r="D3" s="26"/>
      <c r="E3" s="26"/>
      <c r="F3" s="26"/>
      <c r="G3" s="26"/>
      <c r="H3" s="26"/>
      <c r="I3" s="32"/>
      <c r="J3" s="26"/>
      <c r="K3" s="26"/>
      <c r="L3" s="32"/>
      <c r="M3" s="26"/>
      <c r="N3" s="26"/>
      <c r="O3" s="32"/>
      <c r="P3" s="26"/>
      <c r="Q3" s="33"/>
      <c r="R3" s="34"/>
      <c r="S3" s="29"/>
      <c r="T3" s="29"/>
    </row>
    <row r="4" spans="1:20" s="30" customFormat="1" ht="18.75" customHeight="1" x14ac:dyDescent="0.15">
      <c r="A4" s="26"/>
      <c r="B4" s="31"/>
      <c r="C4" s="26"/>
      <c r="D4" s="26"/>
      <c r="E4" s="26"/>
      <c r="F4" s="26"/>
      <c r="G4" s="26"/>
      <c r="H4" s="26"/>
      <c r="I4" s="32"/>
      <c r="J4" s="26"/>
      <c r="K4" s="26"/>
      <c r="L4" s="32"/>
      <c r="M4" s="26"/>
      <c r="N4" s="26"/>
      <c r="O4" s="32"/>
      <c r="P4" s="26"/>
      <c r="Q4" s="33"/>
      <c r="R4" s="34"/>
      <c r="S4" s="29"/>
      <c r="T4" s="29"/>
    </row>
    <row r="5" spans="1:20" s="37" customFormat="1" ht="18.75" customHeight="1" x14ac:dyDescent="0.15">
      <c r="A5" s="35"/>
      <c r="B5" s="36"/>
      <c r="C5" s="35" t="s">
        <v>2</v>
      </c>
      <c r="D5" s="35"/>
      <c r="E5" s="35"/>
      <c r="F5" s="35"/>
      <c r="G5" s="35"/>
      <c r="H5" s="140" t="s">
        <v>3</v>
      </c>
      <c r="I5" s="141"/>
      <c r="J5" s="141"/>
      <c r="K5" s="141"/>
      <c r="L5" s="141"/>
      <c r="M5" s="141"/>
      <c r="N5" s="141"/>
      <c r="O5" s="141"/>
      <c r="P5" s="142"/>
      <c r="Q5" s="35"/>
      <c r="S5" s="38"/>
      <c r="T5" s="38"/>
    </row>
    <row r="6" spans="1:20" s="37" customFormat="1" ht="15" customHeight="1" x14ac:dyDescent="0.15">
      <c r="A6" s="35"/>
      <c r="B6" s="36"/>
      <c r="C6" s="35"/>
      <c r="D6" s="35"/>
      <c r="E6" s="35"/>
      <c r="F6" s="35"/>
      <c r="G6" s="35"/>
      <c r="H6" s="143"/>
      <c r="I6" s="144"/>
      <c r="J6" s="144"/>
      <c r="K6" s="144"/>
      <c r="L6" s="144"/>
      <c r="M6" s="144"/>
      <c r="N6" s="144"/>
      <c r="O6" s="144"/>
      <c r="P6" s="145"/>
      <c r="Q6" s="35"/>
      <c r="S6" s="38"/>
      <c r="T6" s="38"/>
    </row>
    <row r="7" spans="1:20" s="37" customFormat="1" ht="18.75" customHeight="1" x14ac:dyDescent="0.15">
      <c r="A7" s="35"/>
      <c r="B7" s="36"/>
      <c r="C7" s="35" t="s">
        <v>4</v>
      </c>
      <c r="D7" s="35"/>
      <c r="E7" s="35"/>
      <c r="F7" s="35"/>
      <c r="G7" s="35"/>
      <c r="H7" s="146"/>
      <c r="I7" s="147"/>
      <c r="J7" s="147"/>
      <c r="K7" s="147"/>
      <c r="L7" s="147"/>
      <c r="M7" s="147"/>
      <c r="N7" s="147"/>
      <c r="O7" s="147"/>
      <c r="P7" s="148"/>
      <c r="Q7" s="35"/>
      <c r="S7" s="38"/>
      <c r="T7" s="38"/>
    </row>
    <row r="8" spans="1:20" s="37" customFormat="1" ht="15" customHeight="1" x14ac:dyDescent="0.15">
      <c r="A8" s="35"/>
      <c r="B8" s="36"/>
      <c r="C8" s="35"/>
      <c r="D8" s="35"/>
      <c r="E8" s="35"/>
      <c r="F8" s="35"/>
      <c r="G8" s="35"/>
      <c r="H8" s="35"/>
      <c r="I8" s="39"/>
      <c r="J8" s="35"/>
      <c r="K8" s="35"/>
      <c r="L8" s="39"/>
      <c r="M8" s="35"/>
      <c r="N8" s="35"/>
      <c r="O8" s="39"/>
      <c r="P8" s="35"/>
      <c r="Q8" s="35"/>
      <c r="S8" s="38"/>
      <c r="T8" s="38"/>
    </row>
    <row r="9" spans="1:20" s="37" customFormat="1" ht="18.75" customHeight="1" x14ac:dyDescent="0.15">
      <c r="A9" s="35"/>
      <c r="B9" s="36"/>
      <c r="C9" s="35" t="s">
        <v>5</v>
      </c>
      <c r="D9" s="35"/>
      <c r="E9" s="35"/>
      <c r="F9" s="35"/>
      <c r="G9" s="35"/>
      <c r="H9" s="35"/>
      <c r="I9" s="39"/>
      <c r="J9" s="35"/>
      <c r="K9" s="35"/>
      <c r="L9" s="39"/>
      <c r="M9" s="35"/>
      <c r="N9" s="35"/>
      <c r="O9" s="39"/>
      <c r="P9" s="35"/>
      <c r="Q9" s="35"/>
      <c r="S9" s="38"/>
      <c r="T9" s="38"/>
    </row>
    <row r="10" spans="1:20" s="30" customFormat="1" ht="11.25" customHeight="1" x14ac:dyDescent="0.15">
      <c r="A10" s="26"/>
      <c r="B10" s="40"/>
      <c r="C10" s="41"/>
      <c r="D10" s="41"/>
      <c r="E10" s="41"/>
      <c r="F10" s="41"/>
      <c r="G10" s="41"/>
      <c r="H10" s="41"/>
      <c r="I10" s="42"/>
      <c r="J10" s="41"/>
      <c r="K10" s="41"/>
      <c r="L10" s="42"/>
      <c r="M10" s="41"/>
      <c r="N10" s="41"/>
      <c r="O10" s="42"/>
      <c r="P10" s="41"/>
      <c r="Q10" s="33"/>
      <c r="R10" s="34"/>
      <c r="S10" s="29"/>
      <c r="T10" s="29"/>
    </row>
    <row r="11" spans="1:20" s="30" customFormat="1" ht="30" customHeight="1" x14ac:dyDescent="0.15">
      <c r="A11" s="26"/>
      <c r="B11" s="43"/>
      <c r="C11" s="149" t="s">
        <v>6</v>
      </c>
      <c r="D11" s="150"/>
      <c r="E11" s="151"/>
      <c r="F11" s="149" t="s">
        <v>7</v>
      </c>
      <c r="G11" s="151"/>
      <c r="H11" s="155" t="s">
        <v>8</v>
      </c>
      <c r="I11" s="155"/>
      <c r="J11" s="155"/>
      <c r="K11" s="155"/>
      <c r="L11" s="155"/>
      <c r="M11" s="155"/>
      <c r="N11" s="155"/>
      <c r="O11" s="155"/>
      <c r="P11" s="155"/>
      <c r="Q11" s="44"/>
      <c r="R11" s="34"/>
      <c r="S11" s="29"/>
      <c r="T11" s="29"/>
    </row>
    <row r="12" spans="1:20" s="30" customFormat="1" ht="30.75" customHeight="1" thickBot="1" x14ac:dyDescent="0.2">
      <c r="A12" s="26"/>
      <c r="B12" s="43"/>
      <c r="C12" s="152"/>
      <c r="D12" s="153"/>
      <c r="E12" s="154"/>
      <c r="F12" s="152"/>
      <c r="G12" s="154"/>
      <c r="H12" s="156" t="s">
        <v>9</v>
      </c>
      <c r="I12" s="156"/>
      <c r="J12" s="156"/>
      <c r="K12" s="157" t="s">
        <v>10</v>
      </c>
      <c r="L12" s="158"/>
      <c r="M12" s="159"/>
      <c r="N12" s="160" t="s">
        <v>11</v>
      </c>
      <c r="O12" s="160"/>
      <c r="P12" s="160"/>
      <c r="Q12" s="44"/>
      <c r="R12" s="34"/>
      <c r="S12" s="29" t="s">
        <v>12</v>
      </c>
      <c r="T12" s="29" t="s">
        <v>13</v>
      </c>
    </row>
    <row r="13" spans="1:20" s="30" customFormat="1" ht="37.5" customHeight="1" thickTop="1" x14ac:dyDescent="0.15">
      <c r="A13" s="26"/>
      <c r="B13" s="43"/>
      <c r="C13" s="161" t="s">
        <v>14</v>
      </c>
      <c r="D13" s="162"/>
      <c r="E13" s="162"/>
      <c r="F13" s="162"/>
      <c r="G13" s="163"/>
      <c r="H13" s="45">
        <f>SUBTOTAL(9,H14:H14)</f>
        <v>0</v>
      </c>
      <c r="I13" s="46" t="s">
        <v>15</v>
      </c>
      <c r="J13" s="47">
        <f>SUBTOTAL(9,J14:J14)</f>
        <v>15</v>
      </c>
      <c r="K13" s="45">
        <f>SUBTOTAL(9,K14:K14)</f>
        <v>0</v>
      </c>
      <c r="L13" s="46" t="s">
        <v>15</v>
      </c>
      <c r="M13" s="47">
        <f>SUBTOTAL(9,M14:M14)</f>
        <v>0</v>
      </c>
      <c r="N13" s="45">
        <f>SUBTOTAL(9,N14:N14)</f>
        <v>0</v>
      </c>
      <c r="O13" s="46" t="s">
        <v>15</v>
      </c>
      <c r="P13" s="47">
        <f>SUBTOTAL(9,P14:P14)</f>
        <v>15</v>
      </c>
      <c r="Q13" s="48"/>
      <c r="R13" s="34"/>
      <c r="S13" s="6">
        <f>SUBTOTAL(9,S14:S14)</f>
        <v>15</v>
      </c>
      <c r="T13" s="6">
        <f>SUBTOTAL(9,T14:T14)</f>
        <v>0</v>
      </c>
    </row>
    <row r="14" spans="1:20" s="30" customFormat="1" ht="37.5" customHeight="1" thickBot="1" x14ac:dyDescent="0.2">
      <c r="A14" s="26"/>
      <c r="B14" s="43"/>
      <c r="C14" s="49"/>
      <c r="D14" s="164" t="s">
        <v>16</v>
      </c>
      <c r="E14" s="165"/>
      <c r="F14" s="166" t="s">
        <v>17</v>
      </c>
      <c r="G14" s="167"/>
      <c r="H14" s="50"/>
      <c r="I14" s="51" t="s">
        <v>18</v>
      </c>
      <c r="J14" s="52">
        <v>15</v>
      </c>
      <c r="K14" s="53"/>
      <c r="L14" s="54"/>
      <c r="M14" s="55"/>
      <c r="N14" s="56">
        <f>SUM(H14,K14)</f>
        <v>0</v>
      </c>
      <c r="O14" s="57" t="s">
        <v>18</v>
      </c>
      <c r="P14" s="52">
        <f>SUM(J14,M14)</f>
        <v>15</v>
      </c>
      <c r="Q14" s="44" t="s">
        <v>12</v>
      </c>
      <c r="R14" s="34"/>
      <c r="S14" s="29">
        <f>IF(Q14="※１",P14,0)</f>
        <v>15</v>
      </c>
      <c r="T14" s="29">
        <f>IF(Q14="※２",P14,0)</f>
        <v>0</v>
      </c>
    </row>
    <row r="15" spans="1:20" s="30" customFormat="1" ht="37.5" customHeight="1" thickTop="1" x14ac:dyDescent="0.15">
      <c r="A15" s="26"/>
      <c r="B15" s="43"/>
      <c r="C15" s="161" t="s">
        <v>19</v>
      </c>
      <c r="D15" s="162"/>
      <c r="E15" s="162"/>
      <c r="F15" s="162"/>
      <c r="G15" s="163"/>
      <c r="H15" s="58">
        <f>SUBTOTAL(9,H16:H19)</f>
        <v>0</v>
      </c>
      <c r="I15" s="59" t="s">
        <v>18</v>
      </c>
      <c r="J15" s="60">
        <f>SUBTOTAL(9,J16:J19)</f>
        <v>9</v>
      </c>
      <c r="K15" s="61">
        <f>SUBTOTAL(9,K16:K19)</f>
        <v>0</v>
      </c>
      <c r="L15" s="62" t="s">
        <v>18</v>
      </c>
      <c r="M15" s="60">
        <f>SUBTOTAL(9,M16:M19)</f>
        <v>26</v>
      </c>
      <c r="N15" s="61">
        <f>SUBTOTAL(9,N16:N19)</f>
        <v>0</v>
      </c>
      <c r="O15" s="62" t="s">
        <v>18</v>
      </c>
      <c r="P15" s="60">
        <f>SUBTOTAL(9,P16:P19)</f>
        <v>35</v>
      </c>
      <c r="Q15" s="44"/>
      <c r="R15" s="34"/>
      <c r="S15" s="6">
        <f>SUBTOTAL(9,S16:S19)</f>
        <v>0</v>
      </c>
      <c r="T15" s="6">
        <f>SUBTOTAL(9,T16:T19)</f>
        <v>35</v>
      </c>
    </row>
    <row r="16" spans="1:20" s="30" customFormat="1" ht="44.25" customHeight="1" x14ac:dyDescent="0.15">
      <c r="A16" s="26"/>
      <c r="B16" s="43"/>
      <c r="C16" s="49"/>
      <c r="D16" s="168" t="s">
        <v>20</v>
      </c>
      <c r="E16" s="169"/>
      <c r="F16" s="170" t="s">
        <v>21</v>
      </c>
      <c r="G16" s="171"/>
      <c r="H16" s="63"/>
      <c r="I16" s="64" t="s">
        <v>18</v>
      </c>
      <c r="J16" s="65">
        <v>9</v>
      </c>
      <c r="K16" s="66"/>
      <c r="L16" s="67"/>
      <c r="M16" s="68"/>
      <c r="N16" s="56">
        <f>SUM(H16,K16)</f>
        <v>0</v>
      </c>
      <c r="O16" s="57" t="s">
        <v>18</v>
      </c>
      <c r="P16" s="52">
        <f>SUM(J16,M16)</f>
        <v>9</v>
      </c>
      <c r="Q16" s="44" t="s">
        <v>13</v>
      </c>
      <c r="R16" s="34"/>
      <c r="S16" s="29">
        <f>IF(Q16="※１",P16,0)</f>
        <v>0</v>
      </c>
      <c r="T16" s="29">
        <f>IF(Q16="※２",P16,0)</f>
        <v>9</v>
      </c>
    </row>
    <row r="17" spans="1:20" s="30" customFormat="1" ht="44.25" customHeight="1" x14ac:dyDescent="0.15">
      <c r="A17" s="26"/>
      <c r="B17" s="43"/>
      <c r="C17" s="49"/>
      <c r="D17" s="168" t="s">
        <v>22</v>
      </c>
      <c r="E17" s="169"/>
      <c r="F17" s="170" t="s">
        <v>23</v>
      </c>
      <c r="G17" s="171"/>
      <c r="H17" s="66"/>
      <c r="I17" s="67"/>
      <c r="J17" s="68"/>
      <c r="K17" s="63"/>
      <c r="L17" s="64" t="s">
        <v>18</v>
      </c>
      <c r="M17" s="65">
        <v>6</v>
      </c>
      <c r="N17" s="56">
        <f>SUM(H17,K17)</f>
        <v>0</v>
      </c>
      <c r="O17" s="57" t="s">
        <v>18</v>
      </c>
      <c r="P17" s="52">
        <f>SUM(J17,M17)</f>
        <v>6</v>
      </c>
      <c r="Q17" s="44" t="s">
        <v>13</v>
      </c>
      <c r="R17" s="34"/>
      <c r="S17" s="29">
        <f>IF(Q17="※１",P17,0)</f>
        <v>0</v>
      </c>
      <c r="T17" s="29">
        <f>IF(Q17="※２",P17,0)</f>
        <v>6</v>
      </c>
    </row>
    <row r="18" spans="1:20" s="30" customFormat="1" ht="44.25" customHeight="1" x14ac:dyDescent="0.15">
      <c r="A18" s="26"/>
      <c r="B18" s="43"/>
      <c r="C18" s="49"/>
      <c r="D18" s="168" t="s">
        <v>24</v>
      </c>
      <c r="E18" s="169"/>
      <c r="F18" s="170" t="s">
        <v>25</v>
      </c>
      <c r="G18" s="171"/>
      <c r="H18" s="66"/>
      <c r="I18" s="67"/>
      <c r="J18" s="68"/>
      <c r="K18" s="69"/>
      <c r="L18" s="57" t="s">
        <v>18</v>
      </c>
      <c r="M18" s="70">
        <v>10</v>
      </c>
      <c r="N18" s="56">
        <f>SUM(H18,K18)</f>
        <v>0</v>
      </c>
      <c r="O18" s="57" t="s">
        <v>18</v>
      </c>
      <c r="P18" s="52">
        <f>SUM(J18,M18)</f>
        <v>10</v>
      </c>
      <c r="Q18" s="44" t="s">
        <v>13</v>
      </c>
      <c r="R18" s="34"/>
      <c r="S18" s="29">
        <f>IF(Q18="※１",P18,0)</f>
        <v>0</v>
      </c>
      <c r="T18" s="29">
        <f>IF(Q18="※２",P18,0)</f>
        <v>10</v>
      </c>
    </row>
    <row r="19" spans="1:20" s="30" customFormat="1" ht="44.25" customHeight="1" thickBot="1" x14ac:dyDescent="0.2">
      <c r="A19" s="26"/>
      <c r="B19" s="43"/>
      <c r="C19" s="49"/>
      <c r="D19" s="168" t="s">
        <v>26</v>
      </c>
      <c r="E19" s="169"/>
      <c r="F19" s="172" t="s">
        <v>27</v>
      </c>
      <c r="G19" s="173"/>
      <c r="H19" s="66"/>
      <c r="I19" s="67"/>
      <c r="J19" s="68"/>
      <c r="K19" s="69"/>
      <c r="L19" s="57" t="s">
        <v>18</v>
      </c>
      <c r="M19" s="70">
        <v>10</v>
      </c>
      <c r="N19" s="56">
        <f>SUM(H19,K19)</f>
        <v>0</v>
      </c>
      <c r="O19" s="57" t="s">
        <v>18</v>
      </c>
      <c r="P19" s="52">
        <f>SUM(J19,M19)</f>
        <v>10</v>
      </c>
      <c r="Q19" s="44" t="s">
        <v>13</v>
      </c>
      <c r="R19" s="34"/>
      <c r="S19" s="29">
        <f>IF(Q19="※１",P19,0)</f>
        <v>0</v>
      </c>
      <c r="T19" s="29">
        <f>IF(Q19="※２",P19,0)</f>
        <v>10</v>
      </c>
    </row>
    <row r="20" spans="1:20" s="30" customFormat="1" ht="37.5" customHeight="1" thickTop="1" x14ac:dyDescent="0.15">
      <c r="A20" s="26"/>
      <c r="B20" s="43"/>
      <c r="C20" s="174" t="s">
        <v>28</v>
      </c>
      <c r="D20" s="175"/>
      <c r="E20" s="175"/>
      <c r="F20" s="175"/>
      <c r="G20" s="176"/>
      <c r="H20" s="58">
        <f>SUBTOTAL(9,H21:H29)</f>
        <v>0</v>
      </c>
      <c r="I20" s="59" t="s">
        <v>18</v>
      </c>
      <c r="J20" s="60">
        <f>SUBTOTAL(9,J21:J29)</f>
        <v>0</v>
      </c>
      <c r="K20" s="61">
        <f>SUBTOTAL(9,K21:K29)</f>
        <v>0</v>
      </c>
      <c r="L20" s="62" t="s">
        <v>18</v>
      </c>
      <c r="M20" s="60">
        <f>SUBTOTAL(9,M21:M29)</f>
        <v>75</v>
      </c>
      <c r="N20" s="61">
        <f>SUBTOTAL(9,N21:N29)</f>
        <v>0</v>
      </c>
      <c r="O20" s="62" t="s">
        <v>18</v>
      </c>
      <c r="P20" s="60">
        <f>SUBTOTAL(9,P21:P29)</f>
        <v>75</v>
      </c>
      <c r="Q20" s="44"/>
      <c r="R20" s="34"/>
      <c r="S20" s="6">
        <f>SUBTOTAL(9,S21:S29)</f>
        <v>25</v>
      </c>
      <c r="T20" s="6">
        <f>SUBTOTAL(9,T21:T29)</f>
        <v>50</v>
      </c>
    </row>
    <row r="21" spans="1:20" s="30" customFormat="1" ht="44.25" customHeight="1" x14ac:dyDescent="0.15">
      <c r="A21" s="26"/>
      <c r="B21" s="43"/>
      <c r="C21" s="71"/>
      <c r="D21" s="168" t="s">
        <v>29</v>
      </c>
      <c r="E21" s="169"/>
      <c r="F21" s="170" t="s">
        <v>30</v>
      </c>
      <c r="G21" s="177"/>
      <c r="H21" s="66"/>
      <c r="I21" s="67"/>
      <c r="J21" s="68"/>
      <c r="K21" s="72"/>
      <c r="L21" s="57" t="s">
        <v>18</v>
      </c>
      <c r="M21" s="73">
        <v>10</v>
      </c>
      <c r="N21" s="74">
        <f t="shared" ref="N21:N29" si="0">SUM(H21,K21)</f>
        <v>0</v>
      </c>
      <c r="O21" s="57" t="s">
        <v>18</v>
      </c>
      <c r="P21" s="52">
        <f t="shared" ref="P21:P29" si="1">SUM(J21,M21)</f>
        <v>10</v>
      </c>
      <c r="Q21" s="44" t="s">
        <v>13</v>
      </c>
      <c r="R21" s="34"/>
      <c r="S21" s="29">
        <f t="shared" ref="S21:S29" si="2">IF(Q21="※１",P21,0)</f>
        <v>0</v>
      </c>
      <c r="T21" s="29">
        <f t="shared" ref="T21:T29" si="3">IF(Q21="※２",P21,0)</f>
        <v>10</v>
      </c>
    </row>
    <row r="22" spans="1:20" s="30" customFormat="1" ht="44.25" customHeight="1" x14ac:dyDescent="0.15">
      <c r="A22" s="26"/>
      <c r="B22" s="43"/>
      <c r="C22" s="49"/>
      <c r="D22" s="168" t="s">
        <v>31</v>
      </c>
      <c r="E22" s="169"/>
      <c r="F22" s="170" t="s">
        <v>32</v>
      </c>
      <c r="G22" s="171"/>
      <c r="H22" s="66"/>
      <c r="I22" s="67"/>
      <c r="J22" s="68"/>
      <c r="K22" s="75"/>
      <c r="L22" s="64" t="s">
        <v>18</v>
      </c>
      <c r="M22" s="65">
        <v>10</v>
      </c>
      <c r="N22" s="56">
        <f t="shared" si="0"/>
        <v>0</v>
      </c>
      <c r="O22" s="57" t="s">
        <v>18</v>
      </c>
      <c r="P22" s="52">
        <f t="shared" si="1"/>
        <v>10</v>
      </c>
      <c r="Q22" s="44" t="s">
        <v>13</v>
      </c>
      <c r="R22" s="34"/>
      <c r="S22" s="29">
        <f t="shared" si="2"/>
        <v>0</v>
      </c>
      <c r="T22" s="29">
        <f t="shared" si="3"/>
        <v>10</v>
      </c>
    </row>
    <row r="23" spans="1:20" s="30" customFormat="1" ht="44.25" customHeight="1" x14ac:dyDescent="0.15">
      <c r="A23" s="26"/>
      <c r="B23" s="43"/>
      <c r="C23" s="49"/>
      <c r="D23" s="168" t="s">
        <v>33</v>
      </c>
      <c r="E23" s="169"/>
      <c r="F23" s="170" t="s">
        <v>34</v>
      </c>
      <c r="G23" s="171"/>
      <c r="H23" s="66"/>
      <c r="I23" s="67"/>
      <c r="J23" s="68"/>
      <c r="K23" s="75"/>
      <c r="L23" s="64" t="s">
        <v>18</v>
      </c>
      <c r="M23" s="65">
        <v>10</v>
      </c>
      <c r="N23" s="56">
        <f t="shared" si="0"/>
        <v>0</v>
      </c>
      <c r="O23" s="57" t="s">
        <v>18</v>
      </c>
      <c r="P23" s="52">
        <f t="shared" si="1"/>
        <v>10</v>
      </c>
      <c r="Q23" s="44" t="s">
        <v>13</v>
      </c>
      <c r="R23" s="34"/>
      <c r="S23" s="29">
        <f t="shared" si="2"/>
        <v>0</v>
      </c>
      <c r="T23" s="29">
        <f t="shared" si="3"/>
        <v>10</v>
      </c>
    </row>
    <row r="24" spans="1:20" s="30" customFormat="1" ht="44.25" customHeight="1" x14ac:dyDescent="0.15">
      <c r="A24" s="26"/>
      <c r="B24" s="43"/>
      <c r="C24" s="49"/>
      <c r="D24" s="168" t="s">
        <v>35</v>
      </c>
      <c r="E24" s="169"/>
      <c r="F24" s="170" t="s">
        <v>36</v>
      </c>
      <c r="G24" s="171"/>
      <c r="H24" s="66"/>
      <c r="I24" s="67"/>
      <c r="J24" s="68"/>
      <c r="K24" s="75"/>
      <c r="L24" s="57" t="s">
        <v>18</v>
      </c>
      <c r="M24" s="70">
        <v>5</v>
      </c>
      <c r="N24" s="56">
        <f t="shared" si="0"/>
        <v>0</v>
      </c>
      <c r="O24" s="57" t="s">
        <v>18</v>
      </c>
      <c r="P24" s="52">
        <f t="shared" si="1"/>
        <v>5</v>
      </c>
      <c r="Q24" s="44" t="s">
        <v>13</v>
      </c>
      <c r="R24" s="34"/>
      <c r="S24" s="29">
        <f t="shared" si="2"/>
        <v>0</v>
      </c>
      <c r="T24" s="29">
        <f t="shared" si="3"/>
        <v>5</v>
      </c>
    </row>
    <row r="25" spans="1:20" s="30" customFormat="1" ht="44.25" customHeight="1" x14ac:dyDescent="0.15">
      <c r="A25" s="26"/>
      <c r="B25" s="43"/>
      <c r="C25" s="49"/>
      <c r="D25" s="168" t="s">
        <v>110</v>
      </c>
      <c r="E25" s="169"/>
      <c r="F25" s="170" t="s">
        <v>36</v>
      </c>
      <c r="G25" s="171"/>
      <c r="H25" s="66"/>
      <c r="I25" s="67"/>
      <c r="J25" s="68"/>
      <c r="K25" s="75"/>
      <c r="L25" s="57" t="s">
        <v>18</v>
      </c>
      <c r="M25" s="70">
        <v>5</v>
      </c>
      <c r="N25" s="56">
        <f t="shared" ref="N25" si="4">SUM(H25,K25)</f>
        <v>0</v>
      </c>
      <c r="O25" s="57" t="s">
        <v>18</v>
      </c>
      <c r="P25" s="52">
        <f t="shared" ref="P25" si="5">SUM(J25,M25)</f>
        <v>5</v>
      </c>
      <c r="Q25" s="44" t="s">
        <v>13</v>
      </c>
      <c r="R25" s="34"/>
      <c r="S25" s="29">
        <f t="shared" ref="S25" si="6">IF(Q25="※１",P25,0)</f>
        <v>0</v>
      </c>
      <c r="T25" s="29">
        <f t="shared" ref="T25" si="7">IF(Q25="※２",P25,0)</f>
        <v>5</v>
      </c>
    </row>
    <row r="26" spans="1:20" s="30" customFormat="1" ht="44.25" customHeight="1" x14ac:dyDescent="0.15">
      <c r="A26" s="26"/>
      <c r="B26" s="43"/>
      <c r="C26" s="49"/>
      <c r="D26" s="168" t="s">
        <v>111</v>
      </c>
      <c r="E26" s="169"/>
      <c r="F26" s="170" t="s">
        <v>37</v>
      </c>
      <c r="G26" s="177"/>
      <c r="H26" s="66"/>
      <c r="I26" s="67"/>
      <c r="J26" s="68"/>
      <c r="K26" s="69"/>
      <c r="L26" s="57" t="s">
        <v>18</v>
      </c>
      <c r="M26" s="70">
        <v>10</v>
      </c>
      <c r="N26" s="56">
        <f t="shared" si="0"/>
        <v>0</v>
      </c>
      <c r="O26" s="57" t="s">
        <v>18</v>
      </c>
      <c r="P26" s="52">
        <f t="shared" si="1"/>
        <v>10</v>
      </c>
      <c r="Q26" s="44" t="s">
        <v>13</v>
      </c>
      <c r="R26" s="34"/>
      <c r="S26" s="29">
        <f t="shared" si="2"/>
        <v>0</v>
      </c>
      <c r="T26" s="29">
        <f t="shared" si="3"/>
        <v>10</v>
      </c>
    </row>
    <row r="27" spans="1:20" s="30" customFormat="1" ht="44.25" customHeight="1" x14ac:dyDescent="0.15">
      <c r="A27" s="26"/>
      <c r="B27" s="43"/>
      <c r="C27" s="49"/>
      <c r="D27" s="168" t="s">
        <v>115</v>
      </c>
      <c r="E27" s="169"/>
      <c r="F27" s="170" t="s">
        <v>114</v>
      </c>
      <c r="G27" s="171"/>
      <c r="H27" s="66"/>
      <c r="I27" s="67"/>
      <c r="J27" s="68"/>
      <c r="K27" s="76"/>
      <c r="L27" s="64" t="s">
        <v>18</v>
      </c>
      <c r="M27" s="65">
        <v>10</v>
      </c>
      <c r="N27" s="56">
        <f t="shared" si="0"/>
        <v>0</v>
      </c>
      <c r="O27" s="57" t="s">
        <v>18</v>
      </c>
      <c r="P27" s="52">
        <f t="shared" si="1"/>
        <v>10</v>
      </c>
      <c r="Q27" s="44" t="s">
        <v>12</v>
      </c>
      <c r="R27" s="34"/>
      <c r="S27" s="29">
        <f t="shared" si="2"/>
        <v>10</v>
      </c>
      <c r="T27" s="29">
        <f t="shared" si="3"/>
        <v>0</v>
      </c>
    </row>
    <row r="28" spans="1:20" s="30" customFormat="1" ht="44.25" customHeight="1" x14ac:dyDescent="0.15">
      <c r="A28" s="26"/>
      <c r="B28" s="43"/>
      <c r="C28" s="49"/>
      <c r="D28" s="168" t="s">
        <v>112</v>
      </c>
      <c r="E28" s="169"/>
      <c r="F28" s="170" t="s">
        <v>38</v>
      </c>
      <c r="G28" s="177"/>
      <c r="H28" s="66"/>
      <c r="I28" s="67"/>
      <c r="J28" s="68"/>
      <c r="K28" s="77"/>
      <c r="L28" s="57" t="s">
        <v>18</v>
      </c>
      <c r="M28" s="70">
        <v>5</v>
      </c>
      <c r="N28" s="56">
        <f t="shared" si="0"/>
        <v>0</v>
      </c>
      <c r="O28" s="57" t="s">
        <v>18</v>
      </c>
      <c r="P28" s="52">
        <f t="shared" si="1"/>
        <v>5</v>
      </c>
      <c r="Q28" s="44" t="s">
        <v>12</v>
      </c>
      <c r="R28" s="34"/>
      <c r="S28" s="29">
        <f t="shared" si="2"/>
        <v>5</v>
      </c>
      <c r="T28" s="29">
        <f t="shared" si="3"/>
        <v>0</v>
      </c>
    </row>
    <row r="29" spans="1:20" s="30" customFormat="1" ht="44.25" customHeight="1" thickBot="1" x14ac:dyDescent="0.2">
      <c r="A29" s="26"/>
      <c r="B29" s="43"/>
      <c r="C29" s="78"/>
      <c r="D29" s="168" t="s">
        <v>113</v>
      </c>
      <c r="E29" s="169"/>
      <c r="F29" s="170" t="s">
        <v>39</v>
      </c>
      <c r="G29" s="177"/>
      <c r="H29" s="66"/>
      <c r="I29" s="67"/>
      <c r="J29" s="68"/>
      <c r="K29" s="72"/>
      <c r="L29" s="57" t="s">
        <v>18</v>
      </c>
      <c r="M29" s="70">
        <v>10</v>
      </c>
      <c r="N29" s="56">
        <f t="shared" si="0"/>
        <v>0</v>
      </c>
      <c r="O29" s="57" t="s">
        <v>18</v>
      </c>
      <c r="P29" s="52">
        <f t="shared" si="1"/>
        <v>10</v>
      </c>
      <c r="Q29" s="44" t="s">
        <v>40</v>
      </c>
      <c r="R29" s="34"/>
      <c r="S29" s="29">
        <f t="shared" si="2"/>
        <v>10</v>
      </c>
      <c r="T29" s="29">
        <f t="shared" si="3"/>
        <v>0</v>
      </c>
    </row>
    <row r="30" spans="1:20" s="2" customFormat="1" ht="37.5" customHeight="1" thickTop="1" x14ac:dyDescent="0.15">
      <c r="A30" s="1"/>
      <c r="B30" s="4"/>
      <c r="C30" s="180" t="s">
        <v>41</v>
      </c>
      <c r="D30" s="181"/>
      <c r="E30" s="181"/>
      <c r="F30" s="181"/>
      <c r="G30" s="182"/>
      <c r="H30" s="79"/>
      <c r="I30" s="80"/>
      <c r="J30" s="81"/>
      <c r="K30" s="17">
        <f>SUBTOTAL(9,K31:K32)</f>
        <v>0</v>
      </c>
      <c r="L30" s="8" t="s">
        <v>42</v>
      </c>
      <c r="M30" s="9">
        <f>SUBTOTAL(9,M31:M32)</f>
        <v>10</v>
      </c>
      <c r="N30" s="19">
        <f>SUM(H30,K30)</f>
        <v>0</v>
      </c>
      <c r="O30" s="8" t="s">
        <v>42</v>
      </c>
      <c r="P30" s="9">
        <f>SUM(P31,P32)</f>
        <v>10</v>
      </c>
      <c r="Q30" s="5"/>
      <c r="R30" s="3"/>
      <c r="S30" s="15">
        <f>SUM(S31,S32)</f>
        <v>10</v>
      </c>
      <c r="T30" s="15">
        <f>SUM(T31,T32)</f>
        <v>0</v>
      </c>
    </row>
    <row r="31" spans="1:20" s="2" customFormat="1" ht="37.5" customHeight="1" x14ac:dyDescent="0.15">
      <c r="A31" s="1"/>
      <c r="B31" s="4"/>
      <c r="C31" s="10"/>
      <c r="D31" s="183" t="s">
        <v>43</v>
      </c>
      <c r="E31" s="184"/>
      <c r="F31" s="185" t="s">
        <v>44</v>
      </c>
      <c r="G31" s="186"/>
      <c r="H31" s="82"/>
      <c r="I31" s="83"/>
      <c r="J31" s="68"/>
      <c r="K31" s="77"/>
      <c r="L31" s="12" t="s">
        <v>18</v>
      </c>
      <c r="M31" s="13">
        <v>5</v>
      </c>
      <c r="N31" s="18">
        <f>SUM(H31,K31)</f>
        <v>0</v>
      </c>
      <c r="O31" s="12" t="s">
        <v>18</v>
      </c>
      <c r="P31" s="11">
        <f>SUM(J31,M31)</f>
        <v>5</v>
      </c>
      <c r="Q31" s="5" t="s">
        <v>12</v>
      </c>
      <c r="R31" s="3"/>
      <c r="S31" s="7">
        <f t="shared" ref="S31:S32" si="8">IF(Q31="※１",P31,0)</f>
        <v>5</v>
      </c>
      <c r="T31" s="7">
        <f t="shared" ref="T31:T32" si="9">IF(Q31="※２",P31,0)</f>
        <v>0</v>
      </c>
    </row>
    <row r="32" spans="1:20" s="2" customFormat="1" ht="37.5" customHeight="1" thickBot="1" x14ac:dyDescent="0.2">
      <c r="A32" s="1"/>
      <c r="B32" s="4"/>
      <c r="C32" s="10"/>
      <c r="D32" s="183" t="s">
        <v>45</v>
      </c>
      <c r="E32" s="184"/>
      <c r="F32" s="185" t="s">
        <v>46</v>
      </c>
      <c r="G32" s="186"/>
      <c r="H32" s="84"/>
      <c r="I32" s="85"/>
      <c r="J32" s="86"/>
      <c r="K32" s="16"/>
      <c r="L32" s="12" t="s">
        <v>18</v>
      </c>
      <c r="M32" s="13">
        <v>5</v>
      </c>
      <c r="N32" s="18">
        <f>SUM(H32,K32)</f>
        <v>0</v>
      </c>
      <c r="O32" s="12" t="s">
        <v>18</v>
      </c>
      <c r="P32" s="11">
        <f>SUM(J32,M32)</f>
        <v>5</v>
      </c>
      <c r="Q32" s="5" t="s">
        <v>12</v>
      </c>
      <c r="R32" s="3"/>
      <c r="S32" s="7">
        <f t="shared" si="8"/>
        <v>5</v>
      </c>
      <c r="T32" s="7">
        <f t="shared" si="9"/>
        <v>0</v>
      </c>
    </row>
    <row r="33" spans="1:20" s="30" customFormat="1" ht="37.5" customHeight="1" thickTop="1" x14ac:dyDescent="0.15">
      <c r="A33" s="26"/>
      <c r="B33" s="43"/>
      <c r="C33" s="161" t="s">
        <v>47</v>
      </c>
      <c r="D33" s="162"/>
      <c r="E33" s="162"/>
      <c r="F33" s="162"/>
      <c r="G33" s="163"/>
      <c r="H33" s="58">
        <f>SUBTOTAL(9,H34:H39)</f>
        <v>0</v>
      </c>
      <c r="I33" s="59" t="s">
        <v>18</v>
      </c>
      <c r="J33" s="60">
        <f>SUBTOTAL(9,J34:J39)</f>
        <v>15</v>
      </c>
      <c r="K33" s="58">
        <f>SUBTOTAL(9,K34:K39)</f>
        <v>0</v>
      </c>
      <c r="L33" s="59" t="s">
        <v>18</v>
      </c>
      <c r="M33" s="60">
        <f>SUBTOTAL(9,M34:M39)</f>
        <v>80</v>
      </c>
      <c r="N33" s="58">
        <f>SUBTOTAL(9,N34:N39)</f>
        <v>0</v>
      </c>
      <c r="O33" s="59" t="s">
        <v>18</v>
      </c>
      <c r="P33" s="60">
        <f>SUBTOTAL(9,P34:P39)</f>
        <v>95</v>
      </c>
      <c r="Q33" s="44"/>
      <c r="R33" s="34"/>
      <c r="S33" s="6">
        <f>SUBTOTAL(9,S34:S39)</f>
        <v>80</v>
      </c>
      <c r="T33" s="6">
        <f>SUBTOTAL(9,T34:U39)</f>
        <v>15</v>
      </c>
    </row>
    <row r="34" spans="1:20" s="30" customFormat="1" ht="37.5" customHeight="1" x14ac:dyDescent="0.15">
      <c r="A34" s="26"/>
      <c r="B34" s="43"/>
      <c r="C34" s="87"/>
      <c r="D34" s="178" t="s">
        <v>48</v>
      </c>
      <c r="E34" s="179"/>
      <c r="F34" s="166" t="s">
        <v>49</v>
      </c>
      <c r="G34" s="167"/>
      <c r="H34" s="50"/>
      <c r="I34" s="88" t="s">
        <v>18</v>
      </c>
      <c r="J34" s="52">
        <v>9</v>
      </c>
      <c r="K34" s="66"/>
      <c r="L34" s="67"/>
      <c r="M34" s="68"/>
      <c r="N34" s="56">
        <f>SUM(H34,K34)</f>
        <v>0</v>
      </c>
      <c r="O34" s="57" t="s">
        <v>18</v>
      </c>
      <c r="P34" s="52">
        <f t="shared" ref="P34:P39" si="10">SUM(J34,M34)</f>
        <v>9</v>
      </c>
      <c r="Q34" s="44" t="s">
        <v>13</v>
      </c>
      <c r="R34" s="34"/>
      <c r="S34" s="29">
        <f t="shared" ref="S34:S39" si="11">IF(Q34="※１",P34,0)</f>
        <v>0</v>
      </c>
      <c r="T34" s="29">
        <f t="shared" ref="T34:T39" si="12">IF(Q34="※２",P34,0)</f>
        <v>9</v>
      </c>
    </row>
    <row r="35" spans="1:20" s="30" customFormat="1" ht="37.5" customHeight="1" x14ac:dyDescent="0.15">
      <c r="A35" s="26"/>
      <c r="B35" s="43"/>
      <c r="C35" s="49"/>
      <c r="D35" s="178" t="s">
        <v>50</v>
      </c>
      <c r="E35" s="179"/>
      <c r="F35" s="166" t="s">
        <v>51</v>
      </c>
      <c r="G35" s="167"/>
      <c r="H35" s="50"/>
      <c r="I35" s="88" t="s">
        <v>18</v>
      </c>
      <c r="J35" s="52">
        <v>6</v>
      </c>
      <c r="K35" s="66"/>
      <c r="L35" s="67"/>
      <c r="M35" s="68"/>
      <c r="N35" s="56">
        <f t="shared" ref="N35:N39" si="13">SUM(H35,K35)</f>
        <v>0</v>
      </c>
      <c r="O35" s="57" t="s">
        <v>18</v>
      </c>
      <c r="P35" s="52">
        <f t="shared" si="10"/>
        <v>6</v>
      </c>
      <c r="Q35" s="44" t="s">
        <v>13</v>
      </c>
      <c r="R35" s="34"/>
      <c r="S35" s="29">
        <f t="shared" si="11"/>
        <v>0</v>
      </c>
      <c r="T35" s="29">
        <f t="shared" si="12"/>
        <v>6</v>
      </c>
    </row>
    <row r="36" spans="1:20" s="30" customFormat="1" ht="37.5" customHeight="1" x14ac:dyDescent="0.15">
      <c r="A36" s="26"/>
      <c r="B36" s="43"/>
      <c r="C36" s="49"/>
      <c r="D36" s="178" t="s">
        <v>52</v>
      </c>
      <c r="E36" s="179"/>
      <c r="F36" s="166" t="s">
        <v>53</v>
      </c>
      <c r="G36" s="167"/>
      <c r="H36" s="66"/>
      <c r="I36" s="67"/>
      <c r="J36" s="68"/>
      <c r="K36" s="56"/>
      <c r="L36" s="57" t="s">
        <v>18</v>
      </c>
      <c r="M36" s="52">
        <v>20</v>
      </c>
      <c r="N36" s="56">
        <f t="shared" si="13"/>
        <v>0</v>
      </c>
      <c r="O36" s="57" t="s">
        <v>18</v>
      </c>
      <c r="P36" s="52">
        <f t="shared" si="10"/>
        <v>20</v>
      </c>
      <c r="Q36" s="44" t="s">
        <v>12</v>
      </c>
      <c r="R36" s="34"/>
      <c r="S36" s="29">
        <f t="shared" si="11"/>
        <v>20</v>
      </c>
      <c r="T36" s="29">
        <f t="shared" si="12"/>
        <v>0</v>
      </c>
    </row>
    <row r="37" spans="1:20" s="30" customFormat="1" ht="37.5" customHeight="1" x14ac:dyDescent="0.15">
      <c r="A37" s="26"/>
      <c r="B37" s="43"/>
      <c r="C37" s="49"/>
      <c r="D37" s="187" t="s">
        <v>54</v>
      </c>
      <c r="E37" s="188"/>
      <c r="F37" s="166" t="s">
        <v>55</v>
      </c>
      <c r="G37" s="167"/>
      <c r="H37" s="66"/>
      <c r="I37" s="67"/>
      <c r="J37" s="68"/>
      <c r="K37" s="56"/>
      <c r="L37" s="57" t="s">
        <v>18</v>
      </c>
      <c r="M37" s="52">
        <v>15</v>
      </c>
      <c r="N37" s="56">
        <f t="shared" si="13"/>
        <v>0</v>
      </c>
      <c r="O37" s="57" t="s">
        <v>18</v>
      </c>
      <c r="P37" s="52">
        <f t="shared" si="10"/>
        <v>15</v>
      </c>
      <c r="Q37" s="44" t="s">
        <v>12</v>
      </c>
      <c r="R37" s="34"/>
      <c r="S37" s="29">
        <f t="shared" si="11"/>
        <v>15</v>
      </c>
      <c r="T37" s="29">
        <f t="shared" si="12"/>
        <v>0</v>
      </c>
    </row>
    <row r="38" spans="1:20" s="30" customFormat="1" ht="46.5" customHeight="1" x14ac:dyDescent="0.15">
      <c r="A38" s="26"/>
      <c r="B38" s="43"/>
      <c r="C38" s="49"/>
      <c r="D38" s="187" t="s">
        <v>56</v>
      </c>
      <c r="E38" s="188"/>
      <c r="F38" s="166" t="s">
        <v>57</v>
      </c>
      <c r="G38" s="167"/>
      <c r="H38" s="66"/>
      <c r="I38" s="67"/>
      <c r="J38" s="68"/>
      <c r="K38" s="56"/>
      <c r="L38" s="57" t="s">
        <v>18</v>
      </c>
      <c r="M38" s="52">
        <v>35</v>
      </c>
      <c r="N38" s="56">
        <f t="shared" si="13"/>
        <v>0</v>
      </c>
      <c r="O38" s="57" t="s">
        <v>18</v>
      </c>
      <c r="P38" s="52">
        <f t="shared" si="10"/>
        <v>35</v>
      </c>
      <c r="Q38" s="44" t="s">
        <v>12</v>
      </c>
      <c r="R38" s="34"/>
      <c r="S38" s="29">
        <f t="shared" si="11"/>
        <v>35</v>
      </c>
      <c r="T38" s="29">
        <f t="shared" si="12"/>
        <v>0</v>
      </c>
    </row>
    <row r="39" spans="1:20" s="30" customFormat="1" ht="37.5" customHeight="1" thickBot="1" x14ac:dyDescent="0.2">
      <c r="A39" s="26"/>
      <c r="B39" s="43"/>
      <c r="C39" s="49"/>
      <c r="D39" s="187" t="s">
        <v>58</v>
      </c>
      <c r="E39" s="188"/>
      <c r="F39" s="166" t="s">
        <v>59</v>
      </c>
      <c r="G39" s="167"/>
      <c r="H39" s="66"/>
      <c r="I39" s="67"/>
      <c r="J39" s="68"/>
      <c r="K39" s="56"/>
      <c r="L39" s="57" t="s">
        <v>18</v>
      </c>
      <c r="M39" s="52">
        <v>10</v>
      </c>
      <c r="N39" s="56">
        <f t="shared" si="13"/>
        <v>0</v>
      </c>
      <c r="O39" s="57" t="s">
        <v>18</v>
      </c>
      <c r="P39" s="52">
        <f t="shared" si="10"/>
        <v>10</v>
      </c>
      <c r="Q39" s="44" t="s">
        <v>12</v>
      </c>
      <c r="R39" s="34"/>
      <c r="S39" s="29">
        <f t="shared" si="11"/>
        <v>10</v>
      </c>
      <c r="T39" s="29">
        <f t="shared" si="12"/>
        <v>0</v>
      </c>
    </row>
    <row r="40" spans="1:20" s="30" customFormat="1" ht="37.5" customHeight="1" thickTop="1" x14ac:dyDescent="0.15">
      <c r="A40" s="26"/>
      <c r="B40" s="43"/>
      <c r="C40" s="195" t="s">
        <v>60</v>
      </c>
      <c r="D40" s="196"/>
      <c r="E40" s="196"/>
      <c r="F40" s="196"/>
      <c r="G40" s="197"/>
      <c r="H40" s="58">
        <f>SUBTOTAL(9,H41:H44)</f>
        <v>0</v>
      </c>
      <c r="I40" s="59" t="s">
        <v>18</v>
      </c>
      <c r="J40" s="60">
        <f>SUBTOTAL(9,J41:J44)</f>
        <v>15</v>
      </c>
      <c r="K40" s="58">
        <f>SUBTOTAL(9,K41:K44)</f>
        <v>0</v>
      </c>
      <c r="L40" s="59" t="s">
        <v>18</v>
      </c>
      <c r="M40" s="60">
        <f>SUBTOTAL(9,M41:M44)</f>
        <v>25</v>
      </c>
      <c r="N40" s="58">
        <f>SUBTOTAL(9,N41:N44)</f>
        <v>0</v>
      </c>
      <c r="O40" s="59" t="s">
        <v>18</v>
      </c>
      <c r="P40" s="60">
        <f>SUBTOTAL(9,P41:P44)</f>
        <v>40</v>
      </c>
      <c r="Q40" s="44"/>
      <c r="R40" s="34"/>
      <c r="S40" s="6">
        <f>SUBTOTAL(9,S41:S44)</f>
        <v>20</v>
      </c>
      <c r="T40" s="6">
        <f>SUBTOTAL(9,T41:T44)</f>
        <v>20</v>
      </c>
    </row>
    <row r="41" spans="1:20" s="30" customFormat="1" ht="37.5" customHeight="1" x14ac:dyDescent="0.15">
      <c r="A41" s="26"/>
      <c r="B41" s="43"/>
      <c r="C41" s="78"/>
      <c r="D41" s="178" t="s">
        <v>61</v>
      </c>
      <c r="E41" s="179"/>
      <c r="F41" s="198" t="s">
        <v>62</v>
      </c>
      <c r="G41" s="199"/>
      <c r="H41" s="50"/>
      <c r="I41" s="51" t="s">
        <v>18</v>
      </c>
      <c r="J41" s="89">
        <v>15</v>
      </c>
      <c r="K41" s="90"/>
      <c r="L41" s="67"/>
      <c r="M41" s="68"/>
      <c r="N41" s="91">
        <f>SUM(H41,K41)</f>
        <v>0</v>
      </c>
      <c r="O41" s="92" t="s">
        <v>18</v>
      </c>
      <c r="P41" s="93">
        <f>SUM(J41,M41)</f>
        <v>15</v>
      </c>
      <c r="Q41" s="44" t="s">
        <v>13</v>
      </c>
      <c r="R41" s="34"/>
      <c r="S41" s="29">
        <f>IF(Q41="※１",P41,0)</f>
        <v>0</v>
      </c>
      <c r="T41" s="29">
        <f>IF(Q41="※２",P41,0)</f>
        <v>15</v>
      </c>
    </row>
    <row r="42" spans="1:20" s="30" customFormat="1" ht="37.5" customHeight="1" x14ac:dyDescent="0.15">
      <c r="A42" s="26"/>
      <c r="B42" s="43"/>
      <c r="C42" s="49"/>
      <c r="D42" s="187" t="s">
        <v>63</v>
      </c>
      <c r="E42" s="188"/>
      <c r="F42" s="198" t="s">
        <v>64</v>
      </c>
      <c r="G42" s="199"/>
      <c r="H42" s="66"/>
      <c r="I42" s="67"/>
      <c r="J42" s="68"/>
      <c r="K42" s="77"/>
      <c r="L42" s="51" t="s">
        <v>18</v>
      </c>
      <c r="M42" s="89">
        <v>5</v>
      </c>
      <c r="N42" s="91">
        <f>SUM(H42,K42)</f>
        <v>0</v>
      </c>
      <c r="O42" s="92" t="s">
        <v>18</v>
      </c>
      <c r="P42" s="93">
        <f>SUM(J42,M42)</f>
        <v>5</v>
      </c>
      <c r="Q42" s="44" t="s">
        <v>13</v>
      </c>
      <c r="R42" s="34"/>
      <c r="S42" s="29">
        <f>IF(Q42="※１",P42,0)</f>
        <v>0</v>
      </c>
      <c r="T42" s="29">
        <f>IF(Q42="※２",P42,0)</f>
        <v>5</v>
      </c>
    </row>
    <row r="43" spans="1:20" s="30" customFormat="1" ht="37.5" customHeight="1" x14ac:dyDescent="0.15">
      <c r="A43" s="26"/>
      <c r="B43" s="43"/>
      <c r="C43" s="49"/>
      <c r="D43" s="178" t="s">
        <v>65</v>
      </c>
      <c r="E43" s="179"/>
      <c r="F43" s="198" t="s">
        <v>66</v>
      </c>
      <c r="G43" s="199"/>
      <c r="H43" s="66"/>
      <c r="I43" s="67"/>
      <c r="J43" s="68"/>
      <c r="K43" s="75"/>
      <c r="L43" s="51" t="s">
        <v>18</v>
      </c>
      <c r="M43" s="89">
        <v>10</v>
      </c>
      <c r="N43" s="91">
        <f>SUM(H43,K43)</f>
        <v>0</v>
      </c>
      <c r="O43" s="92" t="s">
        <v>18</v>
      </c>
      <c r="P43" s="93">
        <f>SUM(J43,M43)</f>
        <v>10</v>
      </c>
      <c r="Q43" s="44" t="s">
        <v>12</v>
      </c>
      <c r="R43" s="34"/>
      <c r="S43" s="29">
        <f>IF(Q43="※１",P43,0)</f>
        <v>10</v>
      </c>
      <c r="T43" s="29">
        <f>IF(Q43="※２",P43,0)</f>
        <v>0</v>
      </c>
    </row>
    <row r="44" spans="1:20" s="30" customFormat="1" ht="37.5" customHeight="1" thickBot="1" x14ac:dyDescent="0.2">
      <c r="A44" s="26"/>
      <c r="B44" s="43"/>
      <c r="C44" s="94"/>
      <c r="D44" s="200" t="s">
        <v>67</v>
      </c>
      <c r="E44" s="201"/>
      <c r="F44" s="202" t="s">
        <v>68</v>
      </c>
      <c r="G44" s="203"/>
      <c r="H44" s="66"/>
      <c r="I44" s="67"/>
      <c r="J44" s="68"/>
      <c r="K44" s="69"/>
      <c r="L44" s="95" t="s">
        <v>18</v>
      </c>
      <c r="M44" s="96">
        <v>10</v>
      </c>
      <c r="N44" s="97">
        <f>SUM(H44,K44)</f>
        <v>0</v>
      </c>
      <c r="O44" s="98" t="s">
        <v>18</v>
      </c>
      <c r="P44" s="99">
        <f>SUM(J44,M44)</f>
        <v>10</v>
      </c>
      <c r="Q44" s="44" t="s">
        <v>12</v>
      </c>
      <c r="R44" s="34"/>
      <c r="S44" s="29">
        <f>IF(Q44="※１",P44,0)</f>
        <v>10</v>
      </c>
      <c r="T44" s="29">
        <f>IF(Q44="※２",P44,0)</f>
        <v>0</v>
      </c>
    </row>
    <row r="45" spans="1:20" s="30" customFormat="1" ht="54" customHeight="1" thickTop="1" x14ac:dyDescent="0.15">
      <c r="A45" s="26"/>
      <c r="B45" s="43"/>
      <c r="C45" s="204" t="s">
        <v>69</v>
      </c>
      <c r="D45" s="162"/>
      <c r="E45" s="162"/>
      <c r="F45" s="162"/>
      <c r="G45" s="163"/>
      <c r="H45" s="58">
        <f>SUBTOTAL(9,H46:H56)</f>
        <v>0</v>
      </c>
      <c r="I45" s="100" t="s">
        <v>18</v>
      </c>
      <c r="J45" s="60">
        <f>MAX(J46:J56)</f>
        <v>0</v>
      </c>
      <c r="K45" s="61">
        <f>MAX(K46:K56)</f>
        <v>0</v>
      </c>
      <c r="L45" s="62" t="s">
        <v>18</v>
      </c>
      <c r="M45" s="101">
        <f>MAX(M46:M56)</f>
        <v>15</v>
      </c>
      <c r="N45" s="45">
        <f>MAX(N46:N56)</f>
        <v>0</v>
      </c>
      <c r="O45" s="62" t="s">
        <v>18</v>
      </c>
      <c r="P45" s="60">
        <f>MAX(P46:P56)</f>
        <v>15</v>
      </c>
      <c r="Q45" s="44" t="s">
        <v>13</v>
      </c>
      <c r="R45" s="34"/>
      <c r="S45" s="102">
        <f>IF(Q45="※１",P45,0)</f>
        <v>0</v>
      </c>
      <c r="T45" s="102">
        <f>IF(Q45="※２",P45,0)</f>
        <v>15</v>
      </c>
    </row>
    <row r="46" spans="1:20" s="30" customFormat="1" ht="38.25" customHeight="1" x14ac:dyDescent="0.15">
      <c r="A46" s="26"/>
      <c r="B46" s="43"/>
      <c r="C46" s="103"/>
      <c r="D46" s="189" t="s">
        <v>70</v>
      </c>
      <c r="E46" s="190"/>
      <c r="F46" s="104" t="s">
        <v>71</v>
      </c>
      <c r="G46" s="105"/>
      <c r="H46" s="66"/>
      <c r="I46" s="67"/>
      <c r="J46" s="68"/>
      <c r="K46" s="69"/>
      <c r="L46" s="106" t="s">
        <v>18</v>
      </c>
      <c r="M46" s="70">
        <v>3</v>
      </c>
      <c r="N46" s="56">
        <f t="shared" ref="N46:N56" si="14">SUM(H46,K46)</f>
        <v>0</v>
      </c>
      <c r="O46" s="106" t="s">
        <v>18</v>
      </c>
      <c r="P46" s="52">
        <f t="shared" ref="P46:P56" si="15">SUM(J46,M46)</f>
        <v>3</v>
      </c>
      <c r="Q46" s="44"/>
      <c r="R46" s="34"/>
      <c r="S46" s="29"/>
      <c r="T46" s="29"/>
    </row>
    <row r="47" spans="1:20" s="30" customFormat="1" ht="38.25" customHeight="1" x14ac:dyDescent="0.15">
      <c r="A47" s="26"/>
      <c r="B47" s="43"/>
      <c r="C47" s="103"/>
      <c r="D47" s="191"/>
      <c r="E47" s="192"/>
      <c r="F47" s="104" t="s">
        <v>72</v>
      </c>
      <c r="G47" s="107"/>
      <c r="H47" s="66"/>
      <c r="I47" s="67"/>
      <c r="J47" s="68"/>
      <c r="K47" s="69"/>
      <c r="L47" s="106" t="s">
        <v>18</v>
      </c>
      <c r="M47" s="70">
        <v>6</v>
      </c>
      <c r="N47" s="56">
        <f t="shared" si="14"/>
        <v>0</v>
      </c>
      <c r="O47" s="106" t="s">
        <v>18</v>
      </c>
      <c r="P47" s="52">
        <f t="shared" si="15"/>
        <v>6</v>
      </c>
      <c r="Q47" s="44"/>
      <c r="R47" s="34"/>
      <c r="S47" s="29"/>
      <c r="T47" s="29"/>
    </row>
    <row r="48" spans="1:20" s="30" customFormat="1" ht="38.25" customHeight="1" x14ac:dyDescent="0.15">
      <c r="A48" s="26"/>
      <c r="B48" s="43"/>
      <c r="C48" s="103"/>
      <c r="D48" s="191"/>
      <c r="E48" s="192"/>
      <c r="F48" s="104" t="s">
        <v>73</v>
      </c>
      <c r="G48" s="105"/>
      <c r="H48" s="66"/>
      <c r="I48" s="67"/>
      <c r="J48" s="68"/>
      <c r="K48" s="69"/>
      <c r="L48" s="106" t="s">
        <v>18</v>
      </c>
      <c r="M48" s="70">
        <v>9</v>
      </c>
      <c r="N48" s="56">
        <f t="shared" si="14"/>
        <v>0</v>
      </c>
      <c r="O48" s="106" t="s">
        <v>18</v>
      </c>
      <c r="P48" s="52">
        <f t="shared" si="15"/>
        <v>9</v>
      </c>
      <c r="Q48" s="44"/>
      <c r="R48" s="34"/>
      <c r="S48" s="29"/>
      <c r="T48" s="29"/>
    </row>
    <row r="49" spans="1:20" s="30" customFormat="1" ht="38.25" customHeight="1" x14ac:dyDescent="0.15">
      <c r="A49" s="26"/>
      <c r="B49" s="43"/>
      <c r="C49" s="103"/>
      <c r="D49" s="191"/>
      <c r="E49" s="192"/>
      <c r="F49" s="104" t="s">
        <v>74</v>
      </c>
      <c r="G49" s="105"/>
      <c r="H49" s="66"/>
      <c r="I49" s="67"/>
      <c r="J49" s="68"/>
      <c r="K49" s="69"/>
      <c r="L49" s="106" t="s">
        <v>18</v>
      </c>
      <c r="M49" s="70">
        <v>12</v>
      </c>
      <c r="N49" s="56">
        <f t="shared" si="14"/>
        <v>0</v>
      </c>
      <c r="O49" s="106" t="s">
        <v>18</v>
      </c>
      <c r="P49" s="52">
        <f t="shared" si="15"/>
        <v>12</v>
      </c>
      <c r="Q49" s="44"/>
      <c r="R49" s="34"/>
      <c r="S49" s="29"/>
      <c r="T49" s="29"/>
    </row>
    <row r="50" spans="1:20" s="30" customFormat="1" ht="38.25" customHeight="1" x14ac:dyDescent="0.15">
      <c r="A50" s="26"/>
      <c r="B50" s="43"/>
      <c r="C50" s="103"/>
      <c r="D50" s="193"/>
      <c r="E50" s="194"/>
      <c r="F50" s="104" t="s">
        <v>75</v>
      </c>
      <c r="G50" s="105"/>
      <c r="H50" s="66"/>
      <c r="I50" s="67"/>
      <c r="J50" s="68"/>
      <c r="K50" s="69"/>
      <c r="L50" s="106" t="s">
        <v>18</v>
      </c>
      <c r="M50" s="70">
        <v>15</v>
      </c>
      <c r="N50" s="56">
        <f t="shared" si="14"/>
        <v>0</v>
      </c>
      <c r="O50" s="106" t="s">
        <v>18</v>
      </c>
      <c r="P50" s="52">
        <f t="shared" si="15"/>
        <v>15</v>
      </c>
      <c r="Q50" s="44"/>
      <c r="R50" s="34"/>
      <c r="S50" s="29"/>
      <c r="T50" s="29"/>
    </row>
    <row r="51" spans="1:20" s="30" customFormat="1" ht="38.25" customHeight="1" x14ac:dyDescent="0.15">
      <c r="A51" s="26"/>
      <c r="B51" s="43"/>
      <c r="C51" s="49"/>
      <c r="D51" s="168" t="s">
        <v>76</v>
      </c>
      <c r="E51" s="169"/>
      <c r="F51" s="108" t="s">
        <v>77</v>
      </c>
      <c r="G51" s="109"/>
      <c r="H51" s="66"/>
      <c r="I51" s="67"/>
      <c r="J51" s="68"/>
      <c r="K51" s="110"/>
      <c r="L51" s="106" t="s">
        <v>18</v>
      </c>
      <c r="M51" s="111">
        <v>6</v>
      </c>
      <c r="N51" s="112">
        <f t="shared" si="14"/>
        <v>0</v>
      </c>
      <c r="O51" s="106" t="s">
        <v>18</v>
      </c>
      <c r="P51" s="113">
        <f t="shared" si="15"/>
        <v>6</v>
      </c>
      <c r="Q51" s="44"/>
      <c r="R51" s="34"/>
      <c r="S51" s="29"/>
      <c r="T51" s="29"/>
    </row>
    <row r="52" spans="1:20" s="30" customFormat="1" ht="38.25" customHeight="1" x14ac:dyDescent="0.15">
      <c r="A52" s="26"/>
      <c r="B52" s="43"/>
      <c r="C52" s="49"/>
      <c r="D52" s="191"/>
      <c r="E52" s="192"/>
      <c r="F52" s="108" t="s">
        <v>78</v>
      </c>
      <c r="G52" s="109"/>
      <c r="H52" s="66"/>
      <c r="I52" s="67"/>
      <c r="J52" s="68"/>
      <c r="K52" s="110"/>
      <c r="L52" s="106" t="s">
        <v>18</v>
      </c>
      <c r="M52" s="111">
        <v>9</v>
      </c>
      <c r="N52" s="112">
        <f t="shared" si="14"/>
        <v>0</v>
      </c>
      <c r="O52" s="106" t="s">
        <v>18</v>
      </c>
      <c r="P52" s="113">
        <f t="shared" si="15"/>
        <v>9</v>
      </c>
      <c r="Q52" s="44"/>
      <c r="R52" s="34"/>
      <c r="S52" s="29"/>
      <c r="T52" s="29"/>
    </row>
    <row r="53" spans="1:20" s="30" customFormat="1" ht="38.25" customHeight="1" x14ac:dyDescent="0.15">
      <c r="A53" s="26"/>
      <c r="B53" s="43"/>
      <c r="C53" s="103"/>
      <c r="D53" s="191"/>
      <c r="E53" s="192"/>
      <c r="F53" s="104" t="s">
        <v>79</v>
      </c>
      <c r="G53" s="114"/>
      <c r="H53" s="66"/>
      <c r="I53" s="67"/>
      <c r="J53" s="68"/>
      <c r="K53" s="110"/>
      <c r="L53" s="106" t="s">
        <v>18</v>
      </c>
      <c r="M53" s="111">
        <v>9</v>
      </c>
      <c r="N53" s="112">
        <f t="shared" si="14"/>
        <v>0</v>
      </c>
      <c r="O53" s="106" t="s">
        <v>18</v>
      </c>
      <c r="P53" s="113">
        <f t="shared" si="15"/>
        <v>9</v>
      </c>
      <c r="Q53" s="44"/>
      <c r="R53" s="34"/>
      <c r="S53" s="29"/>
      <c r="T53" s="29"/>
    </row>
    <row r="54" spans="1:20" s="30" customFormat="1" ht="38.25" customHeight="1" x14ac:dyDescent="0.15">
      <c r="A54" s="26"/>
      <c r="B54" s="43"/>
      <c r="C54" s="103"/>
      <c r="D54" s="191"/>
      <c r="E54" s="192"/>
      <c r="F54" s="104" t="s">
        <v>80</v>
      </c>
      <c r="G54" s="114"/>
      <c r="H54" s="66"/>
      <c r="I54" s="67"/>
      <c r="J54" s="68"/>
      <c r="K54" s="110"/>
      <c r="L54" s="106" t="s">
        <v>18</v>
      </c>
      <c r="M54" s="111">
        <v>9</v>
      </c>
      <c r="N54" s="112">
        <f t="shared" si="14"/>
        <v>0</v>
      </c>
      <c r="O54" s="106" t="s">
        <v>18</v>
      </c>
      <c r="P54" s="113">
        <f t="shared" si="15"/>
        <v>9</v>
      </c>
      <c r="Q54" s="44"/>
      <c r="R54" s="34"/>
      <c r="S54" s="29"/>
      <c r="T54" s="29"/>
    </row>
    <row r="55" spans="1:20" s="30" customFormat="1" ht="38.25" customHeight="1" x14ac:dyDescent="0.15">
      <c r="A55" s="26"/>
      <c r="B55" s="43"/>
      <c r="C55" s="103"/>
      <c r="D55" s="193"/>
      <c r="E55" s="194"/>
      <c r="F55" s="104" t="s">
        <v>81</v>
      </c>
      <c r="G55" s="105"/>
      <c r="H55" s="66"/>
      <c r="I55" s="67"/>
      <c r="J55" s="68"/>
      <c r="K55" s="110"/>
      <c r="L55" s="106" t="s">
        <v>18</v>
      </c>
      <c r="M55" s="111">
        <v>15</v>
      </c>
      <c r="N55" s="112">
        <f t="shared" si="14"/>
        <v>0</v>
      </c>
      <c r="O55" s="106" t="s">
        <v>18</v>
      </c>
      <c r="P55" s="113">
        <f t="shared" si="15"/>
        <v>15</v>
      </c>
      <c r="Q55" s="44"/>
      <c r="R55" s="34"/>
      <c r="S55" s="29"/>
      <c r="T55" s="29"/>
    </row>
    <row r="56" spans="1:20" s="30" customFormat="1" ht="38.25" customHeight="1" thickBot="1" x14ac:dyDescent="0.2">
      <c r="A56" s="26"/>
      <c r="B56" s="43"/>
      <c r="C56" s="115"/>
      <c r="D56" s="208" t="s">
        <v>82</v>
      </c>
      <c r="E56" s="209"/>
      <c r="F56" s="104" t="s">
        <v>83</v>
      </c>
      <c r="G56" s="105"/>
      <c r="H56" s="66"/>
      <c r="I56" s="67"/>
      <c r="J56" s="68"/>
      <c r="K56" s="110"/>
      <c r="L56" s="106" t="s">
        <v>18</v>
      </c>
      <c r="M56" s="111">
        <v>6</v>
      </c>
      <c r="N56" s="112">
        <f t="shared" si="14"/>
        <v>0</v>
      </c>
      <c r="O56" s="106" t="s">
        <v>18</v>
      </c>
      <c r="P56" s="113">
        <f t="shared" si="15"/>
        <v>6</v>
      </c>
      <c r="Q56" s="44"/>
      <c r="R56" s="34"/>
    </row>
    <row r="57" spans="1:20" s="30" customFormat="1" ht="37.5" customHeight="1" thickTop="1" x14ac:dyDescent="0.15">
      <c r="A57" s="26"/>
      <c r="B57" s="43"/>
      <c r="C57" s="195" t="s">
        <v>84</v>
      </c>
      <c r="D57" s="196"/>
      <c r="E57" s="196"/>
      <c r="F57" s="196"/>
      <c r="G57" s="197"/>
      <c r="H57" s="58">
        <f>SUBTOTAL(9,H58:H59)</f>
        <v>0</v>
      </c>
      <c r="I57" s="59" t="s">
        <v>18</v>
      </c>
      <c r="J57" s="60">
        <f>SUBTOTAL(9,J58)</f>
        <v>0</v>
      </c>
      <c r="K57" s="61">
        <f>MAX(K58:K59)</f>
        <v>0</v>
      </c>
      <c r="L57" s="62" t="s">
        <v>18</v>
      </c>
      <c r="M57" s="101">
        <f>MAX(M58:M59)</f>
        <v>15</v>
      </c>
      <c r="N57" s="58">
        <f>SUBTOTAL(9,N58:N59)</f>
        <v>0</v>
      </c>
      <c r="O57" s="59" t="s">
        <v>18</v>
      </c>
      <c r="P57" s="60">
        <f>SUBTOTAL(9,P58)</f>
        <v>15</v>
      </c>
      <c r="Q57" s="44" t="s">
        <v>13</v>
      </c>
      <c r="R57" s="34"/>
      <c r="S57" s="6">
        <f>SUBTOTAL(9,S58)</f>
        <v>0</v>
      </c>
      <c r="T57" s="6">
        <f>IF(Q57="※２",P57,0)</f>
        <v>15</v>
      </c>
    </row>
    <row r="58" spans="1:20" s="30" customFormat="1" ht="40.5" customHeight="1" x14ac:dyDescent="0.15">
      <c r="A58" s="26"/>
      <c r="B58" s="43"/>
      <c r="C58" s="78"/>
      <c r="D58" s="187" t="s">
        <v>85</v>
      </c>
      <c r="E58" s="179"/>
      <c r="F58" s="198" t="s">
        <v>86</v>
      </c>
      <c r="G58" s="199"/>
      <c r="H58" s="66"/>
      <c r="I58" s="67"/>
      <c r="J58" s="68"/>
      <c r="K58" s="69"/>
      <c r="L58" s="106" t="s">
        <v>18</v>
      </c>
      <c r="M58" s="70">
        <v>15</v>
      </c>
      <c r="N58" s="91">
        <f>SUM(H58,K58)</f>
        <v>0</v>
      </c>
      <c r="O58" s="92" t="s">
        <v>18</v>
      </c>
      <c r="P58" s="93">
        <f>SUM(J58,M58)</f>
        <v>15</v>
      </c>
      <c r="R58" s="34"/>
      <c r="S58" s="29"/>
      <c r="T58" s="29"/>
    </row>
    <row r="59" spans="1:20" s="30" customFormat="1" ht="40.5" customHeight="1" thickBot="1" x14ac:dyDescent="0.2">
      <c r="A59" s="26"/>
      <c r="B59" s="43"/>
      <c r="C59" s="78"/>
      <c r="D59" s="187" t="s">
        <v>87</v>
      </c>
      <c r="E59" s="179"/>
      <c r="F59" s="198" t="s">
        <v>88</v>
      </c>
      <c r="G59" s="199"/>
      <c r="H59" s="66"/>
      <c r="I59" s="67"/>
      <c r="J59" s="68"/>
      <c r="K59" s="69"/>
      <c r="L59" s="106" t="s">
        <v>18</v>
      </c>
      <c r="M59" s="70">
        <v>15</v>
      </c>
      <c r="N59" s="91">
        <f>SUM(H59,K59)</f>
        <v>0</v>
      </c>
      <c r="O59" s="92" t="s">
        <v>18</v>
      </c>
      <c r="P59" s="93">
        <f>SUM(J59,M59)</f>
        <v>15</v>
      </c>
      <c r="R59" s="34"/>
      <c r="S59" s="29"/>
      <c r="T59" s="29"/>
    </row>
    <row r="60" spans="1:20" s="30" customFormat="1" ht="52.5" customHeight="1" thickTop="1" x14ac:dyDescent="0.15">
      <c r="A60" s="26"/>
      <c r="B60" s="43"/>
      <c r="C60" s="205" t="s">
        <v>89</v>
      </c>
      <c r="D60" s="206"/>
      <c r="E60" s="206"/>
      <c r="F60" s="206"/>
      <c r="G60" s="207"/>
      <c r="H60" s="116">
        <f>SUM(H13,H15,H20,H33,H40,H45,H57)</f>
        <v>0</v>
      </c>
      <c r="I60" s="117" t="s">
        <v>18</v>
      </c>
      <c r="J60" s="118">
        <f>SUM(J13,J15,J20,J33,J40,J45,J57)</f>
        <v>54</v>
      </c>
      <c r="K60" s="116">
        <f>SUM(K13,K15,K20,K33,K40,K45,K57)</f>
        <v>0</v>
      </c>
      <c r="L60" s="117" t="s">
        <v>18</v>
      </c>
      <c r="M60" s="118">
        <f>SUM(M13,M15,M20,M30,M33,M40,M45,M57)</f>
        <v>246</v>
      </c>
      <c r="N60" s="116">
        <f>SUM(N13,N15,N20,N33,N40,N45,N57)</f>
        <v>0</v>
      </c>
      <c r="O60" s="119" t="s">
        <v>18</v>
      </c>
      <c r="P60" s="118">
        <f>SUM(P13,P15,P20,P30,P33,P40,P45,P57)</f>
        <v>300</v>
      </c>
      <c r="Q60" s="44"/>
      <c r="R60" s="34"/>
      <c r="S60" s="102">
        <f>SUM(S13,S15,S20,S30,S33,S40,S45,S57)</f>
        <v>150</v>
      </c>
      <c r="T60" s="102">
        <f>SUM(T13,T15,T20,T30,T33,T40,T45,T57)</f>
        <v>150</v>
      </c>
    </row>
    <row r="61" spans="1:20" s="128" customFormat="1" ht="30" hidden="1" customHeight="1" x14ac:dyDescent="0.15">
      <c r="A61" s="120"/>
      <c r="B61" s="43"/>
      <c r="C61" s="121"/>
      <c r="D61" s="122"/>
      <c r="E61" s="122"/>
      <c r="F61" s="123"/>
      <c r="G61" s="122"/>
      <c r="H61" s="124"/>
      <c r="I61" s="124"/>
      <c r="J61" s="125"/>
      <c r="K61" s="126"/>
      <c r="L61" s="126"/>
      <c r="M61" s="125"/>
      <c r="N61" s="126"/>
      <c r="O61" s="126"/>
      <c r="P61" s="125"/>
      <c r="Q61" s="127"/>
      <c r="R61" s="121"/>
      <c r="S61" s="29" t="s">
        <v>90</v>
      </c>
      <c r="T61" s="29" t="s">
        <v>91</v>
      </c>
    </row>
    <row r="62" spans="1:20" s="134" customFormat="1" ht="26.25" customHeight="1" x14ac:dyDescent="0.15">
      <c r="A62" s="129"/>
      <c r="B62" s="130"/>
      <c r="C62" s="129"/>
      <c r="D62" s="129" t="s">
        <v>92</v>
      </c>
      <c r="E62" s="129"/>
      <c r="F62" s="129"/>
      <c r="G62" s="129"/>
      <c r="H62" s="129"/>
      <c r="I62" s="131"/>
      <c r="J62" s="129"/>
      <c r="K62" s="129"/>
      <c r="L62" s="131"/>
      <c r="M62" s="129"/>
      <c r="N62" s="129"/>
      <c r="O62" s="131"/>
      <c r="P62" s="129"/>
      <c r="Q62" s="129"/>
      <c r="R62" s="132"/>
      <c r="S62" s="133"/>
      <c r="T62" s="133"/>
    </row>
    <row r="63" spans="1:20" s="134" customFormat="1" ht="26.25" customHeight="1" x14ac:dyDescent="0.15">
      <c r="A63" s="129"/>
      <c r="B63" s="130"/>
      <c r="C63" s="129"/>
      <c r="D63" s="129" t="s">
        <v>93</v>
      </c>
      <c r="E63" s="129"/>
      <c r="F63" s="129"/>
      <c r="G63" s="129"/>
      <c r="H63" s="129"/>
      <c r="I63" s="131"/>
      <c r="J63" s="129"/>
      <c r="K63" s="129"/>
      <c r="L63" s="131"/>
      <c r="M63" s="129"/>
      <c r="N63" s="129"/>
      <c r="O63" s="131"/>
      <c r="P63" s="129"/>
      <c r="Q63" s="129"/>
      <c r="R63" s="132"/>
      <c r="S63" s="133"/>
      <c r="T63" s="133"/>
    </row>
    <row r="64" spans="1:20" s="134" customFormat="1" ht="26.25" hidden="1" customHeight="1" x14ac:dyDescent="0.15">
      <c r="A64" s="129"/>
      <c r="B64" s="130"/>
      <c r="C64" s="129"/>
      <c r="D64" s="129"/>
      <c r="E64" s="129"/>
      <c r="F64" s="129"/>
      <c r="G64" s="129"/>
      <c r="H64" s="129"/>
      <c r="I64" s="131"/>
      <c r="J64" s="129"/>
      <c r="K64" s="129"/>
      <c r="L64" s="131"/>
      <c r="M64" s="129"/>
      <c r="N64" s="129"/>
      <c r="O64" s="131"/>
      <c r="P64" s="129"/>
      <c r="Q64" s="129"/>
      <c r="R64" s="132"/>
      <c r="S64" s="133"/>
      <c r="T64" s="133"/>
    </row>
    <row r="65" spans="1:20" s="134" customFormat="1" ht="26.25" customHeight="1" x14ac:dyDescent="0.15">
      <c r="A65" s="129"/>
      <c r="B65" s="130"/>
      <c r="C65" s="129"/>
      <c r="D65" s="129" t="s">
        <v>94</v>
      </c>
      <c r="E65" s="129"/>
      <c r="F65" s="129"/>
      <c r="G65" s="129"/>
      <c r="H65" s="129"/>
      <c r="I65" s="131"/>
      <c r="J65" s="129"/>
      <c r="K65" s="129"/>
      <c r="L65" s="131"/>
      <c r="M65" s="129"/>
      <c r="N65" s="129"/>
      <c r="O65" s="131"/>
      <c r="P65" s="129"/>
      <c r="Q65" s="129"/>
      <c r="R65" s="132"/>
      <c r="S65" s="133"/>
      <c r="T65" s="133"/>
    </row>
    <row r="66" spans="1:20" s="134" customFormat="1" ht="26.25" customHeight="1" x14ac:dyDescent="0.15">
      <c r="A66" s="129"/>
      <c r="B66" s="130"/>
      <c r="C66" s="129"/>
      <c r="D66" s="129" t="s">
        <v>95</v>
      </c>
      <c r="E66" s="129"/>
      <c r="F66" s="129"/>
      <c r="G66" s="129"/>
      <c r="H66" s="129"/>
      <c r="I66" s="131"/>
      <c r="J66" s="129"/>
      <c r="K66" s="129"/>
      <c r="L66" s="131"/>
      <c r="M66" s="129"/>
      <c r="N66" s="129"/>
      <c r="O66" s="131"/>
      <c r="P66" s="129"/>
      <c r="Q66" s="129"/>
      <c r="R66" s="132"/>
      <c r="S66" s="133"/>
      <c r="T66" s="133"/>
    </row>
    <row r="67" spans="1:20" s="134" customFormat="1" ht="26.25" customHeight="1" x14ac:dyDescent="0.15">
      <c r="A67" s="129"/>
      <c r="B67" s="130"/>
      <c r="C67" s="129"/>
      <c r="D67" s="129" t="s">
        <v>96</v>
      </c>
      <c r="E67" s="129"/>
      <c r="F67" s="129"/>
      <c r="G67" s="129"/>
      <c r="H67" s="129"/>
      <c r="I67" s="131"/>
      <c r="J67" s="129"/>
      <c r="K67" s="129"/>
      <c r="L67" s="131"/>
      <c r="M67" s="129"/>
      <c r="N67" s="129"/>
      <c r="O67" s="131"/>
      <c r="P67" s="129"/>
      <c r="Q67" s="129"/>
      <c r="R67" s="132"/>
      <c r="S67" s="133"/>
      <c r="T67" s="133"/>
    </row>
    <row r="68" spans="1:20" s="134" customFormat="1" ht="26.25" customHeight="1" x14ac:dyDescent="0.15">
      <c r="A68" s="129"/>
      <c r="B68" s="130"/>
      <c r="C68" s="129"/>
      <c r="D68" s="129" t="s">
        <v>97</v>
      </c>
      <c r="E68" s="129"/>
      <c r="F68" s="129"/>
      <c r="G68" s="129"/>
      <c r="H68" s="129"/>
      <c r="I68" s="131"/>
      <c r="J68" s="129"/>
      <c r="K68" s="129"/>
      <c r="L68" s="131"/>
      <c r="M68" s="129"/>
      <c r="N68" s="129"/>
      <c r="O68" s="131"/>
      <c r="P68" s="129"/>
      <c r="Q68" s="129"/>
      <c r="R68" s="132"/>
      <c r="S68" s="133"/>
      <c r="T68" s="133"/>
    </row>
    <row r="69" spans="1:20" s="134" customFormat="1" ht="26.25" customHeight="1" x14ac:dyDescent="0.15">
      <c r="A69" s="129"/>
      <c r="B69" s="130"/>
      <c r="C69" s="129"/>
      <c r="D69" s="129" t="s">
        <v>98</v>
      </c>
      <c r="E69" s="129"/>
      <c r="F69" s="129"/>
      <c r="G69" s="129"/>
      <c r="H69" s="129"/>
      <c r="I69" s="131"/>
      <c r="J69" s="129"/>
      <c r="K69" s="129"/>
      <c r="L69" s="131"/>
      <c r="M69" s="129"/>
      <c r="N69" s="129"/>
      <c r="O69" s="131"/>
      <c r="P69" s="129"/>
      <c r="Q69" s="129"/>
      <c r="R69" s="132"/>
      <c r="S69" s="133"/>
      <c r="T69" s="133"/>
    </row>
    <row r="70" spans="1:20" s="134" customFormat="1" ht="26.25" customHeight="1" x14ac:dyDescent="0.15">
      <c r="A70" s="129"/>
      <c r="B70" s="130"/>
      <c r="C70" s="129"/>
      <c r="D70" s="129" t="s">
        <v>99</v>
      </c>
      <c r="E70" s="129"/>
      <c r="F70" s="129"/>
      <c r="G70" s="129"/>
      <c r="H70" s="129"/>
      <c r="I70" s="131"/>
      <c r="J70" s="129"/>
      <c r="K70" s="129"/>
      <c r="L70" s="131"/>
      <c r="M70" s="129"/>
      <c r="N70" s="129"/>
      <c r="O70" s="131"/>
      <c r="P70" s="129"/>
      <c r="Q70" s="129"/>
      <c r="R70" s="132"/>
      <c r="S70" s="133"/>
      <c r="T70" s="133"/>
    </row>
    <row r="71" spans="1:20" ht="26.25" customHeight="1" x14ac:dyDescent="0.15">
      <c r="D71" s="14" t="s">
        <v>100</v>
      </c>
    </row>
    <row r="72" spans="1:20" ht="26.25" customHeight="1" x14ac:dyDescent="0.15">
      <c r="D72" s="14" t="s">
        <v>101</v>
      </c>
    </row>
    <row r="73" spans="1:20" ht="26.25" customHeight="1" x14ac:dyDescent="0.15">
      <c r="D73" s="14" t="s">
        <v>102</v>
      </c>
    </row>
    <row r="74" spans="1:20" ht="26.25" customHeight="1" x14ac:dyDescent="0.15">
      <c r="D74" s="14" t="s">
        <v>103</v>
      </c>
    </row>
    <row r="75" spans="1:20" ht="26.25" customHeight="1" x14ac:dyDescent="0.15">
      <c r="D75" s="129" t="s">
        <v>104</v>
      </c>
    </row>
    <row r="76" spans="1:20" ht="26.25" customHeight="1" x14ac:dyDescent="0.15">
      <c r="D76" s="14" t="s">
        <v>105</v>
      </c>
    </row>
  </sheetData>
  <mergeCells count="77">
    <mergeCell ref="C60:G60"/>
    <mergeCell ref="D51:E55"/>
    <mergeCell ref="D56:E56"/>
    <mergeCell ref="C57:G57"/>
    <mergeCell ref="D58:E58"/>
    <mergeCell ref="F58:G58"/>
    <mergeCell ref="D59:E59"/>
    <mergeCell ref="F59:G59"/>
    <mergeCell ref="D46:E50"/>
    <mergeCell ref="D39:E39"/>
    <mergeCell ref="F39:G39"/>
    <mergeCell ref="C40:G40"/>
    <mergeCell ref="D41:E41"/>
    <mergeCell ref="F41:G41"/>
    <mergeCell ref="D42:E42"/>
    <mergeCell ref="F42:G42"/>
    <mergeCell ref="D43:E43"/>
    <mergeCell ref="F43:G43"/>
    <mergeCell ref="D44:E44"/>
    <mergeCell ref="F44:G44"/>
    <mergeCell ref="C45:G45"/>
    <mergeCell ref="D36:E36"/>
    <mergeCell ref="F36:G36"/>
    <mergeCell ref="D37:E37"/>
    <mergeCell ref="F37:G37"/>
    <mergeCell ref="D38:E38"/>
    <mergeCell ref="F38:G38"/>
    <mergeCell ref="D35:E35"/>
    <mergeCell ref="F35:G35"/>
    <mergeCell ref="D28:E28"/>
    <mergeCell ref="F28:G28"/>
    <mergeCell ref="D29:E29"/>
    <mergeCell ref="F29:G29"/>
    <mergeCell ref="C30:G30"/>
    <mergeCell ref="D31:E31"/>
    <mergeCell ref="F31:G31"/>
    <mergeCell ref="D32:E32"/>
    <mergeCell ref="F32:G32"/>
    <mergeCell ref="C33:G33"/>
    <mergeCell ref="D34:E34"/>
    <mergeCell ref="F34:G34"/>
    <mergeCell ref="D24:E24"/>
    <mergeCell ref="F24:G24"/>
    <mergeCell ref="D26:E26"/>
    <mergeCell ref="F26:G26"/>
    <mergeCell ref="D27:E27"/>
    <mergeCell ref="F27:G27"/>
    <mergeCell ref="D25:E25"/>
    <mergeCell ref="F25:G25"/>
    <mergeCell ref="D23:E23"/>
    <mergeCell ref="F23:G23"/>
    <mergeCell ref="D17:E17"/>
    <mergeCell ref="F17:G17"/>
    <mergeCell ref="D18:E18"/>
    <mergeCell ref="F18:G18"/>
    <mergeCell ref="D19:E19"/>
    <mergeCell ref="F19:G19"/>
    <mergeCell ref="C20:G20"/>
    <mergeCell ref="D21:E21"/>
    <mergeCell ref="F21:G21"/>
    <mergeCell ref="D22:E22"/>
    <mergeCell ref="F22:G22"/>
    <mergeCell ref="C13:G13"/>
    <mergeCell ref="D14:E14"/>
    <mergeCell ref="F14:G14"/>
    <mergeCell ref="C15:G15"/>
    <mergeCell ref="D16:E16"/>
    <mergeCell ref="F16:G16"/>
    <mergeCell ref="N1:Q1"/>
    <mergeCell ref="C2:Q2"/>
    <mergeCell ref="H5:P7"/>
    <mergeCell ref="C11:E12"/>
    <mergeCell ref="F11:G12"/>
    <mergeCell ref="H11:P11"/>
    <mergeCell ref="H12:J12"/>
    <mergeCell ref="K12:M12"/>
    <mergeCell ref="N12:P12"/>
  </mergeCells>
  <phoneticPr fontId="1"/>
  <dataValidations count="10">
    <dataValidation type="list" allowBlank="1" showInputMessage="1" showErrorMessage="1" sqref="K38" xr:uid="{00000000-0002-0000-0000-000000000000}">
      <formula1>"0,7,14,21,35"</formula1>
    </dataValidation>
    <dataValidation type="list" allowBlank="1" showInputMessage="1" showErrorMessage="1" sqref="K36" xr:uid="{00000000-0002-0000-0000-000001000000}">
      <formula1>"0,4,8,12,20"</formula1>
    </dataValidation>
    <dataValidation type="list" allowBlank="1" showInputMessage="1" showErrorMessage="1" sqref="K28 K31:K32 K42" xr:uid="{00000000-0002-0000-0000-000002000000}">
      <formula1>"0,1,2,3,5"</formula1>
    </dataValidation>
    <dataValidation type="list" allowBlank="1" showInputMessage="1" showErrorMessage="1" sqref="K17" xr:uid="{00000000-0002-0000-0000-000003000000}">
      <formula1>"0,1,2,4,6"</formula1>
    </dataValidation>
    <dataValidation type="list" allowBlank="1" showInputMessage="1" showErrorMessage="1" sqref="H16" xr:uid="{00000000-0002-0000-0000-000004000000}">
      <formula1>"0,３,９"</formula1>
    </dataValidation>
    <dataValidation type="list" allowBlank="1" showInputMessage="1" showErrorMessage="1" sqref="H14 H41" xr:uid="{00000000-0002-0000-0000-000005000000}">
      <formula1>"０,６,15"</formula1>
    </dataValidation>
    <dataValidation type="list" allowBlank="1" showInputMessage="1" showErrorMessage="1" sqref="K39 K18:K19 K43:K44 K29 K21:K27" xr:uid="{00000000-0002-0000-0000-000006000000}">
      <formula1>"0,2,4,6,10"</formula1>
    </dataValidation>
    <dataValidation type="list" allowBlank="1" showInputMessage="1" showErrorMessage="1" sqref="K37 K30" xr:uid="{00000000-0002-0000-0000-000007000000}">
      <formula1>"0,3,6,9,15"</formula1>
    </dataValidation>
    <dataValidation type="list" allowBlank="1" showInputMessage="1" showErrorMessage="1" sqref="H34" xr:uid="{00000000-0002-0000-0000-000008000000}">
      <formula1>"0,3,9"</formula1>
    </dataValidation>
    <dataValidation type="list" allowBlank="1" showInputMessage="1" showErrorMessage="1" sqref="H35" xr:uid="{00000000-0002-0000-0000-000009000000}">
      <formula1>"0,2,6"</formula1>
    </dataValidation>
  </dataValidations>
  <printOptions horizontalCentered="1" verticalCentered="1"/>
  <pageMargins left="3.937007874015748E-2" right="3.937007874015748E-2" top="0.19685039370078741" bottom="0.19685039370078741" header="0.31496062992125984" footer="0.31496062992125984"/>
  <pageSetup paperSize="9" scale="32" orientation="portrait" r:id="rId1"/>
  <rowBreaks count="1" manualBreakCount="1">
    <brk id="60"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T73"/>
  <sheetViews>
    <sheetView view="pageBreakPreview" topLeftCell="B1" zoomScale="70" zoomScaleNormal="100" zoomScaleSheetLayoutView="70" workbookViewId="0">
      <selection activeCell="G9" sqref="G9"/>
    </sheetView>
  </sheetViews>
  <sheetFormatPr defaultColWidth="9" defaultRowHeight="18.75" customHeight="1" x14ac:dyDescent="0.15"/>
  <cols>
    <col min="1" max="1" width="1" style="20" customWidth="1"/>
    <col min="2" max="2" width="1" style="21" customWidth="1"/>
    <col min="3" max="4" width="4.375" style="21" customWidth="1"/>
    <col min="5" max="5" width="39.125" style="21" customWidth="1"/>
    <col min="6" max="6" width="2.625" style="21" customWidth="1"/>
    <col min="7" max="7" width="107.125" style="21" customWidth="1"/>
    <col min="8" max="8" width="6.25" style="21" customWidth="1"/>
    <col min="9" max="9" width="1.75" style="22" customWidth="1"/>
    <col min="10" max="10" width="6.625" style="21" customWidth="1"/>
    <col min="11" max="11" width="6.125" style="23" bestFit="1" customWidth="1"/>
    <col min="12" max="12" width="1.75" style="24" customWidth="1"/>
    <col min="13" max="13" width="6.625" style="135" customWidth="1"/>
    <col min="14" max="14" width="6.25" style="21" customWidth="1"/>
    <col min="15" max="15" width="1.75" style="22" customWidth="1"/>
    <col min="16" max="16" width="6.625" style="21" customWidth="1"/>
    <col min="17" max="17" width="5" style="25" customWidth="1"/>
    <col min="18" max="18" width="0.75" style="25" customWidth="1"/>
    <col min="19" max="20" width="8.875" style="22" customWidth="1"/>
    <col min="21" max="21" width="0.75" style="21" customWidth="1"/>
    <col min="22" max="16384" width="9" style="21"/>
  </cols>
  <sheetData>
    <row r="1" spans="1:20" ht="31.5" customHeight="1" x14ac:dyDescent="0.15">
      <c r="M1" s="21"/>
      <c r="N1" s="136" t="s">
        <v>0</v>
      </c>
      <c r="O1" s="137"/>
      <c r="P1" s="137"/>
      <c r="Q1" s="138"/>
    </row>
    <row r="2" spans="1:20" s="30" customFormat="1" ht="30" customHeight="1" x14ac:dyDescent="0.15">
      <c r="A2" s="26"/>
      <c r="B2" s="27"/>
      <c r="C2" s="139" t="s">
        <v>1</v>
      </c>
      <c r="D2" s="139"/>
      <c r="E2" s="139"/>
      <c r="F2" s="139"/>
      <c r="G2" s="139"/>
      <c r="H2" s="139"/>
      <c r="I2" s="139"/>
      <c r="J2" s="139"/>
      <c r="K2" s="139"/>
      <c r="L2" s="139"/>
      <c r="M2" s="139"/>
      <c r="N2" s="139"/>
      <c r="O2" s="139"/>
      <c r="P2" s="139"/>
      <c r="Q2" s="139"/>
      <c r="R2" s="28"/>
      <c r="S2" s="29"/>
      <c r="T2" s="29"/>
    </row>
    <row r="3" spans="1:20" s="30" customFormat="1" ht="18.75" hidden="1" customHeight="1" x14ac:dyDescent="0.15">
      <c r="A3" s="26"/>
      <c r="B3" s="31"/>
      <c r="C3" s="26"/>
      <c r="D3" s="26"/>
      <c r="E3" s="26"/>
      <c r="F3" s="26"/>
      <c r="G3" s="26"/>
      <c r="H3" s="26"/>
      <c r="I3" s="32"/>
      <c r="J3" s="26"/>
      <c r="K3" s="26"/>
      <c r="L3" s="32"/>
      <c r="M3" s="26"/>
      <c r="N3" s="26"/>
      <c r="O3" s="32"/>
      <c r="P3" s="26"/>
      <c r="Q3" s="33"/>
      <c r="R3" s="34"/>
      <c r="S3" s="29"/>
      <c r="T3" s="29"/>
    </row>
    <row r="4" spans="1:20" s="30" customFormat="1" ht="18.75" customHeight="1" x14ac:dyDescent="0.15">
      <c r="A4" s="26"/>
      <c r="B4" s="31"/>
      <c r="C4" s="26"/>
      <c r="D4" s="26"/>
      <c r="E4" s="26"/>
      <c r="F4" s="26"/>
      <c r="G4" s="26"/>
      <c r="H4" s="26"/>
      <c r="I4" s="32"/>
      <c r="J4" s="26"/>
      <c r="K4" s="26"/>
      <c r="L4" s="32"/>
      <c r="M4" s="26"/>
      <c r="N4" s="26"/>
      <c r="O4" s="32"/>
      <c r="P4" s="26"/>
      <c r="Q4" s="33"/>
      <c r="R4" s="34"/>
      <c r="S4" s="29"/>
      <c r="T4" s="29"/>
    </row>
    <row r="5" spans="1:20" s="37" customFormat="1" ht="18.75" customHeight="1" x14ac:dyDescent="0.15">
      <c r="A5" s="35"/>
      <c r="B5" s="36"/>
      <c r="C5" s="35" t="s">
        <v>2</v>
      </c>
      <c r="D5" s="35"/>
      <c r="E5" s="35"/>
      <c r="F5" s="35"/>
      <c r="G5" s="35"/>
      <c r="H5" s="35"/>
      <c r="I5" s="39"/>
      <c r="J5" s="35"/>
      <c r="K5" s="35"/>
      <c r="L5" s="39"/>
      <c r="M5" s="35"/>
      <c r="N5" s="35"/>
      <c r="O5" s="39"/>
      <c r="P5" s="35"/>
      <c r="Q5" s="35"/>
      <c r="S5" s="38"/>
      <c r="T5" s="38"/>
    </row>
    <row r="6" spans="1:20" s="37" customFormat="1" ht="15" customHeight="1" x14ac:dyDescent="0.15">
      <c r="A6" s="35"/>
      <c r="B6" s="36"/>
      <c r="C6" s="35"/>
      <c r="D6" s="35"/>
      <c r="E6" s="35"/>
      <c r="F6" s="35"/>
      <c r="G6" s="35"/>
      <c r="H6" s="35"/>
      <c r="I6" s="39"/>
      <c r="J6" s="35"/>
      <c r="K6" s="35"/>
      <c r="L6" s="39"/>
      <c r="M6" s="35"/>
      <c r="N6" s="35"/>
      <c r="O6" s="39"/>
      <c r="P6" s="35"/>
      <c r="Q6" s="35"/>
      <c r="S6" s="38"/>
      <c r="T6" s="38"/>
    </row>
    <row r="7" spans="1:20" s="37" customFormat="1" ht="18.75" customHeight="1" x14ac:dyDescent="0.15">
      <c r="A7" s="35"/>
      <c r="B7" s="36"/>
      <c r="C7" s="35" t="s">
        <v>4</v>
      </c>
      <c r="D7" s="35"/>
      <c r="E7" s="35"/>
      <c r="F7" s="35"/>
      <c r="G7" s="35"/>
      <c r="H7" s="35"/>
      <c r="I7" s="39"/>
      <c r="J7" s="35"/>
      <c r="K7" s="35"/>
      <c r="L7" s="39"/>
      <c r="M7" s="35"/>
      <c r="N7" s="35"/>
      <c r="O7" s="39"/>
      <c r="P7" s="35"/>
      <c r="Q7" s="35"/>
      <c r="S7" s="38"/>
      <c r="T7" s="38"/>
    </row>
    <row r="8" spans="1:20" s="37" customFormat="1" ht="15" customHeight="1" x14ac:dyDescent="0.15">
      <c r="A8" s="35"/>
      <c r="B8" s="36"/>
      <c r="C8" s="35"/>
      <c r="D8" s="35"/>
      <c r="E8" s="35"/>
      <c r="F8" s="35"/>
      <c r="G8" s="35"/>
      <c r="H8" s="35"/>
      <c r="I8" s="39"/>
      <c r="J8" s="35"/>
      <c r="K8" s="35"/>
      <c r="L8" s="39"/>
      <c r="M8" s="35"/>
      <c r="N8" s="35"/>
      <c r="O8" s="39"/>
      <c r="P8" s="35"/>
      <c r="Q8" s="35"/>
      <c r="S8" s="38"/>
      <c r="T8" s="38"/>
    </row>
    <row r="9" spans="1:20" s="37" customFormat="1" ht="18.75" customHeight="1" x14ac:dyDescent="0.15">
      <c r="A9" s="35"/>
      <c r="B9" s="36"/>
      <c r="C9" s="35" t="s">
        <v>5</v>
      </c>
      <c r="D9" s="35"/>
      <c r="E9" s="35"/>
      <c r="F9" s="35"/>
      <c r="G9" s="35"/>
      <c r="H9" s="35"/>
      <c r="I9" s="39"/>
      <c r="J9" s="35"/>
      <c r="K9" s="35"/>
      <c r="L9" s="39"/>
      <c r="M9" s="35"/>
      <c r="N9" s="35"/>
      <c r="O9" s="39"/>
      <c r="P9" s="35"/>
      <c r="Q9" s="35"/>
      <c r="S9" s="38"/>
      <c r="T9" s="38"/>
    </row>
    <row r="10" spans="1:20" s="30" customFormat="1" ht="11.25" customHeight="1" x14ac:dyDescent="0.15">
      <c r="A10" s="26"/>
      <c r="B10" s="40"/>
      <c r="C10" s="41"/>
      <c r="D10" s="41"/>
      <c r="E10" s="41"/>
      <c r="F10" s="41"/>
      <c r="G10" s="41"/>
      <c r="H10" s="41"/>
      <c r="I10" s="42"/>
      <c r="J10" s="41"/>
      <c r="K10" s="41"/>
      <c r="L10" s="42"/>
      <c r="M10" s="41"/>
      <c r="N10" s="41"/>
      <c r="O10" s="42"/>
      <c r="P10" s="41"/>
      <c r="Q10" s="33"/>
      <c r="R10" s="34"/>
      <c r="S10" s="29"/>
      <c r="T10" s="29"/>
    </row>
    <row r="11" spans="1:20" s="30" customFormat="1" ht="30" customHeight="1" x14ac:dyDescent="0.15">
      <c r="A11" s="26"/>
      <c r="B11" s="43"/>
      <c r="C11" s="149" t="s">
        <v>6</v>
      </c>
      <c r="D11" s="150"/>
      <c r="E11" s="151"/>
      <c r="F11" s="149" t="s">
        <v>7</v>
      </c>
      <c r="G11" s="151"/>
      <c r="H11" s="155" t="s">
        <v>8</v>
      </c>
      <c r="I11" s="155"/>
      <c r="J11" s="155"/>
      <c r="K11" s="155"/>
      <c r="L11" s="155"/>
      <c r="M11" s="155"/>
      <c r="N11" s="155"/>
      <c r="O11" s="155"/>
      <c r="P11" s="155"/>
      <c r="Q11" s="44"/>
      <c r="R11" s="34"/>
      <c r="S11" s="29"/>
      <c r="T11" s="29"/>
    </row>
    <row r="12" spans="1:20" s="30" customFormat="1" ht="30.75" customHeight="1" thickBot="1" x14ac:dyDescent="0.2">
      <c r="A12" s="26"/>
      <c r="B12" s="43"/>
      <c r="C12" s="152"/>
      <c r="D12" s="153"/>
      <c r="E12" s="154"/>
      <c r="F12" s="152"/>
      <c r="G12" s="154"/>
      <c r="H12" s="156" t="s">
        <v>9</v>
      </c>
      <c r="I12" s="156"/>
      <c r="J12" s="156"/>
      <c r="K12" s="157" t="s">
        <v>10</v>
      </c>
      <c r="L12" s="158"/>
      <c r="M12" s="159"/>
      <c r="N12" s="160" t="s">
        <v>11</v>
      </c>
      <c r="O12" s="160"/>
      <c r="P12" s="160"/>
      <c r="Q12" s="44"/>
      <c r="R12" s="34"/>
      <c r="S12" s="29" t="s">
        <v>12</v>
      </c>
      <c r="T12" s="29" t="s">
        <v>13</v>
      </c>
    </row>
    <row r="13" spans="1:20" s="30" customFormat="1" ht="37.5" customHeight="1" thickTop="1" x14ac:dyDescent="0.15">
      <c r="A13" s="26"/>
      <c r="B13" s="43"/>
      <c r="C13" s="161" t="s">
        <v>14</v>
      </c>
      <c r="D13" s="162"/>
      <c r="E13" s="162"/>
      <c r="F13" s="162"/>
      <c r="G13" s="163"/>
      <c r="H13" s="45">
        <f>SUBTOTAL(9,H14:H14)</f>
        <v>0</v>
      </c>
      <c r="I13" s="46" t="s">
        <v>15</v>
      </c>
      <c r="J13" s="47">
        <f>SUBTOTAL(9,J14:J14)</f>
        <v>15</v>
      </c>
      <c r="K13" s="45">
        <f>SUBTOTAL(9,K14:K14)</f>
        <v>0</v>
      </c>
      <c r="L13" s="46" t="s">
        <v>15</v>
      </c>
      <c r="M13" s="47">
        <f>SUBTOTAL(9,M14:M14)</f>
        <v>0</v>
      </c>
      <c r="N13" s="45">
        <f>SUBTOTAL(9,N14:N14)</f>
        <v>0</v>
      </c>
      <c r="O13" s="46" t="s">
        <v>15</v>
      </c>
      <c r="P13" s="47">
        <f>SUBTOTAL(9,P14:P14)</f>
        <v>15</v>
      </c>
      <c r="Q13" s="48"/>
      <c r="R13" s="34"/>
      <c r="S13" s="6">
        <f>SUBTOTAL(9,S14:S14)</f>
        <v>15</v>
      </c>
      <c r="T13" s="6">
        <f>SUBTOTAL(9,T14:T14)</f>
        <v>0</v>
      </c>
    </row>
    <row r="14" spans="1:20" s="30" customFormat="1" ht="37.5" customHeight="1" thickBot="1" x14ac:dyDescent="0.2">
      <c r="A14" s="26"/>
      <c r="B14" s="43"/>
      <c r="C14" s="49"/>
      <c r="D14" s="164" t="s">
        <v>16</v>
      </c>
      <c r="E14" s="165"/>
      <c r="F14" s="166" t="s">
        <v>17</v>
      </c>
      <c r="G14" s="167"/>
      <c r="H14" s="50"/>
      <c r="I14" s="51" t="s">
        <v>18</v>
      </c>
      <c r="J14" s="52">
        <v>15</v>
      </c>
      <c r="K14" s="53"/>
      <c r="L14" s="54"/>
      <c r="M14" s="55"/>
      <c r="N14" s="56">
        <f>SUM(H14,K14)</f>
        <v>0</v>
      </c>
      <c r="O14" s="57" t="s">
        <v>18</v>
      </c>
      <c r="P14" s="52">
        <f>SUM(J14,M14)</f>
        <v>15</v>
      </c>
      <c r="Q14" s="44" t="s">
        <v>12</v>
      </c>
      <c r="R14" s="34"/>
      <c r="S14" s="29">
        <f>IF(Q14="※１",P14,0)</f>
        <v>15</v>
      </c>
      <c r="T14" s="29">
        <f>IF(Q14="※２",P14,0)</f>
        <v>0</v>
      </c>
    </row>
    <row r="15" spans="1:20" s="30" customFormat="1" ht="37.5" customHeight="1" thickTop="1" x14ac:dyDescent="0.15">
      <c r="A15" s="26"/>
      <c r="B15" s="43"/>
      <c r="C15" s="161" t="s">
        <v>19</v>
      </c>
      <c r="D15" s="162"/>
      <c r="E15" s="162"/>
      <c r="F15" s="162"/>
      <c r="G15" s="163"/>
      <c r="H15" s="58">
        <f>SUBTOTAL(9,H16:H19)</f>
        <v>0</v>
      </c>
      <c r="I15" s="59" t="s">
        <v>18</v>
      </c>
      <c r="J15" s="60">
        <f>SUBTOTAL(9,J16:J19)</f>
        <v>9</v>
      </c>
      <c r="K15" s="61">
        <f>SUBTOTAL(9,K16:K19)</f>
        <v>0</v>
      </c>
      <c r="L15" s="62" t="s">
        <v>18</v>
      </c>
      <c r="M15" s="60">
        <f>SUBTOTAL(9,M16:M19)</f>
        <v>26</v>
      </c>
      <c r="N15" s="61">
        <f>SUBTOTAL(9,N16:N19)</f>
        <v>0</v>
      </c>
      <c r="O15" s="62" t="s">
        <v>18</v>
      </c>
      <c r="P15" s="60">
        <f>SUBTOTAL(9,P16:P19)</f>
        <v>35</v>
      </c>
      <c r="Q15" s="44"/>
      <c r="R15" s="34"/>
      <c r="S15" s="6">
        <f>SUBTOTAL(9,S16:S19)</f>
        <v>0</v>
      </c>
      <c r="T15" s="6">
        <f>SUBTOTAL(9,T16:T19)</f>
        <v>35</v>
      </c>
    </row>
    <row r="16" spans="1:20" s="30" customFormat="1" ht="44.25" customHeight="1" x14ac:dyDescent="0.15">
      <c r="A16" s="26"/>
      <c r="B16" s="43"/>
      <c r="C16" s="49"/>
      <c r="D16" s="168" t="s">
        <v>20</v>
      </c>
      <c r="E16" s="169"/>
      <c r="F16" s="170" t="s">
        <v>21</v>
      </c>
      <c r="G16" s="171"/>
      <c r="H16" s="63"/>
      <c r="I16" s="64" t="s">
        <v>18</v>
      </c>
      <c r="J16" s="65">
        <v>9</v>
      </c>
      <c r="K16" s="66"/>
      <c r="L16" s="67"/>
      <c r="M16" s="68"/>
      <c r="N16" s="56">
        <f>SUM(H16,K16)</f>
        <v>0</v>
      </c>
      <c r="O16" s="57" t="s">
        <v>18</v>
      </c>
      <c r="P16" s="52">
        <f>SUM(J16,M16)</f>
        <v>9</v>
      </c>
      <c r="Q16" s="44" t="s">
        <v>13</v>
      </c>
      <c r="R16" s="34"/>
      <c r="S16" s="29">
        <f>IF(Q16="※１",P16,0)</f>
        <v>0</v>
      </c>
      <c r="T16" s="29">
        <f>IF(Q16="※２",P16,0)</f>
        <v>9</v>
      </c>
    </row>
    <row r="17" spans="1:20" s="30" customFormat="1" ht="44.25" customHeight="1" x14ac:dyDescent="0.15">
      <c r="A17" s="26"/>
      <c r="B17" s="43"/>
      <c r="C17" s="49"/>
      <c r="D17" s="168" t="s">
        <v>22</v>
      </c>
      <c r="E17" s="169"/>
      <c r="F17" s="170" t="s">
        <v>23</v>
      </c>
      <c r="G17" s="171"/>
      <c r="H17" s="66"/>
      <c r="I17" s="67"/>
      <c r="J17" s="68"/>
      <c r="K17" s="63"/>
      <c r="L17" s="64" t="s">
        <v>18</v>
      </c>
      <c r="M17" s="65">
        <v>6</v>
      </c>
      <c r="N17" s="56">
        <f>SUM(H17,K17)</f>
        <v>0</v>
      </c>
      <c r="O17" s="57" t="s">
        <v>18</v>
      </c>
      <c r="P17" s="52">
        <f>SUM(J17,M17)</f>
        <v>6</v>
      </c>
      <c r="Q17" s="44" t="s">
        <v>13</v>
      </c>
      <c r="R17" s="34"/>
      <c r="S17" s="29">
        <f>IF(Q17="※１",P17,0)</f>
        <v>0</v>
      </c>
      <c r="T17" s="29">
        <f>IF(Q17="※２",P17,0)</f>
        <v>6</v>
      </c>
    </row>
    <row r="18" spans="1:20" s="30" customFormat="1" ht="44.25" customHeight="1" x14ac:dyDescent="0.15">
      <c r="A18" s="26"/>
      <c r="B18" s="43"/>
      <c r="C18" s="49"/>
      <c r="D18" s="168" t="s">
        <v>24</v>
      </c>
      <c r="E18" s="169"/>
      <c r="F18" s="170" t="s">
        <v>25</v>
      </c>
      <c r="G18" s="171"/>
      <c r="H18" s="66"/>
      <c r="I18" s="67"/>
      <c r="J18" s="68"/>
      <c r="K18" s="69"/>
      <c r="L18" s="57" t="s">
        <v>18</v>
      </c>
      <c r="M18" s="70">
        <v>10</v>
      </c>
      <c r="N18" s="56">
        <f>SUM(H18,K18)</f>
        <v>0</v>
      </c>
      <c r="O18" s="57" t="s">
        <v>18</v>
      </c>
      <c r="P18" s="52">
        <f>SUM(J18,M18)</f>
        <v>10</v>
      </c>
      <c r="Q18" s="44" t="s">
        <v>13</v>
      </c>
      <c r="R18" s="34"/>
      <c r="S18" s="29">
        <f>IF(Q18="※１",P18,0)</f>
        <v>0</v>
      </c>
      <c r="T18" s="29">
        <f>IF(Q18="※２",P18,0)</f>
        <v>10</v>
      </c>
    </row>
    <row r="19" spans="1:20" s="30" customFormat="1" ht="44.25" customHeight="1" thickBot="1" x14ac:dyDescent="0.2">
      <c r="A19" s="26"/>
      <c r="B19" s="43"/>
      <c r="C19" s="49"/>
      <c r="D19" s="168" t="s">
        <v>26</v>
      </c>
      <c r="E19" s="169"/>
      <c r="F19" s="172" t="s">
        <v>27</v>
      </c>
      <c r="G19" s="173"/>
      <c r="H19" s="66"/>
      <c r="I19" s="67"/>
      <c r="J19" s="68"/>
      <c r="K19" s="69"/>
      <c r="L19" s="57" t="s">
        <v>18</v>
      </c>
      <c r="M19" s="70">
        <v>10</v>
      </c>
      <c r="N19" s="56">
        <f>SUM(H19,K19)</f>
        <v>0</v>
      </c>
      <c r="O19" s="57" t="s">
        <v>18</v>
      </c>
      <c r="P19" s="52">
        <f>SUM(J19,M19)</f>
        <v>10</v>
      </c>
      <c r="Q19" s="44" t="s">
        <v>13</v>
      </c>
      <c r="R19" s="34"/>
      <c r="S19" s="29">
        <f>IF(Q19="※１",P19,0)</f>
        <v>0</v>
      </c>
      <c r="T19" s="29">
        <f>IF(Q19="※２",P19,0)</f>
        <v>10</v>
      </c>
    </row>
    <row r="20" spans="1:20" s="30" customFormat="1" ht="37.5" customHeight="1" thickTop="1" x14ac:dyDescent="0.15">
      <c r="A20" s="26"/>
      <c r="B20" s="43"/>
      <c r="C20" s="174" t="s">
        <v>28</v>
      </c>
      <c r="D20" s="175"/>
      <c r="E20" s="175"/>
      <c r="F20" s="175"/>
      <c r="G20" s="176"/>
      <c r="H20" s="58">
        <f>SUBTOTAL(9,H21:H29)</f>
        <v>0</v>
      </c>
      <c r="I20" s="59" t="s">
        <v>18</v>
      </c>
      <c r="J20" s="60">
        <f>SUBTOTAL(9,J21:J29)</f>
        <v>0</v>
      </c>
      <c r="K20" s="61">
        <f>SUBTOTAL(9,K21:K29)</f>
        <v>0</v>
      </c>
      <c r="L20" s="62" t="s">
        <v>18</v>
      </c>
      <c r="M20" s="60">
        <f>SUBTOTAL(9,M21:M29)</f>
        <v>85</v>
      </c>
      <c r="N20" s="61">
        <f>SUBTOTAL(9,N21:N29)</f>
        <v>0</v>
      </c>
      <c r="O20" s="62" t="s">
        <v>18</v>
      </c>
      <c r="P20" s="60">
        <f>SUBTOTAL(9,P21:P29)</f>
        <v>85</v>
      </c>
      <c r="Q20" s="44"/>
      <c r="R20" s="34"/>
      <c r="S20" s="6">
        <f>SUBTOTAL(9,S21:S29)</f>
        <v>35</v>
      </c>
      <c r="T20" s="6">
        <f>SUBTOTAL(9,T21:T29)</f>
        <v>50</v>
      </c>
    </row>
    <row r="21" spans="1:20" s="30" customFormat="1" ht="44.25" customHeight="1" x14ac:dyDescent="0.15">
      <c r="A21" s="26"/>
      <c r="B21" s="43"/>
      <c r="C21" s="71"/>
      <c r="D21" s="168" t="s">
        <v>29</v>
      </c>
      <c r="E21" s="169"/>
      <c r="F21" s="170" t="s">
        <v>30</v>
      </c>
      <c r="G21" s="177"/>
      <c r="H21" s="66"/>
      <c r="I21" s="67"/>
      <c r="J21" s="68"/>
      <c r="K21" s="72"/>
      <c r="L21" s="57" t="s">
        <v>18</v>
      </c>
      <c r="M21" s="73">
        <v>10</v>
      </c>
      <c r="N21" s="74">
        <f t="shared" ref="N21:N29" si="0">SUM(H21,K21)</f>
        <v>0</v>
      </c>
      <c r="O21" s="57" t="s">
        <v>18</v>
      </c>
      <c r="P21" s="52">
        <f t="shared" ref="P21:P29" si="1">SUM(J21,M21)</f>
        <v>10</v>
      </c>
      <c r="Q21" s="44" t="s">
        <v>13</v>
      </c>
      <c r="R21" s="34"/>
      <c r="S21" s="29">
        <f t="shared" ref="S21:S29" si="2">IF(Q21="※１",P21,0)</f>
        <v>0</v>
      </c>
      <c r="T21" s="29">
        <f t="shared" ref="T21:T29" si="3">IF(Q21="※２",P21,0)</f>
        <v>10</v>
      </c>
    </row>
    <row r="22" spans="1:20" s="30" customFormat="1" ht="44.25" customHeight="1" x14ac:dyDescent="0.15">
      <c r="A22" s="26"/>
      <c r="B22" s="43"/>
      <c r="C22" s="49"/>
      <c r="D22" s="168" t="s">
        <v>31</v>
      </c>
      <c r="E22" s="169"/>
      <c r="F22" s="170" t="s">
        <v>32</v>
      </c>
      <c r="G22" s="171"/>
      <c r="H22" s="66"/>
      <c r="I22" s="67"/>
      <c r="J22" s="68"/>
      <c r="K22" s="75"/>
      <c r="L22" s="64" t="s">
        <v>18</v>
      </c>
      <c r="M22" s="65">
        <v>10</v>
      </c>
      <c r="N22" s="56">
        <f t="shared" si="0"/>
        <v>0</v>
      </c>
      <c r="O22" s="57" t="s">
        <v>18</v>
      </c>
      <c r="P22" s="52">
        <f t="shared" si="1"/>
        <v>10</v>
      </c>
      <c r="Q22" s="44" t="s">
        <v>13</v>
      </c>
      <c r="R22" s="34"/>
      <c r="S22" s="29">
        <f t="shared" si="2"/>
        <v>0</v>
      </c>
      <c r="T22" s="29">
        <f t="shared" si="3"/>
        <v>10</v>
      </c>
    </row>
    <row r="23" spans="1:20" s="30" customFormat="1" ht="44.25" customHeight="1" x14ac:dyDescent="0.15">
      <c r="A23" s="26"/>
      <c r="B23" s="43"/>
      <c r="C23" s="49"/>
      <c r="D23" s="168" t="s">
        <v>33</v>
      </c>
      <c r="E23" s="169"/>
      <c r="F23" s="170" t="s">
        <v>34</v>
      </c>
      <c r="G23" s="171"/>
      <c r="H23" s="66"/>
      <c r="I23" s="67"/>
      <c r="J23" s="68"/>
      <c r="K23" s="75"/>
      <c r="L23" s="64" t="s">
        <v>18</v>
      </c>
      <c r="M23" s="65">
        <v>10</v>
      </c>
      <c r="N23" s="56">
        <f t="shared" si="0"/>
        <v>0</v>
      </c>
      <c r="O23" s="57" t="s">
        <v>18</v>
      </c>
      <c r="P23" s="52">
        <f t="shared" si="1"/>
        <v>10</v>
      </c>
      <c r="Q23" s="44" t="s">
        <v>13</v>
      </c>
      <c r="R23" s="34"/>
      <c r="S23" s="29">
        <f t="shared" si="2"/>
        <v>0</v>
      </c>
      <c r="T23" s="29">
        <f t="shared" si="3"/>
        <v>10</v>
      </c>
    </row>
    <row r="24" spans="1:20" s="30" customFormat="1" ht="44.25" customHeight="1" x14ac:dyDescent="0.15">
      <c r="A24" s="26"/>
      <c r="B24" s="43"/>
      <c r="C24" s="49"/>
      <c r="D24" s="168" t="s">
        <v>35</v>
      </c>
      <c r="E24" s="169"/>
      <c r="F24" s="170" t="s">
        <v>36</v>
      </c>
      <c r="G24" s="171"/>
      <c r="H24" s="66"/>
      <c r="I24" s="67"/>
      <c r="J24" s="68"/>
      <c r="K24" s="75"/>
      <c r="L24" s="57" t="s">
        <v>18</v>
      </c>
      <c r="M24" s="70">
        <v>5</v>
      </c>
      <c r="N24" s="56">
        <f t="shared" si="0"/>
        <v>0</v>
      </c>
      <c r="O24" s="57" t="s">
        <v>18</v>
      </c>
      <c r="P24" s="52">
        <f t="shared" si="1"/>
        <v>5</v>
      </c>
      <c r="Q24" s="44" t="s">
        <v>13</v>
      </c>
      <c r="R24" s="34"/>
      <c r="S24" s="29">
        <f t="shared" si="2"/>
        <v>0</v>
      </c>
      <c r="T24" s="29">
        <f t="shared" si="3"/>
        <v>5</v>
      </c>
    </row>
    <row r="25" spans="1:20" s="30" customFormat="1" ht="44.25" customHeight="1" x14ac:dyDescent="0.15">
      <c r="A25" s="26"/>
      <c r="B25" s="43"/>
      <c r="C25" s="49"/>
      <c r="D25" s="168" t="s">
        <v>110</v>
      </c>
      <c r="E25" s="169"/>
      <c r="F25" s="170" t="s">
        <v>36</v>
      </c>
      <c r="G25" s="171"/>
      <c r="H25" s="66"/>
      <c r="I25" s="67"/>
      <c r="J25" s="68"/>
      <c r="K25" s="75"/>
      <c r="L25" s="57" t="s">
        <v>18</v>
      </c>
      <c r="M25" s="70">
        <v>5</v>
      </c>
      <c r="N25" s="56">
        <f t="shared" ref="N25" si="4">SUM(H25,K25)</f>
        <v>0</v>
      </c>
      <c r="O25" s="57" t="s">
        <v>18</v>
      </c>
      <c r="P25" s="52">
        <f t="shared" ref="P25" si="5">SUM(J25,M25)</f>
        <v>5</v>
      </c>
      <c r="Q25" s="44" t="s">
        <v>13</v>
      </c>
      <c r="R25" s="34"/>
      <c r="S25" s="29">
        <f t="shared" ref="S25" si="6">IF(Q25="※１",P25,0)</f>
        <v>0</v>
      </c>
      <c r="T25" s="29">
        <f t="shared" ref="T25" si="7">IF(Q25="※２",P25,0)</f>
        <v>5</v>
      </c>
    </row>
    <row r="26" spans="1:20" s="30" customFormat="1" ht="44.25" customHeight="1" x14ac:dyDescent="0.15">
      <c r="A26" s="26"/>
      <c r="B26" s="43"/>
      <c r="C26" s="49"/>
      <c r="D26" s="168" t="s">
        <v>111</v>
      </c>
      <c r="E26" s="169"/>
      <c r="F26" s="170" t="s">
        <v>37</v>
      </c>
      <c r="G26" s="177"/>
      <c r="H26" s="66"/>
      <c r="I26" s="67"/>
      <c r="J26" s="68"/>
      <c r="K26" s="69"/>
      <c r="L26" s="57" t="s">
        <v>18</v>
      </c>
      <c r="M26" s="70">
        <v>10</v>
      </c>
      <c r="N26" s="56">
        <f t="shared" si="0"/>
        <v>0</v>
      </c>
      <c r="O26" s="57" t="s">
        <v>18</v>
      </c>
      <c r="P26" s="52">
        <f t="shared" si="1"/>
        <v>10</v>
      </c>
      <c r="Q26" s="44" t="s">
        <v>13</v>
      </c>
      <c r="R26" s="34"/>
      <c r="S26" s="29">
        <f t="shared" si="2"/>
        <v>0</v>
      </c>
      <c r="T26" s="29">
        <f t="shared" si="3"/>
        <v>10</v>
      </c>
    </row>
    <row r="27" spans="1:20" s="30" customFormat="1" ht="44.25" customHeight="1" x14ac:dyDescent="0.15">
      <c r="A27" s="26"/>
      <c r="B27" s="43"/>
      <c r="C27" s="49"/>
      <c r="D27" s="168" t="s">
        <v>115</v>
      </c>
      <c r="E27" s="169"/>
      <c r="F27" s="170" t="s">
        <v>114</v>
      </c>
      <c r="G27" s="171"/>
      <c r="H27" s="66"/>
      <c r="I27" s="67"/>
      <c r="J27" s="68"/>
      <c r="K27" s="76"/>
      <c r="L27" s="64" t="s">
        <v>18</v>
      </c>
      <c r="M27" s="65">
        <v>10</v>
      </c>
      <c r="N27" s="56">
        <f t="shared" si="0"/>
        <v>0</v>
      </c>
      <c r="O27" s="57" t="s">
        <v>18</v>
      </c>
      <c r="P27" s="52">
        <f t="shared" si="1"/>
        <v>10</v>
      </c>
      <c r="Q27" s="44" t="s">
        <v>12</v>
      </c>
      <c r="R27" s="34"/>
      <c r="S27" s="29">
        <f t="shared" si="2"/>
        <v>10</v>
      </c>
      <c r="T27" s="29">
        <f t="shared" si="3"/>
        <v>0</v>
      </c>
    </row>
    <row r="28" spans="1:20" s="30" customFormat="1" ht="44.25" customHeight="1" x14ac:dyDescent="0.15">
      <c r="A28" s="26"/>
      <c r="B28" s="43"/>
      <c r="C28" s="49"/>
      <c r="D28" s="168" t="s">
        <v>112</v>
      </c>
      <c r="E28" s="169"/>
      <c r="F28" s="170" t="s">
        <v>38</v>
      </c>
      <c r="G28" s="177"/>
      <c r="H28" s="66"/>
      <c r="I28" s="67"/>
      <c r="J28" s="68"/>
      <c r="K28" s="76"/>
      <c r="L28" s="57" t="s">
        <v>18</v>
      </c>
      <c r="M28" s="70">
        <v>10</v>
      </c>
      <c r="N28" s="56">
        <f t="shared" si="0"/>
        <v>0</v>
      </c>
      <c r="O28" s="57" t="s">
        <v>18</v>
      </c>
      <c r="P28" s="52">
        <f t="shared" si="1"/>
        <v>10</v>
      </c>
      <c r="Q28" s="44" t="s">
        <v>12</v>
      </c>
      <c r="R28" s="34"/>
      <c r="S28" s="29">
        <f t="shared" si="2"/>
        <v>10</v>
      </c>
      <c r="T28" s="29">
        <f t="shared" si="3"/>
        <v>0</v>
      </c>
    </row>
    <row r="29" spans="1:20" s="30" customFormat="1" ht="44.25" customHeight="1" thickBot="1" x14ac:dyDescent="0.2">
      <c r="A29" s="26"/>
      <c r="B29" s="43"/>
      <c r="C29" s="78"/>
      <c r="D29" s="168" t="s">
        <v>113</v>
      </c>
      <c r="E29" s="169"/>
      <c r="F29" s="170" t="s">
        <v>39</v>
      </c>
      <c r="G29" s="177"/>
      <c r="H29" s="66"/>
      <c r="I29" s="67"/>
      <c r="J29" s="68"/>
      <c r="K29" s="72"/>
      <c r="L29" s="57" t="s">
        <v>18</v>
      </c>
      <c r="M29" s="70">
        <v>15</v>
      </c>
      <c r="N29" s="56">
        <f t="shared" si="0"/>
        <v>0</v>
      </c>
      <c r="O29" s="57" t="s">
        <v>18</v>
      </c>
      <c r="P29" s="52">
        <f t="shared" si="1"/>
        <v>15</v>
      </c>
      <c r="Q29" s="44" t="s">
        <v>40</v>
      </c>
      <c r="R29" s="34"/>
      <c r="S29" s="29">
        <f t="shared" si="2"/>
        <v>15</v>
      </c>
      <c r="T29" s="29">
        <f t="shared" si="3"/>
        <v>0</v>
      </c>
    </row>
    <row r="30" spans="1:20" s="30" customFormat="1" ht="37.5" customHeight="1" thickTop="1" x14ac:dyDescent="0.15">
      <c r="A30" s="26"/>
      <c r="B30" s="43"/>
      <c r="C30" s="161" t="s">
        <v>106</v>
      </c>
      <c r="D30" s="162"/>
      <c r="E30" s="162"/>
      <c r="F30" s="162"/>
      <c r="G30" s="163"/>
      <c r="H30" s="58">
        <f>SUBTOTAL(9,H31:H36)</f>
        <v>0</v>
      </c>
      <c r="I30" s="59" t="s">
        <v>18</v>
      </c>
      <c r="J30" s="60">
        <f>SUBTOTAL(9,J31:J36)</f>
        <v>15</v>
      </c>
      <c r="K30" s="58">
        <f>SUBTOTAL(9,K31:K36)</f>
        <v>0</v>
      </c>
      <c r="L30" s="59" t="s">
        <v>18</v>
      </c>
      <c r="M30" s="60">
        <f>SUBTOTAL(9,M31:M36)</f>
        <v>80</v>
      </c>
      <c r="N30" s="58">
        <f>SUBTOTAL(9,N31:N36)</f>
        <v>0</v>
      </c>
      <c r="O30" s="59" t="s">
        <v>18</v>
      </c>
      <c r="P30" s="60">
        <f>SUBTOTAL(9,P31:P36)</f>
        <v>95</v>
      </c>
      <c r="Q30" s="44"/>
      <c r="R30" s="34"/>
      <c r="S30" s="6">
        <f>SUBTOTAL(9,S31:S36)</f>
        <v>80</v>
      </c>
      <c r="T30" s="6">
        <f>SUBTOTAL(9,T31:U36)</f>
        <v>15</v>
      </c>
    </row>
    <row r="31" spans="1:20" s="30" customFormat="1" ht="37.5" customHeight="1" x14ac:dyDescent="0.15">
      <c r="A31" s="26"/>
      <c r="B31" s="43"/>
      <c r="C31" s="87"/>
      <c r="D31" s="178" t="s">
        <v>48</v>
      </c>
      <c r="E31" s="179"/>
      <c r="F31" s="166" t="s">
        <v>49</v>
      </c>
      <c r="G31" s="167"/>
      <c r="H31" s="50"/>
      <c r="I31" s="88" t="s">
        <v>18</v>
      </c>
      <c r="J31" s="52">
        <v>9</v>
      </c>
      <c r="K31" s="66"/>
      <c r="L31" s="67"/>
      <c r="M31" s="68"/>
      <c r="N31" s="56">
        <f t="shared" ref="N31:N36" si="8">SUM(H31,K31)</f>
        <v>0</v>
      </c>
      <c r="O31" s="57" t="s">
        <v>18</v>
      </c>
      <c r="P31" s="52">
        <f t="shared" ref="P31:P36" si="9">SUM(J31,M31)</f>
        <v>9</v>
      </c>
      <c r="Q31" s="44" t="s">
        <v>13</v>
      </c>
      <c r="R31" s="34"/>
      <c r="S31" s="29">
        <f t="shared" ref="S31:S36" si="10">IF(Q31="※１",P31,0)</f>
        <v>0</v>
      </c>
      <c r="T31" s="29">
        <f t="shared" ref="T31:T36" si="11">IF(Q31="※２",P31,0)</f>
        <v>9</v>
      </c>
    </row>
    <row r="32" spans="1:20" s="30" customFormat="1" ht="37.5" customHeight="1" x14ac:dyDescent="0.15">
      <c r="A32" s="26"/>
      <c r="B32" s="43"/>
      <c r="C32" s="49"/>
      <c r="D32" s="178" t="s">
        <v>50</v>
      </c>
      <c r="E32" s="179"/>
      <c r="F32" s="166" t="s">
        <v>51</v>
      </c>
      <c r="G32" s="167"/>
      <c r="H32" s="50"/>
      <c r="I32" s="88" t="s">
        <v>18</v>
      </c>
      <c r="J32" s="52">
        <v>6</v>
      </c>
      <c r="K32" s="66"/>
      <c r="L32" s="67"/>
      <c r="M32" s="68"/>
      <c r="N32" s="56">
        <f t="shared" si="8"/>
        <v>0</v>
      </c>
      <c r="O32" s="57" t="s">
        <v>18</v>
      </c>
      <c r="P32" s="52">
        <f t="shared" si="9"/>
        <v>6</v>
      </c>
      <c r="Q32" s="44" t="s">
        <v>13</v>
      </c>
      <c r="R32" s="34"/>
      <c r="S32" s="29">
        <f t="shared" si="10"/>
        <v>0</v>
      </c>
      <c r="T32" s="29">
        <f t="shared" si="11"/>
        <v>6</v>
      </c>
    </row>
    <row r="33" spans="1:20" s="30" customFormat="1" ht="37.5" customHeight="1" x14ac:dyDescent="0.15">
      <c r="A33" s="26"/>
      <c r="B33" s="43"/>
      <c r="C33" s="49"/>
      <c r="D33" s="178" t="s">
        <v>52</v>
      </c>
      <c r="E33" s="179"/>
      <c r="F33" s="166" t="s">
        <v>53</v>
      </c>
      <c r="G33" s="167"/>
      <c r="H33" s="66"/>
      <c r="I33" s="67"/>
      <c r="J33" s="68"/>
      <c r="K33" s="56"/>
      <c r="L33" s="57" t="s">
        <v>18</v>
      </c>
      <c r="M33" s="52">
        <v>20</v>
      </c>
      <c r="N33" s="56">
        <f t="shared" si="8"/>
        <v>0</v>
      </c>
      <c r="O33" s="57" t="s">
        <v>18</v>
      </c>
      <c r="P33" s="52">
        <f t="shared" si="9"/>
        <v>20</v>
      </c>
      <c r="Q33" s="44" t="s">
        <v>12</v>
      </c>
      <c r="R33" s="34"/>
      <c r="S33" s="29">
        <f t="shared" si="10"/>
        <v>20</v>
      </c>
      <c r="T33" s="29">
        <f t="shared" si="11"/>
        <v>0</v>
      </c>
    </row>
    <row r="34" spans="1:20" s="30" customFormat="1" ht="37.5" customHeight="1" x14ac:dyDescent="0.15">
      <c r="A34" s="26"/>
      <c r="B34" s="43"/>
      <c r="C34" s="49"/>
      <c r="D34" s="187" t="s">
        <v>54</v>
      </c>
      <c r="E34" s="188"/>
      <c r="F34" s="166" t="s">
        <v>55</v>
      </c>
      <c r="G34" s="167"/>
      <c r="H34" s="66"/>
      <c r="I34" s="67"/>
      <c r="J34" s="68"/>
      <c r="K34" s="56"/>
      <c r="L34" s="57" t="s">
        <v>18</v>
      </c>
      <c r="M34" s="52">
        <v>15</v>
      </c>
      <c r="N34" s="56">
        <f t="shared" si="8"/>
        <v>0</v>
      </c>
      <c r="O34" s="57" t="s">
        <v>18</v>
      </c>
      <c r="P34" s="52">
        <f t="shared" si="9"/>
        <v>15</v>
      </c>
      <c r="Q34" s="44" t="s">
        <v>12</v>
      </c>
      <c r="R34" s="34"/>
      <c r="S34" s="29">
        <f t="shared" si="10"/>
        <v>15</v>
      </c>
      <c r="T34" s="29">
        <f t="shared" si="11"/>
        <v>0</v>
      </c>
    </row>
    <row r="35" spans="1:20" s="30" customFormat="1" ht="46.5" customHeight="1" x14ac:dyDescent="0.15">
      <c r="A35" s="26"/>
      <c r="B35" s="43"/>
      <c r="C35" s="49"/>
      <c r="D35" s="187" t="s">
        <v>56</v>
      </c>
      <c r="E35" s="188"/>
      <c r="F35" s="166" t="s">
        <v>57</v>
      </c>
      <c r="G35" s="167"/>
      <c r="H35" s="66"/>
      <c r="I35" s="67"/>
      <c r="J35" s="68"/>
      <c r="K35" s="56"/>
      <c r="L35" s="57" t="s">
        <v>18</v>
      </c>
      <c r="M35" s="52">
        <v>35</v>
      </c>
      <c r="N35" s="56">
        <f t="shared" si="8"/>
        <v>0</v>
      </c>
      <c r="O35" s="57" t="s">
        <v>18</v>
      </c>
      <c r="P35" s="52">
        <f t="shared" si="9"/>
        <v>35</v>
      </c>
      <c r="Q35" s="44" t="s">
        <v>12</v>
      </c>
      <c r="R35" s="34"/>
      <c r="S35" s="29">
        <f t="shared" si="10"/>
        <v>35</v>
      </c>
      <c r="T35" s="29">
        <f t="shared" si="11"/>
        <v>0</v>
      </c>
    </row>
    <row r="36" spans="1:20" s="30" customFormat="1" ht="37.5" customHeight="1" thickBot="1" x14ac:dyDescent="0.2">
      <c r="A36" s="26"/>
      <c r="B36" s="43"/>
      <c r="C36" s="49"/>
      <c r="D36" s="187" t="s">
        <v>58</v>
      </c>
      <c r="E36" s="188"/>
      <c r="F36" s="166" t="s">
        <v>59</v>
      </c>
      <c r="G36" s="167"/>
      <c r="H36" s="66"/>
      <c r="I36" s="67"/>
      <c r="J36" s="68"/>
      <c r="K36" s="56"/>
      <c r="L36" s="57" t="s">
        <v>18</v>
      </c>
      <c r="M36" s="52">
        <v>10</v>
      </c>
      <c r="N36" s="56">
        <f t="shared" si="8"/>
        <v>0</v>
      </c>
      <c r="O36" s="57" t="s">
        <v>18</v>
      </c>
      <c r="P36" s="52">
        <f t="shared" si="9"/>
        <v>10</v>
      </c>
      <c r="Q36" s="44" t="s">
        <v>12</v>
      </c>
      <c r="R36" s="34"/>
      <c r="S36" s="29">
        <f t="shared" si="10"/>
        <v>10</v>
      </c>
      <c r="T36" s="29">
        <f t="shared" si="11"/>
        <v>0</v>
      </c>
    </row>
    <row r="37" spans="1:20" s="30" customFormat="1" ht="37.5" customHeight="1" thickTop="1" x14ac:dyDescent="0.15">
      <c r="A37" s="26"/>
      <c r="B37" s="43"/>
      <c r="C37" s="195" t="s">
        <v>107</v>
      </c>
      <c r="D37" s="196"/>
      <c r="E37" s="196"/>
      <c r="F37" s="196"/>
      <c r="G37" s="197"/>
      <c r="H37" s="58">
        <f>SUBTOTAL(9,H38:H41)</f>
        <v>0</v>
      </c>
      <c r="I37" s="59" t="s">
        <v>18</v>
      </c>
      <c r="J37" s="60">
        <f>SUBTOTAL(9,J38:J41)</f>
        <v>15</v>
      </c>
      <c r="K37" s="58">
        <f>SUBTOTAL(9,K38:K41)</f>
        <v>0</v>
      </c>
      <c r="L37" s="59" t="s">
        <v>18</v>
      </c>
      <c r="M37" s="60">
        <f>SUBTOTAL(9,M38:M41)</f>
        <v>25</v>
      </c>
      <c r="N37" s="58">
        <f>SUBTOTAL(9,N38:N41)</f>
        <v>0</v>
      </c>
      <c r="O37" s="59" t="s">
        <v>18</v>
      </c>
      <c r="P37" s="60">
        <f>SUBTOTAL(9,P38:P41)</f>
        <v>40</v>
      </c>
      <c r="Q37" s="44"/>
      <c r="R37" s="34"/>
      <c r="S37" s="6">
        <f>SUBTOTAL(9,S38:S41)</f>
        <v>20</v>
      </c>
      <c r="T37" s="6">
        <f>SUBTOTAL(9,T38:T41)</f>
        <v>20</v>
      </c>
    </row>
    <row r="38" spans="1:20" s="30" customFormat="1" ht="37.5" customHeight="1" x14ac:dyDescent="0.15">
      <c r="A38" s="26"/>
      <c r="B38" s="43"/>
      <c r="C38" s="78"/>
      <c r="D38" s="178" t="s">
        <v>61</v>
      </c>
      <c r="E38" s="179"/>
      <c r="F38" s="198" t="s">
        <v>62</v>
      </c>
      <c r="G38" s="199"/>
      <c r="H38" s="50"/>
      <c r="I38" s="51" t="s">
        <v>18</v>
      </c>
      <c r="J38" s="89">
        <v>15</v>
      </c>
      <c r="K38" s="90"/>
      <c r="L38" s="67"/>
      <c r="M38" s="68"/>
      <c r="N38" s="91">
        <f>SUM(H38,K38)</f>
        <v>0</v>
      </c>
      <c r="O38" s="92" t="s">
        <v>18</v>
      </c>
      <c r="P38" s="93">
        <f>SUM(J38,M38)</f>
        <v>15</v>
      </c>
      <c r="Q38" s="44" t="s">
        <v>13</v>
      </c>
      <c r="R38" s="34"/>
      <c r="S38" s="29">
        <f>IF(Q38="※１",P38,0)</f>
        <v>0</v>
      </c>
      <c r="T38" s="29">
        <f>IF(Q38="※２",P38,0)</f>
        <v>15</v>
      </c>
    </row>
    <row r="39" spans="1:20" s="30" customFormat="1" ht="37.5" customHeight="1" x14ac:dyDescent="0.15">
      <c r="A39" s="26"/>
      <c r="B39" s="43"/>
      <c r="C39" s="49"/>
      <c r="D39" s="187" t="s">
        <v>63</v>
      </c>
      <c r="E39" s="188"/>
      <c r="F39" s="198" t="s">
        <v>64</v>
      </c>
      <c r="G39" s="199"/>
      <c r="H39" s="66"/>
      <c r="I39" s="67"/>
      <c r="J39" s="68"/>
      <c r="K39" s="77"/>
      <c r="L39" s="51" t="s">
        <v>18</v>
      </c>
      <c r="M39" s="89">
        <v>5</v>
      </c>
      <c r="N39" s="91">
        <f>SUM(H39,K39)</f>
        <v>0</v>
      </c>
      <c r="O39" s="92" t="s">
        <v>18</v>
      </c>
      <c r="P39" s="93">
        <f>SUM(J39,M39)</f>
        <v>5</v>
      </c>
      <c r="Q39" s="44" t="s">
        <v>13</v>
      </c>
      <c r="R39" s="34"/>
      <c r="S39" s="29">
        <f>IF(Q39="※１",P39,0)</f>
        <v>0</v>
      </c>
      <c r="T39" s="29">
        <f>IF(Q39="※２",P39,0)</f>
        <v>5</v>
      </c>
    </row>
    <row r="40" spans="1:20" s="30" customFormat="1" ht="37.5" customHeight="1" x14ac:dyDescent="0.15">
      <c r="A40" s="26"/>
      <c r="B40" s="43"/>
      <c r="C40" s="49"/>
      <c r="D40" s="178" t="s">
        <v>65</v>
      </c>
      <c r="E40" s="179"/>
      <c r="F40" s="198" t="s">
        <v>66</v>
      </c>
      <c r="G40" s="199"/>
      <c r="H40" s="66"/>
      <c r="I40" s="67"/>
      <c r="J40" s="68"/>
      <c r="K40" s="75"/>
      <c r="L40" s="51" t="s">
        <v>18</v>
      </c>
      <c r="M40" s="89">
        <v>10</v>
      </c>
      <c r="N40" s="91">
        <f>SUM(H40,K40)</f>
        <v>0</v>
      </c>
      <c r="O40" s="92" t="s">
        <v>18</v>
      </c>
      <c r="P40" s="93">
        <f>SUM(J40,M40)</f>
        <v>10</v>
      </c>
      <c r="Q40" s="44" t="s">
        <v>12</v>
      </c>
      <c r="R40" s="34"/>
      <c r="S40" s="29">
        <f>IF(Q40="※１",P40,0)</f>
        <v>10</v>
      </c>
      <c r="T40" s="29">
        <f>IF(Q40="※２",P40,0)</f>
        <v>0</v>
      </c>
    </row>
    <row r="41" spans="1:20" s="30" customFormat="1" ht="37.5" customHeight="1" thickBot="1" x14ac:dyDescent="0.2">
      <c r="A41" s="26"/>
      <c r="B41" s="43"/>
      <c r="C41" s="94"/>
      <c r="D41" s="200" t="s">
        <v>67</v>
      </c>
      <c r="E41" s="201"/>
      <c r="F41" s="202" t="s">
        <v>68</v>
      </c>
      <c r="G41" s="203"/>
      <c r="H41" s="66"/>
      <c r="I41" s="67"/>
      <c r="J41" s="68"/>
      <c r="K41" s="69"/>
      <c r="L41" s="95" t="s">
        <v>18</v>
      </c>
      <c r="M41" s="96">
        <v>10</v>
      </c>
      <c r="N41" s="97">
        <f>SUM(H41,K41)</f>
        <v>0</v>
      </c>
      <c r="O41" s="98" t="s">
        <v>18</v>
      </c>
      <c r="P41" s="99">
        <f>SUM(J41,M41)</f>
        <v>10</v>
      </c>
      <c r="Q41" s="44" t="s">
        <v>12</v>
      </c>
      <c r="R41" s="34"/>
      <c r="S41" s="29">
        <f>IF(Q41="※１",P41,0)</f>
        <v>10</v>
      </c>
      <c r="T41" s="29">
        <f>IF(Q41="※２",P41,0)</f>
        <v>0</v>
      </c>
    </row>
    <row r="42" spans="1:20" s="30" customFormat="1" ht="54" customHeight="1" thickTop="1" x14ac:dyDescent="0.15">
      <c r="A42" s="26"/>
      <c r="B42" s="43"/>
      <c r="C42" s="204" t="s">
        <v>108</v>
      </c>
      <c r="D42" s="162"/>
      <c r="E42" s="162"/>
      <c r="F42" s="162"/>
      <c r="G42" s="163"/>
      <c r="H42" s="58">
        <f>SUBTOTAL(9,H43:H53)</f>
        <v>0</v>
      </c>
      <c r="I42" s="100" t="s">
        <v>18</v>
      </c>
      <c r="J42" s="60">
        <f>MAX(J43:J53)</f>
        <v>0</v>
      </c>
      <c r="K42" s="61">
        <f>MAX(K43:K53)</f>
        <v>0</v>
      </c>
      <c r="L42" s="62" t="s">
        <v>18</v>
      </c>
      <c r="M42" s="101">
        <f>MAX(M43:M53)</f>
        <v>15</v>
      </c>
      <c r="N42" s="45">
        <f>MAX(N43:N53)</f>
        <v>0</v>
      </c>
      <c r="O42" s="62" t="s">
        <v>18</v>
      </c>
      <c r="P42" s="60">
        <f>MAX(P43:P53)</f>
        <v>15</v>
      </c>
      <c r="Q42" s="44" t="s">
        <v>13</v>
      </c>
      <c r="R42" s="34"/>
      <c r="S42" s="102">
        <f>IF(Q42="※１",P42,0)</f>
        <v>0</v>
      </c>
      <c r="T42" s="102">
        <f>IF(Q42="※２",P42,0)</f>
        <v>15</v>
      </c>
    </row>
    <row r="43" spans="1:20" s="30" customFormat="1" ht="38.25" customHeight="1" x14ac:dyDescent="0.15">
      <c r="A43" s="26"/>
      <c r="B43" s="43"/>
      <c r="C43" s="103"/>
      <c r="D43" s="189" t="s">
        <v>70</v>
      </c>
      <c r="E43" s="190"/>
      <c r="F43" s="104" t="s">
        <v>71</v>
      </c>
      <c r="G43" s="105"/>
      <c r="H43" s="66"/>
      <c r="I43" s="67"/>
      <c r="J43" s="68"/>
      <c r="K43" s="69"/>
      <c r="L43" s="106" t="s">
        <v>18</v>
      </c>
      <c r="M43" s="70">
        <v>3</v>
      </c>
      <c r="N43" s="56">
        <f t="shared" ref="N43:N53" si="12">SUM(H43,K43)</f>
        <v>0</v>
      </c>
      <c r="O43" s="106" t="s">
        <v>18</v>
      </c>
      <c r="P43" s="52">
        <f t="shared" ref="P43:P53" si="13">SUM(J43,M43)</f>
        <v>3</v>
      </c>
      <c r="Q43" s="44"/>
      <c r="R43" s="34"/>
      <c r="S43" s="29"/>
      <c r="T43" s="29"/>
    </row>
    <row r="44" spans="1:20" s="30" customFormat="1" ht="38.25" customHeight="1" x14ac:dyDescent="0.15">
      <c r="A44" s="26"/>
      <c r="B44" s="43"/>
      <c r="C44" s="103"/>
      <c r="D44" s="191"/>
      <c r="E44" s="192"/>
      <c r="F44" s="104" t="s">
        <v>72</v>
      </c>
      <c r="G44" s="107"/>
      <c r="H44" s="66"/>
      <c r="I44" s="67"/>
      <c r="J44" s="68"/>
      <c r="K44" s="69"/>
      <c r="L44" s="106" t="s">
        <v>18</v>
      </c>
      <c r="M44" s="70">
        <v>6</v>
      </c>
      <c r="N44" s="56">
        <f t="shared" si="12"/>
        <v>0</v>
      </c>
      <c r="O44" s="106" t="s">
        <v>18</v>
      </c>
      <c r="P44" s="52">
        <f t="shared" si="13"/>
        <v>6</v>
      </c>
      <c r="Q44" s="44"/>
      <c r="R44" s="34"/>
      <c r="S44" s="29"/>
      <c r="T44" s="29"/>
    </row>
    <row r="45" spans="1:20" s="30" customFormat="1" ht="38.25" customHeight="1" x14ac:dyDescent="0.15">
      <c r="A45" s="26"/>
      <c r="B45" s="43"/>
      <c r="C45" s="103"/>
      <c r="D45" s="191"/>
      <c r="E45" s="192"/>
      <c r="F45" s="104" t="s">
        <v>73</v>
      </c>
      <c r="G45" s="105"/>
      <c r="H45" s="66"/>
      <c r="I45" s="67"/>
      <c r="J45" s="68"/>
      <c r="K45" s="69"/>
      <c r="L45" s="106" t="s">
        <v>18</v>
      </c>
      <c r="M45" s="70">
        <v>9</v>
      </c>
      <c r="N45" s="56">
        <f t="shared" si="12"/>
        <v>0</v>
      </c>
      <c r="O45" s="106" t="s">
        <v>18</v>
      </c>
      <c r="P45" s="52">
        <f t="shared" si="13"/>
        <v>9</v>
      </c>
      <c r="Q45" s="44"/>
      <c r="R45" s="34"/>
      <c r="S45" s="29"/>
      <c r="T45" s="29"/>
    </row>
    <row r="46" spans="1:20" s="30" customFormat="1" ht="38.25" customHeight="1" x14ac:dyDescent="0.15">
      <c r="A46" s="26"/>
      <c r="B46" s="43"/>
      <c r="C46" s="103"/>
      <c r="D46" s="191"/>
      <c r="E46" s="192"/>
      <c r="F46" s="104" t="s">
        <v>74</v>
      </c>
      <c r="G46" s="105"/>
      <c r="H46" s="66"/>
      <c r="I46" s="67"/>
      <c r="J46" s="68"/>
      <c r="K46" s="69"/>
      <c r="L46" s="106" t="s">
        <v>18</v>
      </c>
      <c r="M46" s="70">
        <v>12</v>
      </c>
      <c r="N46" s="56">
        <f t="shared" si="12"/>
        <v>0</v>
      </c>
      <c r="O46" s="106" t="s">
        <v>18</v>
      </c>
      <c r="P46" s="52">
        <f t="shared" si="13"/>
        <v>12</v>
      </c>
      <c r="Q46" s="44"/>
      <c r="R46" s="34"/>
      <c r="S46" s="29"/>
      <c r="T46" s="29"/>
    </row>
    <row r="47" spans="1:20" s="30" customFormat="1" ht="38.25" customHeight="1" x14ac:dyDescent="0.15">
      <c r="A47" s="26"/>
      <c r="B47" s="43"/>
      <c r="C47" s="103"/>
      <c r="D47" s="193"/>
      <c r="E47" s="194"/>
      <c r="F47" s="104" t="s">
        <v>75</v>
      </c>
      <c r="G47" s="105"/>
      <c r="H47" s="66"/>
      <c r="I47" s="67"/>
      <c r="J47" s="68"/>
      <c r="K47" s="69"/>
      <c r="L47" s="106" t="s">
        <v>18</v>
      </c>
      <c r="M47" s="70">
        <v>15</v>
      </c>
      <c r="N47" s="56">
        <f t="shared" si="12"/>
        <v>0</v>
      </c>
      <c r="O47" s="106" t="s">
        <v>18</v>
      </c>
      <c r="P47" s="52">
        <f t="shared" si="13"/>
        <v>15</v>
      </c>
      <c r="Q47" s="44"/>
      <c r="R47" s="34"/>
      <c r="S47" s="29"/>
      <c r="T47" s="29"/>
    </row>
    <row r="48" spans="1:20" s="30" customFormat="1" ht="38.25" customHeight="1" x14ac:dyDescent="0.15">
      <c r="A48" s="26"/>
      <c r="B48" s="43"/>
      <c r="C48" s="49"/>
      <c r="D48" s="168" t="s">
        <v>76</v>
      </c>
      <c r="E48" s="169"/>
      <c r="F48" s="108" t="s">
        <v>77</v>
      </c>
      <c r="G48" s="109"/>
      <c r="H48" s="66"/>
      <c r="I48" s="67"/>
      <c r="J48" s="68"/>
      <c r="K48" s="110"/>
      <c r="L48" s="106" t="s">
        <v>18</v>
      </c>
      <c r="M48" s="111">
        <v>6</v>
      </c>
      <c r="N48" s="112">
        <f t="shared" si="12"/>
        <v>0</v>
      </c>
      <c r="O48" s="106" t="s">
        <v>18</v>
      </c>
      <c r="P48" s="113">
        <f t="shared" si="13"/>
        <v>6</v>
      </c>
      <c r="Q48" s="44"/>
      <c r="R48" s="34"/>
      <c r="S48" s="29"/>
      <c r="T48" s="29"/>
    </row>
    <row r="49" spans="1:20" s="30" customFormat="1" ht="38.25" customHeight="1" x14ac:dyDescent="0.15">
      <c r="A49" s="26"/>
      <c r="B49" s="43"/>
      <c r="C49" s="49"/>
      <c r="D49" s="191"/>
      <c r="E49" s="192"/>
      <c r="F49" s="108" t="s">
        <v>78</v>
      </c>
      <c r="G49" s="109"/>
      <c r="H49" s="66"/>
      <c r="I49" s="67"/>
      <c r="J49" s="68"/>
      <c r="K49" s="110"/>
      <c r="L49" s="106" t="s">
        <v>18</v>
      </c>
      <c r="M49" s="111">
        <v>9</v>
      </c>
      <c r="N49" s="112">
        <f t="shared" si="12"/>
        <v>0</v>
      </c>
      <c r="O49" s="106" t="s">
        <v>18</v>
      </c>
      <c r="P49" s="113">
        <f t="shared" si="13"/>
        <v>9</v>
      </c>
      <c r="Q49" s="44"/>
      <c r="R49" s="34"/>
      <c r="S49" s="29"/>
      <c r="T49" s="29"/>
    </row>
    <row r="50" spans="1:20" s="30" customFormat="1" ht="38.25" customHeight="1" x14ac:dyDescent="0.15">
      <c r="A50" s="26"/>
      <c r="B50" s="43"/>
      <c r="C50" s="103"/>
      <c r="D50" s="191"/>
      <c r="E50" s="192"/>
      <c r="F50" s="104" t="s">
        <v>79</v>
      </c>
      <c r="G50" s="114"/>
      <c r="H50" s="66"/>
      <c r="I50" s="67"/>
      <c r="J50" s="68"/>
      <c r="K50" s="110"/>
      <c r="L50" s="106" t="s">
        <v>18</v>
      </c>
      <c r="M50" s="111">
        <v>9</v>
      </c>
      <c r="N50" s="112">
        <f t="shared" si="12"/>
        <v>0</v>
      </c>
      <c r="O50" s="106" t="s">
        <v>18</v>
      </c>
      <c r="P50" s="113">
        <f t="shared" si="13"/>
        <v>9</v>
      </c>
      <c r="Q50" s="44"/>
      <c r="R50" s="34"/>
      <c r="S50" s="29"/>
      <c r="T50" s="29"/>
    </row>
    <row r="51" spans="1:20" s="30" customFormat="1" ht="38.25" customHeight="1" x14ac:dyDescent="0.15">
      <c r="A51" s="26"/>
      <c r="B51" s="43"/>
      <c r="C51" s="103"/>
      <c r="D51" s="191"/>
      <c r="E51" s="192"/>
      <c r="F51" s="104" t="s">
        <v>80</v>
      </c>
      <c r="G51" s="114"/>
      <c r="H51" s="66"/>
      <c r="I51" s="67"/>
      <c r="J51" s="68"/>
      <c r="K51" s="110"/>
      <c r="L51" s="106" t="s">
        <v>18</v>
      </c>
      <c r="M51" s="111">
        <v>9</v>
      </c>
      <c r="N51" s="112">
        <f t="shared" si="12"/>
        <v>0</v>
      </c>
      <c r="O51" s="106" t="s">
        <v>18</v>
      </c>
      <c r="P51" s="113">
        <f t="shared" si="13"/>
        <v>9</v>
      </c>
      <c r="Q51" s="44"/>
      <c r="R51" s="34"/>
      <c r="S51" s="29"/>
      <c r="T51" s="29"/>
    </row>
    <row r="52" spans="1:20" s="30" customFormat="1" ht="38.25" customHeight="1" x14ac:dyDescent="0.15">
      <c r="A52" s="26"/>
      <c r="B52" s="43"/>
      <c r="C52" s="103"/>
      <c r="D52" s="193"/>
      <c r="E52" s="194"/>
      <c r="F52" s="104" t="s">
        <v>81</v>
      </c>
      <c r="G52" s="105"/>
      <c r="H52" s="66"/>
      <c r="I52" s="67"/>
      <c r="J52" s="68"/>
      <c r="K52" s="110"/>
      <c r="L52" s="106" t="s">
        <v>18</v>
      </c>
      <c r="M52" s="111">
        <v>15</v>
      </c>
      <c r="N52" s="112">
        <f t="shared" si="12"/>
        <v>0</v>
      </c>
      <c r="O52" s="106" t="s">
        <v>18</v>
      </c>
      <c r="P52" s="113">
        <f t="shared" si="13"/>
        <v>15</v>
      </c>
      <c r="Q52" s="44"/>
      <c r="R52" s="34"/>
      <c r="S52" s="29"/>
      <c r="T52" s="29"/>
    </row>
    <row r="53" spans="1:20" s="30" customFormat="1" ht="38.25" customHeight="1" thickBot="1" x14ac:dyDescent="0.2">
      <c r="A53" s="26"/>
      <c r="B53" s="43"/>
      <c r="C53" s="115"/>
      <c r="D53" s="208" t="s">
        <v>82</v>
      </c>
      <c r="E53" s="209"/>
      <c r="F53" s="104" t="s">
        <v>83</v>
      </c>
      <c r="G53" s="105"/>
      <c r="H53" s="66"/>
      <c r="I53" s="67"/>
      <c r="J53" s="68"/>
      <c r="K53" s="110"/>
      <c r="L53" s="106" t="s">
        <v>18</v>
      </c>
      <c r="M53" s="111">
        <v>6</v>
      </c>
      <c r="N53" s="112">
        <f t="shared" si="12"/>
        <v>0</v>
      </c>
      <c r="O53" s="106" t="s">
        <v>18</v>
      </c>
      <c r="P53" s="113">
        <f t="shared" si="13"/>
        <v>6</v>
      </c>
      <c r="Q53" s="44"/>
      <c r="R53" s="34"/>
    </row>
    <row r="54" spans="1:20" s="30" customFormat="1" ht="37.5" customHeight="1" thickTop="1" x14ac:dyDescent="0.15">
      <c r="A54" s="26"/>
      <c r="B54" s="43"/>
      <c r="C54" s="195" t="s">
        <v>109</v>
      </c>
      <c r="D54" s="196"/>
      <c r="E54" s="196"/>
      <c r="F54" s="196"/>
      <c r="G54" s="197"/>
      <c r="H54" s="58">
        <f>SUBTOTAL(9,H55:H56)</f>
        <v>0</v>
      </c>
      <c r="I54" s="59" t="s">
        <v>18</v>
      </c>
      <c r="J54" s="60">
        <f>SUBTOTAL(9,J55)</f>
        <v>0</v>
      </c>
      <c r="K54" s="61">
        <f>MAX(K55:K56)</f>
        <v>0</v>
      </c>
      <c r="L54" s="62" t="s">
        <v>18</v>
      </c>
      <c r="M54" s="101">
        <f>MAX(M55:M56)</f>
        <v>15</v>
      </c>
      <c r="N54" s="58">
        <f>SUBTOTAL(9,N55:N56)</f>
        <v>0</v>
      </c>
      <c r="O54" s="59" t="s">
        <v>18</v>
      </c>
      <c r="P54" s="60">
        <f>SUBTOTAL(9,P55)</f>
        <v>15</v>
      </c>
      <c r="Q54" s="44" t="s">
        <v>13</v>
      </c>
      <c r="R54" s="34"/>
      <c r="S54" s="6">
        <f>SUBTOTAL(9,S55)</f>
        <v>0</v>
      </c>
      <c r="T54" s="6">
        <f>IF(Q54="※２",P54,0)</f>
        <v>15</v>
      </c>
    </row>
    <row r="55" spans="1:20" s="30" customFormat="1" ht="40.5" customHeight="1" x14ac:dyDescent="0.15">
      <c r="A55" s="26"/>
      <c r="B55" s="43"/>
      <c r="C55" s="78"/>
      <c r="D55" s="187" t="s">
        <v>85</v>
      </c>
      <c r="E55" s="179"/>
      <c r="F55" s="198" t="s">
        <v>86</v>
      </c>
      <c r="G55" s="199"/>
      <c r="H55" s="66"/>
      <c r="I55" s="67"/>
      <c r="J55" s="68"/>
      <c r="K55" s="69"/>
      <c r="L55" s="106" t="s">
        <v>18</v>
      </c>
      <c r="M55" s="70">
        <v>15</v>
      </c>
      <c r="N55" s="91">
        <f>SUM(H55,K55)</f>
        <v>0</v>
      </c>
      <c r="O55" s="92" t="s">
        <v>18</v>
      </c>
      <c r="P55" s="93">
        <f>SUM(J55,M55)</f>
        <v>15</v>
      </c>
      <c r="R55" s="34"/>
      <c r="S55" s="29"/>
      <c r="T55" s="29"/>
    </row>
    <row r="56" spans="1:20" s="30" customFormat="1" ht="40.5" customHeight="1" thickBot="1" x14ac:dyDescent="0.2">
      <c r="A56" s="26"/>
      <c r="B56" s="43"/>
      <c r="C56" s="78"/>
      <c r="D56" s="187" t="s">
        <v>87</v>
      </c>
      <c r="E56" s="179"/>
      <c r="F56" s="198" t="s">
        <v>88</v>
      </c>
      <c r="G56" s="199"/>
      <c r="H56" s="66"/>
      <c r="I56" s="67"/>
      <c r="J56" s="68"/>
      <c r="K56" s="69"/>
      <c r="L56" s="106" t="s">
        <v>18</v>
      </c>
      <c r="M56" s="70">
        <v>15</v>
      </c>
      <c r="N56" s="91">
        <f>SUM(H56,K56)</f>
        <v>0</v>
      </c>
      <c r="O56" s="92" t="s">
        <v>18</v>
      </c>
      <c r="P56" s="93">
        <f>SUM(J56,M56)</f>
        <v>15</v>
      </c>
      <c r="R56" s="34"/>
      <c r="S56" s="29"/>
      <c r="T56" s="29"/>
    </row>
    <row r="57" spans="1:20" s="30" customFormat="1" ht="52.5" customHeight="1" thickTop="1" x14ac:dyDescent="0.15">
      <c r="A57" s="26"/>
      <c r="B57" s="43"/>
      <c r="C57" s="205" t="s">
        <v>89</v>
      </c>
      <c r="D57" s="206"/>
      <c r="E57" s="206"/>
      <c r="F57" s="206"/>
      <c r="G57" s="207"/>
      <c r="H57" s="116">
        <f>SUM(H13,H15,H20,H30,H37,H42,H54)</f>
        <v>0</v>
      </c>
      <c r="I57" s="117" t="s">
        <v>18</v>
      </c>
      <c r="J57" s="118">
        <f>SUM(J13,J15,J20,J30,J37,J42,J54)</f>
        <v>54</v>
      </c>
      <c r="K57" s="116">
        <f>SUM(K13,K15,K20,K30,K37,K42,K54)</f>
        <v>0</v>
      </c>
      <c r="L57" s="117" t="s">
        <v>18</v>
      </c>
      <c r="M57" s="118">
        <f>SUM(M13,M15,M20,M30,M37,M42,M54)</f>
        <v>246</v>
      </c>
      <c r="N57" s="116">
        <f>SUM(N13,N15,N20,N30,N37,N42,N54)</f>
        <v>0</v>
      </c>
      <c r="O57" s="119" t="s">
        <v>18</v>
      </c>
      <c r="P57" s="118">
        <f>SUM(P13,P15,P20,P30,P37,P42,P54)</f>
        <v>300</v>
      </c>
      <c r="Q57" s="44"/>
      <c r="R57" s="34"/>
      <c r="S57" s="102">
        <f>SUM(S13,S15,S20,S30,S37,S42,S54)</f>
        <v>150</v>
      </c>
      <c r="T57" s="102">
        <f>SUM(T13,T15,T20,T30,T37,T42,T54)</f>
        <v>150</v>
      </c>
    </row>
    <row r="58" spans="1:20" s="128" customFormat="1" ht="30" hidden="1" customHeight="1" x14ac:dyDescent="0.15">
      <c r="A58" s="120"/>
      <c r="B58" s="43"/>
      <c r="C58" s="121"/>
      <c r="D58" s="122"/>
      <c r="E58" s="122"/>
      <c r="F58" s="123"/>
      <c r="G58" s="122"/>
      <c r="H58" s="124"/>
      <c r="I58" s="124"/>
      <c r="J58" s="125"/>
      <c r="K58" s="126"/>
      <c r="L58" s="126"/>
      <c r="M58" s="125"/>
      <c r="N58" s="126"/>
      <c r="O58" s="126"/>
      <c r="P58" s="125"/>
      <c r="Q58" s="127"/>
      <c r="R58" s="121"/>
      <c r="S58" s="29" t="s">
        <v>90</v>
      </c>
      <c r="T58" s="29" t="s">
        <v>91</v>
      </c>
    </row>
    <row r="59" spans="1:20" s="134" customFormat="1" ht="26.25" customHeight="1" x14ac:dyDescent="0.15">
      <c r="A59" s="129"/>
      <c r="B59" s="130"/>
      <c r="C59" s="129"/>
      <c r="D59" s="129" t="s">
        <v>92</v>
      </c>
      <c r="E59" s="129"/>
      <c r="F59" s="129"/>
      <c r="G59" s="129"/>
      <c r="H59" s="129"/>
      <c r="I59" s="131"/>
      <c r="J59" s="129"/>
      <c r="K59" s="129"/>
      <c r="L59" s="131"/>
      <c r="M59" s="129"/>
      <c r="N59" s="129"/>
      <c r="O59" s="131"/>
      <c r="P59" s="129"/>
      <c r="Q59" s="129"/>
      <c r="R59" s="132"/>
      <c r="S59" s="133"/>
      <c r="T59" s="133"/>
    </row>
    <row r="60" spans="1:20" s="134" customFormat="1" ht="26.25" customHeight="1" x14ac:dyDescent="0.15">
      <c r="A60" s="129"/>
      <c r="B60" s="130"/>
      <c r="C60" s="129"/>
      <c r="D60" s="129" t="s">
        <v>93</v>
      </c>
      <c r="E60" s="129"/>
      <c r="F60" s="129"/>
      <c r="G60" s="129"/>
      <c r="H60" s="129"/>
      <c r="I60" s="131"/>
      <c r="J60" s="129"/>
      <c r="K60" s="129"/>
      <c r="L60" s="131"/>
      <c r="M60" s="129"/>
      <c r="N60" s="129"/>
      <c r="O60" s="131"/>
      <c r="P60" s="129"/>
      <c r="Q60" s="129"/>
      <c r="R60" s="132"/>
      <c r="S60" s="133"/>
      <c r="T60" s="133"/>
    </row>
    <row r="61" spans="1:20" s="134" customFormat="1" ht="26.25" hidden="1" customHeight="1" x14ac:dyDescent="0.15">
      <c r="A61" s="129"/>
      <c r="B61" s="130"/>
      <c r="C61" s="129"/>
      <c r="D61" s="129"/>
      <c r="E61" s="129"/>
      <c r="F61" s="129"/>
      <c r="G61" s="129"/>
      <c r="H61" s="129"/>
      <c r="I61" s="131"/>
      <c r="J61" s="129"/>
      <c r="K61" s="129"/>
      <c r="L61" s="131"/>
      <c r="M61" s="129"/>
      <c r="N61" s="129"/>
      <c r="O61" s="131"/>
      <c r="P61" s="129"/>
      <c r="Q61" s="129"/>
      <c r="R61" s="132"/>
      <c r="S61" s="133"/>
      <c r="T61" s="133"/>
    </row>
    <row r="62" spans="1:20" s="134" customFormat="1" ht="26.25" customHeight="1" x14ac:dyDescent="0.15">
      <c r="A62" s="129"/>
      <c r="B62" s="130"/>
      <c r="C62" s="129"/>
      <c r="D62" s="129" t="s">
        <v>94</v>
      </c>
      <c r="E62" s="129"/>
      <c r="F62" s="129"/>
      <c r="G62" s="129"/>
      <c r="H62" s="129"/>
      <c r="I62" s="131"/>
      <c r="J62" s="129"/>
      <c r="K62" s="129"/>
      <c r="L62" s="131"/>
      <c r="M62" s="129"/>
      <c r="N62" s="129"/>
      <c r="O62" s="131"/>
      <c r="P62" s="129"/>
      <c r="Q62" s="129"/>
      <c r="R62" s="132"/>
      <c r="S62" s="133"/>
      <c r="T62" s="133"/>
    </row>
    <row r="63" spans="1:20" s="134" customFormat="1" ht="26.25" customHeight="1" x14ac:dyDescent="0.15">
      <c r="A63" s="129"/>
      <c r="B63" s="130"/>
      <c r="C63" s="129"/>
      <c r="D63" s="129" t="s">
        <v>95</v>
      </c>
      <c r="E63" s="129"/>
      <c r="F63" s="129"/>
      <c r="G63" s="129"/>
      <c r="H63" s="129"/>
      <c r="I63" s="131"/>
      <c r="J63" s="129"/>
      <c r="K63" s="129"/>
      <c r="L63" s="131"/>
      <c r="M63" s="129"/>
      <c r="N63" s="129"/>
      <c r="O63" s="131"/>
      <c r="P63" s="129"/>
      <c r="Q63" s="129"/>
      <c r="R63" s="132"/>
      <c r="S63" s="133"/>
      <c r="T63" s="133"/>
    </row>
    <row r="64" spans="1:20" s="134" customFormat="1" ht="26.25" customHeight="1" x14ac:dyDescent="0.15">
      <c r="A64" s="129"/>
      <c r="B64" s="130"/>
      <c r="C64" s="129"/>
      <c r="D64" s="129" t="s">
        <v>96</v>
      </c>
      <c r="E64" s="129"/>
      <c r="F64" s="129"/>
      <c r="G64" s="129"/>
      <c r="H64" s="129"/>
      <c r="I64" s="131"/>
      <c r="J64" s="129"/>
      <c r="K64" s="129"/>
      <c r="L64" s="131"/>
      <c r="M64" s="129"/>
      <c r="N64" s="129"/>
      <c r="O64" s="131"/>
      <c r="P64" s="129"/>
      <c r="Q64" s="129"/>
      <c r="R64" s="132"/>
      <c r="S64" s="133"/>
      <c r="T64" s="133"/>
    </row>
    <row r="65" spans="1:20" s="134" customFormat="1" ht="26.25" customHeight="1" x14ac:dyDescent="0.15">
      <c r="A65" s="129"/>
      <c r="B65" s="130"/>
      <c r="C65" s="129"/>
      <c r="D65" s="129" t="s">
        <v>97</v>
      </c>
      <c r="E65" s="129"/>
      <c r="F65" s="129"/>
      <c r="G65" s="129"/>
      <c r="H65" s="129"/>
      <c r="I65" s="131"/>
      <c r="J65" s="129"/>
      <c r="K65" s="129"/>
      <c r="L65" s="131"/>
      <c r="M65" s="129"/>
      <c r="N65" s="129"/>
      <c r="O65" s="131"/>
      <c r="P65" s="129"/>
      <c r="Q65" s="129"/>
      <c r="R65" s="132"/>
      <c r="S65" s="133"/>
      <c r="T65" s="133"/>
    </row>
    <row r="66" spans="1:20" s="134" customFormat="1" ht="26.25" customHeight="1" x14ac:dyDescent="0.15">
      <c r="A66" s="129"/>
      <c r="B66" s="130"/>
      <c r="C66" s="129"/>
      <c r="D66" s="129" t="s">
        <v>98</v>
      </c>
      <c r="E66" s="129"/>
      <c r="F66" s="129"/>
      <c r="G66" s="129"/>
      <c r="H66" s="129"/>
      <c r="I66" s="131"/>
      <c r="J66" s="129"/>
      <c r="K66" s="129"/>
      <c r="L66" s="131"/>
      <c r="M66" s="129"/>
      <c r="N66" s="129"/>
      <c r="O66" s="131"/>
      <c r="P66" s="129"/>
      <c r="Q66" s="129"/>
      <c r="R66" s="132"/>
      <c r="S66" s="133"/>
      <c r="T66" s="133"/>
    </row>
    <row r="67" spans="1:20" s="134" customFormat="1" ht="26.25" customHeight="1" x14ac:dyDescent="0.15">
      <c r="A67" s="129"/>
      <c r="B67" s="130"/>
      <c r="C67" s="129"/>
      <c r="D67" s="129" t="s">
        <v>99</v>
      </c>
      <c r="E67" s="129"/>
      <c r="F67" s="129"/>
      <c r="G67" s="129"/>
      <c r="H67" s="129"/>
      <c r="I67" s="131"/>
      <c r="J67" s="129"/>
      <c r="K67" s="129"/>
      <c r="L67" s="131"/>
      <c r="M67" s="129"/>
      <c r="N67" s="129"/>
      <c r="O67" s="131"/>
      <c r="P67" s="129"/>
      <c r="Q67" s="129"/>
      <c r="R67" s="132"/>
      <c r="S67" s="133"/>
      <c r="T67" s="133"/>
    </row>
    <row r="68" spans="1:20" ht="26.25" customHeight="1" x14ac:dyDescent="0.15">
      <c r="D68" s="14" t="s">
        <v>100</v>
      </c>
    </row>
    <row r="69" spans="1:20" ht="26.25" customHeight="1" x14ac:dyDescent="0.15">
      <c r="D69" s="14" t="s">
        <v>101</v>
      </c>
    </row>
    <row r="70" spans="1:20" ht="26.25" customHeight="1" x14ac:dyDescent="0.15">
      <c r="D70" s="14" t="s">
        <v>102</v>
      </c>
    </row>
    <row r="71" spans="1:20" ht="26.25" customHeight="1" x14ac:dyDescent="0.15">
      <c r="D71" s="14" t="s">
        <v>103</v>
      </c>
    </row>
    <row r="72" spans="1:20" ht="26.25" customHeight="1" x14ac:dyDescent="0.15">
      <c r="D72" s="129" t="s">
        <v>104</v>
      </c>
    </row>
    <row r="73" spans="1:20" ht="26.25" customHeight="1" x14ac:dyDescent="0.15">
      <c r="D73" s="14" t="s">
        <v>105</v>
      </c>
    </row>
  </sheetData>
  <mergeCells count="71">
    <mergeCell ref="D56:E56"/>
    <mergeCell ref="F56:G56"/>
    <mergeCell ref="C57:G57"/>
    <mergeCell ref="C42:G42"/>
    <mergeCell ref="D43:E47"/>
    <mergeCell ref="D48:E52"/>
    <mergeCell ref="D53:E53"/>
    <mergeCell ref="C54:G54"/>
    <mergeCell ref="D55:E55"/>
    <mergeCell ref="F55:G55"/>
    <mergeCell ref="D39:E39"/>
    <mergeCell ref="F39:G39"/>
    <mergeCell ref="D40:E40"/>
    <mergeCell ref="F40:G40"/>
    <mergeCell ref="D41:E41"/>
    <mergeCell ref="F41:G41"/>
    <mergeCell ref="D38:E38"/>
    <mergeCell ref="F38:G38"/>
    <mergeCell ref="D32:E32"/>
    <mergeCell ref="F32:G32"/>
    <mergeCell ref="D33:E33"/>
    <mergeCell ref="F33:G33"/>
    <mergeCell ref="D34:E34"/>
    <mergeCell ref="F34:G34"/>
    <mergeCell ref="D35:E35"/>
    <mergeCell ref="F35:G35"/>
    <mergeCell ref="D36:E36"/>
    <mergeCell ref="F36:G36"/>
    <mergeCell ref="C37:G37"/>
    <mergeCell ref="D31:E31"/>
    <mergeCell ref="F31:G31"/>
    <mergeCell ref="D24:E24"/>
    <mergeCell ref="F24:G24"/>
    <mergeCell ref="D26:E26"/>
    <mergeCell ref="F26:G26"/>
    <mergeCell ref="D27:E27"/>
    <mergeCell ref="F27:G27"/>
    <mergeCell ref="D28:E28"/>
    <mergeCell ref="F28:G28"/>
    <mergeCell ref="D29:E29"/>
    <mergeCell ref="F29:G29"/>
    <mergeCell ref="C30:G30"/>
    <mergeCell ref="D25:E25"/>
    <mergeCell ref="F25:G25"/>
    <mergeCell ref="D23:E23"/>
    <mergeCell ref="F23:G23"/>
    <mergeCell ref="D17:E17"/>
    <mergeCell ref="F17:G17"/>
    <mergeCell ref="D18:E18"/>
    <mergeCell ref="F18:G18"/>
    <mergeCell ref="D19:E19"/>
    <mergeCell ref="F19:G19"/>
    <mergeCell ref="C20:G20"/>
    <mergeCell ref="D21:E21"/>
    <mergeCell ref="F21:G21"/>
    <mergeCell ref="D22:E22"/>
    <mergeCell ref="F22:G22"/>
    <mergeCell ref="C13:G13"/>
    <mergeCell ref="D14:E14"/>
    <mergeCell ref="F14:G14"/>
    <mergeCell ref="C15:G15"/>
    <mergeCell ref="D16:E16"/>
    <mergeCell ref="F16:G16"/>
    <mergeCell ref="N1:Q1"/>
    <mergeCell ref="C2:Q2"/>
    <mergeCell ref="C11:E12"/>
    <mergeCell ref="F11:G12"/>
    <mergeCell ref="H11:P11"/>
    <mergeCell ref="H12:J12"/>
    <mergeCell ref="K12:M12"/>
    <mergeCell ref="N12:P12"/>
  </mergeCells>
  <phoneticPr fontId="1"/>
  <dataValidations count="10">
    <dataValidation type="list" allowBlank="1" showInputMessage="1" showErrorMessage="1" sqref="K39" xr:uid="{00000000-0002-0000-0100-000000000000}">
      <formula1>"0,1,2,3,5"</formula1>
    </dataValidation>
    <dataValidation type="list" allowBlank="1" showInputMessage="1" showErrorMessage="1" sqref="K33" xr:uid="{00000000-0002-0000-0100-000001000000}">
      <formula1>"0,4,8,12,20"</formula1>
    </dataValidation>
    <dataValidation type="list" allowBlank="1" showInputMessage="1" showErrorMessage="1" sqref="K35" xr:uid="{00000000-0002-0000-0100-000002000000}">
      <formula1>"0,7,14,21,35"</formula1>
    </dataValidation>
    <dataValidation type="list" allowBlank="1" showInputMessage="1" showErrorMessage="1" sqref="K17" xr:uid="{00000000-0002-0000-0100-000003000000}">
      <formula1>"0,1,2,4,6"</formula1>
    </dataValidation>
    <dataValidation type="list" allowBlank="1" showInputMessage="1" showErrorMessage="1" sqref="H14 H38" xr:uid="{00000000-0002-0000-0100-000004000000}">
      <formula1>"０,６,15"</formula1>
    </dataValidation>
    <dataValidation type="list" allowBlank="1" showInputMessage="1" showErrorMessage="1" sqref="H16" xr:uid="{00000000-0002-0000-0100-000005000000}">
      <formula1>"0,３,９"</formula1>
    </dataValidation>
    <dataValidation type="list" allowBlank="1" showInputMessage="1" showErrorMessage="1" sqref="K36 K18:K19 K40:K41 K21:K28" xr:uid="{00000000-0002-0000-0100-000006000000}">
      <formula1>"0,2,4,6,10"</formula1>
    </dataValidation>
    <dataValidation type="list" allowBlank="1" showInputMessage="1" showErrorMessage="1" sqref="H32" xr:uid="{00000000-0002-0000-0100-000007000000}">
      <formula1>"0,2,6"</formula1>
    </dataValidation>
    <dataValidation type="list" allowBlank="1" showInputMessage="1" showErrorMessage="1" sqref="K34 K29" xr:uid="{00000000-0002-0000-0100-000008000000}">
      <formula1>"0,3,6,9,15"</formula1>
    </dataValidation>
    <dataValidation type="list" allowBlank="1" showInputMessage="1" showErrorMessage="1" sqref="H31" xr:uid="{00000000-0002-0000-0100-000009000000}">
      <formula1>"0,3,9"</formula1>
    </dataValidation>
  </dataValidations>
  <printOptions horizontalCentered="1" verticalCentered="1"/>
  <pageMargins left="3.937007874015748E-2" right="3.937007874015748E-2" top="0.19685039370078741" bottom="0.19685039370078741" header="0.31496062992125984" footer="0.31496062992125984"/>
  <pageSetup paperSize="9" scale="33" orientation="portrait" r:id="rId1"/>
  <rowBreaks count="2" manualBreakCount="2">
    <brk id="41" max="16" man="1"/>
    <brk id="58" max="16"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ECFF5F2882E8E40A96A3C558257096B" ma:contentTypeVersion="14" ma:contentTypeDescription="新しいドキュメントを作成します。" ma:contentTypeScope="" ma:versionID="063f38e7820e956e74b9cceae8deb25b">
  <xsd:schema xmlns:xsd="http://www.w3.org/2001/XMLSchema" xmlns:xs="http://www.w3.org/2001/XMLSchema" xmlns:p="http://schemas.microsoft.com/office/2006/metadata/properties" xmlns:ns2="6a463d18-8a41-4853-9afa-619f8d91b4b4" xmlns:ns3="263dbbe5-076b-4606-a03b-9598f5f2f35a" targetNamespace="http://schemas.microsoft.com/office/2006/metadata/properties" ma:root="true" ma:fieldsID="e35f7790850f8de1a0cb4b8ff52dce8f" ns2:_="" ns3:_="">
    <xsd:import namespace="6a463d18-8a41-4853-9afa-619f8d91b4b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463d18-8a41-4853-9afa-619f8d91b4b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f969ed0-c7e3-4493-ab4f-ebc47f1309bc}"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a463d18-8a41-4853-9afa-619f8d91b4b4">
      <Terms xmlns="http://schemas.microsoft.com/office/infopath/2007/PartnerControls"/>
    </lcf76f155ced4ddcb4097134ff3c332f>
    <TaxCatchAll xmlns="263dbbe5-076b-4606-a03b-9598f5f2f35a" xsi:nil="true"/>
    <Owner xmlns="6a463d18-8a41-4853-9afa-619f8d91b4b4">
      <UserInfo>
        <DisplayName/>
        <AccountId xsi:nil="true"/>
        <AccountType/>
      </UserInfo>
    </Owner>
  </documentManagement>
</p:properties>
</file>

<file path=customXml/itemProps1.xml><?xml version="1.0" encoding="utf-8"?>
<ds:datastoreItem xmlns:ds="http://schemas.openxmlformats.org/officeDocument/2006/customXml" ds:itemID="{7033E0E3-D2D7-4A13-994E-1B2BDFE410B8}">
  <ds:schemaRefs>
    <ds:schemaRef ds:uri="http://schemas.microsoft.com/sharepoint/v3/contenttype/forms"/>
  </ds:schemaRefs>
</ds:datastoreItem>
</file>

<file path=customXml/itemProps2.xml><?xml version="1.0" encoding="utf-8"?>
<ds:datastoreItem xmlns:ds="http://schemas.openxmlformats.org/officeDocument/2006/customXml" ds:itemID="{3C0EE3E1-358C-4608-B122-4EFE57684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463d18-8a41-4853-9afa-619f8d91b4b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13B3A3-34ED-46B6-A7B8-1C55601ABF22}">
  <ds:schemaRefs>
    <ds:schemaRef ds:uri="http://schemas.microsoft.com/office/2006/documentManagement/types"/>
    <ds:schemaRef ds:uri="http://purl.org/dc/terms/"/>
    <ds:schemaRef ds:uri="http://www.w3.org/XML/1998/namespace"/>
    <ds:schemaRef ds:uri="http://schemas.microsoft.com/office/infopath/2007/PartnerControls"/>
    <ds:schemaRef ds:uri="http://schemas.microsoft.com/office/2006/metadata/properties"/>
    <ds:schemaRef ds:uri="http://schemas.openxmlformats.org/package/2006/metadata/core-properties"/>
    <ds:schemaRef ds:uri="6a463d18-8a41-4853-9afa-619f8d91b4b4"/>
    <ds:schemaRef ds:uri="263dbbe5-076b-4606-a03b-9598f5f2f35a"/>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評価項目(○)(公表)</vt:lpstr>
      <vt:lpstr>評価項目(×)(公表)</vt:lpstr>
      <vt:lpstr>'評価項目(×)(公表)'!avereage</vt:lpstr>
      <vt:lpstr>'評価項目(○)(公表)'!avereage</vt:lpstr>
      <vt:lpstr>'評価項目(×)(公表)'!Print_Area</vt:lpstr>
      <vt:lpstr>'評価項目(○)(公表)'!Print_Area</vt:lpstr>
      <vt:lpstr>'評価項目(×)(公表)'!Print_Titles</vt:lpstr>
      <vt:lpstr>'評価項目(○)(公表)'!Print_Titles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0x010100FECFF5F2882E8E40A96A3C558257096B</vt:lpwstr>
  </property>
  <property fmtid="{D5CDD505-2E9C-101B-9397-08002B2CF9AE}" pid="3" name="MediaServiceImageTags">
    <vt:lpwstr/>
  </property>
</Properties>
</file>