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10c8.lansys.mhlw.go.jp\d\課4\12557000_人材開発統括官　企業内人材開発支援室\人開金島\04通達・通知関係\R06事務連絡等\061001【通達】雇用安定事業の実施等について\要領改正案溶け込み\04-2 様式改正（溶け込み）\13-05_人への投資促進コース\"/>
    </mc:Choice>
  </mc:AlternateContent>
  <xr:revisionPtr revIDLastSave="0" documentId="13_ncr:1_{7DDF78AF-1358-4B2E-9483-33E00AF98A49}" xr6:coauthVersionLast="47" xr6:coauthVersionMax="47" xr10:uidLastSave="{00000000-0000-0000-0000-000000000000}"/>
  <bookViews>
    <workbookView xWindow="28680" yWindow="-120" windowWidth="29040" windowHeight="15840" xr2:uid="{00000000-000D-0000-FFFF-FFFF00000000}"/>
  </bookViews>
  <sheets>
    <sheet name="様式第7-4号 " sheetId="58" r:id="rId1"/>
  </sheets>
  <definedNames>
    <definedName name="_xlnm.Print_Area" localSheetId="0">'様式第7-4号 '!$A$1:$AT$87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58" l="1"/>
  <c r="M23" i="58"/>
  <c r="M27" i="58" s="1"/>
  <c r="AB19" i="58"/>
  <c r="B24" i="58" s="1"/>
  <c r="AX9" i="58"/>
  <c r="AW9" i="58"/>
  <c r="AX8" i="58"/>
  <c r="AW8" i="58"/>
  <c r="BA8" i="58" l="1"/>
  <c r="AY9" i="58"/>
  <c r="AY8" i="58"/>
  <c r="Y23" i="58" s="1"/>
  <c r="Y27" i="58" s="1"/>
  <c r="AZ8" i="58"/>
  <c r="BB8" i="58" s="1"/>
  <c r="BC8" i="58" s="1"/>
  <c r="M41" i="58" s="1"/>
  <c r="AK24" i="58" l="1"/>
  <c r="M30" i="58" s="1"/>
  <c r="AK30" i="58" s="1"/>
  <c r="M36" i="58" s="1"/>
  <c r="AK36" i="58" s="1"/>
  <c r="Y44" i="58"/>
  <c r="Y40" i="58"/>
  <c r="AK47" i="58" l="1"/>
  <c r="AK50" i="58" s="1"/>
</calcChain>
</file>

<file path=xl/sharedStrings.xml><?xml version="1.0" encoding="utf-8"?>
<sst xmlns="http://schemas.openxmlformats.org/spreadsheetml/2006/main" count="229" uniqueCount="167">
  <si>
    <t>投－７－④</t>
    <rPh sb="0" eb="1">
      <t>ナ</t>
    </rPh>
    <phoneticPr fontId="2"/>
  </si>
  <si>
    <t>１</t>
    <phoneticPr fontId="2"/>
  </si>
  <si>
    <t>　助成の区分</t>
    <rPh sb="1" eb="3">
      <t>ジョセイ</t>
    </rPh>
    <rPh sb="4" eb="6">
      <t>クブン</t>
    </rPh>
    <phoneticPr fontId="2"/>
  </si>
  <si>
    <t>①</t>
    <phoneticPr fontId="2"/>
  </si>
  <si>
    <t>人への投資促進コース
（定額制訓練）</t>
  </si>
  <si>
    <t>②</t>
    <phoneticPr fontId="2"/>
  </si>
  <si>
    <t>人への投資促進コース
（自発的職業能力開発訓練）</t>
    <phoneticPr fontId="2"/>
  </si>
  <si>
    <t>③</t>
    <phoneticPr fontId="2"/>
  </si>
  <si>
    <t>事業展開等リスキリング支援コース</t>
    <phoneticPr fontId="2"/>
  </si>
  <si>
    <t>　職業訓練実施計画届の
　受付番号</t>
    <rPh sb="1" eb="3">
      <t>ショクギョウ</t>
    </rPh>
    <rPh sb="3" eb="5">
      <t>クンレン</t>
    </rPh>
    <rPh sb="5" eb="7">
      <t>ジッシ</t>
    </rPh>
    <rPh sb="7" eb="9">
      <t>ケイカク</t>
    </rPh>
    <rPh sb="9" eb="10">
      <t>トドケ</t>
    </rPh>
    <rPh sb="13" eb="15">
      <t>ウケツケ</t>
    </rPh>
    <rPh sb="15" eb="17">
      <t>バンゴウ</t>
    </rPh>
    <phoneticPr fontId="2"/>
  </si>
  <si>
    <t>01</t>
    <phoneticPr fontId="2"/>
  </si>
  <si>
    <t>　助成対象労働者数</t>
    <rPh sb="1" eb="3">
      <t>ジョセイ</t>
    </rPh>
    <rPh sb="3" eb="5">
      <t>タイショウ</t>
    </rPh>
    <rPh sb="5" eb="8">
      <t>ロウドウシャ</t>
    </rPh>
    <rPh sb="8" eb="9">
      <t>スウ</t>
    </rPh>
    <phoneticPr fontId="2"/>
  </si>
  <si>
    <t>名</t>
    <rPh sb="0" eb="1">
      <t>メイ</t>
    </rPh>
    <phoneticPr fontId="2"/>
  </si>
  <si>
    <t>02</t>
    <phoneticPr fontId="2"/>
  </si>
  <si>
    <t>02</t>
  </si>
  <si>
    <t>初日</t>
    <rPh sb="0" eb="2">
      <t>ショニチ</t>
    </rPh>
    <phoneticPr fontId="2"/>
  </si>
  <si>
    <t>年</t>
    <rPh sb="0" eb="1">
      <t>ネン</t>
    </rPh>
    <phoneticPr fontId="2"/>
  </si>
  <si>
    <t>月</t>
    <rPh sb="0" eb="1">
      <t>ガツ</t>
    </rPh>
    <phoneticPr fontId="2"/>
  </si>
  <si>
    <t>日</t>
    <rPh sb="0" eb="1">
      <t>ニチ</t>
    </rPh>
    <phoneticPr fontId="2"/>
  </si>
  <si>
    <t>最終日</t>
    <rPh sb="0" eb="3">
      <t>サイシュウビ</t>
    </rPh>
    <phoneticPr fontId="2"/>
  </si>
  <si>
    <t>12</t>
  </si>
  <si>
    <t>31</t>
  </si>
  <si>
    <t>03</t>
  </si>
  <si>
    <t>　契約期間</t>
    <rPh sb="1" eb="3">
      <t>ケイヤク</t>
    </rPh>
    <rPh sb="3" eb="5">
      <t>キカン</t>
    </rPh>
    <phoneticPr fontId="2"/>
  </si>
  <si>
    <t>04</t>
    <phoneticPr fontId="2"/>
  </si>
  <si>
    <t>04</t>
  </si>
  <si>
    <t>　対象経費の算定</t>
    <rPh sb="1" eb="3">
      <t>タイショウ</t>
    </rPh>
    <rPh sb="3" eb="5">
      <t>ケイヒ</t>
    </rPh>
    <rPh sb="6" eb="8">
      <t>サンテイ</t>
    </rPh>
    <phoneticPr fontId="2"/>
  </si>
  <si>
    <t>05</t>
  </si>
  <si>
    <t>（１）５欄「契約者数（総受講者数）」及び７欄「契約期間」に対応した経費</t>
    <rPh sb="33" eb="35">
      <t>ケイヒ</t>
    </rPh>
    <phoneticPr fontId="2"/>
  </si>
  <si>
    <t>06</t>
  </si>
  <si>
    <t>円</t>
    <rPh sb="0" eb="1">
      <t>エン</t>
    </rPh>
    <phoneticPr fontId="2"/>
  </si>
  <si>
    <t>07</t>
  </si>
  <si>
    <t>オプション料金</t>
    <rPh sb="5" eb="7">
      <t>リョウキン</t>
    </rPh>
    <phoneticPr fontId="2"/>
  </si>
  <si>
    <t>オプションの名称</t>
    <rPh sb="6" eb="8">
      <t>メイショウ</t>
    </rPh>
    <phoneticPr fontId="2"/>
  </si>
  <si>
    <t>08</t>
  </si>
  <si>
    <t>09</t>
  </si>
  <si>
    <t>10</t>
  </si>
  <si>
    <t>11</t>
  </si>
  <si>
    <t>13</t>
  </si>
  <si>
    <t>14</t>
  </si>
  <si>
    <t>（２）４欄「助成対象労働者数」及び６欄「訓練の実施期間」に対応した経費の算定</t>
    <rPh sb="4" eb="5">
      <t>ラン</t>
    </rPh>
    <rPh sb="6" eb="13">
      <t>ジョセイタイショウロウドウシャ</t>
    </rPh>
    <rPh sb="13" eb="14">
      <t>スウ</t>
    </rPh>
    <rPh sb="20" eb="22">
      <t>クンレン</t>
    </rPh>
    <rPh sb="23" eb="25">
      <t>ジッシ</t>
    </rPh>
    <rPh sb="25" eb="27">
      <t>キカン</t>
    </rPh>
    <rPh sb="33" eb="35">
      <t>ケイヒ</t>
    </rPh>
    <rPh sb="36" eb="38">
      <t>サンテイ</t>
    </rPh>
    <phoneticPr fontId="2"/>
  </si>
  <si>
    <t>15</t>
  </si>
  <si>
    <t>４欄「助成対象労働者数」</t>
    <rPh sb="1" eb="2">
      <t>ラン</t>
    </rPh>
    <rPh sb="3" eb="5">
      <t>ジョセイ</t>
    </rPh>
    <rPh sb="5" eb="7">
      <t>タイショウ</t>
    </rPh>
    <rPh sb="7" eb="10">
      <t>ロウドウシャ</t>
    </rPh>
    <rPh sb="10" eb="11">
      <t>スウ</t>
    </rPh>
    <phoneticPr fontId="2"/>
  </si>
  <si>
    <t>６欄「訓練の実施期間」の日数</t>
    <rPh sb="1" eb="2">
      <t>ラン</t>
    </rPh>
    <rPh sb="3" eb="5">
      <t>クンレン</t>
    </rPh>
    <rPh sb="6" eb="8">
      <t>ジッシ</t>
    </rPh>
    <rPh sb="8" eb="10">
      <t>キカン</t>
    </rPh>
    <rPh sb="12" eb="14">
      <t>ニッスウ</t>
    </rPh>
    <phoneticPr fontId="2"/>
  </si>
  <si>
    <t>16</t>
  </si>
  <si>
    <t>（１）契約した経費</t>
    <rPh sb="3" eb="5">
      <t>ケイヤク</t>
    </rPh>
    <rPh sb="7" eb="9">
      <t>ケイヒ</t>
    </rPh>
    <phoneticPr fontId="2"/>
  </si>
  <si>
    <t>×</t>
    <phoneticPr fontId="2"/>
  </si>
  <si>
    <t>人</t>
    <rPh sb="0" eb="1">
      <t>ニン</t>
    </rPh>
    <phoneticPr fontId="2"/>
  </si>
  <si>
    <t>＝</t>
    <phoneticPr fontId="2"/>
  </si>
  <si>
    <t>対象経費</t>
    <rPh sb="0" eb="2">
      <t>タイショウ</t>
    </rPh>
    <rPh sb="2" eb="4">
      <t>ケイヒ</t>
    </rPh>
    <phoneticPr fontId="2"/>
  </si>
  <si>
    <t>17</t>
  </si>
  <si>
    <t>18</t>
  </si>
  <si>
    <t>19</t>
  </si>
  <si>
    <t>５欄「契約者数（総受講者数）」</t>
    <rPh sb="1" eb="2">
      <t>ラン</t>
    </rPh>
    <rPh sb="3" eb="6">
      <t>ケイヤクシャ</t>
    </rPh>
    <rPh sb="6" eb="7">
      <t>スウ</t>
    </rPh>
    <rPh sb="8" eb="13">
      <t>ソウジュコウシャスウ</t>
    </rPh>
    <phoneticPr fontId="2"/>
  </si>
  <si>
    <t>7欄「契約期間」の日数</t>
    <rPh sb="1" eb="2">
      <t>ラン</t>
    </rPh>
    <rPh sb="3" eb="5">
      <t>ケイヤク</t>
    </rPh>
    <rPh sb="5" eb="7">
      <t>キカン</t>
    </rPh>
    <rPh sb="9" eb="11">
      <t>ニッスウ</t>
    </rPh>
    <phoneticPr fontId="2"/>
  </si>
  <si>
    <t>20</t>
  </si>
  <si>
    <t>21</t>
  </si>
  <si>
    <t>（３）支給対象経費の算定</t>
    <rPh sb="3" eb="5">
      <t>シキュウ</t>
    </rPh>
    <rPh sb="5" eb="7">
      <t>タイショウ</t>
    </rPh>
    <rPh sb="7" eb="9">
      <t>ケイヒ</t>
    </rPh>
    <rPh sb="10" eb="12">
      <t>サンテイ</t>
    </rPh>
    <phoneticPr fontId="2"/>
  </si>
  <si>
    <t>22</t>
  </si>
  <si>
    <t>（２）対象経費</t>
    <rPh sb="3" eb="5">
      <t>タイショウ</t>
    </rPh>
    <rPh sb="5" eb="7">
      <t>ケイヒ</t>
    </rPh>
    <phoneticPr fontId="2"/>
  </si>
  <si>
    <t>支給対象経費</t>
    <rPh sb="0" eb="2">
      <t>シキュウ</t>
    </rPh>
    <rPh sb="2" eb="4">
      <t>タイショウ</t>
    </rPh>
    <rPh sb="4" eb="6">
      <t>ケイヒ</t>
    </rPh>
    <phoneticPr fontId="2"/>
  </si>
  <si>
    <t>23</t>
  </si>
  <si>
    <t>％</t>
    <phoneticPr fontId="2"/>
  </si>
  <si>
    <t>24</t>
  </si>
  <si>
    <t>定額制　大企業　45</t>
    <rPh sb="0" eb="3">
      <t>テイガクセイ</t>
    </rPh>
    <rPh sb="4" eb="7">
      <t>ダイキギョウ</t>
    </rPh>
    <phoneticPr fontId="2"/>
  </si>
  <si>
    <t>25</t>
  </si>
  <si>
    <t>９　経費助成額の算定</t>
    <rPh sb="2" eb="4">
      <t>ケイヒ</t>
    </rPh>
    <rPh sb="4" eb="7">
      <t>ジョセイガク</t>
    </rPh>
    <rPh sb="8" eb="10">
      <t>サンテイ</t>
    </rPh>
    <phoneticPr fontId="2"/>
  </si>
  <si>
    <t>定額制　中小企業　60</t>
    <rPh sb="0" eb="3">
      <t>テイガクセイ</t>
    </rPh>
    <rPh sb="4" eb="6">
      <t>チュウショウ</t>
    </rPh>
    <rPh sb="6" eb="8">
      <t>キギョウ</t>
    </rPh>
    <phoneticPr fontId="2"/>
  </si>
  <si>
    <t>26</t>
  </si>
  <si>
    <t>（１）算定額</t>
    <rPh sb="3" eb="6">
      <t>サンテイガク</t>
    </rPh>
    <phoneticPr fontId="2"/>
  </si>
  <si>
    <t>自発的　45</t>
    <rPh sb="0" eb="3">
      <t>ジハツテキ</t>
    </rPh>
    <phoneticPr fontId="2"/>
  </si>
  <si>
    <t>27</t>
  </si>
  <si>
    <t>８欄（３）支給対象経費</t>
    <rPh sb="1" eb="2">
      <t>ラン</t>
    </rPh>
    <rPh sb="5" eb="7">
      <t>シキュウ</t>
    </rPh>
    <rPh sb="7" eb="9">
      <t>タイショウ</t>
    </rPh>
    <rPh sb="9" eb="11">
      <t>ケイヒ</t>
    </rPh>
    <phoneticPr fontId="2"/>
  </si>
  <si>
    <t>経費助成率</t>
    <rPh sb="0" eb="2">
      <t>ケイヒ</t>
    </rPh>
    <rPh sb="2" eb="5">
      <t>ジョセイリツ</t>
    </rPh>
    <phoneticPr fontId="2"/>
  </si>
  <si>
    <t>算定額</t>
    <rPh sb="0" eb="3">
      <t>サンテイガク</t>
    </rPh>
    <phoneticPr fontId="2"/>
  </si>
  <si>
    <t>リスキリング　大企業 60</t>
    <rPh sb="7" eb="10">
      <t>ダイキギョウ</t>
    </rPh>
    <phoneticPr fontId="2"/>
  </si>
  <si>
    <t>28</t>
  </si>
  <si>
    <t>リスキリング　中小企業 75</t>
    <rPh sb="7" eb="9">
      <t>チュウショウ</t>
    </rPh>
    <rPh sb="9" eb="11">
      <t>キギョウ</t>
    </rPh>
    <phoneticPr fontId="2"/>
  </si>
  <si>
    <t>29</t>
  </si>
  <si>
    <t>（100円未満は切捨て）</t>
    <rPh sb="4" eb="5">
      <t>エン</t>
    </rPh>
    <rPh sb="5" eb="7">
      <t>ミマン</t>
    </rPh>
    <rPh sb="8" eb="9">
      <t>キ</t>
    </rPh>
    <rPh sb="9" eb="10">
      <t>ス</t>
    </rPh>
    <phoneticPr fontId="2"/>
  </si>
  <si>
    <t>賃金要件等割増分　15</t>
    <rPh sb="0" eb="2">
      <t>チンギン</t>
    </rPh>
    <rPh sb="2" eb="4">
      <t>ヨウケン</t>
    </rPh>
    <rPh sb="4" eb="5">
      <t>ナド</t>
    </rPh>
    <rPh sb="5" eb="6">
      <t>ワ</t>
    </rPh>
    <rPh sb="6" eb="7">
      <t>マ</t>
    </rPh>
    <rPh sb="7" eb="8">
      <t>ブン</t>
    </rPh>
    <phoneticPr fontId="2"/>
  </si>
  <si>
    <t>30</t>
  </si>
  <si>
    <t>（２）上限額の算定</t>
    <rPh sb="3" eb="6">
      <t>ジョウゲンガク</t>
    </rPh>
    <rPh sb="7" eb="9">
      <t>サンテイ</t>
    </rPh>
    <phoneticPr fontId="2"/>
  </si>
  <si>
    <t>4欄「助成対象労働者数」</t>
    <rPh sb="1" eb="2">
      <t>ラン</t>
    </rPh>
    <rPh sb="3" eb="11">
      <t>ジョセイタイショウロウドウシャスウ</t>
    </rPh>
    <phoneticPr fontId="2"/>
  </si>
  <si>
    <t>１人１か月あたりの上限額</t>
    <rPh sb="1" eb="2">
      <t>ニン</t>
    </rPh>
    <rPh sb="4" eb="5">
      <t>ゲツ</t>
    </rPh>
    <rPh sb="9" eb="12">
      <t>ジョウゲンガク</t>
    </rPh>
    <phoneticPr fontId="2"/>
  </si>
  <si>
    <t>月</t>
    <rPh sb="0" eb="1">
      <t>ツキ</t>
    </rPh>
    <phoneticPr fontId="2"/>
  </si>
  <si>
    <t>上限額</t>
    <rPh sb="0" eb="3">
      <t>ジョウゲンガク</t>
    </rPh>
    <phoneticPr fontId="2"/>
  </si>
  <si>
    <t>（100円未満は切捨て）</t>
    <phoneticPr fontId="2"/>
  </si>
  <si>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2"/>
  </si>
  <si>
    <t>様式第7-4号（第２面）</t>
    <rPh sb="0" eb="2">
      <t>ヨウシキ</t>
    </rPh>
    <rPh sb="2" eb="3">
      <t>ダイ</t>
    </rPh>
    <rPh sb="6" eb="7">
      <t>ゴウ</t>
    </rPh>
    <rPh sb="8" eb="9">
      <t>ダイ</t>
    </rPh>
    <rPh sb="10" eb="11">
      <t>メン</t>
    </rPh>
    <phoneticPr fontId="2"/>
  </si>
  <si>
    <t>【提出上の注意】</t>
    <rPh sb="1" eb="3">
      <t>テイシュツ</t>
    </rPh>
    <rPh sb="3" eb="4">
      <t>ジョウ</t>
    </rPh>
    <rPh sb="5" eb="7">
      <t>チュウイ</t>
    </rPh>
    <phoneticPr fontId="2"/>
  </si>
  <si>
    <t>２</t>
    <phoneticPr fontId="2"/>
  </si>
  <si>
    <t>３</t>
    <phoneticPr fontId="2"/>
  </si>
  <si>
    <t>４</t>
    <phoneticPr fontId="2"/>
  </si>
  <si>
    <t>５</t>
    <phoneticPr fontId="2"/>
  </si>
  <si>
    <t>6</t>
    <phoneticPr fontId="2"/>
  </si>
  <si>
    <t>7</t>
    <phoneticPr fontId="2"/>
  </si>
  <si>
    <t>◎定額制サービスの経費助成率及び１人１か月あたりの上限額</t>
  </si>
  <si>
    <t>コース名・助成メニュー</t>
  </si>
  <si>
    <t>企業規模</t>
  </si>
  <si>
    <t>経費助成率</t>
  </si>
  <si>
    <t>１人１か月あたりの上限額</t>
  </si>
  <si>
    <t>通常分</t>
  </si>
  <si>
    <t>賃金要件等割増分</t>
  </si>
  <si>
    <t>中小企業</t>
  </si>
  <si>
    <t>２万円</t>
  </si>
  <si>
    <t>大企業</t>
  </si>
  <si>
    <t>人への投資促進コース
（自発的職業能力開発訓練）</t>
  </si>
  <si>
    <t>事業展開等リスキリング支援コース</t>
  </si>
  <si>
    <t>ー</t>
  </si>
  <si>
    <t>）</t>
    <phoneticPr fontId="2"/>
  </si>
  <si>
    <t>訓練の実施期間</t>
    <rPh sb="0" eb="2">
      <t>クンレン</t>
    </rPh>
    <rPh sb="3" eb="5">
      <t>ジッシ</t>
    </rPh>
    <rPh sb="5" eb="7">
      <t>キカン</t>
    </rPh>
    <phoneticPr fontId="2"/>
  </si>
  <si>
    <t>契約期間</t>
    <rPh sb="0" eb="2">
      <t>ケイヤク</t>
    </rPh>
    <rPh sb="2" eb="4">
      <t>キカン</t>
    </rPh>
    <phoneticPr fontId="2"/>
  </si>
  <si>
    <t>日数</t>
    <rPh sb="0" eb="2">
      <t>ニッスウ</t>
    </rPh>
    <phoneticPr fontId="2"/>
  </si>
  <si>
    <t>月数</t>
    <rPh sb="0" eb="2">
      <t>ツキスウ</t>
    </rPh>
    <phoneticPr fontId="2"/>
  </si>
  <si>
    <t>日数
（最終日－初日）</t>
    <rPh sb="0" eb="2">
      <t>ニッスウ</t>
    </rPh>
    <rPh sb="4" eb="7">
      <t>サイシュウビ</t>
    </rPh>
    <rPh sb="8" eb="10">
      <t>ショニチ</t>
    </rPh>
    <phoneticPr fontId="2"/>
  </si>
  <si>
    <t>（３）経費助成額（（１）算定額または（２）上限額のいずれか低い額）　</t>
    <phoneticPr fontId="2"/>
  </si>
  <si>
    <t>人材開発支援助成金（人への投資促進コース・事業展開等リスキリング支援コース）
定額制サービスによる訓練に関する経費助成の内訳</t>
    <rPh sb="10" eb="11">
      <t>ヒト</t>
    </rPh>
    <rPh sb="13" eb="17">
      <t>トウシソクシン</t>
    </rPh>
    <rPh sb="21" eb="23">
      <t>ジギョウ</t>
    </rPh>
    <rPh sb="23" eb="25">
      <t>テンカイ</t>
    </rPh>
    <rPh sb="25" eb="26">
      <t>トウ</t>
    </rPh>
    <rPh sb="32" eb="34">
      <t>シエン</t>
    </rPh>
    <rPh sb="52" eb="53">
      <t>カン</t>
    </rPh>
    <rPh sb="55" eb="57">
      <t>ケイヒ</t>
    </rPh>
    <rPh sb="57" eb="59">
      <t>ジョセイ</t>
    </rPh>
    <rPh sb="60" eb="62">
      <t>ウチワケ</t>
    </rPh>
    <phoneticPr fontId="2"/>
  </si>
  <si>
    <t>人への投資促進コース
（定額制訓練）</t>
    <phoneticPr fontId="2"/>
  </si>
  <si>
    <t>※下段に続く</t>
    <rPh sb="1" eb="2">
      <t>シタ</t>
    </rPh>
    <rPh sb="2" eb="3">
      <t>ダン</t>
    </rPh>
    <rPh sb="4" eb="5">
      <t>ツヅ</t>
    </rPh>
    <phoneticPr fontId="2"/>
  </si>
  <si>
    <t>＋</t>
    <phoneticPr fontId="2"/>
  </si>
  <si>
    <t>×（</t>
    <phoneticPr fontId="2"/>
  </si>
  <si>
    <t>６欄「訓練の実施期間」の最後の月（期間）の日数</t>
    <rPh sb="1" eb="2">
      <t>ラン</t>
    </rPh>
    <rPh sb="3" eb="5">
      <t>クンレン</t>
    </rPh>
    <rPh sb="6" eb="8">
      <t>ジッシ</t>
    </rPh>
    <rPh sb="8" eb="10">
      <t>キカン</t>
    </rPh>
    <rPh sb="12" eb="14">
      <t>サイゴ</t>
    </rPh>
    <rPh sb="15" eb="16">
      <t>ツキ</t>
    </rPh>
    <rPh sb="17" eb="19">
      <t>キカン</t>
    </rPh>
    <rPh sb="21" eb="23">
      <t>ニッスウ</t>
    </rPh>
    <phoneticPr fontId="2"/>
  </si>
  <si>
    <t>６欄「訓練の実施期間」の最後の月（期間）の歴日数</t>
    <rPh sb="1" eb="2">
      <t>ラン</t>
    </rPh>
    <rPh sb="3" eb="5">
      <t>クンレン</t>
    </rPh>
    <rPh sb="6" eb="8">
      <t>ジッシ</t>
    </rPh>
    <rPh sb="8" eb="10">
      <t>キカン</t>
    </rPh>
    <rPh sb="12" eb="14">
      <t>サイゴ</t>
    </rPh>
    <rPh sb="15" eb="16">
      <t>ツキ</t>
    </rPh>
    <rPh sb="17" eb="19">
      <t>キカン</t>
    </rPh>
    <rPh sb="21" eb="22">
      <t>レキ</t>
    </rPh>
    <rPh sb="22" eb="24">
      <t>ニッスウ</t>
    </rPh>
    <phoneticPr fontId="2"/>
  </si>
  <si>
    <t>リ －７－④</t>
    <phoneticPr fontId="2"/>
  </si>
  <si>
    <t>　訓練の実施期間（上限１年）</t>
    <rPh sb="1" eb="3">
      <t>クンレン</t>
    </rPh>
    <rPh sb="4" eb="6">
      <t>ジッシ</t>
    </rPh>
    <rPh sb="6" eb="8">
      <t>キカン</t>
    </rPh>
    <rPh sb="9" eb="11">
      <t>ジョウゲン</t>
    </rPh>
    <rPh sb="12" eb="13">
      <t>ネン</t>
    </rPh>
    <phoneticPr fontId="2"/>
  </si>
  <si>
    <t>　契約者数（総受講者数）</t>
    <phoneticPr fontId="2"/>
  </si>
  <si>
    <t>プルダウンリスト</t>
    <phoneticPr fontId="2"/>
  </si>
  <si>
    <t>８</t>
    <phoneticPr fontId="2"/>
  </si>
  <si>
    <t>基本利用料</t>
    <rPh sb="0" eb="2">
      <t>キホン</t>
    </rPh>
    <rPh sb="2" eb="5">
      <t>リヨウリョウ</t>
    </rPh>
    <phoneticPr fontId="2"/>
  </si>
  <si>
    <t>　・支給対象訓練と支給対象外訓練を区分して契約が可能であるにも関わらず、支給対象外訓練の経費を含めて契約している場合の当該支給対象外経費部分</t>
    <rPh sb="2" eb="4">
      <t>シキュウ</t>
    </rPh>
    <rPh sb="4" eb="6">
      <t>タイショウ</t>
    </rPh>
    <rPh sb="6" eb="8">
      <t>クンレン</t>
    </rPh>
    <rPh sb="9" eb="11">
      <t>シキュウ</t>
    </rPh>
    <rPh sb="11" eb="13">
      <t>タイショウ</t>
    </rPh>
    <rPh sb="13" eb="14">
      <t>ガイ</t>
    </rPh>
    <rPh sb="14" eb="16">
      <t>クンレン</t>
    </rPh>
    <rPh sb="17" eb="19">
      <t>クブン</t>
    </rPh>
    <rPh sb="21" eb="23">
      <t>ケイヤク</t>
    </rPh>
    <rPh sb="24" eb="26">
      <t>カノウ</t>
    </rPh>
    <rPh sb="31" eb="32">
      <t>カカ</t>
    </rPh>
    <rPh sb="36" eb="38">
      <t>シキュウ</t>
    </rPh>
    <rPh sb="38" eb="40">
      <t>タイショウ</t>
    </rPh>
    <rPh sb="40" eb="41">
      <t>ガイ</t>
    </rPh>
    <rPh sb="41" eb="43">
      <t>クンレン</t>
    </rPh>
    <rPh sb="44" eb="46">
      <t>ケイヒ</t>
    </rPh>
    <rPh sb="47" eb="48">
      <t>フク</t>
    </rPh>
    <rPh sb="50" eb="52">
      <t>ケイヤク</t>
    </rPh>
    <rPh sb="56" eb="58">
      <t>バアイ</t>
    </rPh>
    <rPh sb="59" eb="61">
      <t>トウガイ</t>
    </rPh>
    <rPh sb="61" eb="63">
      <t>シキュウ</t>
    </rPh>
    <rPh sb="63" eb="65">
      <t>タイショウ</t>
    </rPh>
    <rPh sb="65" eb="66">
      <t>ガイ</t>
    </rPh>
    <rPh sb="66" eb="68">
      <t>ケイヒ</t>
    </rPh>
    <rPh sb="68" eb="70">
      <t>ブブン</t>
    </rPh>
    <phoneticPr fontId="2"/>
  </si>
  <si>
    <t>　・より安価な契約方法が可能にもかかわらず、合理的な理由なく当該契約方法による契約額を超えた額により契約している場合の当該差額部分</t>
    <rPh sb="4" eb="6">
      <t>アンカ</t>
    </rPh>
    <rPh sb="7" eb="9">
      <t>ケイヤク</t>
    </rPh>
    <rPh sb="9" eb="11">
      <t>ホウホウ</t>
    </rPh>
    <rPh sb="12" eb="14">
      <t>カノウ</t>
    </rPh>
    <rPh sb="22" eb="25">
      <t>ゴウリテキ</t>
    </rPh>
    <rPh sb="26" eb="28">
      <t>リユウ</t>
    </rPh>
    <rPh sb="30" eb="32">
      <t>トウガイ</t>
    </rPh>
    <rPh sb="32" eb="34">
      <t>ケイヤク</t>
    </rPh>
    <rPh sb="34" eb="36">
      <t>ホウホウ</t>
    </rPh>
    <rPh sb="39" eb="41">
      <t>ケイヤク</t>
    </rPh>
    <rPh sb="41" eb="42">
      <t>ガク</t>
    </rPh>
    <rPh sb="43" eb="44">
      <t>コ</t>
    </rPh>
    <rPh sb="46" eb="47">
      <t>ガク</t>
    </rPh>
    <rPh sb="50" eb="52">
      <t>ケイヤク</t>
    </rPh>
    <rPh sb="56" eb="58">
      <t>バアイ</t>
    </rPh>
    <rPh sb="59" eb="61">
      <t>トウガイ</t>
    </rPh>
    <rPh sb="61" eb="63">
      <t>サガク</t>
    </rPh>
    <rPh sb="63" eb="65">
      <t>ブブン</t>
    </rPh>
    <phoneticPr fontId="2"/>
  </si>
  <si>
    <t>９</t>
    <phoneticPr fontId="2"/>
  </si>
  <si>
    <t>８欄（３）「申請事業主が負担した割合」について、定額制訓練及び事業展開等リスキリング支援コースの場合、100でない場合は対象となりません。また、自発的職業能力開発訓練の場合、50以上でない場合は対象となりません。</t>
    <rPh sb="6" eb="8">
      <t>シンセイ</t>
    </rPh>
    <rPh sb="8" eb="11">
      <t>ジギョウヌシ</t>
    </rPh>
    <rPh sb="12" eb="14">
      <t>フタン</t>
    </rPh>
    <rPh sb="16" eb="18">
      <t>ワリアイ</t>
    </rPh>
    <rPh sb="24" eb="27">
      <t>テイガクセイ</t>
    </rPh>
    <rPh sb="27" eb="29">
      <t>クンレン</t>
    </rPh>
    <rPh sb="29" eb="30">
      <t>オヨ</t>
    </rPh>
    <rPh sb="31" eb="33">
      <t>ジギョウテン</t>
    </rPh>
    <rPh sb="33" eb="44">
      <t>カイトウリスキリングシエン</t>
    </rPh>
    <rPh sb="48" eb="50">
      <t>バアイ</t>
    </rPh>
    <rPh sb="57" eb="59">
      <t>バアイ</t>
    </rPh>
    <rPh sb="60" eb="62">
      <t>タイショウ</t>
    </rPh>
    <rPh sb="72" eb="83">
      <t>ジハツテキショクギョウノウリョクカイハツクンレン</t>
    </rPh>
    <rPh sb="84" eb="86">
      <t>バアイ</t>
    </rPh>
    <rPh sb="89" eb="91">
      <t>イジョウ</t>
    </rPh>
    <rPh sb="94" eb="96">
      <t>バアイ</t>
    </rPh>
    <rPh sb="97" eb="99">
      <t>タイショウ</t>
    </rPh>
    <phoneticPr fontId="2"/>
  </si>
  <si>
    <t>経費助成率・上限額プルダウン</t>
    <rPh sb="0" eb="2">
      <t>ケイヒ</t>
    </rPh>
    <rPh sb="2" eb="4">
      <t>ジョセイ</t>
    </rPh>
    <rPh sb="4" eb="5">
      <t>リツ</t>
    </rPh>
    <rPh sb="6" eb="8">
      <t>ジョウゲン</t>
    </rPh>
    <rPh sb="8" eb="9">
      <t>ガク</t>
    </rPh>
    <phoneticPr fontId="2"/>
  </si>
  <si>
    <t>対象とならない経費</t>
    <phoneticPr fontId="2"/>
  </si>
  <si>
    <t>８欄（１）③「対象とならない経費」の金額を記載してください。対象とならない経費については、以下のような経費が該当します。</t>
    <rPh sb="1" eb="2">
      <t>ラン</t>
    </rPh>
    <rPh sb="7" eb="9">
      <t>タイショウ</t>
    </rPh>
    <rPh sb="14" eb="16">
      <t>ケイヒ</t>
    </rPh>
    <rPh sb="18" eb="20">
      <t>キンガク</t>
    </rPh>
    <rPh sb="21" eb="23">
      <t>キサイ</t>
    </rPh>
    <rPh sb="30" eb="32">
      <t>タイショウ</t>
    </rPh>
    <rPh sb="37" eb="39">
      <t>ケイヒ</t>
    </rPh>
    <rPh sb="45" eb="47">
      <t>イカ</t>
    </rPh>
    <rPh sb="51" eb="53">
      <t>ケイヒ</t>
    </rPh>
    <rPh sb="54" eb="56">
      <t>ガイトウ</t>
    </rPh>
    <phoneticPr fontId="2"/>
  </si>
  <si>
    <t>　・事業主都合により訓練を実施しなかった場合の当該経費</t>
    <rPh sb="2" eb="5">
      <t>ジギョウヌシ</t>
    </rPh>
    <rPh sb="5" eb="7">
      <t>ツゴウ</t>
    </rPh>
    <rPh sb="10" eb="12">
      <t>クンレン</t>
    </rPh>
    <rPh sb="13" eb="15">
      <t>ジッシ</t>
    </rPh>
    <rPh sb="20" eb="22">
      <t>バアイ</t>
    </rPh>
    <rPh sb="23" eb="25">
      <t>トウガイ</t>
    </rPh>
    <rPh sb="25" eb="27">
      <t>ケイヒ</t>
    </rPh>
    <phoneticPr fontId="2"/>
  </si>
  <si>
    <t>（なお、労働者都合による退職や天災等やむを得ない理由により、訓練を実施できなかった場合は、当該労働者分の経費については対象経費として申請することは可能です。）</t>
    <phoneticPr fontId="2"/>
  </si>
  <si>
    <t>自動計算</t>
    <rPh sb="0" eb="2">
      <t>ジドウ</t>
    </rPh>
    <rPh sb="2" eb="4">
      <t>ケイサン</t>
    </rPh>
    <phoneticPr fontId="2"/>
  </si>
  <si>
    <t>８（２）</t>
    <phoneticPr fontId="2"/>
  </si>
  <si>
    <t>９（２）</t>
    <phoneticPr fontId="2"/>
  </si>
  <si>
    <t>④「①・②契約した経費」から「③対象とならない経費」を除いた額　(＝①＋②－③）</t>
    <rPh sb="5" eb="7">
      <t>ケイヤク</t>
    </rPh>
    <rPh sb="9" eb="11">
      <t>ケイヒ</t>
    </rPh>
    <rPh sb="16" eb="18">
      <t>タイショウ</t>
    </rPh>
    <rPh sb="23" eb="25">
      <t>ケイヒ</t>
    </rPh>
    <rPh sb="27" eb="28">
      <t>ノゾ</t>
    </rPh>
    <rPh sb="30" eb="31">
      <t>ガク</t>
    </rPh>
    <phoneticPr fontId="2"/>
  </si>
  <si>
    <t>※オレンジで染色しているセルは自動計算となっています。</t>
    <phoneticPr fontId="2"/>
  </si>
  <si>
    <r>
      <t xml:space="preserve">６欄「訓練の実施期間」の月数
</t>
    </r>
    <r>
      <rPr>
        <sz val="9"/>
        <rFont val="Meiryo UI"/>
        <family val="3"/>
        <charset val="128"/>
      </rPr>
      <t>※最後の月（期間）が一月に満たない場合、その期間は除いてください。</t>
    </r>
    <rPh sb="16" eb="18">
      <t>サイゴ</t>
    </rPh>
    <rPh sb="19" eb="20">
      <t>ツキ</t>
    </rPh>
    <rPh sb="21" eb="23">
      <t>キカン</t>
    </rPh>
    <rPh sb="25" eb="26">
      <t>ヒト</t>
    </rPh>
    <rPh sb="26" eb="27">
      <t>ツキ</t>
    </rPh>
    <rPh sb="28" eb="29">
      <t>ミ</t>
    </rPh>
    <rPh sb="32" eb="34">
      <t>バアイ</t>
    </rPh>
    <rPh sb="37" eb="39">
      <t>キカン</t>
    </rPh>
    <rPh sb="40" eb="41">
      <t>ノゾ</t>
    </rPh>
    <phoneticPr fontId="2"/>
  </si>
  <si>
    <t>　訓練コース名</t>
    <phoneticPr fontId="2"/>
  </si>
  <si>
    <t>６・７</t>
    <phoneticPr fontId="2"/>
  </si>
  <si>
    <t>端数月の初日</t>
    <rPh sb="0" eb="2">
      <t>ハスウ</t>
    </rPh>
    <rPh sb="2" eb="3">
      <t>ツキ</t>
    </rPh>
    <rPh sb="4" eb="6">
      <t>ショニチ</t>
    </rPh>
    <phoneticPr fontId="2"/>
  </si>
  <si>
    <t>端数月の初日が属する月の最終日（暦日数）</t>
    <rPh sb="0" eb="2">
      <t>ハスウ</t>
    </rPh>
    <rPh sb="2" eb="3">
      <t>ツキ</t>
    </rPh>
    <rPh sb="4" eb="6">
      <t>ショニチ</t>
    </rPh>
    <rPh sb="7" eb="8">
      <t>ゾク</t>
    </rPh>
    <rPh sb="10" eb="11">
      <t>ツキ</t>
    </rPh>
    <rPh sb="12" eb="15">
      <t>サイシュウビ</t>
    </rPh>
    <rPh sb="16" eb="18">
      <t>レキジツ</t>
    </rPh>
    <rPh sb="18" eb="19">
      <t>スウ</t>
    </rPh>
    <phoneticPr fontId="2"/>
  </si>
  <si>
    <r>
      <t xml:space="preserve">通常分の支給決定額
</t>
    </r>
    <r>
      <rPr>
        <sz val="9"/>
        <rFont val="Meiryo UI"/>
        <family val="3"/>
        <charset val="128"/>
      </rPr>
      <t>※賃金等要件の場合、記載してください</t>
    </r>
    <rPh sb="0" eb="2">
      <t>ツウジョウ</t>
    </rPh>
    <rPh sb="2" eb="3">
      <t>ブン</t>
    </rPh>
    <rPh sb="4" eb="6">
      <t>シキュウ</t>
    </rPh>
    <rPh sb="6" eb="8">
      <t>ケッテイ</t>
    </rPh>
    <rPh sb="8" eb="9">
      <t>ガク</t>
    </rPh>
    <rPh sb="11" eb="13">
      <t>チンギン</t>
    </rPh>
    <rPh sb="13" eb="14">
      <t>トウ</t>
    </rPh>
    <rPh sb="14" eb="16">
      <t>ヨウケン</t>
    </rPh>
    <rPh sb="17" eb="19">
      <t>バアイ</t>
    </rPh>
    <rPh sb="20" eb="22">
      <t>キサイ</t>
    </rPh>
    <phoneticPr fontId="2"/>
  </si>
  <si>
    <r>
      <t xml:space="preserve">申請事業主が負担した割合
</t>
    </r>
    <r>
      <rPr>
        <sz val="10"/>
        <rFont val="Meiryo UI"/>
        <family val="3"/>
        <charset val="128"/>
      </rPr>
      <t>※全て負担した場合は100と記入してください。</t>
    </r>
    <phoneticPr fontId="2"/>
  </si>
  <si>
    <t>－</t>
    <phoneticPr fontId="2"/>
  </si>
  <si>
    <r>
      <rPr>
        <b/>
        <sz val="9"/>
        <rFont val="Meiryo UI"/>
        <family val="3"/>
        <charset val="128"/>
      </rPr>
      <t>１欄は</t>
    </r>
    <r>
      <rPr>
        <sz val="9"/>
        <rFont val="Meiryo UI"/>
        <family val="3"/>
        <charset val="128"/>
      </rPr>
      <t>、該当するコース・メニューの左側に、✓を選択してください。</t>
    </r>
    <rPh sb="17" eb="18">
      <t>ヒダリ</t>
    </rPh>
    <rPh sb="23" eb="25">
      <t>センタク</t>
    </rPh>
    <phoneticPr fontId="2"/>
  </si>
  <si>
    <r>
      <rPr>
        <b/>
        <sz val="9"/>
        <rFont val="Meiryo UI"/>
        <family val="3"/>
        <charset val="128"/>
      </rPr>
      <t>２欄は</t>
    </r>
    <r>
      <rPr>
        <sz val="9"/>
        <rFont val="Meiryo UI"/>
        <family val="3"/>
        <charset val="128"/>
      </rPr>
      <t>、職業訓練実施計画届（様式第1-1号）と対応した受付番号を記載してください。</t>
    </r>
    <phoneticPr fontId="2"/>
  </si>
  <si>
    <r>
      <rPr>
        <b/>
        <sz val="9"/>
        <rFont val="Meiryo UI"/>
        <family val="3"/>
        <charset val="128"/>
      </rPr>
      <t>３欄</t>
    </r>
    <r>
      <rPr>
        <sz val="9"/>
        <rFont val="Meiryo UI"/>
        <family val="3"/>
        <charset val="128"/>
      </rPr>
      <t>は、職業訓練実施計画届（様式第1-1号）と対応した訓練コースの名称を記載してください。</t>
    </r>
    <rPh sb="1" eb="2">
      <t>ラン</t>
    </rPh>
    <rPh sb="4" eb="6">
      <t>ショクギョウ</t>
    </rPh>
    <rPh sb="6" eb="8">
      <t>クンレン</t>
    </rPh>
    <rPh sb="8" eb="10">
      <t>ジッシ</t>
    </rPh>
    <rPh sb="10" eb="12">
      <t>ケイカク</t>
    </rPh>
    <rPh sb="12" eb="13">
      <t>トドケ</t>
    </rPh>
    <rPh sb="14" eb="16">
      <t>ヨウシキ</t>
    </rPh>
    <rPh sb="16" eb="17">
      <t>ダイ</t>
    </rPh>
    <rPh sb="20" eb="21">
      <t>ゴウ</t>
    </rPh>
    <rPh sb="23" eb="25">
      <t>タイオウ</t>
    </rPh>
    <rPh sb="27" eb="29">
      <t>クンレン</t>
    </rPh>
    <rPh sb="33" eb="35">
      <t>メイショウ</t>
    </rPh>
    <phoneticPr fontId="2"/>
  </si>
  <si>
    <r>
      <rPr>
        <b/>
        <sz val="9"/>
        <rFont val="Meiryo UI"/>
        <family val="3"/>
        <charset val="128"/>
      </rPr>
      <t>４欄「助成対象労働者数」には</t>
    </r>
    <r>
      <rPr>
        <sz val="9"/>
        <rFont val="Meiryo UI"/>
        <family val="3"/>
        <charset val="128"/>
      </rPr>
      <t>、「定額制サービスによる訓練に関する対象者一覧」（様式第4-2号）に記載した受講予定者の人数を記載してください。</t>
    </r>
    <phoneticPr fontId="2"/>
  </si>
  <si>
    <r>
      <rPr>
        <b/>
        <sz val="9"/>
        <rFont val="Meiryo UI"/>
        <family val="3"/>
        <charset val="128"/>
      </rPr>
      <t>６欄「訓練の実施期間」は、</t>
    </r>
    <r>
      <rPr>
        <sz val="9"/>
        <rFont val="Meiryo UI"/>
        <family val="3"/>
        <charset val="128"/>
      </rPr>
      <t>職業訓練実施計画届（様式第1-1号）と対応した訓練の実施期間を記載してください。</t>
    </r>
    <rPh sb="1" eb="2">
      <t>ラン</t>
    </rPh>
    <rPh sb="3" eb="5">
      <t>クンレン</t>
    </rPh>
    <rPh sb="6" eb="8">
      <t>ジッシ</t>
    </rPh>
    <rPh sb="8" eb="10">
      <t>キカン</t>
    </rPh>
    <rPh sb="13" eb="15">
      <t>ショクギョウ</t>
    </rPh>
    <rPh sb="15" eb="17">
      <t>クンレン</t>
    </rPh>
    <rPh sb="17" eb="19">
      <t>ジッシ</t>
    </rPh>
    <rPh sb="19" eb="21">
      <t>ケイカク</t>
    </rPh>
    <rPh sb="21" eb="22">
      <t>トドケ</t>
    </rPh>
    <rPh sb="23" eb="25">
      <t>ヨウシキ</t>
    </rPh>
    <rPh sb="25" eb="26">
      <t>ダイ</t>
    </rPh>
    <rPh sb="29" eb="30">
      <t>ゴウ</t>
    </rPh>
    <rPh sb="32" eb="34">
      <t>タイオウ</t>
    </rPh>
    <rPh sb="36" eb="38">
      <t>クンレン</t>
    </rPh>
    <rPh sb="39" eb="41">
      <t>ジッシ</t>
    </rPh>
    <rPh sb="41" eb="43">
      <t>キカン</t>
    </rPh>
    <rPh sb="44" eb="46">
      <t>キサイ</t>
    </rPh>
    <phoneticPr fontId="2"/>
  </si>
  <si>
    <r>
      <rPr>
        <b/>
        <sz val="9"/>
        <rFont val="Meiryo UI"/>
        <family val="3"/>
        <charset val="128"/>
      </rPr>
      <t>７欄「契約期間」は</t>
    </r>
    <r>
      <rPr>
        <sz val="9"/>
        <rFont val="Meiryo UI"/>
        <family val="3"/>
        <charset val="128"/>
      </rPr>
      <t>、職業訓練実施計画届（様式第1-1号）と対応した定額制サービスの契約期間を記載してください。</t>
    </r>
    <rPh sb="1" eb="2">
      <t>ラン</t>
    </rPh>
    <rPh sb="3" eb="5">
      <t>ケイヤク</t>
    </rPh>
    <rPh sb="5" eb="7">
      <t>キカン</t>
    </rPh>
    <rPh sb="33" eb="36">
      <t>テイガクセイ</t>
    </rPh>
    <rPh sb="41" eb="43">
      <t>ケイヤク</t>
    </rPh>
    <rPh sb="43" eb="45">
      <t>キカン</t>
    </rPh>
    <phoneticPr fontId="2"/>
  </si>
  <si>
    <r>
      <t>８欄（１）は、</t>
    </r>
    <r>
      <rPr>
        <sz val="9"/>
        <rFont val="Meiryo UI"/>
        <family val="3"/>
        <charset val="128"/>
      </rPr>
      <t>契約者数（受講者数）及び契約期間に対応した金額を記載してください。</t>
    </r>
    <rPh sb="7" eb="9">
      <t>ケイヤク</t>
    </rPh>
    <rPh sb="9" eb="10">
      <t>シャ</t>
    </rPh>
    <rPh sb="10" eb="11">
      <t>スウ</t>
    </rPh>
    <rPh sb="12" eb="15">
      <t>ジュコウシャ</t>
    </rPh>
    <rPh sb="15" eb="16">
      <t>スウ</t>
    </rPh>
    <rPh sb="17" eb="18">
      <t>オヨ</t>
    </rPh>
    <rPh sb="19" eb="21">
      <t>ケイヤク</t>
    </rPh>
    <rPh sb="21" eb="23">
      <t>キカン</t>
    </rPh>
    <rPh sb="24" eb="26">
      <t>タイオウ</t>
    </rPh>
    <rPh sb="28" eb="30">
      <t>キンガク</t>
    </rPh>
    <rPh sb="31" eb="33">
      <t>キサイ</t>
    </rPh>
    <phoneticPr fontId="2"/>
  </si>
  <si>
    <r>
      <t>８欄（１）②「基本利用料」とは、定額制サービスによる訓練を受講する</t>
    </r>
    <r>
      <rPr>
        <strike/>
        <sz val="9"/>
        <rFont val="Meiryo UI"/>
        <family val="3"/>
        <charset val="128"/>
      </rPr>
      <t>の</t>
    </r>
    <r>
      <rPr>
        <sz val="9"/>
        <rFont val="Meiryo UI"/>
        <family val="3"/>
        <charset val="128"/>
      </rPr>
      <t>ために必要となる人数から算出される金額です。</t>
    </r>
    <rPh sb="1" eb="2">
      <t>ラン</t>
    </rPh>
    <phoneticPr fontId="2"/>
  </si>
  <si>
    <r>
      <rPr>
        <b/>
        <sz val="9"/>
        <rFont val="Meiryo UI"/>
        <family val="3"/>
        <charset val="128"/>
      </rPr>
      <t>８欄（１）②「オプション料金」欄には</t>
    </r>
    <r>
      <rPr>
        <sz val="9"/>
        <rFont val="Meiryo UI"/>
        <family val="3"/>
        <charset val="128"/>
      </rPr>
      <t>、契約したオプション料金の名称、金額を記載してください。なお、オプション料金の申請にあたっては、以下の点にご留意ください。</t>
    </r>
    <rPh sb="1" eb="2">
      <t>ラン</t>
    </rPh>
    <rPh sb="12" eb="14">
      <t>リョウキン</t>
    </rPh>
    <rPh sb="15" eb="16">
      <t>ラン</t>
    </rPh>
    <rPh sb="19" eb="21">
      <t>ケイヤク</t>
    </rPh>
    <rPh sb="28" eb="30">
      <t>リョウキン</t>
    </rPh>
    <rPh sb="31" eb="33">
      <t>メイショウ</t>
    </rPh>
    <rPh sb="34" eb="36">
      <t>キンガク</t>
    </rPh>
    <rPh sb="54" eb="56">
      <t>リョウキン</t>
    </rPh>
    <rPh sb="57" eb="59">
      <t>シンセイ</t>
    </rPh>
    <rPh sb="66" eb="68">
      <t>イカ</t>
    </rPh>
    <rPh sb="69" eb="70">
      <t>テン</t>
    </rPh>
    <rPh sb="72" eb="74">
      <t>リュウイ</t>
    </rPh>
    <phoneticPr fontId="2"/>
  </si>
  <si>
    <t>・対象となるオプション料金は、初期設定費用、アカウント料、管理者ID付与料金、データ容量追加料金、科目追加料金が原則対象になります。ただし、被保険者以上のアカウント料、過度な管理者ＩＤ数、職務に関連しない追加科目など審査により対象にならない場合もあります。また、ルーター、タブレット等のレンタル料金、入力代行サービスなど直接訓練に関係のない経費は助成の対象外となります。</t>
    <phoneticPr fontId="2"/>
  </si>
  <si>
    <t>・追加科目が複数ある場合は科目名と単価がわかる資料を別途添付してください。</t>
    <phoneticPr fontId="2"/>
  </si>
  <si>
    <r>
      <rPr>
        <b/>
        <sz val="9"/>
        <rFont val="Meiryo UI"/>
        <family val="3"/>
        <charset val="128"/>
      </rPr>
      <t>５欄「契約者数(総受講者数)」とは</t>
    </r>
    <r>
      <rPr>
        <sz val="9"/>
        <rFont val="Meiryo UI"/>
        <family val="3"/>
        <charset val="128"/>
      </rPr>
      <t>、助成対象労働者以外の受講者を含めた、定額制サービスの契約者数のことをいいます。</t>
    </r>
    <phoneticPr fontId="2"/>
  </si>
  <si>
    <r>
      <rPr>
        <b/>
        <sz val="9"/>
        <rFont val="Meiryo UI"/>
        <family val="3"/>
        <charset val="128"/>
      </rPr>
      <t>９欄（２）</t>
    </r>
    <r>
      <rPr>
        <sz val="9"/>
        <rFont val="Meiryo UI"/>
        <family val="3"/>
        <charset val="128"/>
      </rPr>
      <t>上限額の算定について、訓練の実施期間の初日から１か月ごとの月数を記載してください。最後の月（期間）が１月に満たない場合は、その期間の初日から起算した訓練の実施期間の日数と、その期間の初日から起算した１か月の日数（歴日数）を乗じた月数を記入してください。
例えば、訓練の実施期間が2024年4月15日～2024年9月30日である場合、訓練の実施期間の日数は５か月（４月15日～９月14日）と16日（９月15日～９月30日）となり、９月15日からの１か月は30日であることから、上限額の計算は、「助成対象労働者数×(５月＋16日÷30日)×１人１か月あたりの上限額」となります。</t>
    </r>
    <rPh sb="1" eb="2">
      <t>ラン</t>
    </rPh>
    <rPh sb="5" eb="7">
      <t>ジョウゲン</t>
    </rPh>
    <rPh sb="7" eb="8">
      <t>ガク</t>
    </rPh>
    <rPh sb="9" eb="11">
      <t>サンテイ</t>
    </rPh>
    <rPh sb="16" eb="18">
      <t>クンレン</t>
    </rPh>
    <rPh sb="19" eb="21">
      <t>ジッシ</t>
    </rPh>
    <rPh sb="21" eb="23">
      <t>キカン</t>
    </rPh>
    <rPh sb="24" eb="26">
      <t>ショニチ</t>
    </rPh>
    <rPh sb="30" eb="31">
      <t>ゲツ</t>
    </rPh>
    <rPh sb="34" eb="36">
      <t>ツキスウ</t>
    </rPh>
    <rPh sb="37" eb="39">
      <t>キサイ</t>
    </rPh>
    <rPh sb="46" eb="48">
      <t>サイゴ</t>
    </rPh>
    <rPh sb="49" eb="50">
      <t>ツキ</t>
    </rPh>
    <rPh sb="51" eb="53">
      <t>キカン</t>
    </rPh>
    <rPh sb="56" eb="57">
      <t>ツキ</t>
    </rPh>
    <rPh sb="58" eb="59">
      <t>ミ</t>
    </rPh>
    <rPh sb="62" eb="64">
      <t>バアイ</t>
    </rPh>
    <rPh sb="68" eb="70">
      <t>キカン</t>
    </rPh>
    <rPh sb="71" eb="73">
      <t>ショニチ</t>
    </rPh>
    <rPh sb="75" eb="77">
      <t>キサン</t>
    </rPh>
    <rPh sb="79" eb="81">
      <t>クンレン</t>
    </rPh>
    <rPh sb="82" eb="84">
      <t>ジッシ</t>
    </rPh>
    <rPh sb="84" eb="86">
      <t>キカン</t>
    </rPh>
    <rPh sb="87" eb="89">
      <t>ニッスウ</t>
    </rPh>
    <rPh sb="93" eb="95">
      <t>キカン</t>
    </rPh>
    <rPh sb="96" eb="98">
      <t>ショニチ</t>
    </rPh>
    <rPh sb="100" eb="102">
      <t>キサン</t>
    </rPh>
    <rPh sb="106" eb="107">
      <t>ゲツ</t>
    </rPh>
    <rPh sb="108" eb="110">
      <t>ニッスウ</t>
    </rPh>
    <rPh sb="111" eb="112">
      <t>レキ</t>
    </rPh>
    <rPh sb="112" eb="114">
      <t>ニッスウ</t>
    </rPh>
    <rPh sb="116" eb="117">
      <t>ジョウ</t>
    </rPh>
    <rPh sb="119" eb="120">
      <t>ツキ</t>
    </rPh>
    <rPh sb="120" eb="121">
      <t>スウ</t>
    </rPh>
    <rPh sb="122" eb="124">
      <t>キニュウ</t>
    </rPh>
    <rPh sb="132" eb="133">
      <t>タト</t>
    </rPh>
    <rPh sb="136" eb="138">
      <t>クンレン</t>
    </rPh>
    <rPh sb="139" eb="143">
      <t>ジッシキカン</t>
    </rPh>
    <rPh sb="148" eb="149">
      <t>ネン</t>
    </rPh>
    <rPh sb="150" eb="151">
      <t>ガツ</t>
    </rPh>
    <rPh sb="153" eb="154">
      <t>ニチ</t>
    </rPh>
    <rPh sb="159" eb="160">
      <t>ネン</t>
    </rPh>
    <rPh sb="161" eb="162">
      <t>ガツ</t>
    </rPh>
    <rPh sb="164" eb="165">
      <t>ニチ</t>
    </rPh>
    <rPh sb="168" eb="170">
      <t>バアイ</t>
    </rPh>
    <rPh sb="171" eb="173">
      <t>クンレン</t>
    </rPh>
    <rPh sb="174" eb="178">
      <t>ジッシキカン</t>
    </rPh>
    <rPh sb="179" eb="181">
      <t>ニッスウ</t>
    </rPh>
    <rPh sb="184" eb="185">
      <t>ゲツ</t>
    </rPh>
    <rPh sb="187" eb="188">
      <t>ガツ</t>
    </rPh>
    <rPh sb="190" eb="191">
      <t>ニチ</t>
    </rPh>
    <rPh sb="193" eb="194">
      <t>ガツ</t>
    </rPh>
    <rPh sb="196" eb="197">
      <t>ニチ</t>
    </rPh>
    <rPh sb="201" eb="202">
      <t>ニチ</t>
    </rPh>
    <rPh sb="204" eb="205">
      <t>ガツ</t>
    </rPh>
    <rPh sb="207" eb="208">
      <t>ニチ</t>
    </rPh>
    <rPh sb="210" eb="211">
      <t>ガツ</t>
    </rPh>
    <rPh sb="213" eb="214">
      <t>ニチ</t>
    </rPh>
    <rPh sb="220" eb="221">
      <t>ガツ</t>
    </rPh>
    <rPh sb="223" eb="224">
      <t>ニチ</t>
    </rPh>
    <rPh sb="229" eb="230">
      <t>ゲツ</t>
    </rPh>
    <rPh sb="233" eb="234">
      <t>ニチ</t>
    </rPh>
    <rPh sb="242" eb="245">
      <t>ジョウゲンガク</t>
    </rPh>
    <rPh sb="246" eb="248">
      <t>ケイサン</t>
    </rPh>
    <rPh sb="251" eb="259">
      <t>ジョセイタイショウロウドウシャスウ</t>
    </rPh>
    <rPh sb="262" eb="263">
      <t>ガツ</t>
    </rPh>
    <rPh sb="266" eb="267">
      <t>ニチ</t>
    </rPh>
    <rPh sb="270" eb="271">
      <t>ニチ</t>
    </rPh>
    <rPh sb="274" eb="275">
      <t>ニン</t>
    </rPh>
    <rPh sb="277" eb="278">
      <t>ゲツ</t>
    </rPh>
    <rPh sb="282" eb="285">
      <t>ジョウゲンガク</t>
    </rPh>
    <phoneticPr fontId="2"/>
  </si>
  <si>
    <r>
      <t>※職業訓練実施計画届（様式第1-1号）に記載される</t>
    </r>
    <r>
      <rPr>
        <b/>
        <u/>
        <sz val="10"/>
        <color rgb="FFFF0000"/>
        <rFont val="Meiryo UI"/>
        <family val="3"/>
        <charset val="128"/>
      </rPr>
      <t>「訓練の実施期間」の最終日（契約期間の最終日）の翌日から起算して２か月以内</t>
    </r>
    <r>
      <rPr>
        <sz val="10"/>
        <rFont val="Meiryo UI"/>
        <family val="3"/>
        <charset val="128"/>
      </rPr>
      <t>に必要な書類を揃えて支給申請をしてください。
　また、訓練の実施期間内（契約期間内）に</t>
    </r>
    <r>
      <rPr>
        <b/>
        <u/>
        <sz val="10"/>
        <rFont val="Meiryo UI"/>
        <family val="3"/>
        <charset val="128"/>
      </rPr>
      <t>支給要件を満たし、必要な書類が提出できる場合</t>
    </r>
    <r>
      <rPr>
        <sz val="10"/>
        <rFont val="Meiryo UI"/>
        <family val="3"/>
        <charset val="128"/>
      </rPr>
      <t>は、</t>
    </r>
    <r>
      <rPr>
        <b/>
        <u/>
        <sz val="10"/>
        <rFont val="Meiryo UI"/>
        <family val="3"/>
        <charset val="128"/>
      </rPr>
      <t>訓練の実施期間中（契約期間中）であっても支給申請</t>
    </r>
    <r>
      <rPr>
        <sz val="10"/>
        <rFont val="Meiryo UI"/>
        <family val="3"/>
        <charset val="128"/>
      </rPr>
      <t>を行うことができます。ただし、この場合において、支給申請後、契約期間の終了日前に</t>
    </r>
    <r>
      <rPr>
        <b/>
        <u/>
        <sz val="10"/>
        <rFont val="Meiryo UI"/>
        <family val="3"/>
        <charset val="128"/>
      </rPr>
      <t>当該契約を解約した場合</t>
    </r>
    <r>
      <rPr>
        <sz val="10"/>
        <rFont val="Meiryo UI"/>
        <family val="3"/>
        <charset val="128"/>
      </rPr>
      <t>や、</t>
    </r>
    <r>
      <rPr>
        <b/>
        <u/>
        <sz val="10"/>
        <rFont val="Meiryo UI"/>
        <family val="3"/>
        <charset val="128"/>
      </rPr>
      <t>解約をしなかった場合であっても「職業訓練実施計画届」（様式第1-1号）に記載される「訓練の実施期間」の最終日まで、「職業訓練実施計画届」（様式第1-1号）又は「職業訓練実施計画変更届」（人への投資促進コースの場合、様式第２号・事業展開等リスキリング支援コースの場合、様式第３号）により届け出た教育訓練が継続されていなかった場合</t>
    </r>
    <r>
      <rPr>
        <sz val="10"/>
        <rFont val="Meiryo UI"/>
        <family val="3"/>
        <charset val="128"/>
      </rPr>
      <t>は、当該契約期間に係る契約額は助成対象経費とは認められず、</t>
    </r>
    <r>
      <rPr>
        <b/>
        <u/>
        <sz val="10"/>
        <rFont val="Meiryo UI"/>
        <family val="3"/>
        <charset val="128"/>
      </rPr>
      <t>支給決定の取り消し対象</t>
    </r>
    <r>
      <rPr>
        <sz val="10"/>
        <rFont val="Meiryo UI"/>
        <family val="3"/>
        <charset val="128"/>
      </rPr>
      <t>となります。</t>
    </r>
    <rPh sb="1" eb="3">
      <t>ショクギョウ</t>
    </rPh>
    <rPh sb="3" eb="5">
      <t>クンレン</t>
    </rPh>
    <rPh sb="5" eb="7">
      <t>ジッシ</t>
    </rPh>
    <rPh sb="7" eb="9">
      <t>ケイカク</t>
    </rPh>
    <rPh sb="9" eb="10">
      <t>トドケ</t>
    </rPh>
    <rPh sb="11" eb="13">
      <t>ヨウシキ</t>
    </rPh>
    <rPh sb="13" eb="14">
      <t>ダイ</t>
    </rPh>
    <rPh sb="17" eb="18">
      <t>ゴウ</t>
    </rPh>
    <rPh sb="20" eb="22">
      <t>キサイ</t>
    </rPh>
    <rPh sb="26" eb="28">
      <t>クンレン</t>
    </rPh>
    <rPh sb="29" eb="31">
      <t>ジッシ</t>
    </rPh>
    <rPh sb="31" eb="33">
      <t>キカン</t>
    </rPh>
    <rPh sb="35" eb="38">
      <t>サイシュウビ</t>
    </rPh>
    <rPh sb="39" eb="41">
      <t>ケイヤク</t>
    </rPh>
    <rPh sb="41" eb="43">
      <t>キカン</t>
    </rPh>
    <rPh sb="44" eb="46">
      <t>サイシュウ</t>
    </rPh>
    <rPh sb="46" eb="47">
      <t>ヒ</t>
    </rPh>
    <rPh sb="49" eb="51">
      <t>ヨクジツ</t>
    </rPh>
    <rPh sb="53" eb="55">
      <t>キサン</t>
    </rPh>
    <rPh sb="59" eb="60">
      <t>ゲツ</t>
    </rPh>
    <rPh sb="60" eb="62">
      <t>イナイ</t>
    </rPh>
    <rPh sb="63" eb="65">
      <t>ヒツヨウ</t>
    </rPh>
    <rPh sb="66" eb="68">
      <t>ショルイ</t>
    </rPh>
    <rPh sb="69" eb="70">
      <t>ソロ</t>
    </rPh>
    <rPh sb="72" eb="74">
      <t>シキュウ</t>
    </rPh>
    <rPh sb="74" eb="76">
      <t>シンセイ</t>
    </rPh>
    <rPh sb="89" eb="91">
      <t>クンレン</t>
    </rPh>
    <rPh sb="92" eb="94">
      <t>ジッシ</t>
    </rPh>
    <rPh sb="94" eb="96">
      <t>キカン</t>
    </rPh>
    <rPh sb="96" eb="97">
      <t>ナイ</t>
    </rPh>
    <rPh sb="98" eb="100">
      <t>ケイヤク</t>
    </rPh>
    <rPh sb="100" eb="102">
      <t>キカン</t>
    </rPh>
    <rPh sb="102" eb="103">
      <t>ナイ</t>
    </rPh>
    <rPh sb="105" eb="107">
      <t>シキュウ</t>
    </rPh>
    <rPh sb="107" eb="109">
      <t>ヨウケン</t>
    </rPh>
    <rPh sb="110" eb="111">
      <t>ミ</t>
    </rPh>
    <rPh sb="114" eb="116">
      <t>ヒツヨウ</t>
    </rPh>
    <rPh sb="117" eb="119">
      <t>ショルイ</t>
    </rPh>
    <rPh sb="120" eb="122">
      <t>テイシュツ</t>
    </rPh>
    <rPh sb="125" eb="127">
      <t>バアイ</t>
    </rPh>
    <rPh sb="129" eb="131">
      <t>クンレン</t>
    </rPh>
    <rPh sb="132" eb="134">
      <t>ジッシ</t>
    </rPh>
    <rPh sb="134" eb="136">
      <t>キカン</t>
    </rPh>
    <rPh sb="136" eb="137">
      <t>ナカ</t>
    </rPh>
    <rPh sb="138" eb="140">
      <t>ケイヤク</t>
    </rPh>
    <rPh sb="140" eb="143">
      <t>キカンチュウ</t>
    </rPh>
    <rPh sb="149" eb="151">
      <t>シキュウ</t>
    </rPh>
    <rPh sb="151" eb="153">
      <t>シンセイ</t>
    </rPh>
    <rPh sb="154" eb="155">
      <t>オコナ</t>
    </rPh>
    <rPh sb="170" eb="172">
      <t>バアイ</t>
    </rPh>
    <rPh sb="177" eb="179">
      <t>シキュウ</t>
    </rPh>
    <rPh sb="179" eb="181">
      <t>シンセイ</t>
    </rPh>
    <rPh sb="181" eb="182">
      <t>アト</t>
    </rPh>
    <rPh sb="183" eb="185">
      <t>ケイヤク</t>
    </rPh>
    <rPh sb="185" eb="187">
      <t>キカン</t>
    </rPh>
    <rPh sb="188" eb="190">
      <t>シュウリョウ</t>
    </rPh>
    <rPh sb="190" eb="191">
      <t>ヒ</t>
    </rPh>
    <rPh sb="191" eb="192">
      <t>マエ</t>
    </rPh>
    <rPh sb="230" eb="231">
      <t>トド</t>
    </rPh>
    <rPh sb="264" eb="266">
      <t>ショクギョウ</t>
    </rPh>
    <rPh sb="286" eb="288">
      <t>ショクギョウ</t>
    </rPh>
    <rPh sb="299" eb="300">
      <t>ヒト</t>
    </rPh>
    <rPh sb="302" eb="306">
      <t>トウシソクシン</t>
    </rPh>
    <rPh sb="310" eb="312">
      <t>バアイ</t>
    </rPh>
    <rPh sb="319" eb="321">
      <t>ジギョウ</t>
    </rPh>
    <rPh sb="321" eb="323">
      <t>テンカイ</t>
    </rPh>
    <rPh sb="323" eb="324">
      <t>トウ</t>
    </rPh>
    <rPh sb="330" eb="332">
      <t>シエン</t>
    </rPh>
    <rPh sb="336" eb="338">
      <t>バアイ</t>
    </rPh>
    <rPh sb="339" eb="341">
      <t>ヨウシキ</t>
    </rPh>
    <rPh sb="341" eb="342">
      <t>ダイ</t>
    </rPh>
    <rPh sb="343" eb="344">
      <t>ゴウ</t>
    </rPh>
    <rPh sb="398" eb="400">
      <t>シキュウ</t>
    </rPh>
    <rPh sb="400" eb="402">
      <t>ケッテイ</t>
    </rPh>
    <rPh sb="403" eb="404">
      <t>ト</t>
    </rPh>
    <rPh sb="405" eb="406">
      <t>ケ</t>
    </rPh>
    <rPh sb="407" eb="409">
      <t>タイショウ</t>
    </rPh>
    <phoneticPr fontId="2"/>
  </si>
  <si>
    <t>様式第7-4号（第１面）（R6.10 ）</t>
    <rPh sb="0" eb="2">
      <t>ヨウシキ</t>
    </rPh>
    <rPh sb="6" eb="7">
      <t>ゴウ</t>
    </rPh>
    <rPh sb="8" eb="9">
      <t>ダイ</t>
    </rPh>
    <rPh sb="10" eb="11">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</si>
</sst>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9"/>
      <color rgb="FFFF0000"/>
      <name val="Meiryo UI"/>
      <family val="3"/>
      <charset val="128"/>
    </font>
    <font>
      <sz val="12"/>
      <name val="Meiryo UI"/>
      <family val="3"/>
      <charset val="128"/>
    </font>
    <font>
      <sz val="10"/>
      <name val="Meiryo UI"/>
      <family val="3"/>
      <charset val="128"/>
    </font>
    <font>
      <sz val="8"/>
      <name val="Meiryo UI"/>
      <family val="3"/>
      <charset val="128"/>
    </font>
    <font>
      <sz val="11"/>
      <name val="Meiryo UI"/>
      <family val="3"/>
      <charset val="128"/>
    </font>
    <font>
      <sz val="11"/>
      <color rgb="FFFF0000"/>
      <name val="Meiryo UI"/>
      <family val="3"/>
      <charset val="128"/>
    </font>
    <font>
      <sz val="16"/>
      <name val="Meiryo UI"/>
      <family val="3"/>
      <charset val="128"/>
    </font>
    <font>
      <b/>
      <sz val="12"/>
      <name val="Meiryo UI"/>
      <family val="3"/>
      <charset val="128"/>
    </font>
    <font>
      <b/>
      <sz val="9"/>
      <name val="Meiryo UI"/>
      <family val="3"/>
      <charset val="128"/>
    </font>
    <font>
      <b/>
      <sz val="10"/>
      <name val="Meiryo UI"/>
      <family val="3"/>
      <charset val="128"/>
    </font>
    <font>
      <b/>
      <sz val="13"/>
      <name val="Meiryo UI"/>
      <family val="3"/>
      <charset val="128"/>
    </font>
    <font>
      <b/>
      <u/>
      <sz val="10"/>
      <name val="Meiryo UI"/>
      <family val="3"/>
      <charset val="128"/>
    </font>
    <font>
      <b/>
      <u/>
      <sz val="10"/>
      <color rgb="FFFF0000"/>
      <name val="Meiryo UI"/>
      <family val="3"/>
      <charset val="128"/>
    </font>
    <font>
      <b/>
      <sz val="8"/>
      <name val="Meiryo UI"/>
      <family val="3"/>
      <charset val="128"/>
    </font>
    <font>
      <sz val="9"/>
      <color rgb="FF00B050"/>
      <name val="Meiryo UI"/>
      <family val="3"/>
      <charset val="128"/>
    </font>
    <font>
      <sz val="14"/>
      <name val="Meiryo UI"/>
      <family val="3"/>
      <charset val="128"/>
    </font>
    <font>
      <b/>
      <sz val="14"/>
      <name val="Meiryo UI"/>
      <family val="3"/>
      <charset val="128"/>
    </font>
    <font>
      <sz val="10"/>
      <name val="Meiryo UI"/>
      <family val="3"/>
      <charset val="128"/>
    </font>
    <font>
      <sz val="18"/>
      <name val="Meiryo UI"/>
      <family val="3"/>
      <charset val="128"/>
    </font>
    <font>
      <b/>
      <i/>
      <sz val="10"/>
      <name val="Meiryo UI"/>
      <family val="3"/>
      <charset val="128"/>
    </font>
    <font>
      <sz val="10"/>
      <color rgb="FFFF0000"/>
      <name val="Meiryo UI"/>
      <family val="3"/>
      <charset val="128"/>
    </font>
    <font>
      <b/>
      <sz val="16"/>
      <name val="Meiryo UI"/>
      <family val="3"/>
      <charset val="128"/>
    </font>
    <font>
      <strike/>
      <sz val="9"/>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CD5B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99"/>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ashed">
        <color indexed="64"/>
      </top>
      <bottom/>
      <diagonal/>
    </border>
    <border>
      <left/>
      <right/>
      <top/>
      <bottom style="medium">
        <color indexed="64"/>
      </bottom>
      <diagonal/>
    </border>
    <border>
      <left/>
      <right/>
      <top style="medium">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medium">
        <color indexed="64"/>
      </top>
      <bottom style="thin">
        <color indexed="64"/>
      </bottom>
      <diagonal/>
    </border>
    <border>
      <left style="dashed">
        <color indexed="64"/>
      </left>
      <right/>
      <top/>
      <bottom/>
      <diagonal/>
    </border>
    <border>
      <left style="dashed">
        <color auto="1"/>
      </left>
      <right/>
      <top style="dashed">
        <color auto="1"/>
      </top>
      <bottom/>
      <diagonal/>
    </border>
    <border>
      <left/>
      <right style="dashed">
        <color auto="1"/>
      </right>
      <top style="dashed">
        <color auto="1"/>
      </top>
      <bottom/>
      <diagonal/>
    </border>
    <border>
      <left/>
      <right style="dashed">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indexed="64"/>
      </left>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376">
    <xf numFmtId="0" fontId="0" fillId="0" borderId="0" xfId="0"/>
    <xf numFmtId="0" fontId="3" fillId="0" borderId="0" xfId="2" applyFont="1">
      <alignment vertical="center"/>
    </xf>
    <xf numFmtId="0" fontId="3" fillId="0" borderId="0" xfId="2" applyFont="1" applyAlignment="1"/>
    <xf numFmtId="0" fontId="9" fillId="0" borderId="0" xfId="2" applyFont="1">
      <alignment vertical="center"/>
    </xf>
    <xf numFmtId="0" fontId="5" fillId="0" borderId="0" xfId="2" applyFont="1" applyAlignment="1"/>
    <xf numFmtId="49" fontId="6" fillId="0" borderId="0" xfId="0" applyNumberFormat="1" applyFont="1"/>
    <xf numFmtId="0" fontId="8" fillId="0" borderId="0" xfId="0" applyFont="1" applyAlignment="1">
      <alignment vertical="center" wrapText="1"/>
    </xf>
    <xf numFmtId="0" fontId="6" fillId="0" borderId="0" xfId="0" applyFont="1"/>
    <xf numFmtId="0" fontId="6" fillId="0" borderId="0" xfId="0" applyFont="1" applyAlignment="1">
      <alignment vertical="top"/>
    </xf>
    <xf numFmtId="0" fontId="5" fillId="0" borderId="0" xfId="2" applyFont="1">
      <alignment vertical="center"/>
    </xf>
    <xf numFmtId="0" fontId="13" fillId="0" borderId="27" xfId="2" applyFont="1" applyBorder="1" applyAlignment="1">
      <alignment horizontal="left" vertical="center"/>
    </xf>
    <xf numFmtId="0" fontId="3" fillId="0" borderId="20" xfId="2" applyFont="1" applyBorder="1">
      <alignment vertical="center"/>
    </xf>
    <xf numFmtId="0" fontId="3" fillId="0" borderId="27" xfId="2" applyFont="1" applyBorder="1">
      <alignment vertical="center"/>
    </xf>
    <xf numFmtId="0" fontId="8" fillId="0" borderId="27" xfId="0" applyFont="1" applyBorder="1"/>
    <xf numFmtId="0" fontId="5" fillId="0" borderId="27" xfId="2" applyFont="1" applyBorder="1" applyAlignment="1">
      <alignment horizontal="center" vertical="center"/>
    </xf>
    <xf numFmtId="0" fontId="3" fillId="0" borderId="17" xfId="2" applyFont="1" applyBorder="1">
      <alignment vertical="center"/>
    </xf>
    <xf numFmtId="0" fontId="3" fillId="0" borderId="11" xfId="2" applyFont="1" applyBorder="1">
      <alignment vertical="center"/>
    </xf>
    <xf numFmtId="0" fontId="7" fillId="0" borderId="11" xfId="2" applyFont="1" applyBorder="1" applyAlignment="1">
      <alignment horizontal="center" vertical="center" wrapText="1"/>
    </xf>
    <xf numFmtId="0" fontId="3" fillId="0" borderId="18" xfId="2" applyFont="1" applyBorder="1">
      <alignment vertical="center"/>
    </xf>
    <xf numFmtId="49" fontId="13" fillId="0" borderId="0" xfId="0" applyNumberFormat="1" applyFont="1"/>
    <xf numFmtId="0" fontId="6" fillId="0" borderId="0" xfId="0" applyFont="1" applyAlignment="1">
      <alignment vertical="center"/>
    </xf>
    <xf numFmtId="0" fontId="3" fillId="0" borderId="0" xfId="2" applyFont="1" applyAlignment="1">
      <alignment horizontal="left" vertical="center" shrinkToFit="1"/>
    </xf>
    <xf numFmtId="0" fontId="12" fillId="0" borderId="0" xfId="2" applyFont="1" applyAlignment="1"/>
    <xf numFmtId="49" fontId="13" fillId="0" borderId="0" xfId="3" applyNumberFormat="1" applyFont="1" applyAlignment="1">
      <alignment horizontal="left" vertical="center" wrapText="1" shrinkToFit="1"/>
    </xf>
    <xf numFmtId="0" fontId="3"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27" xfId="0" applyFont="1" applyBorder="1"/>
    <xf numFmtId="0" fontId="5" fillId="2" borderId="28" xfId="2" applyFont="1" applyFill="1" applyBorder="1">
      <alignment vertical="center"/>
    </xf>
    <xf numFmtId="0" fontId="7" fillId="2" borderId="28" xfId="2" applyFont="1" applyFill="1" applyBorder="1">
      <alignment vertical="center"/>
    </xf>
    <xf numFmtId="0" fontId="3" fillId="2" borderId="28" xfId="2" applyFont="1" applyFill="1" applyBorder="1" applyAlignment="1"/>
    <xf numFmtId="0" fontId="5" fillId="2" borderId="32" xfId="2" applyFont="1" applyFill="1" applyBorder="1">
      <alignment vertical="center"/>
    </xf>
    <xf numFmtId="0" fontId="13" fillId="2" borderId="28" xfId="2" applyFont="1" applyFill="1" applyBorder="1">
      <alignment vertical="center"/>
    </xf>
    <xf numFmtId="0" fontId="3" fillId="2" borderId="32" xfId="2" applyFont="1" applyFill="1" applyBorder="1">
      <alignment vertical="center"/>
    </xf>
    <xf numFmtId="0" fontId="4" fillId="0" borderId="0" xfId="2" applyFont="1" applyAlignment="1">
      <alignment horizontal="center" vertical="center"/>
    </xf>
    <xf numFmtId="0" fontId="18" fillId="0" borderId="0" xfId="2" applyFont="1">
      <alignment vertical="center"/>
    </xf>
    <xf numFmtId="0" fontId="7" fillId="0" borderId="0" xfId="2" applyFont="1" applyAlignment="1">
      <alignment vertical="center" wrapText="1"/>
    </xf>
    <xf numFmtId="0" fontId="7" fillId="0" borderId="0" xfId="2" applyFont="1">
      <alignment vertical="center"/>
    </xf>
    <xf numFmtId="0" fontId="17" fillId="0" borderId="0" xfId="0" applyFont="1" applyAlignment="1">
      <alignment horizontal="left" vertical="top"/>
    </xf>
    <xf numFmtId="176" fontId="19" fillId="0" borderId="0" xfId="2" applyNumberFormat="1" applyFont="1" applyAlignment="1">
      <alignment vertical="center" shrinkToFit="1"/>
    </xf>
    <xf numFmtId="49" fontId="6" fillId="0" borderId="0" xfId="3" applyNumberFormat="1" applyFont="1" applyAlignment="1">
      <alignment horizontal="left" vertical="center" wrapText="1" shrinkToFit="1"/>
    </xf>
    <xf numFmtId="49" fontId="5" fillId="0" borderId="0" xfId="0" applyNumberFormat="1" applyFont="1"/>
    <xf numFmtId="0" fontId="3" fillId="0" borderId="0" xfId="0" applyFont="1"/>
    <xf numFmtId="0" fontId="3" fillId="0" borderId="20" xfId="2" applyFont="1" applyBorder="1" applyAlignment="1">
      <alignment horizontal="left" vertical="center" wrapText="1"/>
    </xf>
    <xf numFmtId="0" fontId="8" fillId="0" borderId="27" xfId="2" applyFont="1" applyBorder="1" applyAlignment="1">
      <alignment horizontal="center" vertical="center"/>
    </xf>
    <xf numFmtId="0" fontId="4" fillId="0" borderId="11" xfId="2" applyFont="1" applyBorder="1" applyAlignment="1">
      <alignment vertical="top"/>
    </xf>
    <xf numFmtId="176" fontId="3" fillId="0" borderId="0" xfId="2" applyNumberFormat="1" applyFont="1" applyAlignment="1">
      <alignment horizontal="center" vertical="center"/>
    </xf>
    <xf numFmtId="49" fontId="3" fillId="0" borderId="0" xfId="2" applyNumberFormat="1" applyFont="1" applyAlignment="1">
      <alignment horizontal="center" vertical="center"/>
    </xf>
    <xf numFmtId="0" fontId="13" fillId="2" borderId="25" xfId="2" applyFont="1" applyFill="1" applyBorder="1" applyAlignment="1">
      <alignment horizontal="center" vertical="center"/>
    </xf>
    <xf numFmtId="0" fontId="13" fillId="2" borderId="25" xfId="2" applyFont="1" applyFill="1" applyBorder="1" applyAlignment="1">
      <alignment horizontal="center" vertical="center" wrapText="1"/>
    </xf>
    <xf numFmtId="0" fontId="6" fillId="0" borderId="0" xfId="0" applyFont="1" applyAlignment="1">
      <alignment vertical="center" wrapText="1"/>
    </xf>
    <xf numFmtId="0" fontId="6" fillId="0" borderId="0" xfId="2" applyFont="1">
      <alignment vertical="center"/>
    </xf>
    <xf numFmtId="0" fontId="6" fillId="3" borderId="12" xfId="0" applyFont="1" applyFill="1" applyBorder="1" applyAlignment="1">
      <alignment vertical="center" wrapText="1"/>
    </xf>
    <xf numFmtId="49" fontId="13" fillId="2" borderId="16" xfId="0" applyNumberFormat="1" applyFont="1" applyFill="1" applyBorder="1" applyAlignment="1">
      <alignment horizontal="center" vertical="center" wrapText="1"/>
    </xf>
    <xf numFmtId="0" fontId="6" fillId="8" borderId="12" xfId="0" applyFont="1" applyFill="1" applyBorder="1" applyAlignment="1">
      <alignment vertical="center" wrapText="1"/>
    </xf>
    <xf numFmtId="0" fontId="6" fillId="7" borderId="21" xfId="0" applyFont="1" applyFill="1" applyBorder="1" applyAlignment="1">
      <alignment vertical="center" wrapText="1"/>
    </xf>
    <xf numFmtId="0" fontId="12" fillId="6" borderId="27" xfId="2" applyFont="1" applyFill="1" applyBorder="1" applyAlignment="1">
      <alignment horizontal="center" vertical="center"/>
    </xf>
    <xf numFmtId="0" fontId="3" fillId="6" borderId="20" xfId="2" applyFont="1" applyFill="1" applyBorder="1">
      <alignment vertical="center"/>
    </xf>
    <xf numFmtId="0" fontId="5" fillId="6" borderId="0" xfId="2" applyFont="1" applyFill="1">
      <alignment vertical="center"/>
    </xf>
    <xf numFmtId="0" fontId="6" fillId="6" borderId="0" xfId="2" applyFont="1" applyFill="1">
      <alignment vertical="center"/>
    </xf>
    <xf numFmtId="0" fontId="6" fillId="6" borderId="20" xfId="2" applyFont="1" applyFill="1" applyBorder="1">
      <alignment vertical="center"/>
    </xf>
    <xf numFmtId="0" fontId="3" fillId="6" borderId="27" xfId="0" applyFont="1" applyFill="1" applyBorder="1"/>
    <xf numFmtId="0" fontId="3" fillId="6" borderId="0" xfId="0" applyFont="1" applyFill="1"/>
    <xf numFmtId="0" fontId="6" fillId="6" borderId="0" xfId="0" applyFont="1" applyFill="1"/>
    <xf numFmtId="0" fontId="6" fillId="6" borderId="6" xfId="0" applyFont="1" applyFill="1" applyBorder="1"/>
    <xf numFmtId="0" fontId="8" fillId="6" borderId="0" xfId="0" applyFont="1" applyFill="1"/>
    <xf numFmtId="0" fontId="12" fillId="0" borderId="0" xfId="0" applyFont="1" applyAlignment="1">
      <alignment horizontal="center" vertical="center"/>
    </xf>
    <xf numFmtId="0" fontId="3" fillId="0" borderId="0" xfId="0" applyFont="1" applyAlignment="1">
      <alignment horizontal="center" vertical="center"/>
    </xf>
    <xf numFmtId="0" fontId="5" fillId="6" borderId="0" xfId="0" applyFont="1" applyFill="1" applyAlignment="1">
      <alignment vertical="center"/>
    </xf>
    <xf numFmtId="0" fontId="5" fillId="6" borderId="0" xfId="0" applyFont="1" applyFill="1"/>
    <xf numFmtId="38" fontId="5" fillId="0" borderId="0" xfId="4" applyFont="1" applyFill="1" applyBorder="1" applyAlignment="1">
      <alignment vertical="center"/>
    </xf>
    <xf numFmtId="0" fontId="6" fillId="0" borderId="0" xfId="0" applyFont="1" applyAlignment="1">
      <alignment wrapText="1"/>
    </xf>
    <xf numFmtId="0" fontId="5" fillId="0" borderId="11" xfId="0" applyFont="1" applyBorder="1" applyAlignment="1">
      <alignment vertical="center"/>
    </xf>
    <xf numFmtId="0" fontId="5" fillId="6" borderId="20" xfId="2" applyFont="1" applyFill="1" applyBorder="1">
      <alignment vertical="center"/>
    </xf>
    <xf numFmtId="0" fontId="11" fillId="0" borderId="27" xfId="2" applyFont="1" applyBorder="1">
      <alignment vertical="center"/>
    </xf>
    <xf numFmtId="0" fontId="13" fillId="6" borderId="27" xfId="0" applyFont="1" applyFill="1" applyBorder="1"/>
    <xf numFmtId="0" fontId="6" fillId="0" borderId="27" xfId="0" applyFont="1" applyBorder="1" applyAlignment="1">
      <alignment vertical="center"/>
    </xf>
    <xf numFmtId="0" fontId="6" fillId="0" borderId="27" xfId="0" applyFont="1" applyBorder="1"/>
    <xf numFmtId="0" fontId="21" fillId="0" borderId="0" xfId="0" applyFont="1"/>
    <xf numFmtId="0" fontId="13" fillId="0" borderId="0" xfId="0" applyFont="1" applyBorder="1" applyAlignment="1">
      <alignment horizontal="center" vertical="center" wrapText="1"/>
    </xf>
    <xf numFmtId="9" fontId="14" fillId="0" borderId="0" xfId="0" applyNumberFormat="1" applyFont="1" applyBorder="1" applyAlignment="1">
      <alignment horizontal="center" vertical="center" wrapText="1"/>
    </xf>
    <xf numFmtId="0" fontId="13" fillId="0" borderId="0" xfId="0" applyFont="1" applyBorder="1" applyAlignment="1">
      <alignment horizontal="left" vertical="center"/>
    </xf>
    <xf numFmtId="0" fontId="5" fillId="6" borderId="20" xfId="2" applyFont="1" applyFill="1" applyBorder="1" applyAlignment="1">
      <alignment vertical="center"/>
    </xf>
    <xf numFmtId="0" fontId="5" fillId="6" borderId="0" xfId="2" applyFont="1" applyFill="1" applyBorder="1" applyAlignment="1">
      <alignment vertical="center"/>
    </xf>
    <xf numFmtId="0" fontId="5" fillId="6" borderId="0" xfId="0" applyFont="1" applyFill="1" applyBorder="1" applyAlignment="1">
      <alignment vertical="center"/>
    </xf>
    <xf numFmtId="38" fontId="5" fillId="6" borderId="10" xfId="4" applyFont="1" applyFill="1" applyBorder="1" applyAlignment="1">
      <alignment vertical="center"/>
    </xf>
    <xf numFmtId="0" fontId="6" fillId="6" borderId="10" xfId="0" applyFont="1" applyFill="1" applyBorder="1" applyAlignment="1"/>
    <xf numFmtId="0" fontId="3" fillId="0" borderId="0" xfId="2" applyFont="1" applyBorder="1">
      <alignment vertical="center"/>
    </xf>
    <xf numFmtId="0" fontId="3" fillId="0" borderId="0" xfId="2" applyFont="1" applyBorder="1" applyAlignment="1">
      <alignment horizontal="center" vertical="center"/>
    </xf>
    <xf numFmtId="0" fontId="3" fillId="0" borderId="57" xfId="2" applyFont="1" applyBorder="1">
      <alignment vertical="center"/>
    </xf>
    <xf numFmtId="0" fontId="3" fillId="0" borderId="57" xfId="2" applyFont="1" applyBorder="1" applyAlignment="1">
      <alignment horizontal="center" vertical="center" wrapText="1"/>
    </xf>
    <xf numFmtId="0" fontId="22" fillId="0" borderId="0" xfId="0" applyFont="1" applyAlignment="1">
      <alignment vertical="center"/>
    </xf>
    <xf numFmtId="0" fontId="22" fillId="0" borderId="0" xfId="2" applyFont="1">
      <alignment vertical="center"/>
    </xf>
    <xf numFmtId="0" fontId="5" fillId="6" borderId="0" xfId="2" applyFont="1" applyFill="1" applyBorder="1">
      <alignment vertical="center"/>
    </xf>
    <xf numFmtId="0" fontId="13" fillId="2" borderId="3" xfId="2" applyFont="1" applyFill="1" applyBorder="1" applyAlignment="1">
      <alignment horizontal="left" vertical="center"/>
    </xf>
    <xf numFmtId="0" fontId="23" fillId="0" borderId="27" xfId="2" applyFont="1" applyBorder="1">
      <alignment vertical="center"/>
    </xf>
    <xf numFmtId="0" fontId="11" fillId="6" borderId="0" xfId="0" applyFont="1" applyFill="1" applyAlignment="1">
      <alignment horizontal="left" vertical="center"/>
    </xf>
    <xf numFmtId="0" fontId="13" fillId="6" borderId="0" xfId="0" applyFont="1" applyFill="1"/>
    <xf numFmtId="0" fontId="13" fillId="0" borderId="0" xfId="2" applyFont="1" applyAlignment="1">
      <alignment horizontal="left" vertical="center" wrapText="1"/>
    </xf>
    <xf numFmtId="0" fontId="19" fillId="0" borderId="1" xfId="2" applyFont="1" applyBorder="1" applyAlignment="1">
      <alignment horizontal="left" vertical="center" shrinkToFit="1"/>
    </xf>
    <xf numFmtId="0" fontId="19" fillId="0" borderId="26" xfId="2" applyFont="1" applyBorder="1" applyAlignment="1">
      <alignment horizontal="left" vertical="center" shrinkToFit="1"/>
    </xf>
    <xf numFmtId="38" fontId="5" fillId="6" borderId="0" xfId="4" applyFont="1" applyFill="1" applyBorder="1" applyAlignment="1">
      <alignment vertical="center"/>
    </xf>
    <xf numFmtId="0" fontId="6" fillId="6" borderId="0" xfId="2" applyFont="1" applyFill="1" applyBorder="1">
      <alignment vertical="center"/>
    </xf>
    <xf numFmtId="0" fontId="3" fillId="6" borderId="0" xfId="0" applyFont="1" applyFill="1" applyBorder="1"/>
    <xf numFmtId="0" fontId="3" fillId="0" borderId="0" xfId="0" applyFont="1" applyBorder="1"/>
    <xf numFmtId="0" fontId="3" fillId="0" borderId="20" xfId="0" applyFont="1" applyBorder="1"/>
    <xf numFmtId="0" fontId="6" fillId="0" borderId="0" xfId="0" applyFont="1" applyBorder="1" applyAlignment="1">
      <alignment vertical="center"/>
    </xf>
    <xf numFmtId="0" fontId="6" fillId="0" borderId="0" xfId="2" applyFont="1" applyBorder="1">
      <alignment vertical="center"/>
    </xf>
    <xf numFmtId="0" fontId="3" fillId="0" borderId="0" xfId="2" applyFont="1" applyBorder="1" applyAlignment="1">
      <alignment horizontal="left" vertical="center" wrapText="1"/>
    </xf>
    <xf numFmtId="0" fontId="5" fillId="0" borderId="0" xfId="2" applyFont="1" applyBorder="1" applyAlignment="1"/>
    <xf numFmtId="0" fontId="5" fillId="0" borderId="20" xfId="2" applyFont="1" applyBorder="1" applyAlignment="1"/>
    <xf numFmtId="0" fontId="4" fillId="0" borderId="0" xfId="2" applyFont="1" applyBorder="1" applyAlignment="1">
      <alignment horizontal="center" vertical="center"/>
    </xf>
    <xf numFmtId="0" fontId="9" fillId="0" borderId="0" xfId="2" applyFont="1" applyBorder="1">
      <alignment vertical="center"/>
    </xf>
    <xf numFmtId="0" fontId="5" fillId="0" borderId="0" xfId="2" applyFont="1" applyBorder="1">
      <alignment vertical="center"/>
    </xf>
    <xf numFmtId="0" fontId="7" fillId="0" borderId="0" xfId="2" applyFont="1" applyBorder="1" applyAlignment="1">
      <alignment vertical="center" wrapText="1"/>
    </xf>
    <xf numFmtId="0" fontId="13" fillId="2" borderId="31" xfId="2" applyFont="1" applyFill="1" applyBorder="1" applyAlignment="1">
      <alignment horizontal="center" vertical="center"/>
    </xf>
    <xf numFmtId="0" fontId="6" fillId="2" borderId="28" xfId="2" applyFont="1" applyFill="1" applyBorder="1">
      <alignment vertical="center"/>
    </xf>
    <xf numFmtId="0" fontId="13" fillId="0" borderId="27" xfId="2" applyFont="1" applyFill="1" applyBorder="1" applyAlignment="1">
      <alignment horizontal="center" vertical="center"/>
    </xf>
    <xf numFmtId="0" fontId="13" fillId="0" borderId="0" xfId="2" applyFont="1" applyFill="1" applyBorder="1" applyAlignment="1">
      <alignment horizontal="left" vertical="center"/>
    </xf>
    <xf numFmtId="0" fontId="13" fillId="0" borderId="0" xfId="2" applyFont="1" applyFill="1" applyBorder="1">
      <alignment vertical="center"/>
    </xf>
    <xf numFmtId="0" fontId="5" fillId="0" borderId="0" xfId="2" applyFont="1" applyFill="1" applyBorder="1">
      <alignment vertical="center"/>
    </xf>
    <xf numFmtId="0" fontId="6" fillId="0" borderId="0" xfId="2" applyFont="1" applyFill="1" applyBorder="1">
      <alignment vertical="center"/>
    </xf>
    <xf numFmtId="0" fontId="7" fillId="0" borderId="0" xfId="2" applyFont="1" applyFill="1" applyBorder="1">
      <alignment vertical="center"/>
    </xf>
    <xf numFmtId="0" fontId="3" fillId="0" borderId="0" xfId="2" applyFont="1" applyFill="1" applyBorder="1" applyAlignment="1"/>
    <xf numFmtId="0" fontId="5" fillId="0" borderId="20" xfId="2" applyFont="1" applyFill="1" applyBorder="1">
      <alignment vertical="center"/>
    </xf>
    <xf numFmtId="0" fontId="13" fillId="2" borderId="31" xfId="2" applyFont="1" applyFill="1" applyBorder="1">
      <alignment vertical="center"/>
    </xf>
    <xf numFmtId="0" fontId="3" fillId="2" borderId="28" xfId="2" applyFont="1" applyFill="1" applyBorder="1">
      <alignment vertical="center"/>
    </xf>
    <xf numFmtId="0" fontId="5" fillId="2" borderId="28" xfId="2" applyFont="1" applyFill="1" applyBorder="1" applyAlignment="1"/>
    <xf numFmtId="0" fontId="13" fillId="0" borderId="27" xfId="2" applyFont="1" applyFill="1" applyBorder="1">
      <alignment vertical="center"/>
    </xf>
    <xf numFmtId="0" fontId="3" fillId="0" borderId="0" xfId="2" applyFont="1" applyFill="1" applyBorder="1">
      <alignment vertical="center"/>
    </xf>
    <xf numFmtId="0" fontId="5" fillId="0" borderId="0" xfId="2" applyFont="1" applyFill="1" applyBorder="1" applyAlignment="1"/>
    <xf numFmtId="0" fontId="3" fillId="0" borderId="20" xfId="2" applyFont="1" applyFill="1" applyBorder="1">
      <alignment vertical="center"/>
    </xf>
    <xf numFmtId="0" fontId="3" fillId="0" borderId="0" xfId="2" applyFont="1" applyFill="1">
      <alignment vertical="center"/>
    </xf>
    <xf numFmtId="0" fontId="9" fillId="0" borderId="0" xfId="2" applyFont="1" applyFill="1">
      <alignment vertical="center"/>
    </xf>
    <xf numFmtId="0" fontId="5" fillId="6" borderId="0" xfId="0" applyFont="1" applyFill="1" applyBorder="1"/>
    <xf numFmtId="38" fontId="10" fillId="0" borderId="10" xfId="4" applyFont="1" applyFill="1" applyBorder="1" applyAlignment="1">
      <alignment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178" fontId="3" fillId="0" borderId="61" xfId="2" applyNumberFormat="1" applyFont="1" applyBorder="1" applyAlignment="1">
      <alignment horizontal="center" vertical="center"/>
    </xf>
    <xf numFmtId="0" fontId="13" fillId="6" borderId="0" xfId="0" applyFont="1" applyFill="1" applyBorder="1" applyAlignment="1"/>
    <xf numFmtId="178" fontId="3" fillId="0" borderId="0" xfId="2" applyNumberFormat="1" applyFont="1" applyBorder="1" applyAlignment="1">
      <alignment horizontal="center" vertical="center"/>
    </xf>
    <xf numFmtId="0" fontId="13" fillId="0" borderId="0" xfId="0" applyFont="1" applyFill="1" applyBorder="1" applyAlignment="1">
      <alignment horizontal="center" vertical="center" wrapText="1"/>
    </xf>
    <xf numFmtId="0" fontId="9" fillId="0" borderId="57" xfId="2" applyFont="1" applyBorder="1">
      <alignment vertical="center"/>
    </xf>
    <xf numFmtId="9" fontId="3" fillId="0" borderId="57" xfId="2" applyNumberFormat="1" applyFont="1" applyBorder="1">
      <alignment vertical="center"/>
    </xf>
    <xf numFmtId="0" fontId="6" fillId="0" borderId="57" xfId="2" applyFont="1" applyBorder="1">
      <alignment vertical="center"/>
    </xf>
    <xf numFmtId="49" fontId="3" fillId="0" borderId="0" xfId="2" applyNumberFormat="1" applyFont="1" applyAlignment="1">
      <alignment horizontal="left" vertical="top"/>
    </xf>
    <xf numFmtId="0" fontId="6" fillId="0" borderId="0" xfId="2" applyFont="1" applyAlignment="1">
      <alignment horizontal="center" vertical="center"/>
    </xf>
    <xf numFmtId="0" fontId="10" fillId="0" borderId="0" xfId="2" applyFont="1" applyAlignment="1">
      <alignment horizontal="center" vertical="center"/>
    </xf>
    <xf numFmtId="0" fontId="3" fillId="0" borderId="0" xfId="2" applyFont="1" applyAlignment="1">
      <alignment horizontal="left" vertical="center" wrapText="1"/>
    </xf>
    <xf numFmtId="0" fontId="7" fillId="0" borderId="0" xfId="2" applyFont="1" applyAlignment="1">
      <alignment horizontal="center" vertical="center" wrapText="1"/>
    </xf>
    <xf numFmtId="14" fontId="3" fillId="0" borderId="0" xfId="2" applyNumberFormat="1" applyFont="1" applyBorder="1" applyAlignment="1">
      <alignment horizontal="center" vertical="center"/>
    </xf>
    <xf numFmtId="178" fontId="3" fillId="0" borderId="62" xfId="2" applyNumberFormat="1" applyFont="1" applyBorder="1" applyAlignment="1">
      <alignment horizontal="center" vertical="center"/>
    </xf>
    <xf numFmtId="0" fontId="13" fillId="2" borderId="3" xfId="2" applyFont="1" applyFill="1" applyBorder="1" applyAlignment="1">
      <alignment vertical="center"/>
    </xf>
    <xf numFmtId="178" fontId="3" fillId="0" borderId="57" xfId="2" applyNumberFormat="1" applyFont="1" applyBorder="1" applyAlignment="1">
      <alignment horizontal="center" vertical="center"/>
    </xf>
    <xf numFmtId="0" fontId="6" fillId="0" borderId="57" xfId="0" applyFont="1" applyBorder="1" applyAlignment="1">
      <alignment vertical="center"/>
    </xf>
    <xf numFmtId="0" fontId="6" fillId="6" borderId="0" xfId="2" applyFont="1" applyFill="1" applyBorder="1" applyAlignment="1">
      <alignment vertical="center"/>
    </xf>
    <xf numFmtId="0" fontId="3" fillId="0" borderId="0" xfId="2" applyFont="1" applyAlignment="1">
      <alignment horizontal="right" vertical="center"/>
    </xf>
    <xf numFmtId="0" fontId="6" fillId="10" borderId="0" xfId="0" applyFont="1" applyFill="1" applyBorder="1" applyAlignment="1">
      <alignment vertical="center" wrapText="1"/>
    </xf>
    <xf numFmtId="177" fontId="3" fillId="0" borderId="3" xfId="2" applyNumberFormat="1" applyFont="1" applyBorder="1" applyAlignment="1">
      <alignment horizontal="center" vertical="center"/>
    </xf>
    <xf numFmtId="0" fontId="6" fillId="0" borderId="62" xfId="0" applyFont="1" applyBorder="1" applyAlignment="1">
      <alignment horizontal="center" vertical="center"/>
    </xf>
    <xf numFmtId="0" fontId="3" fillId="0" borderId="62" xfId="2" applyFont="1" applyBorder="1" applyAlignment="1">
      <alignment horizontal="center" vertical="center" wrapText="1"/>
    </xf>
    <xf numFmtId="178" fontId="3" fillId="0" borderId="62" xfId="2" applyNumberFormat="1" applyFont="1" applyBorder="1">
      <alignment vertical="center"/>
    </xf>
    <xf numFmtId="0" fontId="3" fillId="0" borderId="73" xfId="2" applyFont="1" applyBorder="1" applyAlignment="1">
      <alignment horizontal="center" vertical="center"/>
    </xf>
    <xf numFmtId="14" fontId="3" fillId="0" borderId="73" xfId="2" applyNumberFormat="1" applyFont="1" applyBorder="1" applyAlignment="1">
      <alignment horizontal="center" vertical="center"/>
    </xf>
    <xf numFmtId="0" fontId="13" fillId="6" borderId="0" xfId="2" applyFont="1" applyFill="1" applyAlignment="1"/>
    <xf numFmtId="178" fontId="4" fillId="0" borderId="8" xfId="2" applyNumberFormat="1" applyFont="1" applyFill="1" applyBorder="1" applyAlignment="1">
      <alignment horizontal="center" vertical="center"/>
    </xf>
    <xf numFmtId="0" fontId="3" fillId="0" borderId="0" xfId="2" applyFont="1" applyAlignment="1">
      <alignment horizontal="center" vertical="center"/>
    </xf>
    <xf numFmtId="0" fontId="5" fillId="0" borderId="0" xfId="2" applyFont="1" applyBorder="1" applyAlignment="1">
      <alignment vertical="center"/>
    </xf>
    <xf numFmtId="0" fontId="3" fillId="0" borderId="2" xfId="2" applyFont="1" applyBorder="1">
      <alignment vertical="center"/>
    </xf>
    <xf numFmtId="0" fontId="3" fillId="0" borderId="2" xfId="2" applyFont="1" applyBorder="1" applyAlignment="1">
      <alignment horizontal="center" vertical="center"/>
    </xf>
    <xf numFmtId="178" fontId="3" fillId="0" borderId="2" xfId="2" applyNumberFormat="1" applyFont="1" applyBorder="1" applyAlignment="1">
      <alignment horizontal="center" vertical="center"/>
    </xf>
    <xf numFmtId="0" fontId="3" fillId="0" borderId="8" xfId="2" applyFont="1" applyBorder="1" applyAlignment="1">
      <alignment horizontal="center" vertical="center"/>
    </xf>
    <xf numFmtId="0" fontId="13" fillId="2" borderId="3" xfId="2" applyFont="1" applyFill="1" applyBorder="1" applyAlignment="1">
      <alignment horizontal="center" vertical="center"/>
    </xf>
    <xf numFmtId="0" fontId="5" fillId="0" borderId="0" xfId="0" applyFont="1" applyBorder="1" applyAlignment="1">
      <alignment horizontal="center" vertical="center"/>
    </xf>
    <xf numFmtId="0" fontId="3" fillId="0" borderId="0" xfId="2" applyFont="1" applyFill="1" applyAlignment="1">
      <alignment horizontal="center" vertical="center"/>
    </xf>
    <xf numFmtId="0" fontId="5" fillId="0" borderId="0" xfId="2" applyFont="1" applyAlignment="1">
      <alignment horizontal="center" vertical="center"/>
    </xf>
    <xf numFmtId="0" fontId="3" fillId="0" borderId="0" xfId="2" applyFont="1" applyAlignment="1">
      <alignment horizontal="left" vertical="top"/>
    </xf>
    <xf numFmtId="0" fontId="3" fillId="0" borderId="0" xfId="2" applyFont="1" applyAlignment="1">
      <alignment horizontal="left" vertical="top" wrapText="1"/>
    </xf>
    <xf numFmtId="38" fontId="24" fillId="0" borderId="0" xfId="4" applyFont="1" applyFill="1" applyBorder="1" applyAlignment="1">
      <alignment horizontal="center" vertical="top"/>
    </xf>
    <xf numFmtId="9" fontId="13" fillId="0" borderId="0" xfId="0" applyNumberFormat="1" applyFont="1" applyFill="1" applyBorder="1" applyAlignment="1">
      <alignment horizontal="center" vertical="center" wrapText="1"/>
    </xf>
    <xf numFmtId="49" fontId="3" fillId="0" borderId="0" xfId="0" applyNumberFormat="1" applyFont="1" applyAlignment="1">
      <alignment horizontal="left" vertical="top"/>
    </xf>
    <xf numFmtId="0" fontId="5" fillId="3" borderId="3" xfId="2" applyFont="1" applyFill="1" applyBorder="1" applyAlignment="1">
      <alignment horizontal="center" vertical="center" shrinkToFit="1"/>
    </xf>
    <xf numFmtId="0" fontId="5" fillId="3" borderId="1" xfId="2" applyFont="1" applyFill="1" applyBorder="1" applyAlignment="1">
      <alignment horizontal="center" vertical="center" shrinkToFit="1"/>
    </xf>
    <xf numFmtId="0" fontId="5" fillId="3" borderId="8" xfId="2" applyFont="1" applyFill="1" applyBorder="1" applyAlignment="1">
      <alignment horizontal="center" vertical="center" shrinkToFit="1"/>
    </xf>
    <xf numFmtId="0" fontId="3" fillId="0" borderId="0" xfId="2" applyFont="1" applyAlignment="1">
      <alignment horizontal="left" vertical="center"/>
    </xf>
    <xf numFmtId="0" fontId="5" fillId="8" borderId="3" xfId="2" applyFont="1" applyFill="1" applyBorder="1" applyAlignment="1">
      <alignment horizontal="center" vertical="center" shrinkToFit="1"/>
    </xf>
    <xf numFmtId="0" fontId="5" fillId="8" borderId="1" xfId="2" applyFont="1" applyFill="1" applyBorder="1" applyAlignment="1">
      <alignment horizontal="center" vertical="center" shrinkToFit="1"/>
    </xf>
    <xf numFmtId="0" fontId="5" fillId="8" borderId="8" xfId="2" applyFont="1" applyFill="1" applyBorder="1" applyAlignment="1">
      <alignment horizontal="center" vertical="center" shrinkToFit="1"/>
    </xf>
    <xf numFmtId="0" fontId="25" fillId="0" borderId="0" xfId="2" applyFont="1" applyAlignment="1">
      <alignment horizontal="center" vertical="center" wrapText="1"/>
    </xf>
    <xf numFmtId="0" fontId="25" fillId="0" borderId="0" xfId="2" applyFont="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13"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20" fillId="3" borderId="23"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6" fillId="3" borderId="21" xfId="0" applyFont="1" applyFill="1" applyBorder="1" applyAlignment="1">
      <alignment horizontal="left" vertical="center" wrapText="1"/>
    </xf>
    <xf numFmtId="0" fontId="20" fillId="7" borderId="23" xfId="0" applyFont="1" applyFill="1" applyBorder="1" applyAlignment="1" applyProtection="1">
      <alignment horizontal="center" vertical="center" wrapText="1"/>
      <protection locked="0"/>
    </xf>
    <xf numFmtId="0" fontId="20" fillId="7" borderId="21" xfId="0" applyFont="1" applyFill="1" applyBorder="1" applyAlignment="1" applyProtection="1">
      <alignment horizontal="center" vertical="center" wrapText="1"/>
      <protection locked="0"/>
    </xf>
    <xf numFmtId="0" fontId="6" fillId="7" borderId="21" xfId="0" applyFont="1" applyFill="1" applyBorder="1" applyAlignment="1">
      <alignment horizontal="left" vertical="center" wrapText="1"/>
    </xf>
    <xf numFmtId="0" fontId="6" fillId="7" borderId="35" xfId="0" applyFont="1" applyFill="1" applyBorder="1" applyAlignment="1">
      <alignment horizontal="left" vertical="center" wrapText="1"/>
    </xf>
    <xf numFmtId="0" fontId="13" fillId="2" borderId="1" xfId="2" applyFont="1" applyFill="1" applyBorder="1" applyAlignment="1">
      <alignment horizontal="left" vertical="center"/>
    </xf>
    <xf numFmtId="0" fontId="13" fillId="2" borderId="8" xfId="2" applyFont="1" applyFill="1" applyBorder="1" applyAlignment="1">
      <alignment horizontal="left" vertical="center"/>
    </xf>
    <xf numFmtId="38" fontId="19" fillId="4" borderId="1" xfId="4" applyFont="1" applyFill="1" applyBorder="1" applyAlignment="1" applyProtection="1">
      <alignment horizontal="center" vertical="center"/>
      <protection locked="0"/>
    </xf>
    <xf numFmtId="0" fontId="19" fillId="0" borderId="1" xfId="2" applyFont="1" applyBorder="1" applyAlignment="1">
      <alignment horizontal="center" vertical="center"/>
    </xf>
    <xf numFmtId="0" fontId="19" fillId="0" borderId="26" xfId="2" applyFont="1" applyBorder="1" applyAlignment="1">
      <alignment horizontal="center" vertical="center"/>
    </xf>
    <xf numFmtId="0" fontId="20" fillId="8" borderId="23" xfId="0" applyFont="1" applyFill="1" applyBorder="1" applyAlignment="1" applyProtection="1">
      <alignment horizontal="center" vertical="center" wrapText="1"/>
      <protection locked="0"/>
    </xf>
    <xf numFmtId="0" fontId="20" fillId="8" borderId="21" xfId="0" applyFont="1" applyFill="1" applyBorder="1" applyAlignment="1" applyProtection="1">
      <alignment horizontal="center" vertical="center" wrapText="1"/>
      <protection locked="0"/>
    </xf>
    <xf numFmtId="0" fontId="6" fillId="8" borderId="21" xfId="0" applyFont="1" applyFill="1" applyBorder="1" applyAlignment="1">
      <alignment horizontal="left" vertical="center" wrapText="1"/>
    </xf>
    <xf numFmtId="0" fontId="6" fillId="8" borderId="24" xfId="0" applyFont="1" applyFill="1" applyBorder="1" applyAlignment="1">
      <alignment horizontal="left" vertical="center" wrapText="1"/>
    </xf>
    <xf numFmtId="0" fontId="6" fillId="10" borderId="57" xfId="0" applyFont="1" applyFill="1" applyBorder="1" applyAlignment="1">
      <alignment horizontal="center" vertical="center" wrapText="1"/>
    </xf>
    <xf numFmtId="0" fontId="13" fillId="2" borderId="1" xfId="2" applyFont="1" applyFill="1" applyBorder="1" applyAlignment="1">
      <alignment horizontal="left" vertical="center" wrapText="1"/>
    </xf>
    <xf numFmtId="0" fontId="19" fillId="4" borderId="1" xfId="2" applyFont="1" applyFill="1" applyBorder="1" applyAlignment="1" applyProtection="1">
      <alignment horizontal="center" vertical="center"/>
      <protection locked="0"/>
    </xf>
    <xf numFmtId="0" fontId="19" fillId="4" borderId="26" xfId="2"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19" fillId="4" borderId="1" xfId="2" applyFont="1" applyFill="1" applyBorder="1" applyAlignment="1" applyProtection="1">
      <alignment horizontal="center" vertical="center" shrinkToFit="1"/>
      <protection locked="0"/>
    </xf>
    <xf numFmtId="0" fontId="13" fillId="2" borderId="28" xfId="2" applyFont="1" applyFill="1" applyBorder="1" applyAlignment="1">
      <alignment horizontal="left" vertical="center"/>
    </xf>
    <xf numFmtId="0" fontId="13" fillId="6" borderId="27" xfId="2" applyFont="1" applyFill="1" applyBorder="1" applyAlignment="1">
      <alignment horizontal="left" vertical="center" wrapText="1"/>
    </xf>
    <xf numFmtId="0" fontId="13" fillId="6" borderId="0" xfId="2" applyFont="1" applyFill="1" applyAlignment="1">
      <alignment horizontal="left" vertical="center" wrapText="1"/>
    </xf>
    <xf numFmtId="0" fontId="13" fillId="6" borderId="20" xfId="2" applyFont="1" applyFill="1" applyBorder="1" applyAlignment="1">
      <alignment horizontal="left" vertical="center" wrapText="1"/>
    </xf>
    <xf numFmtId="0" fontId="13" fillId="2" borderId="57" xfId="2" applyFont="1" applyFill="1" applyBorder="1" applyAlignment="1">
      <alignment horizontal="left" vertical="center"/>
    </xf>
    <xf numFmtId="38" fontId="19" fillId="4" borderId="57" xfId="4" applyFont="1" applyFill="1" applyBorder="1" applyAlignment="1" applyProtection="1">
      <alignment horizontal="center" vertical="center"/>
      <protection locked="0"/>
    </xf>
    <xf numFmtId="38" fontId="19" fillId="4" borderId="3" xfId="4" applyFont="1" applyFill="1" applyBorder="1" applyAlignment="1" applyProtection="1">
      <alignment horizontal="center" vertical="center"/>
      <protection locked="0"/>
    </xf>
    <xf numFmtId="0" fontId="19" fillId="0" borderId="8" xfId="2" applyFont="1" applyBorder="1" applyAlignment="1">
      <alignment horizontal="center" vertical="center"/>
    </xf>
    <xf numFmtId="0" fontId="19" fillId="0" borderId="57" xfId="2" applyFont="1" applyBorder="1" applyAlignment="1">
      <alignment horizontal="center" vertical="center"/>
    </xf>
    <xf numFmtId="0" fontId="19" fillId="4" borderId="30" xfId="2" applyFont="1" applyFill="1" applyBorder="1" applyAlignment="1" applyProtection="1">
      <alignment horizontal="center" vertical="center" shrinkToFit="1"/>
      <protection locked="0"/>
    </xf>
    <xf numFmtId="0" fontId="13" fillId="2" borderId="3"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1" xfId="2" applyFont="1" applyFill="1" applyBorder="1" applyAlignment="1">
      <alignment horizontal="center" vertical="center" shrinkToFit="1"/>
    </xf>
    <xf numFmtId="0" fontId="13" fillId="2" borderId="29" xfId="2" applyFont="1" applyFill="1" applyBorder="1" applyAlignment="1">
      <alignment horizontal="center" vertical="center" shrinkToFit="1"/>
    </xf>
    <xf numFmtId="0" fontId="19" fillId="4" borderId="57" xfId="2" applyFont="1" applyFill="1" applyBorder="1" applyAlignment="1" applyProtection="1">
      <alignment horizontal="center" vertical="center"/>
      <protection locked="0"/>
    </xf>
    <xf numFmtId="0" fontId="13" fillId="2" borderId="9"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2" xfId="2" applyFont="1" applyFill="1" applyBorder="1" applyAlignment="1">
      <alignment horizontal="left" vertical="center"/>
    </xf>
    <xf numFmtId="0" fontId="13" fillId="2" borderId="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4" xfId="2" applyFont="1" applyFill="1" applyBorder="1" applyAlignment="1">
      <alignment horizontal="left" vertical="center"/>
    </xf>
    <xf numFmtId="0" fontId="13" fillId="2" borderId="6" xfId="2" applyFont="1" applyFill="1" applyBorder="1" applyAlignment="1">
      <alignment horizontal="left" vertical="center"/>
    </xf>
    <xf numFmtId="0" fontId="13" fillId="2" borderId="7" xfId="2" applyFont="1" applyFill="1" applyBorder="1" applyAlignment="1">
      <alignment horizontal="left" vertical="center"/>
    </xf>
    <xf numFmtId="0" fontId="13" fillId="2" borderId="57" xfId="2" applyFont="1" applyFill="1" applyBorder="1" applyAlignment="1">
      <alignment horizontal="center" vertical="center"/>
    </xf>
    <xf numFmtId="0" fontId="13" fillId="0" borderId="0" xfId="2" applyFont="1" applyAlignment="1">
      <alignment horizontal="center"/>
    </xf>
    <xf numFmtId="38" fontId="10" fillId="9" borderId="13" xfId="0" applyNumberFormat="1" applyFont="1" applyFill="1" applyBorder="1" applyAlignment="1">
      <alignment horizontal="center" vertical="center"/>
    </xf>
    <xf numFmtId="0" fontId="10" fillId="9" borderId="14" xfId="0" applyFont="1" applyFill="1" applyBorder="1" applyAlignment="1">
      <alignment horizontal="center" vertical="center"/>
    </xf>
    <xf numFmtId="0" fontId="10" fillId="9" borderId="15"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0" xfId="0" applyFont="1" applyFill="1" applyAlignment="1">
      <alignment horizontal="center" vertical="center"/>
    </xf>
    <xf numFmtId="178" fontId="10" fillId="5" borderId="13" xfId="0" applyNumberFormat="1"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3" fillId="6" borderId="0" xfId="2" applyFont="1" applyFill="1" applyBorder="1" applyAlignment="1">
      <alignment horizontal="center"/>
    </xf>
    <xf numFmtId="0" fontId="13" fillId="2" borderId="57" xfId="0" applyFont="1" applyFill="1" applyBorder="1" applyAlignment="1">
      <alignment horizontal="center" vertical="center"/>
    </xf>
    <xf numFmtId="38" fontId="19" fillId="9" borderId="57" xfId="4" applyFont="1" applyFill="1" applyBorder="1" applyAlignment="1">
      <alignment horizontal="center" vertical="center"/>
    </xf>
    <xf numFmtId="38" fontId="19" fillId="9" borderId="3" xfId="4" applyFont="1" applyFill="1" applyBorder="1" applyAlignment="1">
      <alignment horizontal="center" vertical="center"/>
    </xf>
    <xf numFmtId="0" fontId="13" fillId="0" borderId="19" xfId="2" applyFont="1" applyBorder="1" applyAlignment="1">
      <alignment horizontal="center"/>
    </xf>
    <xf numFmtId="0" fontId="13" fillId="6" borderId="19" xfId="0" applyFont="1" applyFill="1" applyBorder="1" applyAlignment="1">
      <alignment horizontal="center"/>
    </xf>
    <xf numFmtId="0" fontId="6" fillId="6" borderId="0" xfId="2" applyFont="1" applyFill="1" applyBorder="1" applyAlignment="1">
      <alignment horizontal="center" vertical="center"/>
    </xf>
    <xf numFmtId="0" fontId="5" fillId="6" borderId="36" xfId="2" applyFont="1" applyFill="1" applyBorder="1" applyAlignment="1">
      <alignment horizontal="center" vertical="center"/>
    </xf>
    <xf numFmtId="0" fontId="5" fillId="6" borderId="20" xfId="2" applyFont="1" applyFill="1" applyBorder="1" applyAlignment="1">
      <alignment horizontal="center" vertical="center"/>
    </xf>
    <xf numFmtId="38" fontId="10" fillId="9" borderId="37" xfId="4" applyFont="1" applyFill="1" applyBorder="1" applyAlignment="1">
      <alignment horizontal="center" vertical="center"/>
    </xf>
    <xf numFmtId="38" fontId="10" fillId="9" borderId="10" xfId="4" applyFont="1" applyFill="1" applyBorder="1" applyAlignment="1">
      <alignment horizontal="center" vertical="center"/>
    </xf>
    <xf numFmtId="38" fontId="10" fillId="9" borderId="38" xfId="4" applyFont="1" applyFill="1" applyBorder="1" applyAlignment="1">
      <alignment horizontal="center" vertical="center"/>
    </xf>
    <xf numFmtId="38" fontId="10" fillId="9" borderId="36" xfId="4" applyFont="1" applyFill="1" applyBorder="1" applyAlignment="1">
      <alignment horizontal="center" vertical="center"/>
    </xf>
    <xf numFmtId="38" fontId="10" fillId="9" borderId="0" xfId="4" applyFont="1" applyFill="1" applyBorder="1" applyAlignment="1">
      <alignment horizontal="center" vertical="center"/>
    </xf>
    <xf numFmtId="38" fontId="10" fillId="9" borderId="39" xfId="4" applyFont="1" applyFill="1" applyBorder="1" applyAlignment="1">
      <alignment horizontal="center" vertical="center"/>
    </xf>
    <xf numFmtId="0" fontId="5" fillId="6" borderId="39" xfId="0" applyFont="1" applyFill="1" applyBorder="1" applyAlignment="1">
      <alignment horizontal="center" vertical="center"/>
    </xf>
    <xf numFmtId="38" fontId="10" fillId="5" borderId="37" xfId="4" applyFont="1" applyFill="1" applyBorder="1" applyAlignment="1">
      <alignment horizontal="center" vertical="center"/>
    </xf>
    <xf numFmtId="38" fontId="10" fillId="5" borderId="10" xfId="4" applyFont="1" applyFill="1" applyBorder="1" applyAlignment="1">
      <alignment horizontal="center" vertical="center"/>
    </xf>
    <xf numFmtId="38" fontId="10" fillId="5" borderId="38" xfId="4" applyFont="1" applyFill="1" applyBorder="1" applyAlignment="1">
      <alignment horizontal="center" vertical="center"/>
    </xf>
    <xf numFmtId="38" fontId="10" fillId="5" borderId="36" xfId="4" applyFont="1" applyFill="1" applyBorder="1" applyAlignment="1">
      <alignment horizontal="center" vertical="center"/>
    </xf>
    <xf numFmtId="38" fontId="10" fillId="5" borderId="0" xfId="4" applyFont="1" applyFill="1" applyBorder="1" applyAlignment="1">
      <alignment horizontal="center" vertical="center"/>
    </xf>
    <xf numFmtId="38" fontId="10" fillId="5" borderId="39" xfId="4" applyFont="1" applyFill="1" applyBorder="1" applyAlignment="1">
      <alignment horizontal="center" vertical="center"/>
    </xf>
    <xf numFmtId="38" fontId="10" fillId="9" borderId="13" xfId="4" applyFont="1" applyFill="1" applyBorder="1" applyAlignment="1">
      <alignment horizontal="center" vertical="center"/>
    </xf>
    <xf numFmtId="38" fontId="10" fillId="9" borderId="14" xfId="4" applyFont="1" applyFill="1" applyBorder="1" applyAlignment="1">
      <alignment horizontal="center" vertical="center"/>
    </xf>
    <xf numFmtId="38" fontId="10" fillId="9" borderId="15" xfId="4" applyFont="1" applyFill="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3" fillId="0" borderId="0" xfId="2" applyFont="1" applyFill="1" applyAlignment="1">
      <alignment horizontal="center" vertical="center"/>
    </xf>
    <xf numFmtId="0" fontId="13" fillId="0" borderId="19" xfId="0" applyFont="1" applyBorder="1" applyAlignment="1">
      <alignment horizontal="center" wrapText="1"/>
    </xf>
    <xf numFmtId="0" fontId="13" fillId="0" borderId="0" xfId="0" applyFont="1" applyBorder="1" applyAlignment="1">
      <alignment horizontal="center"/>
    </xf>
    <xf numFmtId="0" fontId="9" fillId="0" borderId="0" xfId="2" applyFont="1" applyFill="1" applyAlignment="1">
      <alignment horizontal="center" vertical="center"/>
    </xf>
    <xf numFmtId="0" fontId="3" fillId="10" borderId="0" xfId="2" applyFont="1" applyFill="1" applyAlignment="1">
      <alignment horizontal="center" vertical="center"/>
    </xf>
    <xf numFmtId="0" fontId="13" fillId="0" borderId="0" xfId="0" applyFont="1" applyAlignment="1">
      <alignment horizontal="center" wrapText="1"/>
    </xf>
    <xf numFmtId="0" fontId="13" fillId="0" borderId="19" xfId="0" applyFont="1" applyBorder="1" applyAlignment="1">
      <alignment horizontal="center"/>
    </xf>
    <xf numFmtId="0" fontId="5" fillId="0" borderId="0" xfId="2" applyFont="1" applyAlignment="1">
      <alignment horizontal="center" vertical="center"/>
    </xf>
    <xf numFmtId="0" fontId="5" fillId="0" borderId="0" xfId="0" applyFont="1" applyAlignment="1">
      <alignment horizontal="center" vertical="center"/>
    </xf>
    <xf numFmtId="0" fontId="5" fillId="0" borderId="39" xfId="0" applyFont="1" applyBorder="1" applyAlignment="1">
      <alignment horizontal="center" vertical="center"/>
    </xf>
    <xf numFmtId="0" fontId="10" fillId="4" borderId="13"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38" fontId="10" fillId="5" borderId="3" xfId="4" applyFont="1" applyFill="1" applyBorder="1" applyAlignment="1">
      <alignment horizontal="center" vertical="center"/>
    </xf>
    <xf numFmtId="38" fontId="10" fillId="5" borderId="1" xfId="4" applyFont="1" applyFill="1" applyBorder="1" applyAlignment="1">
      <alignment horizontal="center" vertical="center"/>
    </xf>
    <xf numFmtId="38" fontId="10" fillId="5" borderId="8" xfId="4" applyFont="1" applyFill="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24" fillId="0" borderId="0" xfId="2" applyFont="1" applyBorder="1" applyAlignment="1">
      <alignment horizontal="center" vertical="center"/>
    </xf>
    <xf numFmtId="38" fontId="13" fillId="0" borderId="0" xfId="0" applyNumberFormat="1" applyFont="1" applyAlignment="1">
      <alignment horizontal="center" wrapText="1"/>
    </xf>
    <xf numFmtId="38" fontId="13" fillId="0" borderId="19" xfId="0" applyNumberFormat="1" applyFont="1" applyBorder="1" applyAlignment="1">
      <alignment horizontal="center" wrapText="1"/>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38" fontId="5" fillId="0" borderId="0" xfId="4" applyFont="1" applyFill="1" applyBorder="1" applyAlignment="1">
      <alignment horizontal="center" vertical="center"/>
    </xf>
    <xf numFmtId="0" fontId="5" fillId="6" borderId="0" xfId="2" applyFont="1" applyFill="1" applyBorder="1" applyAlignment="1">
      <alignment horizontal="center" vertical="center"/>
    </xf>
    <xf numFmtId="38" fontId="5" fillId="0" borderId="0" xfId="0" applyNumberFormat="1" applyFont="1" applyAlignment="1">
      <alignment horizontal="center" vertical="center"/>
    </xf>
    <xf numFmtId="0" fontId="5" fillId="6" borderId="0" xfId="0" applyFont="1" applyFill="1" applyBorder="1" applyAlignment="1">
      <alignment horizontal="center" vertical="center"/>
    </xf>
    <xf numFmtId="178" fontId="10" fillId="5" borderId="37" xfId="0" applyNumberFormat="1" applyFont="1" applyFill="1" applyBorder="1" applyAlignment="1">
      <alignment horizontal="center" vertical="center"/>
    </xf>
    <xf numFmtId="0" fontId="10" fillId="5" borderId="10"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39" xfId="0" applyFont="1" applyFill="1" applyBorder="1" applyAlignment="1">
      <alignment horizontal="center" vertical="center"/>
    </xf>
    <xf numFmtId="0" fontId="13" fillId="6" borderId="0" xfId="2" applyFont="1" applyFill="1" applyBorder="1" applyAlignment="1">
      <alignment horizontal="center" wrapText="1"/>
    </xf>
    <xf numFmtId="0" fontId="13" fillId="6" borderId="19" xfId="2" applyFont="1" applyFill="1" applyBorder="1" applyAlignment="1">
      <alignment horizontal="center" wrapText="1"/>
    </xf>
    <xf numFmtId="0" fontId="13" fillId="6" borderId="0" xfId="2" applyFont="1" applyFill="1" applyAlignment="1">
      <alignment horizontal="center"/>
    </xf>
    <xf numFmtId="38" fontId="19" fillId="0" borderId="57" xfId="4" applyFont="1" applyFill="1" applyBorder="1" applyAlignment="1">
      <alignment horizontal="center" vertical="center"/>
    </xf>
    <xf numFmtId="0" fontId="5" fillId="0" borderId="0" xfId="2" applyFont="1" applyBorder="1" applyAlignment="1">
      <alignment horizontal="center" vertical="center"/>
    </xf>
    <xf numFmtId="38" fontId="19" fillId="11" borderId="13" xfId="4" applyFont="1" applyFill="1" applyBorder="1" applyAlignment="1" applyProtection="1">
      <alignment horizontal="center" vertical="center"/>
      <protection locked="0"/>
    </xf>
    <xf numFmtId="38" fontId="19" fillId="11" borderId="14" xfId="4" applyFont="1" applyFill="1" applyBorder="1" applyAlignment="1" applyProtection="1">
      <alignment horizontal="center" vertical="center"/>
      <protection locked="0"/>
    </xf>
    <xf numFmtId="38" fontId="19" fillId="11" borderId="15" xfId="4" applyFont="1" applyFill="1" applyBorder="1" applyAlignment="1" applyProtection="1">
      <alignment horizontal="center" vertical="center"/>
      <protection locked="0"/>
    </xf>
    <xf numFmtId="0" fontId="5" fillId="0" borderId="36" xfId="2" applyFont="1" applyBorder="1" applyAlignment="1">
      <alignment horizontal="center" vertical="center"/>
    </xf>
    <xf numFmtId="0" fontId="3" fillId="0" borderId="0" xfId="0" applyFont="1" applyAlignment="1">
      <alignment horizontal="left" vertical="top" wrapText="1"/>
    </xf>
    <xf numFmtId="0" fontId="3" fillId="0" borderId="0" xfId="2" applyFont="1" applyAlignment="1">
      <alignment horizontal="left" vertical="top"/>
    </xf>
    <xf numFmtId="0" fontId="3" fillId="0" borderId="0" xfId="2" applyFont="1" applyAlignment="1">
      <alignment horizontal="left" vertical="top" wrapText="1"/>
    </xf>
    <xf numFmtId="0" fontId="12" fillId="0" borderId="0" xfId="2" applyFont="1" applyAlignment="1">
      <alignment horizontal="left" vertical="top"/>
    </xf>
    <xf numFmtId="38" fontId="10" fillId="5" borderId="57" xfId="4" applyFont="1" applyFill="1" applyBorder="1" applyAlignment="1">
      <alignment horizontal="center" vertical="center"/>
    </xf>
    <xf numFmtId="38" fontId="24" fillId="0" borderId="0" xfId="4" applyFont="1" applyFill="1" applyBorder="1" applyAlignment="1">
      <alignment horizontal="center" vertical="top"/>
    </xf>
    <xf numFmtId="38" fontId="10" fillId="5" borderId="58" xfId="4" applyFont="1" applyFill="1" applyBorder="1" applyAlignment="1">
      <alignment horizontal="center" vertical="center"/>
    </xf>
    <xf numFmtId="38" fontId="10" fillId="5" borderId="59" xfId="4" applyFont="1" applyFill="1" applyBorder="1" applyAlignment="1">
      <alignment horizontal="center" vertical="center"/>
    </xf>
    <xf numFmtId="38" fontId="10" fillId="5" borderId="60" xfId="4" applyFont="1" applyFill="1" applyBorder="1" applyAlignment="1">
      <alignment horizontal="center" vertical="center"/>
    </xf>
    <xf numFmtId="0" fontId="3" fillId="0" borderId="0" xfId="0" applyFont="1" applyAlignment="1">
      <alignment horizontal="left" vertical="top"/>
    </xf>
    <xf numFmtId="49" fontId="3" fillId="0" borderId="0" xfId="2" applyNumberFormat="1" applyFont="1" applyAlignment="1">
      <alignment horizontal="left" vertical="top" wrapText="1"/>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3" xfId="0" applyFont="1" applyFill="1" applyBorder="1" applyAlignment="1">
      <alignment horizontal="center" vertical="center" wrapText="1"/>
    </xf>
    <xf numFmtId="9" fontId="13" fillId="2" borderId="48" xfId="0" applyNumberFormat="1" applyFont="1" applyFill="1" applyBorder="1" applyAlignment="1">
      <alignment horizontal="center" vertical="center" wrapText="1"/>
    </xf>
    <xf numFmtId="9" fontId="13" fillId="2" borderId="56" xfId="0" applyNumberFormat="1" applyFont="1" applyFill="1" applyBorder="1" applyAlignment="1">
      <alignment horizontal="center" vertical="center" wrapText="1"/>
    </xf>
    <xf numFmtId="9" fontId="13" fillId="2" borderId="50" xfId="0" applyNumberFormat="1" applyFont="1" applyFill="1" applyBorder="1" applyAlignment="1">
      <alignment horizontal="center" vertical="center" wrapText="1"/>
    </xf>
    <xf numFmtId="9" fontId="13" fillId="2" borderId="42" xfId="0" applyNumberFormat="1" applyFont="1" applyFill="1" applyBorder="1" applyAlignment="1">
      <alignment horizontal="center" vertical="center" wrapText="1"/>
    </xf>
    <xf numFmtId="9" fontId="13" fillId="2" borderId="40" xfId="0" applyNumberFormat="1" applyFont="1" applyFill="1" applyBorder="1" applyAlignment="1">
      <alignment horizontal="center" vertical="center" wrapText="1"/>
    </xf>
    <xf numFmtId="9" fontId="13" fillId="2" borderId="52" xfId="0" applyNumberFormat="1" applyFont="1" applyFill="1" applyBorder="1" applyAlignment="1">
      <alignment horizontal="center" vertical="center" wrapText="1"/>
    </xf>
    <xf numFmtId="9" fontId="13" fillId="2" borderId="41"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9" fontId="13" fillId="0" borderId="42" xfId="0" applyNumberFormat="1" applyFont="1" applyFill="1" applyBorder="1" applyAlignment="1">
      <alignment horizontal="center" vertical="center" wrapText="1"/>
    </xf>
    <xf numFmtId="9" fontId="13" fillId="0" borderId="40" xfId="0" applyNumberFormat="1" applyFont="1" applyFill="1" applyBorder="1" applyAlignment="1">
      <alignment horizontal="center" vertical="center" wrapText="1"/>
    </xf>
    <xf numFmtId="9" fontId="13" fillId="0" borderId="45" xfId="0" applyNumberFormat="1" applyFont="1" applyFill="1" applyBorder="1" applyAlignment="1">
      <alignment horizontal="center" vertical="center" wrapText="1"/>
    </xf>
    <xf numFmtId="9" fontId="13" fillId="0" borderId="43" xfId="0" applyNumberFormat="1" applyFont="1" applyFill="1" applyBorder="1" applyAlignment="1">
      <alignment horizontal="center" vertical="center" wrapText="1"/>
    </xf>
    <xf numFmtId="9" fontId="13" fillId="0" borderId="63" xfId="0" applyNumberFormat="1" applyFont="1" applyFill="1" applyBorder="1" applyAlignment="1">
      <alignment horizontal="center" vertical="center" wrapText="1"/>
    </xf>
    <xf numFmtId="9" fontId="13" fillId="0" borderId="67" xfId="0" applyNumberFormat="1" applyFont="1" applyFill="1" applyBorder="1" applyAlignment="1">
      <alignment horizontal="center" vertical="center" wrapText="1"/>
    </xf>
    <xf numFmtId="9" fontId="13" fillId="0" borderId="68" xfId="0" applyNumberFormat="1" applyFont="1" applyFill="1" applyBorder="1" applyAlignment="1">
      <alignment horizontal="center" vertical="center" wrapText="1"/>
    </xf>
    <xf numFmtId="9" fontId="13" fillId="0" borderId="0" xfId="0" applyNumberFormat="1" applyFont="1" applyFill="1" applyBorder="1" applyAlignment="1">
      <alignment horizontal="center" vertical="center" wrapText="1"/>
    </xf>
    <xf numFmtId="9" fontId="13" fillId="0" borderId="69" xfId="0" applyNumberFormat="1" applyFont="1" applyFill="1" applyBorder="1" applyAlignment="1">
      <alignment horizontal="center" vertical="center" wrapText="1"/>
    </xf>
    <xf numFmtId="9" fontId="13" fillId="0" borderId="70" xfId="0" applyNumberFormat="1" applyFont="1" applyFill="1" applyBorder="1" applyAlignment="1">
      <alignment horizontal="center" vertical="center" wrapText="1"/>
    </xf>
    <xf numFmtId="9" fontId="13" fillId="0" borderId="71" xfId="0" applyNumberFormat="1" applyFont="1" applyFill="1" applyBorder="1" applyAlignment="1">
      <alignment horizontal="center" vertical="center" wrapText="1"/>
    </xf>
    <xf numFmtId="9" fontId="13" fillId="0" borderId="72" xfId="0" applyNumberFormat="1"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6" fillId="0" borderId="0" xfId="2" applyFont="1" applyAlignment="1">
      <alignment horizontal="left" vertical="center" wrapText="1"/>
    </xf>
    <xf numFmtId="9" fontId="13" fillId="0" borderId="64" xfId="0" applyNumberFormat="1" applyFont="1" applyFill="1" applyBorder="1" applyAlignment="1">
      <alignment horizontal="center" vertical="center" wrapText="1"/>
    </xf>
    <xf numFmtId="9" fontId="13" fillId="0" borderId="46" xfId="0" applyNumberFormat="1" applyFont="1" applyFill="1" applyBorder="1" applyAlignment="1">
      <alignment horizontal="center" vertical="center" wrapText="1"/>
    </xf>
    <xf numFmtId="9" fontId="13" fillId="0" borderId="65" xfId="0" applyNumberFormat="1" applyFont="1" applyFill="1" applyBorder="1" applyAlignment="1">
      <alignment horizontal="center" vertical="center" wrapText="1"/>
    </xf>
    <xf numFmtId="9" fontId="13" fillId="0" borderId="66" xfId="0" applyNumberFormat="1"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9" fontId="13" fillId="0" borderId="54"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cellXfs>
  <cellStyles count="5">
    <cellStyle name="桁区切り" xfId="4" builtinId="6"/>
    <cellStyle name="標準" xfId="0" builtinId="0"/>
    <cellStyle name="標準 2" xfId="1" xr:uid="{00000000-0005-0000-0000-000001000000}"/>
    <cellStyle name="標準 2 3" xfId="3" xr:uid="{368CE9A9-9585-43C8-A437-58C1E0627B28}"/>
    <cellStyle name="標準 3" xfId="2" xr:uid="{00000000-0005-0000-0000-000002000000}"/>
  </cellStyles>
  <dxfs count="0"/>
  <tableStyles count="0" defaultTableStyle="TableStyleMedium9" defaultPivotStyle="PivotStyleLight16"/>
  <colors>
    <mruColors>
      <color rgb="FFFFFF99"/>
      <color rgb="FFFFFFCC"/>
      <color rgb="FFFCD5B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4</xdr:row>
          <xdr:rowOff>76200</xdr:rowOff>
        </xdr:from>
        <xdr:to>
          <xdr:col>10</xdr:col>
          <xdr:colOff>190500</xdr:colOff>
          <xdr:row>4</xdr:row>
          <xdr:rowOff>361950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xdr:row>
          <xdr:rowOff>76200</xdr:rowOff>
        </xdr:from>
        <xdr:to>
          <xdr:col>22</xdr:col>
          <xdr:colOff>152400</xdr:colOff>
          <xdr:row>4</xdr:row>
          <xdr:rowOff>361950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xdr:row>
          <xdr:rowOff>85725</xdr:rowOff>
        </xdr:from>
        <xdr:to>
          <xdr:col>34</xdr:col>
          <xdr:colOff>152400</xdr:colOff>
          <xdr:row>4</xdr:row>
          <xdr:rowOff>381000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4B5A-924F-4044-ADD9-52A1752BC749}">
  <sheetPr>
    <tabColor rgb="FFFFFF00"/>
  </sheetPr>
  <dimension ref="A1:JB87"/>
  <sheetViews>
    <sheetView showGridLines="0" tabSelected="1" view="pageBreakPreview" zoomScale="85" zoomScaleNormal="100" zoomScaleSheetLayoutView="85" workbookViewId="0">
      <selection activeCell="R8" sqref="R8:U8"/>
    </sheetView>
  </sheetViews>
  <sheetFormatPr defaultColWidth="9" defaultRowHeight="12" x14ac:dyDescent="0.15"/>
  <cols>
    <col min="1" max="46" width="3.125" style="1" customWidth="1"/>
    <col min="47" max="47" width="1.375" style="1" customWidth="1"/>
    <col min="48" max="48" width="13.875" style="1" customWidth="1"/>
    <col min="49" max="56" width="13.5" style="1" customWidth="1"/>
    <col min="57" max="16384" width="9" style="1"/>
  </cols>
  <sheetData>
    <row r="1" spans="1:67" ht="17.25" customHeight="1" x14ac:dyDescent="0.15">
      <c r="A1" s="9" t="s">
        <v>166</v>
      </c>
      <c r="AO1" s="181" t="s">
        <v>0</v>
      </c>
      <c r="AP1" s="182"/>
      <c r="AQ1" s="182"/>
      <c r="AR1" s="182"/>
      <c r="AS1" s="182"/>
      <c r="AT1" s="183"/>
    </row>
    <row r="2" spans="1:67" ht="16.5" x14ac:dyDescent="0.15">
      <c r="A2" s="184"/>
      <c r="B2" s="184"/>
      <c r="C2" s="184"/>
      <c r="D2" s="184"/>
      <c r="E2" s="184"/>
      <c r="F2" s="184"/>
      <c r="G2" s="184"/>
      <c r="H2" s="184"/>
      <c r="I2" s="184"/>
      <c r="J2" s="184"/>
      <c r="K2" s="184"/>
      <c r="L2" s="184"/>
      <c r="M2" s="184"/>
      <c r="AO2" s="185" t="s">
        <v>124</v>
      </c>
      <c r="AP2" s="186"/>
      <c r="AQ2" s="186"/>
      <c r="AR2" s="186"/>
      <c r="AS2" s="186"/>
      <c r="AT2" s="187"/>
    </row>
    <row r="3" spans="1:67" ht="50.25" customHeight="1" x14ac:dyDescent="0.15">
      <c r="A3" s="188" t="s">
        <v>117</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row>
    <row r="4" spans="1:67" ht="18.75" customHeight="1" thickBot="1" x14ac:dyDescent="0.2">
      <c r="A4" s="1" t="s">
        <v>143</v>
      </c>
      <c r="AT4" s="156"/>
      <c r="BE4" s="190" t="s">
        <v>127</v>
      </c>
      <c r="BF4" s="191"/>
      <c r="BG4" s="192"/>
    </row>
    <row r="5" spans="1:67" s="20" customFormat="1" ht="36.75" customHeight="1" x14ac:dyDescent="0.15">
      <c r="A5" s="53" t="s">
        <v>1</v>
      </c>
      <c r="B5" s="193" t="s">
        <v>2</v>
      </c>
      <c r="C5" s="193"/>
      <c r="D5" s="193"/>
      <c r="E5" s="193"/>
      <c r="F5" s="193"/>
      <c r="G5" s="193"/>
      <c r="H5" s="193"/>
      <c r="I5" s="194"/>
      <c r="J5" s="195"/>
      <c r="K5" s="196"/>
      <c r="L5" s="52" t="s">
        <v>3</v>
      </c>
      <c r="M5" s="197" t="s">
        <v>118</v>
      </c>
      <c r="N5" s="197"/>
      <c r="O5" s="197"/>
      <c r="P5" s="197"/>
      <c r="Q5" s="197"/>
      <c r="R5" s="197"/>
      <c r="S5" s="197"/>
      <c r="T5" s="197"/>
      <c r="U5" s="197"/>
      <c r="V5" s="198"/>
      <c r="W5" s="199"/>
      <c r="X5" s="55" t="s">
        <v>5</v>
      </c>
      <c r="Y5" s="200" t="s">
        <v>6</v>
      </c>
      <c r="Z5" s="200"/>
      <c r="AA5" s="200"/>
      <c r="AB5" s="200"/>
      <c r="AC5" s="200"/>
      <c r="AD5" s="200"/>
      <c r="AE5" s="200"/>
      <c r="AF5" s="200"/>
      <c r="AG5" s="201"/>
      <c r="AH5" s="207"/>
      <c r="AI5" s="208"/>
      <c r="AJ5" s="54" t="s">
        <v>7</v>
      </c>
      <c r="AK5" s="209" t="s">
        <v>8</v>
      </c>
      <c r="AL5" s="209"/>
      <c r="AM5" s="209"/>
      <c r="AN5" s="209"/>
      <c r="AO5" s="209"/>
      <c r="AP5" s="209"/>
      <c r="AQ5" s="209"/>
      <c r="AR5" s="209"/>
      <c r="AS5" s="209"/>
      <c r="AT5" s="210"/>
      <c r="AU5" s="50"/>
      <c r="AV5" s="211" t="s">
        <v>139</v>
      </c>
      <c r="AW5" s="211"/>
      <c r="AX5" s="211"/>
      <c r="AY5" s="211"/>
      <c r="AZ5" s="211"/>
      <c r="BA5" s="211"/>
      <c r="BB5" s="211"/>
      <c r="BC5" s="211"/>
      <c r="BD5" s="1"/>
      <c r="BE5" s="157"/>
      <c r="BF5" s="157"/>
      <c r="BG5" s="157"/>
      <c r="BH5" s="50"/>
      <c r="BI5" s="50"/>
      <c r="BJ5" s="50"/>
      <c r="BK5" s="50"/>
      <c r="BL5" s="50"/>
      <c r="BM5" s="50"/>
      <c r="BN5" s="50"/>
      <c r="BO5" s="50"/>
    </row>
    <row r="6" spans="1:67" s="20" customFormat="1" ht="36.75" customHeight="1" x14ac:dyDescent="0.15">
      <c r="A6" s="49">
        <v>2</v>
      </c>
      <c r="B6" s="212" t="s">
        <v>9</v>
      </c>
      <c r="C6" s="202"/>
      <c r="D6" s="202"/>
      <c r="E6" s="202"/>
      <c r="F6" s="202"/>
      <c r="G6" s="202"/>
      <c r="H6" s="202"/>
      <c r="I6" s="203"/>
      <c r="J6" s="213"/>
      <c r="K6" s="213"/>
      <c r="L6" s="213"/>
      <c r="M6" s="213"/>
      <c r="N6" s="213"/>
      <c r="O6" s="213"/>
      <c r="P6" s="213"/>
      <c r="Q6" s="213"/>
      <c r="R6" s="213"/>
      <c r="S6" s="213"/>
      <c r="T6" s="213"/>
      <c r="U6" s="213"/>
      <c r="V6" s="213"/>
      <c r="W6" s="213"/>
      <c r="X6" s="172">
        <v>3</v>
      </c>
      <c r="Y6" s="202" t="s">
        <v>145</v>
      </c>
      <c r="Z6" s="202"/>
      <c r="AA6" s="202"/>
      <c r="AB6" s="202"/>
      <c r="AC6" s="202"/>
      <c r="AD6" s="202"/>
      <c r="AE6" s="202"/>
      <c r="AF6" s="203"/>
      <c r="AG6" s="213"/>
      <c r="AH6" s="213"/>
      <c r="AI6" s="213"/>
      <c r="AJ6" s="213"/>
      <c r="AK6" s="213"/>
      <c r="AL6" s="213"/>
      <c r="AM6" s="213"/>
      <c r="AN6" s="213"/>
      <c r="AO6" s="213"/>
      <c r="AP6" s="213"/>
      <c r="AQ6" s="213"/>
      <c r="AR6" s="213"/>
      <c r="AS6" s="213"/>
      <c r="AT6" s="214"/>
      <c r="AU6" s="26"/>
      <c r="AV6" s="154"/>
      <c r="AW6" s="215" t="s">
        <v>146</v>
      </c>
      <c r="AX6" s="216"/>
      <c r="AY6" s="159" t="s">
        <v>140</v>
      </c>
      <c r="AZ6" s="215" t="s">
        <v>141</v>
      </c>
      <c r="BA6" s="216"/>
      <c r="BB6" s="216"/>
      <c r="BC6" s="217"/>
      <c r="BD6" s="1"/>
      <c r="BE6" s="1">
        <v>2023</v>
      </c>
      <c r="BF6" s="47" t="s">
        <v>10</v>
      </c>
      <c r="BG6" s="47" t="s">
        <v>10</v>
      </c>
      <c r="BH6" s="91"/>
    </row>
    <row r="7" spans="1:67" ht="36.75" customHeight="1" x14ac:dyDescent="0.15">
      <c r="A7" s="48">
        <v>4</v>
      </c>
      <c r="B7" s="202" t="s">
        <v>11</v>
      </c>
      <c r="C7" s="202"/>
      <c r="D7" s="202"/>
      <c r="E7" s="202"/>
      <c r="F7" s="202"/>
      <c r="G7" s="202"/>
      <c r="H7" s="202"/>
      <c r="I7" s="203"/>
      <c r="J7" s="204"/>
      <c r="K7" s="204"/>
      <c r="L7" s="204"/>
      <c r="M7" s="204"/>
      <c r="N7" s="204"/>
      <c r="O7" s="204"/>
      <c r="P7" s="204"/>
      <c r="Q7" s="204"/>
      <c r="R7" s="204"/>
      <c r="S7" s="204"/>
      <c r="T7" s="204"/>
      <c r="U7" s="204"/>
      <c r="V7" s="205" t="s">
        <v>12</v>
      </c>
      <c r="W7" s="205"/>
      <c r="X7" s="172">
        <v>5</v>
      </c>
      <c r="Y7" s="202" t="s">
        <v>126</v>
      </c>
      <c r="Z7" s="202"/>
      <c r="AA7" s="202"/>
      <c r="AB7" s="202"/>
      <c r="AC7" s="202"/>
      <c r="AD7" s="202"/>
      <c r="AE7" s="202"/>
      <c r="AF7" s="203"/>
      <c r="AG7" s="204"/>
      <c r="AH7" s="204"/>
      <c r="AI7" s="204"/>
      <c r="AJ7" s="204"/>
      <c r="AK7" s="204"/>
      <c r="AL7" s="204"/>
      <c r="AM7" s="204"/>
      <c r="AN7" s="204"/>
      <c r="AO7" s="204"/>
      <c r="AP7" s="204"/>
      <c r="AQ7" s="204"/>
      <c r="AR7" s="204"/>
      <c r="AS7" s="205" t="s">
        <v>12</v>
      </c>
      <c r="AT7" s="206"/>
      <c r="AV7" s="89"/>
      <c r="AW7" s="158" t="s">
        <v>15</v>
      </c>
      <c r="AX7" s="162" t="s">
        <v>19</v>
      </c>
      <c r="AY7" s="160" t="s">
        <v>115</v>
      </c>
      <c r="AZ7" s="136" t="s">
        <v>114</v>
      </c>
      <c r="BA7" s="137" t="s">
        <v>113</v>
      </c>
      <c r="BB7" s="171" t="s">
        <v>147</v>
      </c>
      <c r="BC7" s="90" t="s">
        <v>148</v>
      </c>
      <c r="BD7" s="150"/>
      <c r="BE7" s="1">
        <v>2024</v>
      </c>
      <c r="BF7" s="47" t="s">
        <v>13</v>
      </c>
      <c r="BG7" s="47" t="s">
        <v>14</v>
      </c>
      <c r="BH7" s="92"/>
    </row>
    <row r="8" spans="1:67" ht="36.75" customHeight="1" x14ac:dyDescent="0.15">
      <c r="A8" s="48">
        <v>6</v>
      </c>
      <c r="B8" s="202" t="s">
        <v>125</v>
      </c>
      <c r="C8" s="202"/>
      <c r="D8" s="202"/>
      <c r="E8" s="202"/>
      <c r="F8" s="202"/>
      <c r="G8" s="202"/>
      <c r="H8" s="202"/>
      <c r="I8" s="203"/>
      <c r="J8" s="232" t="s">
        <v>15</v>
      </c>
      <c r="K8" s="233"/>
      <c r="L8" s="234"/>
      <c r="M8" s="228"/>
      <c r="N8" s="218"/>
      <c r="O8" s="218"/>
      <c r="P8" s="218"/>
      <c r="Q8" s="99" t="s">
        <v>16</v>
      </c>
      <c r="R8" s="218"/>
      <c r="S8" s="218"/>
      <c r="T8" s="218"/>
      <c r="U8" s="218"/>
      <c r="V8" s="99" t="s">
        <v>17</v>
      </c>
      <c r="W8" s="218"/>
      <c r="X8" s="218"/>
      <c r="Y8" s="218"/>
      <c r="Z8" s="218"/>
      <c r="AA8" s="99" t="s">
        <v>18</v>
      </c>
      <c r="AB8" s="232" t="s">
        <v>19</v>
      </c>
      <c r="AC8" s="233"/>
      <c r="AD8" s="233"/>
      <c r="AE8" s="234"/>
      <c r="AF8" s="228"/>
      <c r="AG8" s="218"/>
      <c r="AH8" s="218"/>
      <c r="AI8" s="218"/>
      <c r="AJ8" s="99" t="s">
        <v>16</v>
      </c>
      <c r="AK8" s="218"/>
      <c r="AL8" s="218"/>
      <c r="AM8" s="218"/>
      <c r="AN8" s="218"/>
      <c r="AO8" s="99" t="s">
        <v>17</v>
      </c>
      <c r="AP8" s="218"/>
      <c r="AQ8" s="218"/>
      <c r="AR8" s="218"/>
      <c r="AS8" s="218"/>
      <c r="AT8" s="100" t="s">
        <v>18</v>
      </c>
      <c r="AV8" s="89" t="s">
        <v>111</v>
      </c>
      <c r="AW8" s="158" t="str">
        <f>M8&amp;"/"&amp;R8&amp;"/"&amp;W8</f>
        <v>//</v>
      </c>
      <c r="AX8" s="163" t="str">
        <f>AF8&amp;"/"&amp;AK8&amp;"/"&amp;AP8</f>
        <v>//</v>
      </c>
      <c r="AY8" s="161" t="e">
        <f>DATEDIF(AW8,AX8,"d")+1</f>
        <v>#VALUE!</v>
      </c>
      <c r="AZ8" s="138" t="e">
        <f>DATEDIF(AW8,AX8,"M")</f>
        <v>#VALUE!</v>
      </c>
      <c r="BA8" s="151" t="e">
        <f>DATEDIF(AW8,AX8,"MD")+1</f>
        <v>#VALUE!</v>
      </c>
      <c r="BB8" s="165" t="e">
        <f>IF(R8+AZ8&gt;12,M8+1&amp;"/"&amp;R8+AZ8-12&amp;"/"&amp;W8,M8&amp;"/"&amp;R8+AZ8&amp;"/"&amp;W8)</f>
        <v>#VALUE!</v>
      </c>
      <c r="BC8" s="153" t="e">
        <f>DAY(EOMONTH(BB8, 0))</f>
        <v>#VALUE!</v>
      </c>
      <c r="BE8" s="1">
        <v>2025</v>
      </c>
      <c r="BF8" s="47" t="s">
        <v>22</v>
      </c>
      <c r="BG8" s="47" t="s">
        <v>22</v>
      </c>
    </row>
    <row r="9" spans="1:67" ht="36.75" customHeight="1" x14ac:dyDescent="0.15">
      <c r="A9" s="49">
        <v>7</v>
      </c>
      <c r="B9" s="202" t="s">
        <v>23</v>
      </c>
      <c r="C9" s="202"/>
      <c r="D9" s="202"/>
      <c r="E9" s="202"/>
      <c r="F9" s="202"/>
      <c r="G9" s="202"/>
      <c r="H9" s="202"/>
      <c r="I9" s="203"/>
      <c r="J9" s="229" t="s">
        <v>15</v>
      </c>
      <c r="K9" s="230"/>
      <c r="L9" s="231"/>
      <c r="M9" s="228"/>
      <c r="N9" s="218"/>
      <c r="O9" s="218"/>
      <c r="P9" s="218"/>
      <c r="Q9" s="99" t="s">
        <v>16</v>
      </c>
      <c r="R9" s="218"/>
      <c r="S9" s="218"/>
      <c r="T9" s="218"/>
      <c r="U9" s="218"/>
      <c r="V9" s="99" t="s">
        <v>17</v>
      </c>
      <c r="W9" s="218"/>
      <c r="X9" s="218"/>
      <c r="Y9" s="218"/>
      <c r="Z9" s="218"/>
      <c r="AA9" s="99" t="s">
        <v>18</v>
      </c>
      <c r="AB9" s="232" t="s">
        <v>19</v>
      </c>
      <c r="AC9" s="233"/>
      <c r="AD9" s="233"/>
      <c r="AE9" s="234"/>
      <c r="AF9" s="228"/>
      <c r="AG9" s="218"/>
      <c r="AH9" s="218"/>
      <c r="AI9" s="218"/>
      <c r="AJ9" s="99" t="s">
        <v>16</v>
      </c>
      <c r="AK9" s="218"/>
      <c r="AL9" s="218"/>
      <c r="AM9" s="218"/>
      <c r="AN9" s="218"/>
      <c r="AO9" s="99" t="s">
        <v>17</v>
      </c>
      <c r="AP9" s="218"/>
      <c r="AQ9" s="218"/>
      <c r="AR9" s="218"/>
      <c r="AS9" s="218"/>
      <c r="AT9" s="100" t="s">
        <v>18</v>
      </c>
      <c r="AV9" s="89" t="s">
        <v>112</v>
      </c>
      <c r="AW9" s="158" t="str">
        <f>M9&amp;"/"&amp;R9&amp;"/"&amp;W9</f>
        <v>//</v>
      </c>
      <c r="AX9" s="163" t="str">
        <f>AF9&amp;"/"&amp;AK9&amp;"/"&amp;AP9</f>
        <v>//</v>
      </c>
      <c r="AY9" s="161" t="e">
        <f>DATEDIF(AW9,AX9,"d")+1</f>
        <v>#VALUE!</v>
      </c>
      <c r="AZ9" s="169"/>
      <c r="BA9" s="170"/>
      <c r="BB9" s="170"/>
      <c r="BC9" s="169"/>
      <c r="BD9" s="88"/>
      <c r="BE9" s="1">
        <v>2026</v>
      </c>
      <c r="BF9" s="47" t="s">
        <v>24</v>
      </c>
      <c r="BG9" s="47" t="s">
        <v>25</v>
      </c>
    </row>
    <row r="10" spans="1:67" ht="33" customHeight="1" x14ac:dyDescent="0.2">
      <c r="A10" s="115">
        <v>8</v>
      </c>
      <c r="B10" s="219" t="s">
        <v>26</v>
      </c>
      <c r="C10" s="219"/>
      <c r="D10" s="219"/>
      <c r="E10" s="219"/>
      <c r="F10" s="219"/>
      <c r="G10" s="219"/>
      <c r="H10" s="219"/>
      <c r="I10" s="219"/>
      <c r="J10" s="32"/>
      <c r="K10" s="28"/>
      <c r="L10" s="28"/>
      <c r="M10" s="28"/>
      <c r="N10" s="28"/>
      <c r="O10" s="28"/>
      <c r="P10" s="28"/>
      <c r="Q10" s="28"/>
      <c r="R10" s="28"/>
      <c r="S10" s="28"/>
      <c r="T10" s="28"/>
      <c r="U10" s="28"/>
      <c r="V10" s="116"/>
      <c r="W10" s="116"/>
      <c r="X10" s="29"/>
      <c r="Y10" s="29"/>
      <c r="Z10" s="29"/>
      <c r="AA10" s="28"/>
      <c r="AB10" s="28"/>
      <c r="AC10" s="28"/>
      <c r="AD10" s="28"/>
      <c r="AE10" s="30"/>
      <c r="AF10" s="28"/>
      <c r="AG10" s="28"/>
      <c r="AH10" s="28"/>
      <c r="AI10" s="28"/>
      <c r="AJ10" s="28"/>
      <c r="AK10" s="28"/>
      <c r="AL10" s="28"/>
      <c r="AM10" s="28"/>
      <c r="AN10" s="28"/>
      <c r="AO10" s="28"/>
      <c r="AP10" s="28"/>
      <c r="AQ10" s="28"/>
      <c r="AR10" s="28"/>
      <c r="AS10" s="28"/>
      <c r="AT10" s="31"/>
      <c r="BE10" s="1">
        <v>2027</v>
      </c>
      <c r="BF10" s="47" t="s">
        <v>27</v>
      </c>
      <c r="BG10" s="47" t="s">
        <v>27</v>
      </c>
    </row>
    <row r="11" spans="1:67" ht="9.75" customHeight="1" x14ac:dyDescent="0.2">
      <c r="A11" s="117"/>
      <c r="B11" s="118"/>
      <c r="C11" s="118"/>
      <c r="D11" s="118"/>
      <c r="E11" s="118"/>
      <c r="F11" s="118"/>
      <c r="G11" s="118"/>
      <c r="H11" s="118"/>
      <c r="I11" s="118"/>
      <c r="J11" s="119"/>
      <c r="K11" s="120"/>
      <c r="L11" s="120"/>
      <c r="M11" s="120"/>
      <c r="N11" s="120"/>
      <c r="O11" s="120"/>
      <c r="P11" s="120"/>
      <c r="Q11" s="120"/>
      <c r="R11" s="120"/>
      <c r="S11" s="120"/>
      <c r="T11" s="120"/>
      <c r="U11" s="120"/>
      <c r="V11" s="121"/>
      <c r="W11" s="121"/>
      <c r="X11" s="122"/>
      <c r="Y11" s="122"/>
      <c r="Z11" s="122"/>
      <c r="AA11" s="120"/>
      <c r="AB11" s="120"/>
      <c r="AC11" s="120"/>
      <c r="AD11" s="120"/>
      <c r="AE11" s="123"/>
      <c r="AF11" s="120"/>
      <c r="AG11" s="120"/>
      <c r="AH11" s="120"/>
      <c r="AI11" s="120"/>
      <c r="AJ11" s="120"/>
      <c r="AK11" s="120"/>
      <c r="AL11" s="120"/>
      <c r="AM11" s="120"/>
      <c r="AN11" s="120"/>
      <c r="AO11" s="120"/>
      <c r="AP11" s="120"/>
      <c r="AQ11" s="120"/>
      <c r="AR11" s="120"/>
      <c r="AS11" s="120"/>
      <c r="AT11" s="124"/>
      <c r="AV11" s="87"/>
      <c r="AW11" s="140"/>
      <c r="AX11" s="88"/>
      <c r="AY11" s="88"/>
      <c r="AZ11" s="88"/>
      <c r="BA11" s="88"/>
      <c r="BB11" s="88"/>
      <c r="BC11" s="88"/>
      <c r="BD11" s="166"/>
      <c r="BE11" s="1">
        <v>2028</v>
      </c>
      <c r="BF11" s="47" t="s">
        <v>29</v>
      </c>
      <c r="BG11" s="47" t="s">
        <v>29</v>
      </c>
    </row>
    <row r="12" spans="1:67" ht="18.75" customHeight="1" x14ac:dyDescent="0.15">
      <c r="A12" s="220" t="s">
        <v>28</v>
      </c>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2"/>
      <c r="AV12" s="87"/>
      <c r="AW12" s="88"/>
      <c r="AX12" s="88"/>
      <c r="AY12" s="88"/>
      <c r="AZ12" s="88"/>
      <c r="BA12" s="88"/>
      <c r="BB12" s="88"/>
      <c r="BC12" s="88"/>
      <c r="BD12" s="88"/>
      <c r="BE12" s="1">
        <v>2029</v>
      </c>
      <c r="BF12" s="47" t="s">
        <v>31</v>
      </c>
      <c r="BG12" s="47" t="s">
        <v>31</v>
      </c>
    </row>
    <row r="13" spans="1:67" ht="39.75" customHeight="1" x14ac:dyDescent="0.15">
      <c r="A13" s="56"/>
      <c r="B13" s="94" t="s">
        <v>3</v>
      </c>
      <c r="C13" s="203" t="s">
        <v>129</v>
      </c>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4"/>
      <c r="AC13" s="224"/>
      <c r="AD13" s="224"/>
      <c r="AE13" s="224"/>
      <c r="AF13" s="224"/>
      <c r="AG13" s="224"/>
      <c r="AH13" s="224"/>
      <c r="AI13" s="224"/>
      <c r="AJ13" s="224"/>
      <c r="AK13" s="224"/>
      <c r="AL13" s="224"/>
      <c r="AM13" s="224"/>
      <c r="AN13" s="224"/>
      <c r="AO13" s="224"/>
      <c r="AP13" s="224"/>
      <c r="AQ13" s="225"/>
      <c r="AR13" s="226" t="s">
        <v>30</v>
      </c>
      <c r="AS13" s="227"/>
      <c r="AT13" s="57"/>
      <c r="AV13" s="87"/>
      <c r="AW13" s="88"/>
      <c r="AX13" s="88"/>
      <c r="AY13" s="87"/>
      <c r="AZ13" s="87"/>
      <c r="BA13" s="87"/>
      <c r="BB13" s="87"/>
      <c r="BC13" s="87"/>
      <c r="BE13" s="1">
        <v>2030</v>
      </c>
      <c r="BF13" s="47" t="s">
        <v>34</v>
      </c>
      <c r="BG13" s="47" t="s">
        <v>34</v>
      </c>
    </row>
    <row r="14" spans="1:67" ht="21" customHeight="1" x14ac:dyDescent="0.15">
      <c r="A14" s="56"/>
      <c r="B14" s="236" t="s">
        <v>5</v>
      </c>
      <c r="C14" s="239" t="s">
        <v>32</v>
      </c>
      <c r="D14" s="239"/>
      <c r="E14" s="239"/>
      <c r="F14" s="239"/>
      <c r="G14" s="239"/>
      <c r="H14" s="239"/>
      <c r="I14" s="240"/>
      <c r="J14" s="245" t="s">
        <v>33</v>
      </c>
      <c r="K14" s="245"/>
      <c r="L14" s="245"/>
      <c r="M14" s="245"/>
      <c r="N14" s="245"/>
      <c r="O14" s="245"/>
      <c r="P14" s="245"/>
      <c r="Q14" s="245"/>
      <c r="R14" s="245"/>
      <c r="S14" s="245"/>
      <c r="T14" s="245"/>
      <c r="U14" s="245"/>
      <c r="V14" s="245"/>
      <c r="W14" s="245"/>
      <c r="X14" s="245"/>
      <c r="Y14" s="245"/>
      <c r="Z14" s="245"/>
      <c r="AA14" s="245"/>
      <c r="AB14" s="245" t="s">
        <v>32</v>
      </c>
      <c r="AC14" s="245"/>
      <c r="AD14" s="245"/>
      <c r="AE14" s="245"/>
      <c r="AF14" s="245"/>
      <c r="AG14" s="245"/>
      <c r="AH14" s="245"/>
      <c r="AI14" s="245"/>
      <c r="AJ14" s="245"/>
      <c r="AK14" s="245"/>
      <c r="AL14" s="245"/>
      <c r="AM14" s="245"/>
      <c r="AN14" s="245"/>
      <c r="AO14" s="245"/>
      <c r="AP14" s="245"/>
      <c r="AQ14" s="245"/>
      <c r="AR14" s="245"/>
      <c r="AS14" s="245"/>
      <c r="AT14" s="57"/>
      <c r="AV14" s="87"/>
      <c r="AW14" s="140"/>
      <c r="AX14" s="88"/>
      <c r="AY14" s="88"/>
      <c r="AZ14" s="88"/>
      <c r="BA14" s="88"/>
      <c r="BB14" s="88"/>
      <c r="BC14" s="88"/>
      <c r="BD14" s="166"/>
      <c r="BE14" s="1">
        <v>2031</v>
      </c>
      <c r="BF14" s="47" t="s">
        <v>35</v>
      </c>
      <c r="BG14" s="47" t="s">
        <v>35</v>
      </c>
    </row>
    <row r="15" spans="1:67" ht="39.75" customHeight="1" x14ac:dyDescent="0.15">
      <c r="A15" s="56"/>
      <c r="B15" s="237"/>
      <c r="C15" s="241"/>
      <c r="D15" s="241"/>
      <c r="E15" s="241"/>
      <c r="F15" s="241"/>
      <c r="G15" s="241"/>
      <c r="H15" s="241"/>
      <c r="I15" s="242"/>
      <c r="J15" s="235"/>
      <c r="K15" s="235"/>
      <c r="L15" s="235"/>
      <c r="M15" s="235"/>
      <c r="N15" s="235"/>
      <c r="O15" s="235"/>
      <c r="P15" s="235"/>
      <c r="Q15" s="235"/>
      <c r="R15" s="235"/>
      <c r="S15" s="235"/>
      <c r="T15" s="235"/>
      <c r="U15" s="235"/>
      <c r="V15" s="235"/>
      <c r="W15" s="235"/>
      <c r="X15" s="235"/>
      <c r="Y15" s="235"/>
      <c r="Z15" s="235"/>
      <c r="AA15" s="235"/>
      <c r="AB15" s="224"/>
      <c r="AC15" s="224"/>
      <c r="AD15" s="224"/>
      <c r="AE15" s="224"/>
      <c r="AF15" s="224"/>
      <c r="AG15" s="224"/>
      <c r="AH15" s="224"/>
      <c r="AI15" s="224"/>
      <c r="AJ15" s="224"/>
      <c r="AK15" s="224"/>
      <c r="AL15" s="224"/>
      <c r="AM15" s="224"/>
      <c r="AN15" s="224"/>
      <c r="AO15" s="224"/>
      <c r="AP15" s="224"/>
      <c r="AQ15" s="225"/>
      <c r="AR15" s="226" t="s">
        <v>30</v>
      </c>
      <c r="AS15" s="227"/>
      <c r="AT15" s="57"/>
      <c r="AV15" s="87"/>
      <c r="AW15" s="88"/>
      <c r="AX15" s="87"/>
      <c r="AY15" s="88"/>
      <c r="AZ15" s="88"/>
      <c r="BA15" s="88"/>
      <c r="BB15" s="88"/>
      <c r="BC15" s="88"/>
      <c r="BD15" s="88"/>
      <c r="BE15" s="1">
        <v>2032</v>
      </c>
      <c r="BF15" s="47" t="s">
        <v>36</v>
      </c>
      <c r="BG15" s="47" t="s">
        <v>36</v>
      </c>
    </row>
    <row r="16" spans="1:67" ht="39.75" customHeight="1" x14ac:dyDescent="0.15">
      <c r="A16" s="56"/>
      <c r="B16" s="237"/>
      <c r="C16" s="241"/>
      <c r="D16" s="241"/>
      <c r="E16" s="241"/>
      <c r="F16" s="241"/>
      <c r="G16" s="241"/>
      <c r="H16" s="241"/>
      <c r="I16" s="242"/>
      <c r="J16" s="235"/>
      <c r="K16" s="235"/>
      <c r="L16" s="235"/>
      <c r="M16" s="235"/>
      <c r="N16" s="235"/>
      <c r="O16" s="235"/>
      <c r="P16" s="235"/>
      <c r="Q16" s="235"/>
      <c r="R16" s="235"/>
      <c r="S16" s="235"/>
      <c r="T16" s="235"/>
      <c r="U16" s="235"/>
      <c r="V16" s="235"/>
      <c r="W16" s="235"/>
      <c r="X16" s="235"/>
      <c r="Y16" s="235"/>
      <c r="Z16" s="235"/>
      <c r="AA16" s="235"/>
      <c r="AB16" s="224"/>
      <c r="AC16" s="224"/>
      <c r="AD16" s="224"/>
      <c r="AE16" s="224"/>
      <c r="AF16" s="224"/>
      <c r="AG16" s="224"/>
      <c r="AH16" s="224"/>
      <c r="AI16" s="224"/>
      <c r="AJ16" s="224"/>
      <c r="AK16" s="224"/>
      <c r="AL16" s="224"/>
      <c r="AM16" s="224"/>
      <c r="AN16" s="224"/>
      <c r="AO16" s="224"/>
      <c r="AP16" s="224"/>
      <c r="AQ16" s="225"/>
      <c r="AR16" s="226" t="s">
        <v>30</v>
      </c>
      <c r="AS16" s="227"/>
      <c r="AT16" s="57"/>
      <c r="AW16" s="166"/>
      <c r="AX16" s="166"/>
      <c r="BF16" s="47" t="s">
        <v>37</v>
      </c>
      <c r="BG16" s="47" t="s">
        <v>37</v>
      </c>
    </row>
    <row r="17" spans="1:59" ht="39.75" customHeight="1" x14ac:dyDescent="0.15">
      <c r="A17" s="56"/>
      <c r="B17" s="238"/>
      <c r="C17" s="243"/>
      <c r="D17" s="243"/>
      <c r="E17" s="243"/>
      <c r="F17" s="243"/>
      <c r="G17" s="243"/>
      <c r="H17" s="243"/>
      <c r="I17" s="244"/>
      <c r="J17" s="235"/>
      <c r="K17" s="235"/>
      <c r="L17" s="235"/>
      <c r="M17" s="235"/>
      <c r="N17" s="235"/>
      <c r="O17" s="235"/>
      <c r="P17" s="235"/>
      <c r="Q17" s="235"/>
      <c r="R17" s="235"/>
      <c r="S17" s="235"/>
      <c r="T17" s="235"/>
      <c r="U17" s="235"/>
      <c r="V17" s="235"/>
      <c r="W17" s="235"/>
      <c r="X17" s="235"/>
      <c r="Y17" s="235"/>
      <c r="Z17" s="235"/>
      <c r="AA17" s="235"/>
      <c r="AB17" s="224"/>
      <c r="AC17" s="224"/>
      <c r="AD17" s="224"/>
      <c r="AE17" s="224"/>
      <c r="AF17" s="224"/>
      <c r="AG17" s="224"/>
      <c r="AH17" s="224"/>
      <c r="AI17" s="224"/>
      <c r="AJ17" s="224"/>
      <c r="AK17" s="224"/>
      <c r="AL17" s="224"/>
      <c r="AM17" s="224"/>
      <c r="AN17" s="224"/>
      <c r="AO17" s="224"/>
      <c r="AP17" s="224"/>
      <c r="AQ17" s="225"/>
      <c r="AR17" s="226" t="s">
        <v>30</v>
      </c>
      <c r="AS17" s="227"/>
      <c r="AT17" s="60"/>
      <c r="AW17" s="46"/>
      <c r="AX17" s="166"/>
      <c r="BF17" s="47" t="s">
        <v>20</v>
      </c>
      <c r="BG17" s="47" t="s">
        <v>20</v>
      </c>
    </row>
    <row r="18" spans="1:59" ht="39.75" customHeight="1" x14ac:dyDescent="0.15">
      <c r="A18" s="56"/>
      <c r="B18" s="152" t="s">
        <v>7</v>
      </c>
      <c r="C18" s="202" t="s">
        <v>135</v>
      </c>
      <c r="D18" s="202"/>
      <c r="E18" s="202"/>
      <c r="F18" s="202"/>
      <c r="G18" s="202"/>
      <c r="H18" s="202"/>
      <c r="I18" s="203"/>
      <c r="J18" s="235"/>
      <c r="K18" s="235"/>
      <c r="L18" s="235"/>
      <c r="M18" s="235"/>
      <c r="N18" s="235"/>
      <c r="O18" s="235"/>
      <c r="P18" s="235"/>
      <c r="Q18" s="235"/>
      <c r="R18" s="235"/>
      <c r="S18" s="235"/>
      <c r="T18" s="235"/>
      <c r="U18" s="235"/>
      <c r="V18" s="235"/>
      <c r="W18" s="235"/>
      <c r="X18" s="235"/>
      <c r="Y18" s="235"/>
      <c r="Z18" s="235"/>
      <c r="AA18" s="235"/>
      <c r="AB18" s="224"/>
      <c r="AC18" s="224"/>
      <c r="AD18" s="224"/>
      <c r="AE18" s="224"/>
      <c r="AF18" s="224"/>
      <c r="AG18" s="224"/>
      <c r="AH18" s="224"/>
      <c r="AI18" s="224"/>
      <c r="AJ18" s="224"/>
      <c r="AK18" s="224"/>
      <c r="AL18" s="224"/>
      <c r="AM18" s="224"/>
      <c r="AN18" s="224"/>
      <c r="AO18" s="224"/>
      <c r="AP18" s="224"/>
      <c r="AQ18" s="225"/>
      <c r="AR18" s="226" t="s">
        <v>30</v>
      </c>
      <c r="AS18" s="227"/>
      <c r="AT18" s="60"/>
      <c r="AW18" s="46"/>
      <c r="AX18" s="166"/>
      <c r="BG18" s="47" t="s">
        <v>38</v>
      </c>
    </row>
    <row r="19" spans="1:59" ht="39.75" customHeight="1" x14ac:dyDescent="0.2">
      <c r="A19" s="61"/>
      <c r="B19" s="256" t="s">
        <v>142</v>
      </c>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7" t="str">
        <f>IF(SUM(AB13,AB15:AQ17,-AB18)&gt;0,SUM(AB13,AB15:AQ17,-AB18), "" )</f>
        <v/>
      </c>
      <c r="AC19" s="257"/>
      <c r="AD19" s="257"/>
      <c r="AE19" s="257"/>
      <c r="AF19" s="257"/>
      <c r="AG19" s="257"/>
      <c r="AH19" s="257"/>
      <c r="AI19" s="257"/>
      <c r="AJ19" s="257"/>
      <c r="AK19" s="257"/>
      <c r="AL19" s="257"/>
      <c r="AM19" s="257"/>
      <c r="AN19" s="257"/>
      <c r="AO19" s="257"/>
      <c r="AP19" s="257"/>
      <c r="AQ19" s="258"/>
      <c r="AR19" s="226" t="s">
        <v>30</v>
      </c>
      <c r="AS19" s="227"/>
      <c r="AT19" s="60"/>
      <c r="BG19" s="47" t="s">
        <v>39</v>
      </c>
    </row>
    <row r="20" spans="1:59" ht="17.25" customHeight="1" x14ac:dyDescent="0.2">
      <c r="A20" s="27"/>
      <c r="B20" s="66"/>
      <c r="C20" s="67"/>
      <c r="D20" s="67"/>
      <c r="E20" s="67"/>
      <c r="F20" s="67"/>
      <c r="G20" s="67"/>
      <c r="H20" s="67"/>
      <c r="I20" s="67"/>
      <c r="J20" s="67"/>
      <c r="K20" s="67"/>
      <c r="L20" s="67"/>
      <c r="M20" s="67"/>
      <c r="N20" s="67"/>
      <c r="O20" s="67"/>
      <c r="P20" s="67"/>
      <c r="Q20" s="67"/>
      <c r="R20" s="67"/>
      <c r="S20" s="67"/>
      <c r="T20" s="67"/>
      <c r="U20" s="67"/>
      <c r="V20" s="67"/>
      <c r="W20" s="67"/>
      <c r="X20" s="175"/>
      <c r="Y20" s="175"/>
      <c r="Z20" s="175"/>
      <c r="AA20" s="175"/>
      <c r="AB20" s="175"/>
      <c r="AC20" s="175"/>
      <c r="AD20" s="175"/>
      <c r="AE20" s="175"/>
      <c r="AF20" s="175"/>
      <c r="AG20" s="175"/>
      <c r="AH20" s="175"/>
      <c r="AI20" s="175"/>
      <c r="AJ20" s="146"/>
      <c r="AK20" s="146"/>
      <c r="AL20" s="58"/>
      <c r="AM20" s="58"/>
      <c r="AN20" s="58"/>
      <c r="AO20" s="58"/>
      <c r="AP20" s="58"/>
      <c r="AQ20" s="58"/>
      <c r="AR20" s="58"/>
      <c r="AS20" s="59"/>
      <c r="AT20" s="60"/>
      <c r="AX20" s="166"/>
      <c r="BG20" s="47" t="s">
        <v>41</v>
      </c>
    </row>
    <row r="21" spans="1:59" ht="18.75" customHeight="1" x14ac:dyDescent="0.25">
      <c r="A21" s="75" t="s">
        <v>40</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5"/>
      <c r="AC21" s="62"/>
      <c r="AD21" s="62"/>
      <c r="AE21" s="62"/>
      <c r="AF21" s="62"/>
      <c r="AG21" s="62"/>
      <c r="AH21" s="62"/>
      <c r="AI21" s="62"/>
      <c r="AJ21" s="62"/>
      <c r="AK21" s="93"/>
      <c r="AL21" s="93"/>
      <c r="AM21" s="93"/>
      <c r="AN21" s="93"/>
      <c r="AO21" s="93"/>
      <c r="AP21" s="93"/>
      <c r="AQ21" s="93"/>
      <c r="AR21" s="102"/>
      <c r="AS21" s="102"/>
      <c r="AT21" s="60"/>
      <c r="BG21" s="47" t="s">
        <v>44</v>
      </c>
    </row>
    <row r="22" spans="1:59" ht="18.75" customHeight="1" x14ac:dyDescent="0.25">
      <c r="A22" s="12"/>
      <c r="B22" s="51"/>
      <c r="C22" s="51"/>
      <c r="D22" s="51"/>
      <c r="E22" s="51"/>
      <c r="F22" s="51"/>
      <c r="G22" s="51"/>
      <c r="H22" s="51"/>
      <c r="I22" s="51"/>
      <c r="J22" s="63"/>
      <c r="K22" s="63"/>
      <c r="L22" s="63"/>
      <c r="M22" s="259" t="s">
        <v>42</v>
      </c>
      <c r="N22" s="259"/>
      <c r="O22" s="259"/>
      <c r="P22" s="259"/>
      <c r="Q22" s="259"/>
      <c r="R22" s="259"/>
      <c r="S22" s="259"/>
      <c r="T22" s="259"/>
      <c r="U22" s="51"/>
      <c r="V22" s="51"/>
      <c r="W22" s="51"/>
      <c r="X22" s="51"/>
      <c r="Y22" s="260" t="s">
        <v>43</v>
      </c>
      <c r="Z22" s="260"/>
      <c r="AA22" s="260"/>
      <c r="AB22" s="260"/>
      <c r="AC22" s="260"/>
      <c r="AD22" s="260"/>
      <c r="AE22" s="260"/>
      <c r="AF22" s="260"/>
      <c r="AG22" s="63"/>
      <c r="AH22" s="63"/>
      <c r="AI22" s="63"/>
      <c r="AJ22" s="63"/>
      <c r="AK22" s="261"/>
      <c r="AL22" s="261"/>
      <c r="AM22" s="261"/>
      <c r="AN22" s="261"/>
      <c r="AO22" s="261"/>
      <c r="AP22" s="261"/>
      <c r="AQ22" s="261"/>
      <c r="AR22" s="261"/>
      <c r="AS22" s="102"/>
      <c r="AT22" s="60"/>
      <c r="BG22" s="47" t="s">
        <v>50</v>
      </c>
    </row>
    <row r="23" spans="1:59" ht="39.75" customHeight="1" x14ac:dyDescent="0.25">
      <c r="A23" s="12"/>
      <c r="B23" s="246" t="s">
        <v>45</v>
      </c>
      <c r="C23" s="246"/>
      <c r="D23" s="246"/>
      <c r="E23" s="246"/>
      <c r="F23" s="246"/>
      <c r="G23" s="246"/>
      <c r="H23" s="246"/>
      <c r="J23" s="68"/>
      <c r="L23" s="68"/>
      <c r="M23" s="247" t="str">
        <f>IF(J7=0,"",J7)</f>
        <v/>
      </c>
      <c r="N23" s="248"/>
      <c r="O23" s="248"/>
      <c r="P23" s="248"/>
      <c r="Q23" s="248"/>
      <c r="R23" s="248"/>
      <c r="S23" s="248"/>
      <c r="T23" s="249"/>
      <c r="U23" s="250" t="s">
        <v>47</v>
      </c>
      <c r="V23" s="251"/>
      <c r="X23" s="68"/>
      <c r="Y23" s="252" t="str">
        <f>IF(AP8="","",AY8)</f>
        <v/>
      </c>
      <c r="Z23" s="253"/>
      <c r="AA23" s="253"/>
      <c r="AB23" s="253"/>
      <c r="AC23" s="253"/>
      <c r="AD23" s="253"/>
      <c r="AE23" s="253"/>
      <c r="AF23" s="254"/>
      <c r="AG23" s="250" t="s">
        <v>18</v>
      </c>
      <c r="AH23" s="251"/>
      <c r="AJ23" s="68"/>
      <c r="AK23" s="255" t="s">
        <v>49</v>
      </c>
      <c r="AL23" s="255"/>
      <c r="AM23" s="255"/>
      <c r="AN23" s="255"/>
      <c r="AO23" s="255"/>
      <c r="AP23" s="255"/>
      <c r="AQ23" s="255"/>
      <c r="AR23" s="255"/>
      <c r="AS23" s="102"/>
      <c r="AT23" s="60"/>
      <c r="AX23" s="39"/>
      <c r="BG23" s="47" t="s">
        <v>51</v>
      </c>
    </row>
    <row r="24" spans="1:59" ht="19.5" customHeight="1" x14ac:dyDescent="0.25">
      <c r="A24" s="76"/>
      <c r="B24" s="264" t="str">
        <f>AB19</f>
        <v/>
      </c>
      <c r="C24" s="265"/>
      <c r="D24" s="265"/>
      <c r="E24" s="265"/>
      <c r="F24" s="265"/>
      <c r="G24" s="265"/>
      <c r="H24" s="266"/>
      <c r="I24" s="250" t="s">
        <v>30</v>
      </c>
      <c r="J24" s="251"/>
      <c r="K24" s="251" t="s">
        <v>46</v>
      </c>
      <c r="L24" s="251"/>
      <c r="M24" s="64"/>
      <c r="N24" s="64"/>
      <c r="O24" s="64"/>
      <c r="P24" s="64"/>
      <c r="Q24" s="64"/>
      <c r="R24" s="64"/>
      <c r="S24" s="64"/>
      <c r="T24" s="64"/>
      <c r="U24" s="68"/>
      <c r="V24" s="68"/>
      <c r="W24" s="251" t="s">
        <v>46</v>
      </c>
      <c r="X24" s="251"/>
      <c r="Y24" s="64"/>
      <c r="Z24" s="64"/>
      <c r="AA24" s="64"/>
      <c r="AB24" s="64"/>
      <c r="AC24" s="64"/>
      <c r="AD24" s="64"/>
      <c r="AE24" s="64"/>
      <c r="AF24" s="64"/>
      <c r="AG24" s="69"/>
      <c r="AH24" s="69"/>
      <c r="AI24" s="251" t="s">
        <v>48</v>
      </c>
      <c r="AJ24" s="270"/>
      <c r="AK24" s="271" t="str">
        <f>IF(B24="","",B24*M23/M27*Y23/Y27)</f>
        <v/>
      </c>
      <c r="AL24" s="272"/>
      <c r="AM24" s="272"/>
      <c r="AN24" s="272"/>
      <c r="AO24" s="272"/>
      <c r="AP24" s="272"/>
      <c r="AQ24" s="272"/>
      <c r="AR24" s="273"/>
      <c r="AS24" s="262" t="s">
        <v>30</v>
      </c>
      <c r="AT24" s="263"/>
      <c r="AU24" s="87"/>
      <c r="AV24" s="87"/>
      <c r="BG24" s="47" t="s">
        <v>52</v>
      </c>
    </row>
    <row r="25" spans="1:59" ht="19.5" customHeight="1" x14ac:dyDescent="0.25">
      <c r="A25" s="76"/>
      <c r="B25" s="267"/>
      <c r="C25" s="268"/>
      <c r="D25" s="268"/>
      <c r="E25" s="268"/>
      <c r="F25" s="268"/>
      <c r="G25" s="268"/>
      <c r="H25" s="269"/>
      <c r="I25" s="250"/>
      <c r="J25" s="251"/>
      <c r="K25" s="251"/>
      <c r="L25" s="251"/>
      <c r="M25" s="63"/>
      <c r="N25" s="63"/>
      <c r="O25" s="63"/>
      <c r="P25" s="63"/>
      <c r="Q25" s="63"/>
      <c r="R25" s="63"/>
      <c r="S25" s="63"/>
      <c r="T25" s="63"/>
      <c r="U25" s="68"/>
      <c r="V25" s="68"/>
      <c r="W25" s="251"/>
      <c r="X25" s="251"/>
      <c r="Y25" s="63"/>
      <c r="Z25" s="63"/>
      <c r="AA25" s="63"/>
      <c r="AB25" s="63"/>
      <c r="AC25" s="97"/>
      <c r="AD25" s="63"/>
      <c r="AE25" s="63"/>
      <c r="AF25" s="63"/>
      <c r="AG25" s="69"/>
      <c r="AH25" s="69"/>
      <c r="AI25" s="251"/>
      <c r="AJ25" s="270"/>
      <c r="AK25" s="274"/>
      <c r="AL25" s="275"/>
      <c r="AM25" s="275"/>
      <c r="AN25" s="275"/>
      <c r="AO25" s="275"/>
      <c r="AP25" s="275"/>
      <c r="AQ25" s="275"/>
      <c r="AR25" s="276"/>
      <c r="AS25" s="262"/>
      <c r="AT25" s="263"/>
      <c r="BG25" s="47" t="s">
        <v>55</v>
      </c>
    </row>
    <row r="26" spans="1:59" ht="18.75" customHeight="1" x14ac:dyDescent="0.25">
      <c r="A26" s="76"/>
      <c r="B26" s="135"/>
      <c r="C26" s="135"/>
      <c r="D26" s="135"/>
      <c r="E26" s="135"/>
      <c r="F26" s="135"/>
      <c r="G26" s="135"/>
      <c r="H26" s="135"/>
      <c r="I26" s="68"/>
      <c r="J26" s="68"/>
      <c r="K26" s="68"/>
      <c r="L26" s="68"/>
      <c r="M26" s="260" t="s">
        <v>53</v>
      </c>
      <c r="N26" s="260"/>
      <c r="O26" s="260"/>
      <c r="P26" s="260"/>
      <c r="Q26" s="260"/>
      <c r="R26" s="260"/>
      <c r="S26" s="260"/>
      <c r="T26" s="260"/>
      <c r="U26" s="68"/>
      <c r="V26" s="68"/>
      <c r="W26" s="68"/>
      <c r="X26" s="68"/>
      <c r="Y26" s="260" t="s">
        <v>54</v>
      </c>
      <c r="Z26" s="260"/>
      <c r="AA26" s="260"/>
      <c r="AB26" s="260"/>
      <c r="AC26" s="260"/>
      <c r="AD26" s="260"/>
      <c r="AE26" s="260"/>
      <c r="AF26" s="260"/>
      <c r="AG26" s="69"/>
      <c r="AH26" s="69"/>
      <c r="AI26" s="68"/>
      <c r="AJ26" s="68"/>
      <c r="AK26" s="135"/>
      <c r="AL26" s="135"/>
      <c r="AM26" s="135"/>
      <c r="AN26" s="135"/>
      <c r="AO26" s="135"/>
      <c r="AP26" s="135"/>
      <c r="AQ26" s="135"/>
      <c r="AR26" s="135"/>
      <c r="AS26" s="83"/>
      <c r="AT26" s="82"/>
      <c r="BG26" s="47" t="s">
        <v>56</v>
      </c>
    </row>
    <row r="27" spans="1:59" ht="39.75" customHeight="1" x14ac:dyDescent="0.25">
      <c r="A27" s="77"/>
      <c r="B27" s="63"/>
      <c r="C27" s="63"/>
      <c r="D27" s="63"/>
      <c r="E27" s="63"/>
      <c r="F27" s="63"/>
      <c r="G27" s="63"/>
      <c r="H27" s="63"/>
      <c r="I27" s="68"/>
      <c r="J27" s="68"/>
      <c r="K27" s="68"/>
      <c r="L27" s="68"/>
      <c r="M27" s="247" t="str">
        <f>IF(AG7=0,"",IF(M23&gt;AG7,"エラー",AG7))</f>
        <v/>
      </c>
      <c r="N27" s="248"/>
      <c r="O27" s="248"/>
      <c r="P27" s="248"/>
      <c r="Q27" s="248"/>
      <c r="R27" s="248"/>
      <c r="S27" s="248"/>
      <c r="T27" s="249"/>
      <c r="U27" s="250" t="s">
        <v>47</v>
      </c>
      <c r="V27" s="251"/>
      <c r="W27" s="68"/>
      <c r="X27" s="68"/>
      <c r="Y27" s="252" t="str">
        <f>IF(AP9="","",IF(Y23&gt;AY9,"エラー",AY9))</f>
        <v/>
      </c>
      <c r="Z27" s="253"/>
      <c r="AA27" s="253"/>
      <c r="AB27" s="253"/>
      <c r="AC27" s="253"/>
      <c r="AD27" s="253"/>
      <c r="AE27" s="253"/>
      <c r="AF27" s="254"/>
      <c r="AG27" s="250" t="s">
        <v>18</v>
      </c>
      <c r="AH27" s="251"/>
      <c r="AI27" s="68"/>
      <c r="AJ27" s="68"/>
      <c r="AK27" s="87"/>
      <c r="AL27" s="87"/>
      <c r="AM27" s="87"/>
      <c r="AN27" s="87"/>
      <c r="AO27" s="87"/>
      <c r="AP27" s="87"/>
      <c r="AQ27" s="87"/>
      <c r="AR27" s="87"/>
      <c r="AS27" s="102"/>
      <c r="AT27" s="60"/>
      <c r="BG27" s="47" t="s">
        <v>58</v>
      </c>
    </row>
    <row r="28" spans="1:59" ht="18.75" customHeight="1" x14ac:dyDescent="0.25">
      <c r="A28" s="75" t="s">
        <v>57</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103"/>
      <c r="AL28" s="93"/>
      <c r="AM28" s="93"/>
      <c r="AN28" s="93"/>
      <c r="AO28" s="93"/>
      <c r="AP28" s="93"/>
      <c r="AQ28" s="93"/>
      <c r="AR28" s="93"/>
      <c r="AS28" s="102"/>
      <c r="AT28" s="60"/>
      <c r="AW28" s="286" t="s">
        <v>134</v>
      </c>
      <c r="AX28" s="286"/>
      <c r="BG28" s="47" t="s">
        <v>61</v>
      </c>
    </row>
    <row r="29" spans="1:59" ht="39.75" customHeight="1" x14ac:dyDescent="0.25">
      <c r="A29" s="12"/>
      <c r="M29" s="284" t="s">
        <v>59</v>
      </c>
      <c r="N29" s="284"/>
      <c r="O29" s="284"/>
      <c r="P29" s="284"/>
      <c r="Q29" s="284"/>
      <c r="R29" s="284"/>
      <c r="S29" s="284"/>
      <c r="T29" s="284"/>
      <c r="U29" s="42"/>
      <c r="W29" s="42"/>
      <c r="X29" s="287" t="s">
        <v>150</v>
      </c>
      <c r="Y29" s="287"/>
      <c r="Z29" s="287"/>
      <c r="AA29" s="287"/>
      <c r="AB29" s="287"/>
      <c r="AC29" s="287"/>
      <c r="AD29" s="287"/>
      <c r="AE29" s="287"/>
      <c r="AF29" s="287"/>
      <c r="AG29" s="287"/>
      <c r="AH29" s="287"/>
      <c r="AI29" s="42"/>
      <c r="AJ29" s="42"/>
      <c r="AK29" s="288" t="s">
        <v>60</v>
      </c>
      <c r="AL29" s="288"/>
      <c r="AM29" s="288"/>
      <c r="AN29" s="288"/>
      <c r="AO29" s="288"/>
      <c r="AP29" s="288"/>
      <c r="AQ29" s="288"/>
      <c r="AR29" s="288"/>
      <c r="AS29" s="104"/>
      <c r="AT29" s="105"/>
      <c r="AW29" s="142"/>
      <c r="AX29" s="89"/>
      <c r="BG29" s="47" t="s">
        <v>63</v>
      </c>
    </row>
    <row r="30" spans="1:59" ht="39.75" customHeight="1" x14ac:dyDescent="0.25">
      <c r="A30" s="13"/>
      <c r="M30" s="277" t="str">
        <f>AK24</f>
        <v/>
      </c>
      <c r="N30" s="278"/>
      <c r="O30" s="278"/>
      <c r="P30" s="278"/>
      <c r="Q30" s="278"/>
      <c r="R30" s="278"/>
      <c r="S30" s="278"/>
      <c r="T30" s="279"/>
      <c r="U30" s="289" t="s">
        <v>30</v>
      </c>
      <c r="V30" s="289"/>
      <c r="W30" s="290" t="s">
        <v>46</v>
      </c>
      <c r="X30" s="291"/>
      <c r="Y30" s="292"/>
      <c r="Z30" s="293"/>
      <c r="AA30" s="293"/>
      <c r="AB30" s="293"/>
      <c r="AC30" s="293"/>
      <c r="AD30" s="293"/>
      <c r="AE30" s="293"/>
      <c r="AF30" s="294"/>
      <c r="AG30" s="289" t="s">
        <v>62</v>
      </c>
      <c r="AH30" s="289"/>
      <c r="AI30" s="289" t="s">
        <v>48</v>
      </c>
      <c r="AJ30" s="289"/>
      <c r="AK30" s="277" t="str">
        <f>IF(Y30="","",M30*Y30/100)</f>
        <v/>
      </c>
      <c r="AL30" s="278"/>
      <c r="AM30" s="278"/>
      <c r="AN30" s="278"/>
      <c r="AO30" s="278"/>
      <c r="AP30" s="278"/>
      <c r="AQ30" s="278"/>
      <c r="AR30" s="279"/>
      <c r="AS30" s="280" t="s">
        <v>30</v>
      </c>
      <c r="AT30" s="281"/>
      <c r="AW30" s="143" t="s">
        <v>64</v>
      </c>
      <c r="AX30" s="144">
        <v>0.45</v>
      </c>
      <c r="BG30" s="47" t="s">
        <v>65</v>
      </c>
    </row>
    <row r="31" spans="1:59" ht="18.75" customHeight="1" x14ac:dyDescent="0.25">
      <c r="A31" s="13"/>
      <c r="B31" s="51"/>
      <c r="C31" s="7"/>
      <c r="D31" s="7"/>
      <c r="E31" s="7"/>
      <c r="F31" s="7"/>
      <c r="G31" s="7"/>
      <c r="H31" s="7"/>
      <c r="I31" s="7"/>
      <c r="J31" s="20"/>
      <c r="K31" s="20"/>
      <c r="L31" s="20"/>
      <c r="M31" s="20"/>
      <c r="N31" s="7"/>
      <c r="O31" s="7"/>
      <c r="P31" s="7"/>
      <c r="Q31" s="7"/>
      <c r="R31" s="7"/>
      <c r="S31" s="7"/>
      <c r="T31" s="7"/>
      <c r="U31" s="7"/>
      <c r="V31" s="20"/>
      <c r="W31" s="20"/>
      <c r="X31" s="20"/>
      <c r="Y31" s="20"/>
      <c r="Z31" s="7"/>
      <c r="AA31" s="7"/>
      <c r="AB31" s="7"/>
      <c r="AC31" s="7"/>
      <c r="AD31" s="7"/>
      <c r="AE31" s="7"/>
      <c r="AF31" s="7"/>
      <c r="AG31" s="7"/>
      <c r="AH31" s="20"/>
      <c r="AI31" s="20"/>
      <c r="AJ31" s="20"/>
      <c r="AK31" s="106"/>
      <c r="AL31" s="107"/>
      <c r="AM31" s="107"/>
      <c r="AN31" s="107"/>
      <c r="AO31" s="107"/>
      <c r="AP31" s="107"/>
      <c r="AQ31" s="107"/>
      <c r="AR31" s="107"/>
      <c r="AS31" s="107"/>
      <c r="AT31" s="60"/>
      <c r="AW31" s="143" t="s">
        <v>67</v>
      </c>
      <c r="AX31" s="144">
        <v>0.6</v>
      </c>
      <c r="BG31" s="47" t="s">
        <v>68</v>
      </c>
    </row>
    <row r="32" spans="1:59" ht="33.75" customHeight="1" x14ac:dyDescent="0.25">
      <c r="A32" s="125" t="s">
        <v>66</v>
      </c>
      <c r="B32" s="32"/>
      <c r="C32" s="32"/>
      <c r="D32" s="32"/>
      <c r="E32" s="32"/>
      <c r="F32" s="32"/>
      <c r="G32" s="32"/>
      <c r="H32" s="32"/>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7"/>
      <c r="AG32" s="127"/>
      <c r="AH32" s="127"/>
      <c r="AI32" s="127"/>
      <c r="AJ32" s="127"/>
      <c r="AK32" s="127"/>
      <c r="AL32" s="127"/>
      <c r="AM32" s="127"/>
      <c r="AN32" s="127"/>
      <c r="AO32" s="127"/>
      <c r="AP32" s="126"/>
      <c r="AQ32" s="126"/>
      <c r="AR32" s="126"/>
      <c r="AS32" s="126"/>
      <c r="AT32" s="33"/>
      <c r="AW32" s="89" t="s">
        <v>70</v>
      </c>
      <c r="AX32" s="144">
        <v>0.45</v>
      </c>
      <c r="BG32" s="47" t="s">
        <v>71</v>
      </c>
    </row>
    <row r="33" spans="1:60" ht="18.75" customHeight="1" x14ac:dyDescent="0.25">
      <c r="A33" s="128"/>
      <c r="B33" s="119"/>
      <c r="C33" s="119"/>
      <c r="D33" s="119"/>
      <c r="E33" s="119"/>
      <c r="F33" s="119"/>
      <c r="G33" s="119"/>
      <c r="H33" s="11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30"/>
      <c r="AG33" s="130"/>
      <c r="AH33" s="130"/>
      <c r="AI33" s="130"/>
      <c r="AJ33" s="130"/>
      <c r="AK33" s="130"/>
      <c r="AL33" s="130"/>
      <c r="AM33" s="130"/>
      <c r="AN33" s="130"/>
      <c r="AO33" s="130"/>
      <c r="AP33" s="129"/>
      <c r="AQ33" s="129"/>
      <c r="AR33" s="129"/>
      <c r="AS33" s="129"/>
      <c r="AT33" s="131"/>
      <c r="AW33" s="89" t="s">
        <v>75</v>
      </c>
      <c r="AX33" s="144">
        <v>0.6</v>
      </c>
      <c r="BE33" s="3"/>
      <c r="BF33" s="3"/>
      <c r="BG33" s="47" t="s">
        <v>76</v>
      </c>
      <c r="BH33" s="3"/>
    </row>
    <row r="34" spans="1:60" ht="18.75" customHeight="1" x14ac:dyDescent="0.15">
      <c r="A34" s="10" t="s">
        <v>69</v>
      </c>
      <c r="B34" s="148"/>
      <c r="C34" s="148"/>
      <c r="D34" s="148"/>
      <c r="E34" s="148"/>
      <c r="F34" s="148"/>
      <c r="G34" s="148"/>
      <c r="H34" s="148"/>
      <c r="I34" s="148"/>
      <c r="J34" s="148"/>
      <c r="K34" s="148"/>
      <c r="L34" s="148"/>
      <c r="M34" s="148"/>
      <c r="N34" s="148"/>
      <c r="O34" s="148"/>
      <c r="P34" s="98"/>
      <c r="Q34" s="148"/>
      <c r="R34" s="148"/>
      <c r="S34" s="148"/>
      <c r="T34" s="148"/>
      <c r="U34" s="148"/>
      <c r="V34" s="148"/>
      <c r="W34" s="148"/>
      <c r="X34" s="148"/>
      <c r="Y34" s="148"/>
      <c r="Z34" s="148"/>
      <c r="AA34" s="148"/>
      <c r="AB34" s="148"/>
      <c r="AC34" s="148"/>
      <c r="AD34" s="148"/>
      <c r="AE34" s="148"/>
      <c r="AF34" s="148"/>
      <c r="AG34" s="148"/>
      <c r="AH34" s="148"/>
      <c r="AI34" s="148"/>
      <c r="AJ34" s="148"/>
      <c r="AK34" s="108"/>
      <c r="AL34" s="108"/>
      <c r="AM34" s="108"/>
      <c r="AN34" s="108"/>
      <c r="AO34" s="108"/>
      <c r="AP34" s="108"/>
      <c r="AQ34" s="108"/>
      <c r="AR34" s="108"/>
      <c r="AS34" s="108"/>
      <c r="AT34" s="43"/>
      <c r="AW34" s="89" t="s">
        <v>77</v>
      </c>
      <c r="AX34" s="144">
        <v>0.75</v>
      </c>
      <c r="AZ34" s="282"/>
      <c r="BA34" s="282"/>
      <c r="BB34" s="174"/>
      <c r="BC34" s="174"/>
      <c r="BD34" s="174"/>
      <c r="BE34" s="132"/>
      <c r="BG34" s="47" t="s">
        <v>78</v>
      </c>
    </row>
    <row r="35" spans="1:60" s="3" customFormat="1" ht="18.75" customHeight="1" x14ac:dyDescent="0.25">
      <c r="A35" s="44"/>
      <c r="B35" s="1"/>
      <c r="C35" s="1"/>
      <c r="D35" s="1"/>
      <c r="E35" s="1"/>
      <c r="F35" s="1"/>
      <c r="G35" s="1"/>
      <c r="H35" s="1"/>
      <c r="I35" s="1"/>
      <c r="J35" s="1"/>
      <c r="K35" s="1"/>
      <c r="L35" s="1"/>
      <c r="M35" s="246" t="s">
        <v>72</v>
      </c>
      <c r="N35" s="246"/>
      <c r="O35" s="246"/>
      <c r="P35" s="246"/>
      <c r="Q35" s="246"/>
      <c r="R35" s="246"/>
      <c r="S35" s="246"/>
      <c r="T35" s="246"/>
      <c r="U35" s="42"/>
      <c r="V35" s="42"/>
      <c r="W35" s="71"/>
      <c r="X35" s="1"/>
      <c r="Y35" s="283" t="s">
        <v>73</v>
      </c>
      <c r="Z35" s="283"/>
      <c r="AA35" s="283"/>
      <c r="AB35" s="283"/>
      <c r="AC35" s="283"/>
      <c r="AD35" s="283"/>
      <c r="AE35" s="283"/>
      <c r="AF35" s="283"/>
      <c r="AG35" s="71"/>
      <c r="AH35" s="71"/>
      <c r="AI35" s="42"/>
      <c r="AJ35" s="42"/>
      <c r="AK35" s="284" t="s">
        <v>74</v>
      </c>
      <c r="AL35" s="284"/>
      <c r="AM35" s="284"/>
      <c r="AN35" s="284"/>
      <c r="AO35" s="284"/>
      <c r="AP35" s="284"/>
      <c r="AQ35" s="284"/>
      <c r="AR35" s="284"/>
      <c r="AS35" s="104"/>
      <c r="AT35" s="105"/>
      <c r="AW35" s="89" t="s">
        <v>80</v>
      </c>
      <c r="AX35" s="144">
        <v>0.15</v>
      </c>
      <c r="AZ35" s="133"/>
      <c r="BA35" s="285"/>
      <c r="BB35" s="285"/>
      <c r="BC35" s="285"/>
      <c r="BD35" s="285"/>
      <c r="BE35" s="285"/>
      <c r="BF35" s="1"/>
      <c r="BG35" s="47" t="s">
        <v>81</v>
      </c>
      <c r="BH35" s="1"/>
    </row>
    <row r="36" spans="1:60" ht="39.75" customHeight="1" x14ac:dyDescent="0.15">
      <c r="A36" s="14"/>
      <c r="M36" s="277" t="str">
        <f>AK30</f>
        <v/>
      </c>
      <c r="N36" s="278"/>
      <c r="O36" s="278"/>
      <c r="P36" s="278"/>
      <c r="Q36" s="278"/>
      <c r="R36" s="278"/>
      <c r="S36" s="278"/>
      <c r="T36" s="279"/>
      <c r="U36" s="289" t="s">
        <v>30</v>
      </c>
      <c r="V36" s="289"/>
      <c r="W36" s="290" t="s">
        <v>46</v>
      </c>
      <c r="X36" s="291"/>
      <c r="Y36" s="303"/>
      <c r="Z36" s="304"/>
      <c r="AA36" s="304"/>
      <c r="AB36" s="304"/>
      <c r="AC36" s="304"/>
      <c r="AD36" s="304"/>
      <c r="AE36" s="304"/>
      <c r="AF36" s="305"/>
      <c r="AG36" s="289" t="s">
        <v>62</v>
      </c>
      <c r="AH36" s="289"/>
      <c r="AI36" s="289" t="s">
        <v>48</v>
      </c>
      <c r="AJ36" s="289"/>
      <c r="AK36" s="295" t="str">
        <f>IF(Y36="", "", ROUNDDOWN(M36 * VLOOKUP(Y36, AW30:AX35, 2, FALSE), -2))</f>
        <v/>
      </c>
      <c r="AL36" s="296"/>
      <c r="AM36" s="296"/>
      <c r="AN36" s="296"/>
      <c r="AO36" s="296"/>
      <c r="AP36" s="296"/>
      <c r="AQ36" s="296"/>
      <c r="AR36" s="297"/>
      <c r="AS36" s="298" t="s">
        <v>30</v>
      </c>
      <c r="AT36" s="299"/>
      <c r="AW36" s="168"/>
      <c r="AX36" s="168"/>
      <c r="AZ36" s="132"/>
      <c r="BA36" s="132"/>
      <c r="BB36" s="132"/>
      <c r="BC36" s="132"/>
      <c r="BD36" s="132"/>
      <c r="BE36" s="132"/>
      <c r="BG36" s="47" t="s">
        <v>21</v>
      </c>
    </row>
    <row r="37" spans="1:60" ht="18.75" customHeight="1" x14ac:dyDescent="0.25">
      <c r="A37" s="12"/>
      <c r="C37" s="2"/>
      <c r="D37" s="2"/>
      <c r="E37" s="2"/>
      <c r="F37" s="2"/>
      <c r="G37" s="2"/>
      <c r="H37" s="2"/>
      <c r="I37" s="2"/>
      <c r="J37" s="2"/>
      <c r="K37" s="2"/>
      <c r="L37" s="2"/>
      <c r="M37" s="2"/>
      <c r="N37" s="2"/>
      <c r="S37" s="36"/>
      <c r="T37" s="36"/>
      <c r="U37" s="36"/>
      <c r="V37" s="36"/>
      <c r="W37" s="36"/>
      <c r="X37" s="36"/>
      <c r="Y37" s="3"/>
      <c r="Z37" s="3"/>
      <c r="AA37" s="3"/>
      <c r="AB37" s="3"/>
      <c r="AC37" s="3"/>
      <c r="AD37" s="3"/>
      <c r="AE37" s="3"/>
      <c r="AF37" s="3"/>
      <c r="AG37" s="3"/>
      <c r="AH37" s="3"/>
      <c r="AI37" s="4"/>
      <c r="AJ37" s="4"/>
      <c r="AK37" s="300" t="s">
        <v>79</v>
      </c>
      <c r="AL37" s="300"/>
      <c r="AM37" s="300"/>
      <c r="AN37" s="300"/>
      <c r="AO37" s="300"/>
      <c r="AP37" s="300"/>
      <c r="AQ37" s="300"/>
      <c r="AR37" s="300"/>
      <c r="AS37" s="109"/>
      <c r="AT37" s="110"/>
      <c r="AW37" s="87"/>
      <c r="AX37" s="87"/>
    </row>
    <row r="38" spans="1:60" ht="21" x14ac:dyDescent="0.15">
      <c r="A38" s="95" t="s">
        <v>82</v>
      </c>
      <c r="C38" s="166"/>
      <c r="D38" s="166"/>
      <c r="E38" s="166"/>
      <c r="F38" s="166"/>
      <c r="G38" s="166"/>
      <c r="H38" s="166"/>
      <c r="I38" s="166"/>
      <c r="J38" s="166"/>
      <c r="K38" s="166"/>
      <c r="L38" s="166"/>
      <c r="M38" s="166"/>
      <c r="N38" s="166"/>
      <c r="P38" s="147"/>
      <c r="Q38" s="147"/>
      <c r="S38" s="149"/>
      <c r="T38" s="149"/>
      <c r="U38" s="149"/>
      <c r="V38" s="149"/>
      <c r="W38" s="149"/>
      <c r="X38" s="149"/>
      <c r="AB38" s="147"/>
      <c r="AC38" s="147"/>
      <c r="AD38" s="147"/>
      <c r="AE38" s="34"/>
      <c r="AF38" s="34"/>
      <c r="AG38" s="34"/>
      <c r="AH38" s="34"/>
      <c r="AI38" s="34"/>
      <c r="AJ38" s="34"/>
      <c r="AK38" s="111"/>
      <c r="AL38" s="111"/>
      <c r="AM38" s="111"/>
      <c r="AN38" s="111"/>
      <c r="AO38" s="111"/>
      <c r="AP38" s="173"/>
      <c r="AQ38" s="173"/>
      <c r="AR38" s="87"/>
      <c r="AS38" s="87"/>
      <c r="AT38" s="11"/>
      <c r="AW38" s="87"/>
      <c r="AX38" s="87"/>
    </row>
    <row r="39" spans="1:60" ht="18.75" customHeight="1" x14ac:dyDescent="0.25">
      <c r="A39" s="12"/>
      <c r="B39" s="51"/>
      <c r="C39" s="51"/>
      <c r="D39" s="51"/>
      <c r="E39" s="51"/>
      <c r="F39" s="51"/>
      <c r="G39" s="51"/>
      <c r="H39" s="51"/>
      <c r="I39" s="51"/>
      <c r="J39" s="63"/>
      <c r="K39" s="63"/>
      <c r="L39" s="63"/>
      <c r="M39" s="301" t="s">
        <v>144</v>
      </c>
      <c r="N39" s="301"/>
      <c r="O39" s="301"/>
      <c r="P39" s="301"/>
      <c r="Q39" s="301"/>
      <c r="R39" s="301"/>
      <c r="S39" s="301"/>
      <c r="T39" s="301"/>
      <c r="U39" s="51"/>
      <c r="V39" s="51"/>
      <c r="W39" s="51"/>
      <c r="Y39" s="139" t="s">
        <v>122</v>
      </c>
      <c r="Z39" s="139"/>
      <c r="AA39" s="139"/>
      <c r="AB39" s="139"/>
      <c r="AC39" s="139"/>
      <c r="AD39" s="139"/>
      <c r="AE39" s="139"/>
      <c r="AF39" s="139"/>
      <c r="AG39" s="139"/>
      <c r="AH39" s="63"/>
      <c r="AI39" s="68"/>
      <c r="AJ39" s="68"/>
      <c r="AK39" s="155"/>
      <c r="AL39" s="155"/>
      <c r="AM39" s="155"/>
      <c r="AN39" s="155"/>
      <c r="AO39" s="155"/>
      <c r="AP39" s="155"/>
      <c r="AQ39" s="155"/>
      <c r="AR39" s="155"/>
      <c r="AS39" s="102"/>
      <c r="AT39" s="60"/>
      <c r="AW39" s="87"/>
      <c r="AX39" s="87"/>
      <c r="BE39" s="3"/>
      <c r="BF39" s="3"/>
      <c r="BG39" s="3"/>
      <c r="BH39" s="3"/>
    </row>
    <row r="40" spans="1:60" ht="39.75" customHeight="1" x14ac:dyDescent="0.25">
      <c r="A40" s="12"/>
      <c r="B40" s="246" t="s">
        <v>83</v>
      </c>
      <c r="C40" s="246"/>
      <c r="D40" s="246"/>
      <c r="E40" s="246"/>
      <c r="F40" s="246"/>
      <c r="G40" s="246"/>
      <c r="H40" s="246"/>
      <c r="J40" s="68"/>
      <c r="L40" s="68"/>
      <c r="M40" s="302"/>
      <c r="N40" s="302"/>
      <c r="O40" s="302"/>
      <c r="P40" s="302"/>
      <c r="Q40" s="302"/>
      <c r="R40" s="302"/>
      <c r="S40" s="302"/>
      <c r="T40" s="302"/>
      <c r="U40" s="68"/>
      <c r="V40" s="68"/>
      <c r="W40" s="68"/>
      <c r="X40" s="68"/>
      <c r="Y40" s="252" t="str">
        <f>IF(AP8="","",IF(BA8=BC8,0,BA8))</f>
        <v/>
      </c>
      <c r="Z40" s="253"/>
      <c r="AA40" s="253"/>
      <c r="AB40" s="253"/>
      <c r="AC40" s="253"/>
      <c r="AD40" s="253"/>
      <c r="AE40" s="253"/>
      <c r="AF40" s="254"/>
      <c r="AG40" s="250" t="s">
        <v>18</v>
      </c>
      <c r="AH40" s="251"/>
      <c r="AI40" s="68"/>
      <c r="AJ40" s="68"/>
      <c r="AK40" s="255"/>
      <c r="AL40" s="255"/>
      <c r="AM40" s="255"/>
      <c r="AN40" s="255"/>
      <c r="AO40" s="255"/>
      <c r="AP40" s="255"/>
      <c r="AQ40" s="255"/>
      <c r="AR40" s="255"/>
      <c r="AS40" s="102"/>
      <c r="AT40" s="60"/>
      <c r="BE40" s="3"/>
      <c r="BF40" s="3"/>
      <c r="BG40" s="3"/>
      <c r="BH40" s="3"/>
    </row>
    <row r="41" spans="1:60" s="3" customFormat="1" ht="21" customHeight="1" x14ac:dyDescent="0.25">
      <c r="A41" s="76"/>
      <c r="B41" s="264" t="str">
        <f>IF(J7=0,"",J7)</f>
        <v/>
      </c>
      <c r="C41" s="265"/>
      <c r="D41" s="265"/>
      <c r="E41" s="265"/>
      <c r="F41" s="265"/>
      <c r="G41" s="265"/>
      <c r="H41" s="266"/>
      <c r="I41" s="250" t="s">
        <v>47</v>
      </c>
      <c r="J41" s="309"/>
      <c r="K41" s="251" t="s">
        <v>121</v>
      </c>
      <c r="L41" s="270"/>
      <c r="M41" s="310" t="str">
        <f>IF(AP8="","",IF(BA8=BC8,AZ8+1,AZ8))</f>
        <v/>
      </c>
      <c r="N41" s="311"/>
      <c r="O41" s="311"/>
      <c r="P41" s="311"/>
      <c r="Q41" s="311"/>
      <c r="R41" s="311"/>
      <c r="S41" s="311"/>
      <c r="T41" s="312"/>
      <c r="U41" s="250" t="s">
        <v>85</v>
      </c>
      <c r="V41" s="309"/>
      <c r="W41" s="251" t="s">
        <v>120</v>
      </c>
      <c r="X41" s="251"/>
      <c r="Y41" s="64"/>
      <c r="Z41" s="64"/>
      <c r="AA41" s="64"/>
      <c r="AB41" s="64"/>
      <c r="AC41" s="64"/>
      <c r="AD41" s="64"/>
      <c r="AE41" s="64"/>
      <c r="AF41" s="64"/>
      <c r="AG41" s="134"/>
      <c r="AH41" s="134"/>
      <c r="AI41" s="251" t="s">
        <v>110</v>
      </c>
      <c r="AJ41" s="251"/>
      <c r="AL41" s="306" t="s">
        <v>119</v>
      </c>
      <c r="AM41" s="306"/>
      <c r="AN41" s="306"/>
      <c r="AO41" s="306"/>
      <c r="AS41" s="307"/>
      <c r="AT41" s="263"/>
    </row>
    <row r="42" spans="1:60" s="3" customFormat="1" ht="21" customHeight="1" x14ac:dyDescent="0.25">
      <c r="A42" s="76"/>
      <c r="B42" s="267"/>
      <c r="C42" s="268"/>
      <c r="D42" s="268"/>
      <c r="E42" s="268"/>
      <c r="F42" s="268"/>
      <c r="G42" s="268"/>
      <c r="H42" s="269"/>
      <c r="I42" s="250"/>
      <c r="J42" s="309"/>
      <c r="K42" s="251"/>
      <c r="L42" s="270"/>
      <c r="M42" s="313"/>
      <c r="N42" s="314"/>
      <c r="O42" s="314"/>
      <c r="P42" s="314"/>
      <c r="Q42" s="314"/>
      <c r="R42" s="314"/>
      <c r="S42" s="314"/>
      <c r="T42" s="315"/>
      <c r="U42" s="250"/>
      <c r="V42" s="309"/>
      <c r="W42" s="251"/>
      <c r="X42" s="251"/>
      <c r="Y42" s="63"/>
      <c r="Z42" s="63"/>
      <c r="AA42" s="63"/>
      <c r="AB42" s="63"/>
      <c r="AC42" s="63"/>
      <c r="AD42" s="63"/>
      <c r="AE42" s="63"/>
      <c r="AF42" s="63"/>
      <c r="AG42" s="69"/>
      <c r="AH42" s="69"/>
      <c r="AI42" s="251"/>
      <c r="AJ42" s="251"/>
      <c r="AL42" s="306"/>
      <c r="AM42" s="306"/>
      <c r="AN42" s="306"/>
      <c r="AO42" s="306"/>
      <c r="AS42" s="307"/>
      <c r="AT42" s="263"/>
      <c r="BE42" s="1"/>
      <c r="BF42" s="1"/>
      <c r="BG42" s="1"/>
      <c r="BH42" s="1"/>
    </row>
    <row r="43" spans="1:60" s="3" customFormat="1" ht="18.75" customHeight="1" x14ac:dyDescent="0.25">
      <c r="A43" s="76"/>
      <c r="B43" s="85"/>
      <c r="C43" s="85"/>
      <c r="D43" s="85"/>
      <c r="E43" s="85"/>
      <c r="F43" s="85"/>
      <c r="G43" s="85"/>
      <c r="H43" s="85"/>
      <c r="I43" s="84"/>
      <c r="J43" s="68"/>
      <c r="K43" s="68"/>
      <c r="L43" s="68"/>
      <c r="M43" s="86"/>
      <c r="N43" s="86"/>
      <c r="O43" s="86"/>
      <c r="P43" s="86"/>
      <c r="Q43" s="86"/>
      <c r="R43" s="86"/>
      <c r="S43" s="86"/>
      <c r="T43" s="86"/>
      <c r="U43" s="84"/>
      <c r="V43" s="68"/>
      <c r="W43" s="68"/>
      <c r="Y43" s="139" t="s">
        <v>123</v>
      </c>
      <c r="Z43" s="139"/>
      <c r="AA43" s="139"/>
      <c r="AB43" s="139"/>
      <c r="AC43" s="139"/>
      <c r="AD43" s="139"/>
      <c r="AE43" s="139"/>
      <c r="AF43" s="139"/>
      <c r="AG43" s="139"/>
      <c r="AH43" s="139"/>
      <c r="AI43" s="139"/>
      <c r="AJ43" s="68"/>
      <c r="AK43" s="112"/>
      <c r="AL43" s="112"/>
      <c r="AM43" s="101"/>
      <c r="AN43" s="101"/>
      <c r="AO43" s="101"/>
      <c r="AP43" s="101"/>
      <c r="AQ43" s="101"/>
      <c r="AS43" s="83"/>
      <c r="AT43" s="82"/>
      <c r="BE43" s="1"/>
      <c r="BF43" s="1"/>
      <c r="BG43" s="1"/>
      <c r="BH43" s="1"/>
    </row>
    <row r="44" spans="1:60" ht="39.75" customHeight="1" x14ac:dyDescent="0.25">
      <c r="A44" s="77"/>
      <c r="B44" s="63"/>
      <c r="C44" s="63"/>
      <c r="D44" s="63"/>
      <c r="E44" s="63"/>
      <c r="F44" s="63"/>
      <c r="G44" s="63"/>
      <c r="H44" s="63"/>
      <c r="I44" s="68"/>
      <c r="J44" s="68"/>
      <c r="K44" s="68"/>
      <c r="L44" s="68"/>
      <c r="M44" s="308"/>
      <c r="N44" s="308"/>
      <c r="O44" s="308"/>
      <c r="P44" s="308"/>
      <c r="Q44" s="308"/>
      <c r="R44" s="308"/>
      <c r="S44" s="308"/>
      <c r="T44" s="308"/>
      <c r="U44" s="68"/>
      <c r="V44" s="68"/>
      <c r="W44" s="68"/>
      <c r="X44" s="68"/>
      <c r="Y44" s="252" t="str">
        <f>IF(AP8="","",IF(BA8=BC8,0,IF(BC8=28,28,IF(BC8=29,29,IF(BC8=30,30,IF(BC8=31,31,))))))</f>
        <v/>
      </c>
      <c r="Z44" s="253"/>
      <c r="AA44" s="253"/>
      <c r="AB44" s="253"/>
      <c r="AC44" s="253"/>
      <c r="AD44" s="253"/>
      <c r="AE44" s="253"/>
      <c r="AF44" s="254"/>
      <c r="AG44" s="250" t="s">
        <v>18</v>
      </c>
      <c r="AH44" s="251"/>
      <c r="AI44" s="68"/>
      <c r="AJ44" s="68"/>
      <c r="AK44" s="167"/>
      <c r="AL44" s="167"/>
      <c r="AM44" s="167"/>
      <c r="AN44" s="167"/>
      <c r="AO44" s="167"/>
      <c r="AP44" s="167"/>
      <c r="AQ44" s="167"/>
      <c r="AR44" s="167"/>
      <c r="AS44" s="102"/>
      <c r="AT44" s="60"/>
    </row>
    <row r="45" spans="1:60" ht="18.75" customHeight="1" x14ac:dyDescent="0.25">
      <c r="A45" s="12"/>
      <c r="K45" s="21"/>
      <c r="L45" s="147"/>
      <c r="M45" s="164"/>
      <c r="N45" s="164"/>
      <c r="O45" s="164"/>
      <c r="P45" s="164"/>
      <c r="Q45" s="164"/>
      <c r="R45" s="164"/>
      <c r="S45" s="164"/>
      <c r="T45" s="164"/>
      <c r="W45" s="21"/>
      <c r="X45" s="9"/>
      <c r="Y45" s="316" t="s">
        <v>149</v>
      </c>
      <c r="Z45" s="316"/>
      <c r="AA45" s="316"/>
      <c r="AB45" s="316"/>
      <c r="AC45" s="316"/>
      <c r="AD45" s="316"/>
      <c r="AE45" s="316"/>
      <c r="AF45" s="316"/>
      <c r="AJ45" s="21"/>
      <c r="AK45" s="167"/>
      <c r="AL45" s="167"/>
      <c r="AM45" s="167"/>
      <c r="AN45" s="167"/>
      <c r="AO45" s="167"/>
      <c r="AP45" s="167"/>
      <c r="AQ45" s="167"/>
      <c r="AR45" s="167"/>
      <c r="AS45" s="114"/>
      <c r="AT45" s="11"/>
    </row>
    <row r="46" spans="1:60" ht="18.75" customHeight="1" x14ac:dyDescent="0.25">
      <c r="A46" s="12"/>
      <c r="K46" s="21"/>
      <c r="L46" s="9"/>
      <c r="M46" s="318" t="s">
        <v>84</v>
      </c>
      <c r="N46" s="318"/>
      <c r="O46" s="318"/>
      <c r="P46" s="318"/>
      <c r="Q46" s="318"/>
      <c r="R46" s="318"/>
      <c r="S46" s="318"/>
      <c r="T46" s="318"/>
      <c r="W46" s="21"/>
      <c r="X46" s="9"/>
      <c r="Y46" s="317"/>
      <c r="Z46" s="317"/>
      <c r="AA46" s="317"/>
      <c r="AB46" s="317"/>
      <c r="AC46" s="317"/>
      <c r="AD46" s="317"/>
      <c r="AE46" s="317"/>
      <c r="AF46" s="317"/>
      <c r="AI46" s="68"/>
      <c r="AJ46" s="68"/>
      <c r="AK46" s="255" t="s">
        <v>86</v>
      </c>
      <c r="AL46" s="255"/>
      <c r="AM46" s="255"/>
      <c r="AN46" s="255"/>
      <c r="AO46" s="255"/>
      <c r="AP46" s="255"/>
      <c r="AQ46" s="255"/>
      <c r="AR46" s="255"/>
      <c r="AS46" s="102"/>
      <c r="AT46" s="60"/>
    </row>
    <row r="47" spans="1:60" ht="39.75" customHeight="1" x14ac:dyDescent="0.15">
      <c r="A47" s="12"/>
      <c r="K47" s="290" t="s">
        <v>46</v>
      </c>
      <c r="L47" s="280"/>
      <c r="M47" s="319">
        <v>20000</v>
      </c>
      <c r="N47" s="319"/>
      <c r="O47" s="319"/>
      <c r="P47" s="319"/>
      <c r="Q47" s="319"/>
      <c r="R47" s="319"/>
      <c r="S47" s="319"/>
      <c r="T47" s="319"/>
      <c r="U47" s="320" t="s">
        <v>30</v>
      </c>
      <c r="V47" s="289"/>
      <c r="W47" s="290" t="s">
        <v>151</v>
      </c>
      <c r="X47" s="291"/>
      <c r="Y47" s="321"/>
      <c r="Z47" s="322"/>
      <c r="AA47" s="322"/>
      <c r="AB47" s="322"/>
      <c r="AC47" s="322"/>
      <c r="AD47" s="322"/>
      <c r="AE47" s="322"/>
      <c r="AF47" s="323"/>
      <c r="AG47" s="324" t="s">
        <v>30</v>
      </c>
      <c r="AH47" s="289"/>
      <c r="AI47" s="251" t="s">
        <v>48</v>
      </c>
      <c r="AJ47" s="309"/>
      <c r="AK47" s="329" t="str">
        <f>IF(Y36="", "", IF(B41*(M41+IF(Y44=0, 0,Y40/Y44)) *20000&lt;Y47,"エラー",ROUNDDOWN(B41*(M41+IF(Y44=0, 0,Y40/Y44)) *20000-IF(Y36=AW35,Y47,0), -2)))</f>
        <v/>
      </c>
      <c r="AL47" s="329"/>
      <c r="AM47" s="329"/>
      <c r="AN47" s="329"/>
      <c r="AO47" s="329"/>
      <c r="AP47" s="329"/>
      <c r="AQ47" s="329"/>
      <c r="AR47" s="329"/>
      <c r="AS47" s="93" t="s">
        <v>30</v>
      </c>
      <c r="AT47" s="73"/>
    </row>
    <row r="48" spans="1:60" ht="18.75" customHeight="1" x14ac:dyDescent="0.15">
      <c r="A48" s="12"/>
      <c r="K48" s="21"/>
      <c r="L48" s="147"/>
      <c r="M48" s="147"/>
      <c r="W48" s="21"/>
      <c r="X48" s="9"/>
      <c r="Y48" s="70"/>
      <c r="Z48" s="70"/>
      <c r="AA48" s="70"/>
      <c r="AB48" s="70"/>
      <c r="AC48" s="70"/>
      <c r="AD48" s="70"/>
      <c r="AE48" s="70"/>
      <c r="AF48" s="70"/>
      <c r="AI48" s="68"/>
      <c r="AJ48" s="68"/>
      <c r="AK48" s="330" t="s">
        <v>87</v>
      </c>
      <c r="AL48" s="330"/>
      <c r="AM48" s="330"/>
      <c r="AN48" s="330"/>
      <c r="AO48" s="330"/>
      <c r="AP48" s="330"/>
      <c r="AQ48" s="330"/>
      <c r="AR48" s="330"/>
      <c r="AS48" s="113"/>
      <c r="AT48" s="73"/>
      <c r="BE48" s="24"/>
      <c r="BF48" s="24"/>
      <c r="BG48" s="20"/>
      <c r="BH48" s="20"/>
    </row>
    <row r="49" spans="1:60" ht="13.5" customHeight="1" thickBot="1" x14ac:dyDescent="0.2">
      <c r="A49" s="12"/>
      <c r="K49" s="21"/>
      <c r="L49" s="147"/>
      <c r="M49" s="147"/>
      <c r="W49" s="21"/>
      <c r="X49" s="9"/>
      <c r="Y49" s="70"/>
      <c r="Z49" s="70"/>
      <c r="AA49" s="70"/>
      <c r="AB49" s="70"/>
      <c r="AC49" s="70"/>
      <c r="AD49" s="70"/>
      <c r="AE49" s="70"/>
      <c r="AF49" s="70"/>
      <c r="AI49" s="68"/>
      <c r="AJ49" s="68"/>
      <c r="AK49" s="178"/>
      <c r="AL49" s="178"/>
      <c r="AM49" s="178"/>
      <c r="AN49" s="178"/>
      <c r="AO49" s="178"/>
      <c r="AP49" s="178"/>
      <c r="AQ49" s="178"/>
      <c r="AR49" s="178"/>
      <c r="AS49" s="113"/>
      <c r="AT49" s="73"/>
      <c r="BE49" s="24"/>
      <c r="BF49" s="24"/>
      <c r="BG49" s="20"/>
      <c r="BH49" s="20"/>
    </row>
    <row r="50" spans="1:60" ht="39.75" customHeight="1" thickTop="1" thickBot="1" x14ac:dyDescent="0.3">
      <c r="A50" s="74" t="s">
        <v>116</v>
      </c>
      <c r="K50" s="2"/>
      <c r="L50" s="2"/>
      <c r="M50" s="2"/>
      <c r="N50" s="2"/>
      <c r="S50" s="37"/>
      <c r="U50" s="37"/>
      <c r="V50" s="37"/>
      <c r="W50" s="37"/>
      <c r="X50" s="37"/>
      <c r="AE50" s="22"/>
      <c r="AF50" s="4"/>
      <c r="AG50" s="4"/>
      <c r="AH50" s="4"/>
      <c r="AI50" s="68"/>
      <c r="AJ50" s="96"/>
      <c r="AK50" s="331" t="str">
        <f>IF(AK47="","",IF(AK47="エラー","エラー",MIN(AK47,AK36 )))</f>
        <v/>
      </c>
      <c r="AL50" s="332"/>
      <c r="AM50" s="332"/>
      <c r="AN50" s="332"/>
      <c r="AO50" s="332"/>
      <c r="AP50" s="332"/>
      <c r="AQ50" s="332"/>
      <c r="AR50" s="333"/>
      <c r="AS50" s="93" t="s">
        <v>30</v>
      </c>
      <c r="AT50" s="73"/>
    </row>
    <row r="51" spans="1:60" s="20" customFormat="1" ht="15.75" customHeight="1" thickTop="1" thickBot="1" x14ac:dyDescent="0.2">
      <c r="A51" s="15"/>
      <c r="B51" s="16"/>
      <c r="C51" s="16"/>
      <c r="D51" s="16"/>
      <c r="E51" s="16"/>
      <c r="F51" s="16"/>
      <c r="G51" s="16"/>
      <c r="H51" s="16"/>
      <c r="I51" s="16"/>
      <c r="J51" s="16"/>
      <c r="K51" s="16"/>
      <c r="L51" s="16"/>
      <c r="M51" s="16"/>
      <c r="N51" s="16"/>
      <c r="O51" s="16"/>
      <c r="P51" s="16"/>
      <c r="Q51" s="16"/>
      <c r="R51" s="16"/>
      <c r="S51" s="17"/>
      <c r="T51" s="17"/>
      <c r="U51" s="17"/>
      <c r="V51" s="17"/>
      <c r="W51" s="17"/>
      <c r="X51" s="17"/>
      <c r="Y51" s="16"/>
      <c r="Z51" s="16"/>
      <c r="AA51" s="16"/>
      <c r="AB51" s="16"/>
      <c r="AC51" s="16"/>
      <c r="AD51" s="16"/>
      <c r="AE51" s="45"/>
      <c r="AF51" s="45"/>
      <c r="AG51" s="45"/>
      <c r="AH51" s="45"/>
      <c r="AI51" s="45"/>
      <c r="AJ51" s="45"/>
      <c r="AK51" s="45"/>
      <c r="AL51" s="45"/>
      <c r="AM51" s="45"/>
      <c r="AN51" s="45"/>
      <c r="AO51" s="45"/>
      <c r="AP51" s="72"/>
      <c r="AQ51" s="72"/>
      <c r="AR51" s="16"/>
      <c r="AS51" s="16"/>
      <c r="AT51" s="18"/>
      <c r="AU51" s="23"/>
      <c r="AV51" s="23"/>
      <c r="AW51" s="40"/>
      <c r="AX51" s="23"/>
      <c r="AY51" s="24"/>
      <c r="AZ51" s="24"/>
      <c r="BA51" s="24"/>
      <c r="BB51" s="24"/>
      <c r="BC51" s="24"/>
      <c r="BD51" s="24"/>
      <c r="BE51" s="1"/>
      <c r="BF51" s="1"/>
      <c r="BG51" s="1"/>
      <c r="BH51" s="1"/>
    </row>
    <row r="52" spans="1:60" ht="16.5" customHeight="1" x14ac:dyDescent="0.25">
      <c r="A52" s="38" t="s">
        <v>88</v>
      </c>
      <c r="B52" s="26"/>
      <c r="C52" s="26"/>
      <c r="D52" s="26"/>
      <c r="E52" s="26"/>
      <c r="F52" s="26"/>
      <c r="G52" s="26"/>
      <c r="H52" s="26"/>
      <c r="I52" s="26"/>
      <c r="J52" s="26"/>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7"/>
      <c r="AV52" s="7"/>
      <c r="AW52" s="7"/>
    </row>
    <row r="53" spans="1:60" ht="16.5" customHeight="1" x14ac:dyDescent="0.25">
      <c r="A53" s="41" t="s">
        <v>89</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7"/>
      <c r="AK53" s="7"/>
      <c r="AL53" s="7"/>
      <c r="AM53" s="7"/>
      <c r="AN53" s="7"/>
      <c r="AO53" s="7"/>
      <c r="AP53" s="7"/>
      <c r="AQ53" s="7"/>
      <c r="AR53" s="7"/>
      <c r="AS53" s="7"/>
      <c r="AT53" s="7"/>
      <c r="AU53" s="7"/>
      <c r="AV53" s="7"/>
      <c r="AW53" s="7"/>
    </row>
    <row r="54" spans="1:60" ht="16.5" customHeight="1" x14ac:dyDescent="0.25">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7"/>
      <c r="AK54" s="7"/>
      <c r="AL54" s="7"/>
      <c r="AM54" s="7"/>
      <c r="AN54" s="7"/>
      <c r="AO54" s="7"/>
      <c r="AP54" s="7"/>
      <c r="AQ54" s="7"/>
      <c r="AR54" s="7"/>
      <c r="AS54" s="7"/>
      <c r="AT54" s="7"/>
      <c r="AU54" s="7"/>
      <c r="AV54" s="7"/>
      <c r="AW54" s="7"/>
    </row>
    <row r="55" spans="1:60" ht="20.25" customHeight="1" x14ac:dyDescent="0.25">
      <c r="A55" s="19" t="s">
        <v>90</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
      <c r="AV55" s="7"/>
    </row>
    <row r="56" spans="1:60" ht="15" customHeight="1" x14ac:dyDescent="0.25">
      <c r="A56" s="5" t="s">
        <v>1</v>
      </c>
      <c r="B56" s="334" t="s">
        <v>152</v>
      </c>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4"/>
      <c r="AU56" s="8"/>
      <c r="AV56" s="8"/>
      <c r="AW56" s="8"/>
    </row>
    <row r="57" spans="1:60" ht="15" customHeight="1" x14ac:dyDescent="0.15">
      <c r="A57" s="180" t="s">
        <v>91</v>
      </c>
      <c r="B57" s="334" t="s">
        <v>153</v>
      </c>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8"/>
      <c r="AV57" s="8"/>
      <c r="AW57" s="8"/>
    </row>
    <row r="58" spans="1:60" ht="16.5" customHeight="1" x14ac:dyDescent="0.15">
      <c r="A58" s="180" t="s">
        <v>92</v>
      </c>
      <c r="B58" s="334" t="s">
        <v>154</v>
      </c>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BE58" s="35"/>
      <c r="BF58" s="35"/>
      <c r="BG58" s="35"/>
      <c r="BH58" s="35"/>
    </row>
    <row r="59" spans="1:60" ht="15" customHeight="1" x14ac:dyDescent="0.15">
      <c r="A59" s="180" t="s">
        <v>93</v>
      </c>
      <c r="B59" s="325" t="s">
        <v>155</v>
      </c>
      <c r="C59" s="32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row>
    <row r="60" spans="1:60" s="35" customFormat="1" ht="15" customHeight="1" x14ac:dyDescent="0.15">
      <c r="A60" s="180" t="s">
        <v>94</v>
      </c>
      <c r="B60" s="326" t="s">
        <v>163</v>
      </c>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BE60" s="1"/>
      <c r="BF60" s="1"/>
      <c r="BG60" s="1"/>
      <c r="BH60" s="1"/>
    </row>
    <row r="61" spans="1:60" ht="18.75" customHeight="1" x14ac:dyDescent="0.15">
      <c r="A61" s="180" t="s">
        <v>95</v>
      </c>
      <c r="B61" s="176" t="s">
        <v>156</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row>
    <row r="62" spans="1:60" ht="15.75" customHeight="1" x14ac:dyDescent="0.15">
      <c r="A62" s="180" t="s">
        <v>96</v>
      </c>
      <c r="B62" s="327" t="s">
        <v>157</v>
      </c>
      <c r="C62" s="327"/>
      <c r="D62" s="327"/>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row>
    <row r="63" spans="1:60" ht="16.5" customHeight="1" x14ac:dyDescent="0.15">
      <c r="A63" s="180" t="s">
        <v>128</v>
      </c>
      <c r="B63" s="328" t="s">
        <v>158</v>
      </c>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row>
    <row r="64" spans="1:60" ht="16.5" customHeight="1" x14ac:dyDescent="0.15">
      <c r="A64" s="180" t="s">
        <v>132</v>
      </c>
      <c r="B64" s="176" t="s">
        <v>159</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row>
    <row r="65" spans="1:262" ht="17.25" customHeight="1" x14ac:dyDescent="0.15">
      <c r="A65" s="176">
        <v>10</v>
      </c>
      <c r="B65" s="327" t="s">
        <v>160</v>
      </c>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row>
    <row r="66" spans="1:262" ht="29.25" customHeight="1" x14ac:dyDescent="0.15">
      <c r="A66" s="176"/>
      <c r="B66" s="335" t="s">
        <v>161</v>
      </c>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row>
    <row r="67" spans="1:262" ht="21.75" customHeight="1" x14ac:dyDescent="0.15">
      <c r="A67" s="176"/>
      <c r="B67" s="335" t="s">
        <v>162</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row>
    <row r="68" spans="1:262" ht="21.75" customHeight="1" x14ac:dyDescent="0.15">
      <c r="A68" s="176">
        <v>11</v>
      </c>
      <c r="B68" s="335" t="s">
        <v>136</v>
      </c>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row>
    <row r="69" spans="1:262" ht="16.5" customHeight="1" x14ac:dyDescent="0.15">
      <c r="A69" s="180"/>
      <c r="B69" s="176" t="s">
        <v>130</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row>
    <row r="70" spans="1:262" ht="16.5" customHeight="1" x14ac:dyDescent="0.15">
      <c r="A70" s="180"/>
      <c r="B70" s="176" t="s">
        <v>131</v>
      </c>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row>
    <row r="71" spans="1:262" ht="16.5" customHeight="1" x14ac:dyDescent="0.15">
      <c r="A71" s="180"/>
      <c r="B71" s="176" t="s">
        <v>137</v>
      </c>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row>
    <row r="72" spans="1:262" ht="16.5" customHeight="1" x14ac:dyDescent="0.15">
      <c r="A72" s="180"/>
      <c r="B72" s="176" t="s">
        <v>138</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row>
    <row r="73" spans="1:262" ht="21.75" customHeight="1" x14ac:dyDescent="0.15">
      <c r="A73" s="176">
        <v>12</v>
      </c>
      <c r="B73" s="145" t="s">
        <v>133</v>
      </c>
      <c r="C73" s="145"/>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row>
    <row r="74" spans="1:262" ht="60.75" customHeight="1" x14ac:dyDescent="0.15">
      <c r="A74" s="176">
        <v>13</v>
      </c>
      <c r="B74" s="335" t="s">
        <v>164</v>
      </c>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BE74" s="26"/>
      <c r="BF74" s="26"/>
      <c r="BG74" s="20"/>
      <c r="BH74" s="20"/>
    </row>
    <row r="75" spans="1:262" ht="20.25" customHeight="1" x14ac:dyDescent="0.15">
      <c r="AU75" s="20"/>
      <c r="AV75" s="20"/>
      <c r="AW75" s="20"/>
      <c r="AX75" s="20"/>
      <c r="AY75" s="20"/>
      <c r="AZ75" s="20"/>
      <c r="BA75" s="20"/>
      <c r="BB75" s="20"/>
      <c r="BC75" s="20"/>
      <c r="BD75" s="20"/>
      <c r="BE75" s="25"/>
      <c r="BF75" s="25"/>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c r="IW75" s="20"/>
      <c r="IX75" s="20"/>
      <c r="IY75" s="20"/>
      <c r="IZ75" s="20"/>
      <c r="JA75" s="20"/>
      <c r="JB75" s="20"/>
    </row>
    <row r="76" spans="1:262" ht="24" customHeight="1" thickBot="1" x14ac:dyDescent="0.2">
      <c r="A76" s="20"/>
      <c r="B76" s="20"/>
      <c r="C76" s="81" t="s">
        <v>97</v>
      </c>
      <c r="D76" s="79"/>
      <c r="E76" s="79"/>
      <c r="F76" s="79"/>
      <c r="G76" s="79"/>
      <c r="H76" s="79"/>
      <c r="I76" s="79"/>
      <c r="J76" s="79"/>
      <c r="K76" s="79"/>
      <c r="L76" s="79"/>
      <c r="M76" s="79"/>
      <c r="N76" s="79"/>
      <c r="O76" s="79"/>
      <c r="P76" s="79"/>
      <c r="Q76" s="79"/>
      <c r="R76" s="79"/>
      <c r="S76" s="79"/>
      <c r="T76" s="79"/>
      <c r="U76" s="79"/>
      <c r="V76" s="79"/>
      <c r="W76" s="79"/>
      <c r="X76" s="79"/>
      <c r="Y76" s="79"/>
      <c r="Z76" s="79"/>
      <c r="AA76" s="79"/>
      <c r="AB76" s="80"/>
      <c r="AC76" s="80"/>
      <c r="AD76" s="80"/>
      <c r="AE76" s="80"/>
      <c r="AF76" s="80"/>
      <c r="AG76" s="80"/>
      <c r="AH76" s="80"/>
      <c r="AI76" s="80"/>
      <c r="AJ76" s="80"/>
      <c r="AK76" s="80"/>
      <c r="AL76" s="80"/>
      <c r="AM76" s="80"/>
      <c r="AN76" s="80"/>
      <c r="AO76" s="80"/>
      <c r="AP76" s="80"/>
      <c r="AQ76" s="80"/>
      <c r="AR76" s="80"/>
      <c r="AS76" s="20"/>
      <c r="AT76" s="20"/>
      <c r="AU76" s="20"/>
      <c r="AV76" s="20"/>
      <c r="AW76" s="20"/>
      <c r="AX76" s="20"/>
      <c r="AY76" s="20"/>
      <c r="AZ76" s="20"/>
      <c r="BA76" s="20"/>
      <c r="BB76" s="20"/>
      <c r="BC76" s="20"/>
      <c r="BD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c r="IW76" s="20"/>
      <c r="IX76" s="20"/>
      <c r="IY76" s="20"/>
      <c r="IZ76" s="20"/>
      <c r="JA76" s="20"/>
      <c r="JB76" s="20"/>
    </row>
    <row r="77" spans="1:262" ht="24" customHeight="1" x14ac:dyDescent="0.15">
      <c r="A77" s="20"/>
      <c r="B77" s="20"/>
      <c r="C77" s="336" t="s">
        <v>98</v>
      </c>
      <c r="D77" s="337"/>
      <c r="E77" s="337"/>
      <c r="F77" s="337"/>
      <c r="G77" s="337"/>
      <c r="H77" s="337"/>
      <c r="I77" s="337"/>
      <c r="J77" s="337"/>
      <c r="K77" s="337"/>
      <c r="L77" s="337"/>
      <c r="M77" s="337"/>
      <c r="N77" s="337"/>
      <c r="O77" s="337"/>
      <c r="P77" s="337" t="s">
        <v>99</v>
      </c>
      <c r="Q77" s="337"/>
      <c r="R77" s="337"/>
      <c r="S77" s="337"/>
      <c r="T77" s="340"/>
      <c r="U77" s="343" t="s">
        <v>100</v>
      </c>
      <c r="V77" s="343"/>
      <c r="W77" s="343"/>
      <c r="X77" s="343"/>
      <c r="Y77" s="343"/>
      <c r="Z77" s="343"/>
      <c r="AA77" s="343"/>
      <c r="AB77" s="344"/>
      <c r="AC77" s="344"/>
      <c r="AD77" s="344"/>
      <c r="AE77" s="344"/>
      <c r="AF77" s="344"/>
      <c r="AG77" s="344"/>
      <c r="AH77" s="344"/>
      <c r="AI77" s="343" t="s">
        <v>101</v>
      </c>
      <c r="AJ77" s="343"/>
      <c r="AK77" s="343"/>
      <c r="AL77" s="343"/>
      <c r="AM77" s="343"/>
      <c r="AN77" s="343"/>
      <c r="AO77" s="343"/>
      <c r="AP77" s="343"/>
      <c r="AQ77" s="343"/>
      <c r="AR77" s="345"/>
      <c r="AS77" s="20"/>
      <c r="AT77" s="20"/>
      <c r="AU77" s="20"/>
      <c r="AV77" s="20"/>
      <c r="AW77" s="20"/>
      <c r="AX77" s="20"/>
      <c r="AY77" s="20"/>
      <c r="AZ77" s="20"/>
      <c r="BA77" s="20"/>
      <c r="BB77" s="20"/>
      <c r="BC77" s="20"/>
      <c r="BD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c r="IW77" s="20"/>
      <c r="IX77" s="20"/>
      <c r="IY77" s="20"/>
      <c r="IZ77" s="20"/>
      <c r="JA77" s="20"/>
      <c r="JB77" s="20"/>
    </row>
    <row r="78" spans="1:262" ht="24" customHeight="1" x14ac:dyDescent="0.15">
      <c r="A78" s="20"/>
      <c r="B78" s="20"/>
      <c r="C78" s="338"/>
      <c r="D78" s="339"/>
      <c r="E78" s="339"/>
      <c r="F78" s="339"/>
      <c r="G78" s="339"/>
      <c r="H78" s="339"/>
      <c r="I78" s="339"/>
      <c r="J78" s="339"/>
      <c r="K78" s="339"/>
      <c r="L78" s="339"/>
      <c r="M78" s="339"/>
      <c r="N78" s="339"/>
      <c r="O78" s="339"/>
      <c r="P78" s="341"/>
      <c r="Q78" s="341"/>
      <c r="R78" s="341"/>
      <c r="S78" s="341"/>
      <c r="T78" s="342"/>
      <c r="U78" s="347" t="s">
        <v>102</v>
      </c>
      <c r="V78" s="347"/>
      <c r="W78" s="347"/>
      <c r="X78" s="347"/>
      <c r="Y78" s="347"/>
      <c r="Z78" s="347"/>
      <c r="AA78" s="349"/>
      <c r="AB78" s="347" t="s">
        <v>103</v>
      </c>
      <c r="AC78" s="347"/>
      <c r="AD78" s="347"/>
      <c r="AE78" s="347"/>
      <c r="AF78" s="347"/>
      <c r="AG78" s="347"/>
      <c r="AH78" s="347"/>
      <c r="AI78" s="346"/>
      <c r="AJ78" s="347"/>
      <c r="AK78" s="347"/>
      <c r="AL78" s="347"/>
      <c r="AM78" s="347"/>
      <c r="AN78" s="347"/>
      <c r="AO78" s="347"/>
      <c r="AP78" s="347"/>
      <c r="AQ78" s="347"/>
      <c r="AR78" s="348"/>
      <c r="AS78" s="20"/>
      <c r="AT78" s="20"/>
      <c r="AU78" s="20"/>
      <c r="AV78" s="20"/>
      <c r="AW78" s="20"/>
      <c r="AX78" s="20"/>
      <c r="AY78" s="20"/>
      <c r="AZ78" s="20"/>
      <c r="BA78" s="20"/>
      <c r="BB78" s="20"/>
      <c r="BC78" s="20"/>
      <c r="BD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0"/>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c r="IW78" s="20"/>
      <c r="IX78" s="20"/>
      <c r="IY78" s="20"/>
      <c r="IZ78" s="20"/>
      <c r="JA78" s="20"/>
      <c r="JB78" s="20"/>
    </row>
    <row r="79" spans="1:262" ht="23.25" customHeight="1" x14ac:dyDescent="0.15">
      <c r="A79" s="20"/>
      <c r="B79" s="20"/>
      <c r="C79" s="350" t="s">
        <v>4</v>
      </c>
      <c r="D79" s="351"/>
      <c r="E79" s="351"/>
      <c r="F79" s="351"/>
      <c r="G79" s="351"/>
      <c r="H79" s="351"/>
      <c r="I79" s="351"/>
      <c r="J79" s="351"/>
      <c r="K79" s="351"/>
      <c r="L79" s="351"/>
      <c r="M79" s="351"/>
      <c r="N79" s="351"/>
      <c r="O79" s="352"/>
      <c r="P79" s="351" t="s">
        <v>104</v>
      </c>
      <c r="Q79" s="351"/>
      <c r="R79" s="351"/>
      <c r="S79" s="351"/>
      <c r="T79" s="351"/>
      <c r="U79" s="353">
        <v>0.6</v>
      </c>
      <c r="V79" s="354"/>
      <c r="W79" s="354"/>
      <c r="X79" s="354"/>
      <c r="Y79" s="354"/>
      <c r="Z79" s="354"/>
      <c r="AA79" s="354"/>
      <c r="AB79" s="355">
        <v>0.15</v>
      </c>
      <c r="AC79" s="355"/>
      <c r="AD79" s="355"/>
      <c r="AE79" s="355"/>
      <c r="AF79" s="355"/>
      <c r="AG79" s="355"/>
      <c r="AH79" s="355"/>
      <c r="AI79" s="356" t="s">
        <v>105</v>
      </c>
      <c r="AJ79" s="357"/>
      <c r="AK79" s="357"/>
      <c r="AL79" s="357"/>
      <c r="AM79" s="357"/>
      <c r="AN79" s="357"/>
      <c r="AO79" s="357"/>
      <c r="AP79" s="357"/>
      <c r="AQ79" s="357"/>
      <c r="AR79" s="358"/>
      <c r="AS79" s="20"/>
      <c r="AT79" s="20"/>
      <c r="AU79" s="20"/>
      <c r="AV79" s="20"/>
      <c r="AW79" s="20"/>
      <c r="AX79" s="20"/>
      <c r="AY79" s="20"/>
      <c r="AZ79" s="20"/>
      <c r="BA79" s="20"/>
      <c r="BB79" s="20"/>
      <c r="BC79" s="20"/>
      <c r="BD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0"/>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c r="IW79" s="20"/>
      <c r="IX79" s="20"/>
      <c r="IY79" s="20"/>
      <c r="IZ79" s="20"/>
      <c r="JA79" s="20"/>
      <c r="JB79" s="20"/>
    </row>
    <row r="80" spans="1:262" ht="23.25" customHeight="1" x14ac:dyDescent="0.15">
      <c r="A80" s="20"/>
      <c r="B80" s="20"/>
      <c r="C80" s="350"/>
      <c r="D80" s="351"/>
      <c r="E80" s="351"/>
      <c r="F80" s="351"/>
      <c r="G80" s="351"/>
      <c r="H80" s="351"/>
      <c r="I80" s="351"/>
      <c r="J80" s="351"/>
      <c r="K80" s="351"/>
      <c r="L80" s="351"/>
      <c r="M80" s="351"/>
      <c r="N80" s="351"/>
      <c r="O80" s="352"/>
      <c r="P80" s="351" t="s">
        <v>106</v>
      </c>
      <c r="Q80" s="351"/>
      <c r="R80" s="351"/>
      <c r="S80" s="351"/>
      <c r="T80" s="351"/>
      <c r="U80" s="353">
        <v>0.45</v>
      </c>
      <c r="V80" s="354"/>
      <c r="W80" s="354"/>
      <c r="X80" s="354"/>
      <c r="Y80" s="354"/>
      <c r="Z80" s="354"/>
      <c r="AA80" s="354"/>
      <c r="AB80" s="354"/>
      <c r="AC80" s="354"/>
      <c r="AD80" s="354"/>
      <c r="AE80" s="354"/>
      <c r="AF80" s="354"/>
      <c r="AG80" s="354"/>
      <c r="AH80" s="354"/>
      <c r="AI80" s="359"/>
      <c r="AJ80" s="360"/>
      <c r="AK80" s="360"/>
      <c r="AL80" s="360"/>
      <c r="AM80" s="360"/>
      <c r="AN80" s="360"/>
      <c r="AO80" s="360"/>
      <c r="AP80" s="360"/>
      <c r="AQ80" s="360"/>
      <c r="AR80" s="361"/>
      <c r="AS80" s="20"/>
      <c r="AT80" s="20"/>
      <c r="AU80" s="20"/>
      <c r="AV80" s="20"/>
      <c r="AW80" s="20"/>
      <c r="AX80" s="20"/>
      <c r="AY80" s="20"/>
      <c r="AZ80" s="20"/>
      <c r="BA80" s="20"/>
      <c r="BB80" s="20"/>
      <c r="BC80" s="20"/>
      <c r="BD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row>
    <row r="81" spans="1:262" ht="23.25" customHeight="1" x14ac:dyDescent="0.15">
      <c r="A81" s="20"/>
      <c r="B81" s="20"/>
      <c r="C81" s="350" t="s">
        <v>107</v>
      </c>
      <c r="D81" s="351"/>
      <c r="E81" s="351"/>
      <c r="F81" s="351"/>
      <c r="G81" s="351"/>
      <c r="H81" s="351"/>
      <c r="I81" s="351"/>
      <c r="J81" s="351"/>
      <c r="K81" s="351"/>
      <c r="L81" s="351"/>
      <c r="M81" s="351"/>
      <c r="N81" s="351"/>
      <c r="O81" s="351"/>
      <c r="P81" s="365" t="s">
        <v>104</v>
      </c>
      <c r="Q81" s="365"/>
      <c r="R81" s="365"/>
      <c r="S81" s="365"/>
      <c r="T81" s="366"/>
      <c r="U81" s="356">
        <v>0.45</v>
      </c>
      <c r="V81" s="357"/>
      <c r="W81" s="357"/>
      <c r="X81" s="357"/>
      <c r="Y81" s="357"/>
      <c r="Z81" s="357"/>
      <c r="AA81" s="368"/>
      <c r="AB81" s="354"/>
      <c r="AC81" s="354"/>
      <c r="AD81" s="354"/>
      <c r="AE81" s="354"/>
      <c r="AF81" s="354"/>
      <c r="AG81" s="354"/>
      <c r="AH81" s="354"/>
      <c r="AI81" s="359"/>
      <c r="AJ81" s="360"/>
      <c r="AK81" s="360"/>
      <c r="AL81" s="360"/>
      <c r="AM81" s="360"/>
      <c r="AN81" s="360"/>
      <c r="AO81" s="360"/>
      <c r="AP81" s="360"/>
      <c r="AQ81" s="360"/>
      <c r="AR81" s="361"/>
      <c r="AS81" s="20"/>
      <c r="AT81" s="20"/>
      <c r="AU81" s="20"/>
      <c r="AV81" s="20"/>
      <c r="AW81" s="20"/>
      <c r="AX81" s="20"/>
      <c r="AY81" s="20"/>
      <c r="AZ81" s="20"/>
      <c r="BA81" s="20"/>
      <c r="BB81" s="20"/>
      <c r="BC81" s="20"/>
      <c r="BD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row>
    <row r="82" spans="1:262" ht="23.25" customHeight="1" x14ac:dyDescent="0.15">
      <c r="A82" s="20"/>
      <c r="B82" s="20"/>
      <c r="C82" s="350"/>
      <c r="D82" s="351"/>
      <c r="E82" s="351"/>
      <c r="F82" s="351"/>
      <c r="G82" s="351"/>
      <c r="H82" s="351"/>
      <c r="I82" s="351"/>
      <c r="J82" s="351"/>
      <c r="K82" s="351"/>
      <c r="L82" s="351"/>
      <c r="M82" s="351"/>
      <c r="N82" s="351"/>
      <c r="O82" s="351"/>
      <c r="P82" s="351" t="s">
        <v>106</v>
      </c>
      <c r="Q82" s="351"/>
      <c r="R82" s="351"/>
      <c r="S82" s="351"/>
      <c r="T82" s="352"/>
      <c r="U82" s="369"/>
      <c r="V82" s="370"/>
      <c r="W82" s="370"/>
      <c r="X82" s="370"/>
      <c r="Y82" s="370"/>
      <c r="Z82" s="370"/>
      <c r="AA82" s="371"/>
      <c r="AB82" s="354"/>
      <c r="AC82" s="354"/>
      <c r="AD82" s="354"/>
      <c r="AE82" s="354"/>
      <c r="AF82" s="354"/>
      <c r="AG82" s="354"/>
      <c r="AH82" s="354"/>
      <c r="AI82" s="359"/>
      <c r="AJ82" s="360"/>
      <c r="AK82" s="360"/>
      <c r="AL82" s="360"/>
      <c r="AM82" s="360"/>
      <c r="AN82" s="360"/>
      <c r="AO82" s="360"/>
      <c r="AP82" s="360"/>
      <c r="AQ82" s="360"/>
      <c r="AR82" s="361"/>
      <c r="AS82" s="20"/>
      <c r="AT82" s="20"/>
      <c r="AU82" s="20"/>
      <c r="AV82" s="20"/>
      <c r="AW82" s="20"/>
      <c r="AX82" s="20"/>
      <c r="AY82" s="20"/>
      <c r="AZ82" s="20"/>
      <c r="BA82" s="20"/>
      <c r="BB82" s="20"/>
      <c r="BC82" s="20"/>
      <c r="BD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row>
    <row r="83" spans="1:262" ht="23.25" customHeight="1" x14ac:dyDescent="0.15">
      <c r="A83" s="20"/>
      <c r="B83" s="20"/>
      <c r="C83" s="350" t="s">
        <v>108</v>
      </c>
      <c r="D83" s="351"/>
      <c r="E83" s="351"/>
      <c r="F83" s="351"/>
      <c r="G83" s="351"/>
      <c r="H83" s="351"/>
      <c r="I83" s="351"/>
      <c r="J83" s="351"/>
      <c r="K83" s="351"/>
      <c r="L83" s="351"/>
      <c r="M83" s="351"/>
      <c r="N83" s="351"/>
      <c r="O83" s="351"/>
      <c r="P83" s="351" t="s">
        <v>104</v>
      </c>
      <c r="Q83" s="351"/>
      <c r="R83" s="351"/>
      <c r="S83" s="351"/>
      <c r="T83" s="352"/>
      <c r="U83" s="354">
        <v>0.75</v>
      </c>
      <c r="V83" s="354"/>
      <c r="W83" s="354"/>
      <c r="X83" s="354"/>
      <c r="Y83" s="354"/>
      <c r="Z83" s="354"/>
      <c r="AA83" s="354"/>
      <c r="AB83" s="354" t="s">
        <v>109</v>
      </c>
      <c r="AC83" s="354"/>
      <c r="AD83" s="354"/>
      <c r="AE83" s="354"/>
      <c r="AF83" s="354"/>
      <c r="AG83" s="354"/>
      <c r="AH83" s="354"/>
      <c r="AI83" s="359"/>
      <c r="AJ83" s="360"/>
      <c r="AK83" s="360"/>
      <c r="AL83" s="360"/>
      <c r="AM83" s="360"/>
      <c r="AN83" s="360"/>
      <c r="AO83" s="360"/>
      <c r="AP83" s="360"/>
      <c r="AQ83" s="360"/>
      <c r="AR83" s="361"/>
      <c r="AS83" s="20"/>
      <c r="AT83" s="20"/>
    </row>
    <row r="84" spans="1:262" ht="23.25" customHeight="1" thickBot="1" x14ac:dyDescent="0.2">
      <c r="C84" s="372"/>
      <c r="D84" s="373"/>
      <c r="E84" s="373"/>
      <c r="F84" s="373"/>
      <c r="G84" s="373"/>
      <c r="H84" s="373"/>
      <c r="I84" s="373"/>
      <c r="J84" s="373"/>
      <c r="K84" s="373"/>
      <c r="L84" s="373"/>
      <c r="M84" s="373"/>
      <c r="N84" s="373"/>
      <c r="O84" s="373"/>
      <c r="P84" s="373" t="s">
        <v>106</v>
      </c>
      <c r="Q84" s="373"/>
      <c r="R84" s="373"/>
      <c r="S84" s="373"/>
      <c r="T84" s="375"/>
      <c r="U84" s="374">
        <v>0.6</v>
      </c>
      <c r="V84" s="374"/>
      <c r="W84" s="374"/>
      <c r="X84" s="374"/>
      <c r="Y84" s="374"/>
      <c r="Z84" s="374"/>
      <c r="AA84" s="374"/>
      <c r="AB84" s="374"/>
      <c r="AC84" s="374"/>
      <c r="AD84" s="374"/>
      <c r="AE84" s="374"/>
      <c r="AF84" s="374"/>
      <c r="AG84" s="374"/>
      <c r="AH84" s="374"/>
      <c r="AI84" s="362"/>
      <c r="AJ84" s="363"/>
      <c r="AK84" s="363"/>
      <c r="AL84" s="363"/>
      <c r="AM84" s="363"/>
      <c r="AN84" s="363"/>
      <c r="AO84" s="363"/>
      <c r="AP84" s="363"/>
      <c r="AQ84" s="363"/>
      <c r="AR84" s="364"/>
    </row>
    <row r="85" spans="1:262" ht="23.25" customHeight="1" x14ac:dyDescent="0.15">
      <c r="C85" s="141"/>
      <c r="D85" s="141"/>
      <c r="E85" s="141"/>
      <c r="F85" s="141"/>
      <c r="G85" s="141"/>
      <c r="H85" s="141"/>
      <c r="I85" s="141"/>
      <c r="J85" s="141"/>
      <c r="K85" s="141"/>
      <c r="L85" s="141"/>
      <c r="M85" s="141"/>
      <c r="N85" s="141"/>
      <c r="O85" s="141"/>
      <c r="P85" s="141"/>
      <c r="Q85" s="141"/>
      <c r="R85" s="141"/>
      <c r="S85" s="141"/>
      <c r="T85" s="141"/>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79"/>
    </row>
    <row r="86" spans="1:262" ht="23.25" customHeight="1" x14ac:dyDescent="0.15">
      <c r="C86" s="141"/>
      <c r="D86" s="141"/>
      <c r="E86" s="141"/>
      <c r="F86" s="141"/>
      <c r="G86" s="141"/>
      <c r="H86" s="141"/>
      <c r="I86" s="141"/>
      <c r="J86" s="141"/>
      <c r="K86" s="141"/>
      <c r="L86" s="141"/>
      <c r="M86" s="141"/>
      <c r="N86" s="141"/>
      <c r="O86" s="141"/>
      <c r="P86" s="141"/>
      <c r="Q86" s="141"/>
      <c r="R86" s="141"/>
      <c r="S86" s="141"/>
      <c r="T86" s="141"/>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79"/>
    </row>
    <row r="87" spans="1:262" ht="103.5" customHeight="1" x14ac:dyDescent="0.15">
      <c r="A87" s="367" t="s">
        <v>165</v>
      </c>
      <c r="B87" s="367"/>
      <c r="C87" s="367"/>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7"/>
      <c r="AC87" s="367"/>
      <c r="AD87" s="367"/>
      <c r="AE87" s="367"/>
      <c r="AF87" s="367"/>
      <c r="AG87" s="367"/>
      <c r="AH87" s="367"/>
      <c r="AI87" s="367"/>
      <c r="AJ87" s="367"/>
      <c r="AK87" s="367"/>
      <c r="AL87" s="367"/>
      <c r="AM87" s="367"/>
      <c r="AN87" s="367"/>
      <c r="AO87" s="367"/>
      <c r="AP87" s="367"/>
      <c r="AQ87" s="367"/>
      <c r="AR87" s="367"/>
      <c r="AS87" s="367"/>
      <c r="AT87" s="367"/>
    </row>
  </sheetData>
  <sheetProtection algorithmName="SHA-512" hashValue="YMjRzEih+q9FGeNidIQscazJuMvEZF6MHJ9x1sEOhrM9yEj7/pUeB/QmJGLMtInY+2byvgA5vYk5cZYGJMhtkw==" saltValue="gA8UX/wWul0P8rphBIXAaA==" spinCount="100000" sheet="1" objects="1" scenarios="1"/>
  <mergeCells count="182">
    <mergeCell ref="A87:AT87"/>
    <mergeCell ref="U81:AA82"/>
    <mergeCell ref="P82:T82"/>
    <mergeCell ref="C83:O84"/>
    <mergeCell ref="P83:T83"/>
    <mergeCell ref="U83:AA83"/>
    <mergeCell ref="AB83:AH84"/>
    <mergeCell ref="P84:T84"/>
    <mergeCell ref="U84:AA84"/>
    <mergeCell ref="C79:O80"/>
    <mergeCell ref="P79:T79"/>
    <mergeCell ref="U79:AA79"/>
    <mergeCell ref="AB79:AH82"/>
    <mergeCell ref="AI79:AR84"/>
    <mergeCell ref="P80:T80"/>
    <mergeCell ref="U80:AA80"/>
    <mergeCell ref="C81:O82"/>
    <mergeCell ref="P81:T81"/>
    <mergeCell ref="B74:AT74"/>
    <mergeCell ref="C77:O78"/>
    <mergeCell ref="P77:T78"/>
    <mergeCell ref="U77:AH77"/>
    <mergeCell ref="AI77:AR78"/>
    <mergeCell ref="U78:AA78"/>
    <mergeCell ref="AB78:AH78"/>
    <mergeCell ref="B65:AT65"/>
    <mergeCell ref="B66:AT66"/>
    <mergeCell ref="B67:AT67"/>
    <mergeCell ref="B68:AT68"/>
    <mergeCell ref="B59:AT59"/>
    <mergeCell ref="B60:AT60"/>
    <mergeCell ref="B62:AT62"/>
    <mergeCell ref="B63:AT63"/>
    <mergeCell ref="AK47:AR47"/>
    <mergeCell ref="AK48:AR48"/>
    <mergeCell ref="AK50:AR50"/>
    <mergeCell ref="B56:AT56"/>
    <mergeCell ref="B57:AT57"/>
    <mergeCell ref="B58:AT58"/>
    <mergeCell ref="Y45:AF46"/>
    <mergeCell ref="M46:T46"/>
    <mergeCell ref="AK46:AR46"/>
    <mergeCell ref="K47:L47"/>
    <mergeCell ref="M47:T47"/>
    <mergeCell ref="U47:V47"/>
    <mergeCell ref="W47:X47"/>
    <mergeCell ref="Y47:AF47"/>
    <mergeCell ref="AG47:AH47"/>
    <mergeCell ref="AI47:AJ47"/>
    <mergeCell ref="AI41:AJ42"/>
    <mergeCell ref="AL41:AO42"/>
    <mergeCell ref="AS41:AT42"/>
    <mergeCell ref="M44:T44"/>
    <mergeCell ref="Y44:AF44"/>
    <mergeCell ref="AG44:AH44"/>
    <mergeCell ref="B41:H42"/>
    <mergeCell ref="I41:J42"/>
    <mergeCell ref="K41:L42"/>
    <mergeCell ref="M41:T42"/>
    <mergeCell ref="U41:V42"/>
    <mergeCell ref="W41:X42"/>
    <mergeCell ref="AK36:AR36"/>
    <mergeCell ref="AS36:AT36"/>
    <mergeCell ref="AK37:AR37"/>
    <mergeCell ref="M39:T40"/>
    <mergeCell ref="B40:H40"/>
    <mergeCell ref="Y40:AF40"/>
    <mergeCell ref="AG40:AH40"/>
    <mergeCell ref="AK40:AR40"/>
    <mergeCell ref="M36:T36"/>
    <mergeCell ref="U36:V36"/>
    <mergeCell ref="W36:X36"/>
    <mergeCell ref="Y36:AF36"/>
    <mergeCell ref="AG36:AH36"/>
    <mergeCell ref="AI36:AJ36"/>
    <mergeCell ref="AK30:AR30"/>
    <mergeCell ref="AS30:AT30"/>
    <mergeCell ref="AZ34:BA34"/>
    <mergeCell ref="M35:T35"/>
    <mergeCell ref="Y35:AF35"/>
    <mergeCell ref="AK35:AR35"/>
    <mergeCell ref="BA35:BE35"/>
    <mergeCell ref="AW28:AX28"/>
    <mergeCell ref="M29:T29"/>
    <mergeCell ref="X29:AH29"/>
    <mergeCell ref="AK29:AR29"/>
    <mergeCell ref="M30:T30"/>
    <mergeCell ref="U30:V30"/>
    <mergeCell ref="W30:X30"/>
    <mergeCell ref="Y30:AF30"/>
    <mergeCell ref="AG30:AH30"/>
    <mergeCell ref="AI30:AJ30"/>
    <mergeCell ref="AS24:AT25"/>
    <mergeCell ref="M26:T26"/>
    <mergeCell ref="Y26:AF26"/>
    <mergeCell ref="M27:T27"/>
    <mergeCell ref="U27:V27"/>
    <mergeCell ref="Y27:AF27"/>
    <mergeCell ref="AG27:AH27"/>
    <mergeCell ref="B24:H25"/>
    <mergeCell ref="I24:J25"/>
    <mergeCell ref="K24:L25"/>
    <mergeCell ref="W24:X25"/>
    <mergeCell ref="AI24:AJ25"/>
    <mergeCell ref="AK24:AR25"/>
    <mergeCell ref="B23:H23"/>
    <mergeCell ref="M23:T23"/>
    <mergeCell ref="U23:V23"/>
    <mergeCell ref="Y23:AF23"/>
    <mergeCell ref="AG23:AH23"/>
    <mergeCell ref="AK23:AR23"/>
    <mergeCell ref="B19:AA19"/>
    <mergeCell ref="AB19:AQ19"/>
    <mergeCell ref="AR19:AS19"/>
    <mergeCell ref="M22:T22"/>
    <mergeCell ref="Y22:AF22"/>
    <mergeCell ref="AK22:AR22"/>
    <mergeCell ref="J17:AA17"/>
    <mergeCell ref="AB17:AQ17"/>
    <mergeCell ref="AR17:AS17"/>
    <mergeCell ref="C18:I18"/>
    <mergeCell ref="J18:AA18"/>
    <mergeCell ref="AB18:AQ18"/>
    <mergeCell ref="AR18:AS18"/>
    <mergeCell ref="B14:B17"/>
    <mergeCell ref="C14:I17"/>
    <mergeCell ref="J14:AA14"/>
    <mergeCell ref="AB14:AS14"/>
    <mergeCell ref="J15:AA15"/>
    <mergeCell ref="AB15:AQ15"/>
    <mergeCell ref="AR15:AS15"/>
    <mergeCell ref="J16:AA16"/>
    <mergeCell ref="AB16:AQ16"/>
    <mergeCell ref="AR16:AS16"/>
    <mergeCell ref="AK9:AN9"/>
    <mergeCell ref="AP9:AS9"/>
    <mergeCell ref="B10:I10"/>
    <mergeCell ref="A12:AT12"/>
    <mergeCell ref="C13:AA13"/>
    <mergeCell ref="AB13:AQ13"/>
    <mergeCell ref="AR13:AS13"/>
    <mergeCell ref="AF8:AI8"/>
    <mergeCell ref="AK8:AN8"/>
    <mergeCell ref="AP8:AS8"/>
    <mergeCell ref="B9:I9"/>
    <mergeCell ref="J9:L9"/>
    <mergeCell ref="M9:P9"/>
    <mergeCell ref="R9:U9"/>
    <mergeCell ref="W9:Z9"/>
    <mergeCell ref="AB9:AE9"/>
    <mergeCell ref="AF9:AI9"/>
    <mergeCell ref="B8:I8"/>
    <mergeCell ref="J8:L8"/>
    <mergeCell ref="M8:P8"/>
    <mergeCell ref="R8:U8"/>
    <mergeCell ref="W8:Z8"/>
    <mergeCell ref="AB8:AE8"/>
    <mergeCell ref="B7:I7"/>
    <mergeCell ref="J7:U7"/>
    <mergeCell ref="V7:W7"/>
    <mergeCell ref="Y7:AF7"/>
    <mergeCell ref="AG7:AR7"/>
    <mergeCell ref="AS7:AT7"/>
    <mergeCell ref="AH5:AI5"/>
    <mergeCell ref="AK5:AT5"/>
    <mergeCell ref="AV5:BC5"/>
    <mergeCell ref="B6:I6"/>
    <mergeCell ref="J6:W6"/>
    <mergeCell ref="Y6:AF6"/>
    <mergeCell ref="AG6:AT6"/>
    <mergeCell ref="AW6:AX6"/>
    <mergeCell ref="AZ6:BC6"/>
    <mergeCell ref="AO1:AT1"/>
    <mergeCell ref="A2:M2"/>
    <mergeCell ref="AO2:AT2"/>
    <mergeCell ref="A3:AT3"/>
    <mergeCell ref="BE4:BG4"/>
    <mergeCell ref="B5:I5"/>
    <mergeCell ref="J5:K5"/>
    <mergeCell ref="M5:U5"/>
    <mergeCell ref="V5:W5"/>
    <mergeCell ref="Y5:AG5"/>
  </mergeCells>
  <phoneticPr fontId="2"/>
  <dataValidations count="4">
    <dataValidation type="list" allowBlank="1" showInputMessage="1" showErrorMessage="1" sqref="Y36:AF36" xr:uid="{B0E47FC8-4110-4740-9733-3F88F2F7E008}">
      <formula1>$AW$29:$AW$35</formula1>
    </dataValidation>
    <dataValidation type="list" allowBlank="1" showInputMessage="1" showErrorMessage="1" sqref="W8:Z9 AP8:AS9" xr:uid="{B1E3FCAF-098F-44B9-8292-0E478CC0A34F}">
      <formula1>$BG$6:$BG$36</formula1>
    </dataValidation>
    <dataValidation type="list" allowBlank="1" showInputMessage="1" showErrorMessage="1" sqref="R8:U9 AK8:AN9" xr:uid="{8DCCA86C-2C35-4FF2-9EE6-D69AEB8AD3FF}">
      <formula1>$BF$5:$BF$17</formula1>
    </dataValidation>
    <dataValidation type="list" allowBlank="1" showInputMessage="1" showErrorMessage="1" sqref="M8:P9 AF8:AI9" xr:uid="{45374EED-9C24-4335-97D0-1DE56F0E64B5}">
      <formula1>$BE$5:$BE$15</formula1>
    </dataValidation>
  </dataValidations>
  <printOptions horizontalCentered="1"/>
  <pageMargins left="0.39370078740157483" right="0.39370078740157483" top="0.39370078740157483" bottom="0.19685039370078741" header="0.51181102362204722" footer="0.51181102362204722"/>
  <pageSetup paperSize="9" scale="58" orientation="portrait" r:id="rId1"/>
  <headerFooter alignWithMargins="0"/>
  <rowBreaks count="1" manualBreakCount="1">
    <brk id="52" max="16383" man="1"/>
  </rowBreaks>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133350</xdr:colOff>
                    <xdr:row>4</xdr:row>
                    <xdr:rowOff>76200</xdr:rowOff>
                  </from>
                  <to>
                    <xdr:col>10</xdr:col>
                    <xdr:colOff>190500</xdr:colOff>
                    <xdr:row>4</xdr:row>
                    <xdr:rowOff>361950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21</xdr:col>
                    <xdr:colOff>104775</xdr:colOff>
                    <xdr:row>4</xdr:row>
                    <xdr:rowOff>76200</xdr:rowOff>
                  </from>
                  <to>
                    <xdr:col>22</xdr:col>
                    <xdr:colOff>152400</xdr:colOff>
                    <xdr:row>4</xdr:row>
                    <xdr:rowOff>361950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104775</xdr:colOff>
                    <xdr:row>4</xdr:row>
                    <xdr:rowOff>85725</xdr:rowOff>
                  </from>
                  <to>
                    <xdr:col>34</xdr:col>
                    <xdr:colOff>152400</xdr:colOff>
                    <xdr:row>4</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様式第7-4号 </vt:lpstr>
      <vt:lpstr>'様式第7-4号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山﨑 啓史(yamasaki-hirofumi.r30)</dc:creator>
  <cp:keywords/>
  <dc:description/>
  <cp:lastModifiedBy>中島 みどり(nakashima-midori)</cp:lastModifiedBy>
  <cp:revision/>
  <cp:lastPrinted>2024-09-30T08:12:13Z</cp:lastPrinted>
  <dcterms:created xsi:type="dcterms:W3CDTF">2002-04-03T08:38:05Z</dcterms:created>
  <dcterms:modified xsi:type="dcterms:W3CDTF">2024-09-30T11:47:07Z</dcterms:modified>
  <cp:category/>
  <cp:contentStatus/>
</cp:coreProperties>
</file>