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2270" activeTab="0"/>
  </bookViews>
  <sheets>
    <sheet name="局用" sheetId="1" r:id="rId1"/>
    <sheet name="事業主控用" sheetId="2" r:id="rId2"/>
  </sheets>
  <definedNames/>
  <calcPr fullCalcOnLoad="1"/>
</workbook>
</file>

<file path=xl/sharedStrings.xml><?xml version="1.0" encoding="utf-8"?>
<sst xmlns="http://schemas.openxmlformats.org/spreadsheetml/2006/main" count="161" uniqueCount="38">
  <si>
    <t>特例計算の者</t>
  </si>
  <si>
    <t>給付基礎日額</t>
  </si>
  <si>
    <t>保険料算定基礎額</t>
  </si>
  <si>
    <t>特別加入者数</t>
  </si>
  <si>
    <t>保険料算定基礎額計</t>
  </si>
  <si>
    <t>年度概算</t>
  </si>
  <si>
    <t>年度確定</t>
  </si>
  <si>
    <t>所掌</t>
  </si>
  <si>
    <t>労働保険
番号</t>
  </si>
  <si>
    <t>年度確定保険料</t>
  </si>
  <si>
    <t>年度概算保険料</t>
  </si>
  <si>
    <t>府 県</t>
  </si>
  <si>
    <t>管 轄</t>
  </si>
  <si>
    <t>枝 番 号</t>
  </si>
  <si>
    <t>基　 幹 　番 　号</t>
  </si>
  <si>
    <t>）</t>
  </si>
  <si>
    <t>（</t>
  </si>
  <si>
    <t>小　　計</t>
  </si>
  <si>
    <t>特例計算以外の者</t>
  </si>
  <si>
    <t>第２種特別加入保険料申告書内訳</t>
  </si>
  <si>
    <t>合計</t>
  </si>
  <si>
    <t>保険料額</t>
  </si>
  <si>
    <t>（注）</t>
  </si>
  <si>
    <t>（　　）内は家内労働者のみ適用されます。</t>
  </si>
  <si>
    <t>２</t>
  </si>
  <si>
    <t>年度確定保険料、平成</t>
  </si>
  <si>
    <t>３</t>
  </si>
  <si>
    <t>保険料の計算は合計額から千円未満を切り捨てること。</t>
  </si>
  <si>
    <t>事業主控用</t>
  </si>
  <si>
    <t>１</t>
  </si>
  <si>
    <r>
      <t>年度概算保険料の</t>
    </r>
    <r>
      <rPr>
        <u val="single"/>
        <sz val="10"/>
        <rFont val="ＭＳ Ｐ明朝"/>
        <family val="1"/>
      </rPr>
      <t>上段には「特例計算以外の者」、下段には</t>
    </r>
  </si>
  <si>
    <r>
      <rPr>
        <u val="single"/>
        <sz val="10"/>
        <rFont val="ＭＳ Ｐ明朝"/>
        <family val="1"/>
      </rPr>
      <t>「特例計算の者」</t>
    </r>
    <r>
      <rPr>
        <sz val="10"/>
        <rFont val="ＭＳ Ｐ明朝"/>
        <family val="1"/>
      </rPr>
      <t>を記載すること。</t>
    </r>
  </si>
  <si>
    <t>／</t>
  </si>
  <si>
    <t>労 働 局 用</t>
  </si>
  <si>
    <t>人</t>
  </si>
  <si>
    <t>円</t>
  </si>
  <si>
    <t>.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</si>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</sst>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;[Red]\-#,##0\ "/>
    <numFmt numFmtId="178" formatCode="\(#,##0\)"/>
    <numFmt numFmtId="179" formatCode="#,##0_ "/>
    <numFmt numFmtId="180" formatCode="0_ "/>
    <numFmt numFmtId="181" formatCode="0_);[Red]\(0\)"/>
    <numFmt numFmtId="182" formatCode="#,##0_);[Red]\(#,##0\)"/>
    <numFmt numFmtId="183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6" borderId="12" xfId="0" applyNumberFormat="1" applyFont="1" applyFill="1" applyBorder="1" applyAlignment="1">
      <alignment vertical="center"/>
    </xf>
    <xf numFmtId="177" fontId="3" fillId="6" borderId="17" xfId="0" applyNumberFormat="1" applyFont="1" applyFill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7" fontId="3" fillId="6" borderId="20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6" borderId="20" xfId="0" applyNumberFormat="1" applyFont="1" applyFill="1" applyBorder="1" applyAlignment="1">
      <alignment vertical="center"/>
    </xf>
    <xf numFmtId="182" fontId="3" fillId="6" borderId="12" xfId="0" applyNumberFormat="1" applyFont="1" applyFill="1" applyBorder="1" applyAlignment="1">
      <alignment vertical="center"/>
    </xf>
    <xf numFmtId="182" fontId="3" fillId="6" borderId="17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vertical="center"/>
      <protection/>
    </xf>
    <xf numFmtId="177" fontId="3" fillId="0" borderId="11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vertical="center"/>
      <protection/>
    </xf>
    <xf numFmtId="177" fontId="3" fillId="0" borderId="19" xfId="0" applyNumberFormat="1" applyFont="1" applyBorder="1" applyAlignment="1" applyProtection="1">
      <alignment vertical="center"/>
      <protection/>
    </xf>
    <xf numFmtId="177" fontId="3" fillId="0" borderId="18" xfId="0" applyNumberFormat="1" applyFont="1" applyBorder="1" applyAlignment="1" applyProtection="1">
      <alignment vertical="center"/>
      <protection/>
    </xf>
    <xf numFmtId="177" fontId="3" fillId="6" borderId="20" xfId="0" applyNumberFormat="1" applyFont="1" applyFill="1" applyBorder="1" applyAlignment="1" applyProtection="1">
      <alignment vertical="center"/>
      <protection/>
    </xf>
    <xf numFmtId="177" fontId="3" fillId="6" borderId="12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176" fontId="3" fillId="0" borderId="17" xfId="0" applyNumberFormat="1" applyFont="1" applyBorder="1" applyAlignment="1" applyProtection="1">
      <alignment vertical="center"/>
      <protection/>
    </xf>
    <xf numFmtId="177" fontId="3" fillId="6" borderId="17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179" fontId="3" fillId="0" borderId="1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179" fontId="3" fillId="0" borderId="0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179" fontId="3" fillId="0" borderId="16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3" fillId="6" borderId="22" xfId="0" applyNumberFormat="1" applyFont="1" applyFill="1" applyBorder="1" applyAlignment="1" applyProtection="1">
      <alignment vertical="center"/>
      <protection/>
    </xf>
    <xf numFmtId="177" fontId="3" fillId="6" borderId="0" xfId="0" applyNumberFormat="1" applyFont="1" applyFill="1" applyBorder="1" applyAlignment="1" applyProtection="1">
      <alignment vertical="center"/>
      <protection/>
    </xf>
    <xf numFmtId="177" fontId="3" fillId="6" borderId="16" xfId="0" applyNumberFormat="1" applyFont="1" applyFill="1" applyBorder="1" applyAlignment="1" applyProtection="1">
      <alignment vertical="center"/>
      <protection/>
    </xf>
    <xf numFmtId="182" fontId="3" fillId="6" borderId="22" xfId="0" applyNumberFormat="1" applyFont="1" applyFill="1" applyBorder="1" applyAlignment="1">
      <alignment vertical="center"/>
    </xf>
    <xf numFmtId="177" fontId="3" fillId="6" borderId="22" xfId="0" applyNumberFormat="1" applyFont="1" applyFill="1" applyBorder="1" applyAlignment="1">
      <alignment vertical="center"/>
    </xf>
    <xf numFmtId="177" fontId="3" fillId="6" borderId="0" xfId="0" applyNumberFormat="1" applyFont="1" applyFill="1" applyBorder="1" applyAlignment="1">
      <alignment vertical="center"/>
    </xf>
    <xf numFmtId="177" fontId="3" fillId="6" borderId="16" xfId="0" applyNumberFormat="1" applyFont="1" applyFill="1" applyBorder="1" applyAlignment="1">
      <alignment vertical="center"/>
    </xf>
    <xf numFmtId="182" fontId="3" fillId="6" borderId="0" xfId="0" applyNumberFormat="1" applyFont="1" applyFill="1" applyBorder="1" applyAlignment="1">
      <alignment vertical="center"/>
    </xf>
    <xf numFmtId="182" fontId="3" fillId="6" borderId="16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4" xfId="0" applyNumberFormat="1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182" fontId="3" fillId="0" borderId="15" xfId="0" applyNumberFormat="1" applyFont="1" applyBorder="1" applyAlignment="1" applyProtection="1">
      <alignment vertical="center"/>
      <protection/>
    </xf>
    <xf numFmtId="182" fontId="3" fillId="0" borderId="16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center" vertical="center"/>
      <protection/>
    </xf>
    <xf numFmtId="177" fontId="3" fillId="0" borderId="11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12" xfId="0" applyNumberFormat="1" applyFont="1" applyBorder="1" applyAlignment="1" applyProtection="1">
      <alignment horizontal="center" vertical="center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177" fontId="3" fillId="0" borderId="17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distributed" vertical="center" indent="3"/>
      <protection/>
    </xf>
    <xf numFmtId="18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180" fontId="3" fillId="6" borderId="16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vertical="center"/>
      <protection/>
    </xf>
    <xf numFmtId="177" fontId="3" fillId="0" borderId="14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0" borderId="16" xfId="0" applyNumberFormat="1" applyFont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177" fontId="3" fillId="6" borderId="33" xfId="0" applyNumberFormat="1" applyFont="1" applyFill="1" applyBorder="1" applyAlignment="1" applyProtection="1">
      <alignment vertical="center"/>
      <protection/>
    </xf>
    <xf numFmtId="177" fontId="3" fillId="6" borderId="22" xfId="0" applyNumberFormat="1" applyFont="1" applyFill="1" applyBorder="1" applyAlignment="1" applyProtection="1">
      <alignment vertical="center"/>
      <protection/>
    </xf>
    <xf numFmtId="177" fontId="3" fillId="6" borderId="14" xfId="0" applyNumberFormat="1" applyFont="1" applyFill="1" applyBorder="1" applyAlignment="1" applyProtection="1">
      <alignment vertical="center"/>
      <protection/>
    </xf>
    <xf numFmtId="177" fontId="3" fillId="6" borderId="0" xfId="0" applyNumberFormat="1" applyFont="1" applyFill="1" applyBorder="1" applyAlignment="1" applyProtection="1">
      <alignment vertical="center"/>
      <protection/>
    </xf>
    <xf numFmtId="177" fontId="3" fillId="6" borderId="15" xfId="0" applyNumberFormat="1" applyFont="1" applyFill="1" applyBorder="1" applyAlignment="1" applyProtection="1">
      <alignment vertical="center"/>
      <protection/>
    </xf>
    <xf numFmtId="177" fontId="3" fillId="6" borderId="16" xfId="0" applyNumberFormat="1" applyFont="1" applyFill="1" applyBorder="1" applyAlignment="1" applyProtection="1">
      <alignment vertical="center"/>
      <protection/>
    </xf>
    <xf numFmtId="177" fontId="2" fillId="6" borderId="22" xfId="0" applyNumberFormat="1" applyFont="1" applyFill="1" applyBorder="1" applyAlignment="1" applyProtection="1">
      <alignment horizontal="center" vertical="center"/>
      <protection/>
    </xf>
    <xf numFmtId="177" fontId="2" fillId="6" borderId="20" xfId="0" applyNumberFormat="1" applyFont="1" applyFill="1" applyBorder="1" applyAlignment="1" applyProtection="1">
      <alignment horizontal="center" vertical="center"/>
      <protection/>
    </xf>
    <xf numFmtId="177" fontId="2" fillId="6" borderId="0" xfId="0" applyNumberFormat="1" applyFont="1" applyFill="1" applyBorder="1" applyAlignment="1" applyProtection="1">
      <alignment horizontal="center" vertical="center"/>
      <protection/>
    </xf>
    <xf numFmtId="177" fontId="2" fillId="6" borderId="12" xfId="0" applyNumberFormat="1" applyFont="1" applyFill="1" applyBorder="1" applyAlignment="1" applyProtection="1">
      <alignment horizontal="center" vertical="center"/>
      <protection/>
    </xf>
    <xf numFmtId="177" fontId="2" fillId="6" borderId="16" xfId="0" applyNumberFormat="1" applyFont="1" applyFill="1" applyBorder="1" applyAlignment="1" applyProtection="1">
      <alignment horizontal="center" vertical="center"/>
      <protection/>
    </xf>
    <xf numFmtId="177" fontId="2" fillId="6" borderId="17" xfId="0" applyNumberFormat="1" applyFont="1" applyFill="1" applyBorder="1" applyAlignment="1" applyProtection="1">
      <alignment horizontal="center" vertical="center"/>
      <protection/>
    </xf>
    <xf numFmtId="182" fontId="3" fillId="6" borderId="33" xfId="0" applyNumberFormat="1" applyFont="1" applyFill="1" applyBorder="1" applyAlignment="1" applyProtection="1">
      <alignment vertical="center"/>
      <protection/>
    </xf>
    <xf numFmtId="182" fontId="3" fillId="6" borderId="22" xfId="0" applyNumberFormat="1" applyFont="1" applyFill="1" applyBorder="1" applyAlignment="1" applyProtection="1">
      <alignment vertical="center"/>
      <protection/>
    </xf>
    <xf numFmtId="182" fontId="3" fillId="6" borderId="14" xfId="0" applyNumberFormat="1" applyFont="1" applyFill="1" applyBorder="1" applyAlignment="1" applyProtection="1">
      <alignment vertical="center"/>
      <protection/>
    </xf>
    <xf numFmtId="182" fontId="3" fillId="6" borderId="0" xfId="0" applyNumberFormat="1" applyFont="1" applyFill="1" applyBorder="1" applyAlignment="1" applyProtection="1">
      <alignment vertical="center"/>
      <protection/>
    </xf>
    <xf numFmtId="182" fontId="3" fillId="6" borderId="15" xfId="0" applyNumberFormat="1" applyFont="1" applyFill="1" applyBorder="1" applyAlignment="1" applyProtection="1">
      <alignment vertical="center"/>
      <protection/>
    </xf>
    <xf numFmtId="182" fontId="3" fillId="6" borderId="16" xfId="0" applyNumberFormat="1" applyFont="1" applyFill="1" applyBorder="1" applyAlignment="1" applyProtection="1">
      <alignment vertical="center"/>
      <protection/>
    </xf>
    <xf numFmtId="177" fontId="3" fillId="6" borderId="22" xfId="0" applyNumberFormat="1" applyFont="1" applyFill="1" applyBorder="1" applyAlignment="1" applyProtection="1">
      <alignment horizontal="center" vertical="center"/>
      <protection/>
    </xf>
    <xf numFmtId="177" fontId="3" fillId="6" borderId="20" xfId="0" applyNumberFormat="1" applyFont="1" applyFill="1" applyBorder="1" applyAlignment="1" applyProtection="1">
      <alignment horizontal="center" vertical="center"/>
      <protection/>
    </xf>
    <xf numFmtId="177" fontId="3" fillId="6" borderId="0" xfId="0" applyNumberFormat="1" applyFont="1" applyFill="1" applyBorder="1" applyAlignment="1" applyProtection="1">
      <alignment horizontal="center" vertical="center"/>
      <protection/>
    </xf>
    <xf numFmtId="177" fontId="3" fillId="6" borderId="12" xfId="0" applyNumberFormat="1" applyFont="1" applyFill="1" applyBorder="1" applyAlignment="1" applyProtection="1">
      <alignment horizontal="center" vertical="center"/>
      <protection/>
    </xf>
    <xf numFmtId="177" fontId="3" fillId="6" borderId="16" xfId="0" applyNumberFormat="1" applyFont="1" applyFill="1" applyBorder="1" applyAlignment="1" applyProtection="1">
      <alignment horizontal="center" vertical="center"/>
      <protection/>
    </xf>
    <xf numFmtId="177" fontId="3" fillId="6" borderId="17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Border="1" applyAlignment="1" applyProtection="1">
      <alignment vertical="center"/>
      <protection/>
    </xf>
    <xf numFmtId="177" fontId="3" fillId="0" borderId="19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 vertical="center"/>
      <protection/>
    </xf>
    <xf numFmtId="182" fontId="3" fillId="0" borderId="19" xfId="0" applyNumberFormat="1" applyFont="1" applyBorder="1" applyAlignment="1" applyProtection="1">
      <alignment vertical="center"/>
      <protection/>
    </xf>
    <xf numFmtId="182" fontId="0" fillId="0" borderId="10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2" fontId="0" fillId="0" borderId="21" xfId="0" applyNumberFormat="1" applyBorder="1" applyAlignment="1" applyProtection="1">
      <alignment vertical="center"/>
      <protection/>
    </xf>
    <xf numFmtId="182" fontId="0" fillId="0" borderId="19" xfId="0" applyNumberFormat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77" fontId="3" fillId="6" borderId="33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82" fontId="3" fillId="6" borderId="33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16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176" fontId="3" fillId="0" borderId="12" xfId="0" applyNumberFormat="1" applyFont="1" applyBorder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horizontal="left" vertical="center"/>
      <protection/>
    </xf>
    <xf numFmtId="176" fontId="3" fillId="0" borderId="17" xfId="0" applyNumberFormat="1" applyFont="1" applyBorder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6" borderId="13" xfId="0" applyNumberFormat="1" applyFont="1" applyFill="1" applyBorder="1" applyAlignment="1" applyProtection="1">
      <alignment vertical="center"/>
      <protection locked="0"/>
    </xf>
    <xf numFmtId="0" fontId="0" fillId="6" borderId="10" xfId="0" applyFill="1" applyBorder="1" applyAlignment="1" applyProtection="1">
      <alignment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6" borderId="22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16" xfId="0" applyFill="1" applyBorder="1" applyAlignme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6" borderId="22" xfId="0" applyFill="1" applyBorder="1" applyAlignment="1" applyProtection="1">
      <alignment vertical="center"/>
      <protection/>
    </xf>
    <xf numFmtId="0" fontId="0" fillId="6" borderId="20" xfId="0" applyFill="1" applyBorder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0" fontId="0" fillId="6" borderId="12" xfId="0" applyFill="1" applyBorder="1" applyAlignment="1" applyProtection="1">
      <alignment vertical="center"/>
      <protection/>
    </xf>
    <xf numFmtId="0" fontId="0" fillId="6" borderId="16" xfId="0" applyFill="1" applyBorder="1" applyAlignment="1" applyProtection="1">
      <alignment vertical="center"/>
      <protection/>
    </xf>
    <xf numFmtId="0" fontId="0" fillId="6" borderId="17" xfId="0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80" fontId="0" fillId="6" borderId="31" xfId="0" applyNumberFormat="1" applyFont="1" applyFill="1" applyBorder="1" applyAlignment="1" applyProtection="1">
      <alignment horizontal="center" vertical="center"/>
      <protection locked="0"/>
    </xf>
    <xf numFmtId="180" fontId="0" fillId="6" borderId="35" xfId="0" applyNumberFormat="1" applyFont="1" applyFill="1" applyBorder="1" applyAlignment="1" applyProtection="1">
      <alignment horizontal="center" vertical="center"/>
      <protection locked="0"/>
    </xf>
    <xf numFmtId="180" fontId="0" fillId="6" borderId="36" xfId="0" applyNumberFormat="1" applyFont="1" applyFill="1" applyBorder="1" applyAlignment="1" applyProtection="1">
      <alignment horizontal="center" vertical="center"/>
      <protection locked="0"/>
    </xf>
    <xf numFmtId="180" fontId="0" fillId="6" borderId="37" xfId="0" applyNumberFormat="1" applyFont="1" applyFill="1" applyBorder="1" applyAlignment="1" applyProtection="1">
      <alignment horizontal="center" vertical="center"/>
      <protection locked="0"/>
    </xf>
    <xf numFmtId="180" fontId="0" fillId="6" borderId="38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0" xfId="0" applyNumberFormat="1" applyFont="1" applyFill="1" applyAlignment="1" applyProtection="1">
      <alignment horizontal="center" vertical="center"/>
      <protection locked="0"/>
    </xf>
    <xf numFmtId="180" fontId="3" fillId="6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80" fontId="0" fillId="6" borderId="39" xfId="0" applyNumberFormat="1" applyFont="1" applyFill="1" applyBorder="1" applyAlignment="1" applyProtection="1">
      <alignment horizontal="center" vertical="center"/>
      <protection locked="0"/>
    </xf>
    <xf numFmtId="180" fontId="0" fillId="0" borderId="31" xfId="0" applyNumberFormat="1" applyFont="1" applyBorder="1" applyAlignment="1" applyProtection="1">
      <alignment horizontal="center" vertical="center"/>
      <protection/>
    </xf>
    <xf numFmtId="180" fontId="0" fillId="0" borderId="35" xfId="0" applyNumberFormat="1" applyFont="1" applyBorder="1" applyAlignment="1" applyProtection="1">
      <alignment horizontal="center" vertical="center"/>
      <protection/>
    </xf>
    <xf numFmtId="180" fontId="0" fillId="0" borderId="36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 indent="8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3" fillId="0" borderId="13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31" xfId="0" applyFont="1" applyBorder="1" applyAlignment="1">
      <alignment horizontal="distributed" vertical="center" indent="3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177" fontId="3" fillId="6" borderId="33" xfId="0" applyNumberFormat="1" applyFont="1" applyFill="1" applyBorder="1" applyAlignment="1">
      <alignment vertical="center"/>
    </xf>
    <xf numFmtId="177" fontId="3" fillId="6" borderId="22" xfId="0" applyNumberFormat="1" applyFont="1" applyFill="1" applyBorder="1" applyAlignment="1">
      <alignment vertical="center"/>
    </xf>
    <xf numFmtId="177" fontId="3" fillId="6" borderId="14" xfId="0" applyNumberFormat="1" applyFont="1" applyFill="1" applyBorder="1" applyAlignment="1">
      <alignment vertical="center"/>
    </xf>
    <xf numFmtId="177" fontId="3" fillId="6" borderId="0" xfId="0" applyNumberFormat="1" applyFont="1" applyFill="1" applyBorder="1" applyAlignment="1">
      <alignment vertical="center"/>
    </xf>
    <xf numFmtId="177" fontId="3" fillId="6" borderId="15" xfId="0" applyNumberFormat="1" applyFont="1" applyFill="1" applyBorder="1" applyAlignment="1">
      <alignment vertical="center"/>
    </xf>
    <xf numFmtId="177" fontId="3" fillId="6" borderId="16" xfId="0" applyNumberFormat="1" applyFont="1" applyFill="1" applyBorder="1" applyAlignment="1">
      <alignment vertical="center"/>
    </xf>
    <xf numFmtId="177" fontId="2" fillId="6" borderId="22" xfId="0" applyNumberFormat="1" applyFont="1" applyFill="1" applyBorder="1" applyAlignment="1">
      <alignment horizontal="center" vertical="center"/>
    </xf>
    <xf numFmtId="177" fontId="2" fillId="6" borderId="20" xfId="0" applyNumberFormat="1" applyFont="1" applyFill="1" applyBorder="1" applyAlignment="1">
      <alignment horizontal="center" vertical="center"/>
    </xf>
    <xf numFmtId="177" fontId="2" fillId="6" borderId="0" xfId="0" applyNumberFormat="1" applyFont="1" applyFill="1" applyBorder="1" applyAlignment="1">
      <alignment horizontal="center" vertical="center"/>
    </xf>
    <xf numFmtId="177" fontId="2" fillId="6" borderId="12" xfId="0" applyNumberFormat="1" applyFont="1" applyFill="1" applyBorder="1" applyAlignment="1">
      <alignment horizontal="center" vertical="center"/>
    </xf>
    <xf numFmtId="177" fontId="2" fillId="6" borderId="16" xfId="0" applyNumberFormat="1" applyFont="1" applyFill="1" applyBorder="1" applyAlignment="1">
      <alignment horizontal="center" vertical="center"/>
    </xf>
    <xf numFmtId="177" fontId="2" fillId="6" borderId="17" xfId="0" applyNumberFormat="1" applyFont="1" applyFill="1" applyBorder="1" applyAlignment="1">
      <alignment horizontal="center" vertical="center"/>
    </xf>
    <xf numFmtId="182" fontId="3" fillId="6" borderId="33" xfId="0" applyNumberFormat="1" applyFont="1" applyFill="1" applyBorder="1" applyAlignment="1">
      <alignment vertical="center"/>
    </xf>
    <xf numFmtId="182" fontId="3" fillId="6" borderId="22" xfId="0" applyNumberFormat="1" applyFont="1" applyFill="1" applyBorder="1" applyAlignment="1">
      <alignment vertical="center"/>
    </xf>
    <xf numFmtId="182" fontId="3" fillId="6" borderId="14" xfId="0" applyNumberFormat="1" applyFont="1" applyFill="1" applyBorder="1" applyAlignment="1">
      <alignment vertical="center"/>
    </xf>
    <xf numFmtId="182" fontId="3" fillId="6" borderId="0" xfId="0" applyNumberFormat="1" applyFont="1" applyFill="1" applyBorder="1" applyAlignment="1">
      <alignment vertical="center"/>
    </xf>
    <xf numFmtId="182" fontId="3" fillId="6" borderId="15" xfId="0" applyNumberFormat="1" applyFont="1" applyFill="1" applyBorder="1" applyAlignment="1">
      <alignment vertical="center"/>
    </xf>
    <xf numFmtId="182" fontId="3" fillId="6" borderId="16" xfId="0" applyNumberFormat="1" applyFont="1" applyFill="1" applyBorder="1" applyAlignment="1">
      <alignment vertical="center"/>
    </xf>
    <xf numFmtId="177" fontId="3" fillId="6" borderId="22" xfId="0" applyNumberFormat="1" applyFont="1" applyFill="1" applyBorder="1" applyAlignment="1">
      <alignment horizontal="center" vertical="center"/>
    </xf>
    <xf numFmtId="177" fontId="3" fillId="6" borderId="20" xfId="0" applyNumberFormat="1" applyFont="1" applyFill="1" applyBorder="1" applyAlignment="1">
      <alignment horizontal="center" vertical="center"/>
    </xf>
    <xf numFmtId="177" fontId="3" fillId="6" borderId="0" xfId="0" applyNumberFormat="1" applyFont="1" applyFill="1" applyBorder="1" applyAlignment="1">
      <alignment horizontal="center" vertical="center"/>
    </xf>
    <xf numFmtId="177" fontId="3" fillId="6" borderId="12" xfId="0" applyNumberFormat="1" applyFont="1" applyFill="1" applyBorder="1" applyAlignment="1">
      <alignment horizontal="center" vertical="center"/>
    </xf>
    <xf numFmtId="177" fontId="3" fillId="6" borderId="16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82" fontId="3" fillId="0" borderId="21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180" fontId="0" fillId="0" borderId="37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8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56"/>
  <sheetViews>
    <sheetView tabSelected="1" view="pageBreakPreview" zoomScale="110" zoomScaleNormal="110" zoomScaleSheetLayoutView="110" zoomScalePageLayoutView="0" workbookViewId="0" topLeftCell="A1">
      <selection activeCell="AH10" sqref="AH10"/>
    </sheetView>
  </sheetViews>
  <sheetFormatPr defaultColWidth="9.00390625" defaultRowHeight="13.5"/>
  <cols>
    <col min="1" max="103" width="0.875" style="58" customWidth="1"/>
    <col min="104" max="108" width="1.00390625" style="0" customWidth="1"/>
  </cols>
  <sheetData>
    <row r="1" spans="1:103" s="58" customFormat="1" ht="29.25" customHeight="1">
      <c r="A1" s="311" t="s">
        <v>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</row>
    <row r="2" s="58" customFormat="1" ht="6" customHeight="1"/>
    <row r="3" spans="34:103" s="58" customFormat="1" ht="6" customHeight="1">
      <c r="AH3" s="59"/>
      <c r="AI3" s="312" t="s">
        <v>8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60"/>
      <c r="AV3" s="285" t="s">
        <v>11</v>
      </c>
      <c r="AW3" s="285"/>
      <c r="AX3" s="285"/>
      <c r="AY3" s="285"/>
      <c r="AZ3" s="285"/>
      <c r="BA3" s="285"/>
      <c r="BB3" s="285"/>
      <c r="BC3" s="285"/>
      <c r="BD3" s="315" t="s">
        <v>7</v>
      </c>
      <c r="BE3" s="315"/>
      <c r="BF3" s="315"/>
      <c r="BG3" s="315"/>
      <c r="BH3" s="285" t="s">
        <v>12</v>
      </c>
      <c r="BI3" s="285"/>
      <c r="BJ3" s="285"/>
      <c r="BK3" s="285"/>
      <c r="BL3" s="285"/>
      <c r="BM3" s="285"/>
      <c r="BN3" s="285"/>
      <c r="BO3" s="285"/>
      <c r="BP3" s="285" t="s">
        <v>14</v>
      </c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 t="s">
        <v>13</v>
      </c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</row>
    <row r="4" spans="6:103" s="58" customFormat="1" ht="6" customHeight="1">
      <c r="F4" s="303" t="s">
        <v>37</v>
      </c>
      <c r="G4" s="303"/>
      <c r="H4" s="303"/>
      <c r="I4" s="303"/>
      <c r="J4" s="303"/>
      <c r="K4" s="304">
        <v>5</v>
      </c>
      <c r="L4" s="305"/>
      <c r="M4" s="305"/>
      <c r="N4" s="305"/>
      <c r="O4" s="306" t="s">
        <v>6</v>
      </c>
      <c r="P4" s="306"/>
      <c r="Q4" s="306"/>
      <c r="R4" s="306"/>
      <c r="S4" s="306"/>
      <c r="T4" s="306"/>
      <c r="U4" s="306"/>
      <c r="V4" s="306"/>
      <c r="W4" s="306"/>
      <c r="AH4" s="61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62"/>
      <c r="AV4" s="285"/>
      <c r="AW4" s="285"/>
      <c r="AX4" s="285"/>
      <c r="AY4" s="285"/>
      <c r="AZ4" s="285"/>
      <c r="BA4" s="285"/>
      <c r="BB4" s="285"/>
      <c r="BC4" s="285"/>
      <c r="BD4" s="315"/>
      <c r="BE4" s="315"/>
      <c r="BF4" s="315"/>
      <c r="BG4" s="31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</row>
    <row r="5" spans="6:103" s="58" customFormat="1" ht="6" customHeight="1">
      <c r="F5" s="303"/>
      <c r="G5" s="303"/>
      <c r="H5" s="303"/>
      <c r="I5" s="303"/>
      <c r="J5" s="303"/>
      <c r="K5" s="305"/>
      <c r="L5" s="305"/>
      <c r="M5" s="305"/>
      <c r="N5" s="305"/>
      <c r="O5" s="306"/>
      <c r="P5" s="306"/>
      <c r="Q5" s="306"/>
      <c r="R5" s="306"/>
      <c r="S5" s="306"/>
      <c r="T5" s="306"/>
      <c r="U5" s="306"/>
      <c r="V5" s="306"/>
      <c r="W5" s="306"/>
      <c r="AH5" s="61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62"/>
      <c r="AV5" s="285"/>
      <c r="AW5" s="285"/>
      <c r="AX5" s="285"/>
      <c r="AY5" s="285"/>
      <c r="AZ5" s="285"/>
      <c r="BA5" s="285"/>
      <c r="BB5" s="285"/>
      <c r="BC5" s="285"/>
      <c r="BD5" s="315"/>
      <c r="BE5" s="315"/>
      <c r="BF5" s="315"/>
      <c r="BG5" s="31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</row>
    <row r="6" spans="34:103" s="58" customFormat="1" ht="6" customHeight="1">
      <c r="AH6" s="61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62"/>
      <c r="AV6" s="308">
        <v>1</v>
      </c>
      <c r="AW6" s="308"/>
      <c r="AX6" s="308"/>
      <c r="AY6" s="309"/>
      <c r="AZ6" s="310">
        <v>5</v>
      </c>
      <c r="BA6" s="308"/>
      <c r="BB6" s="308"/>
      <c r="BC6" s="308"/>
      <c r="BD6" s="308">
        <v>1</v>
      </c>
      <c r="BE6" s="308"/>
      <c r="BF6" s="308"/>
      <c r="BG6" s="308"/>
      <c r="BH6" s="298"/>
      <c r="BI6" s="298"/>
      <c r="BJ6" s="298"/>
      <c r="BK6" s="299"/>
      <c r="BL6" s="300"/>
      <c r="BM6" s="298"/>
      <c r="BN6" s="298"/>
      <c r="BO6" s="298"/>
      <c r="BP6" s="298"/>
      <c r="BQ6" s="298"/>
      <c r="BR6" s="298"/>
      <c r="BS6" s="299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2"/>
      <c r="CK6" s="298"/>
      <c r="CL6" s="298"/>
      <c r="CM6" s="298"/>
      <c r="CN6" s="298"/>
      <c r="CO6" s="298"/>
      <c r="CP6" s="298"/>
      <c r="CQ6" s="299"/>
      <c r="CR6" s="300"/>
      <c r="CS6" s="298"/>
      <c r="CT6" s="298"/>
      <c r="CU6" s="301"/>
      <c r="CV6" s="302"/>
      <c r="CW6" s="298"/>
      <c r="CX6" s="298"/>
      <c r="CY6" s="298"/>
    </row>
    <row r="7" spans="6:103" s="58" customFormat="1" ht="6" customHeight="1">
      <c r="F7" s="303" t="s">
        <v>37</v>
      </c>
      <c r="G7" s="303"/>
      <c r="H7" s="303"/>
      <c r="I7" s="303"/>
      <c r="J7" s="303"/>
      <c r="K7" s="304">
        <v>6</v>
      </c>
      <c r="L7" s="305"/>
      <c r="M7" s="305"/>
      <c r="N7" s="305"/>
      <c r="O7" s="306" t="s">
        <v>5</v>
      </c>
      <c r="P7" s="306"/>
      <c r="Q7" s="306"/>
      <c r="R7" s="306"/>
      <c r="S7" s="306"/>
      <c r="T7" s="306"/>
      <c r="U7" s="306"/>
      <c r="V7" s="306"/>
      <c r="W7" s="306"/>
      <c r="AH7" s="61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62"/>
      <c r="AV7" s="308"/>
      <c r="AW7" s="308"/>
      <c r="AX7" s="308"/>
      <c r="AY7" s="309"/>
      <c r="AZ7" s="310"/>
      <c r="BA7" s="308"/>
      <c r="BB7" s="308"/>
      <c r="BC7" s="308"/>
      <c r="BD7" s="308"/>
      <c r="BE7" s="308"/>
      <c r="BF7" s="308"/>
      <c r="BG7" s="308"/>
      <c r="BH7" s="298"/>
      <c r="BI7" s="298"/>
      <c r="BJ7" s="298"/>
      <c r="BK7" s="299"/>
      <c r="BL7" s="300"/>
      <c r="BM7" s="298"/>
      <c r="BN7" s="298"/>
      <c r="BO7" s="298"/>
      <c r="BP7" s="298"/>
      <c r="BQ7" s="298"/>
      <c r="BR7" s="298"/>
      <c r="BS7" s="299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2"/>
      <c r="CK7" s="298"/>
      <c r="CL7" s="298"/>
      <c r="CM7" s="298"/>
      <c r="CN7" s="298"/>
      <c r="CO7" s="298"/>
      <c r="CP7" s="298"/>
      <c r="CQ7" s="299"/>
      <c r="CR7" s="300"/>
      <c r="CS7" s="298"/>
      <c r="CT7" s="298"/>
      <c r="CU7" s="301"/>
      <c r="CV7" s="302"/>
      <c r="CW7" s="298"/>
      <c r="CX7" s="298"/>
      <c r="CY7" s="298"/>
    </row>
    <row r="8" spans="6:103" s="58" customFormat="1" ht="6" customHeight="1">
      <c r="F8" s="303"/>
      <c r="G8" s="303"/>
      <c r="H8" s="303"/>
      <c r="I8" s="303"/>
      <c r="J8" s="303"/>
      <c r="K8" s="305"/>
      <c r="L8" s="305"/>
      <c r="M8" s="305"/>
      <c r="N8" s="305"/>
      <c r="O8" s="306"/>
      <c r="P8" s="306"/>
      <c r="Q8" s="306"/>
      <c r="R8" s="306"/>
      <c r="S8" s="306"/>
      <c r="T8" s="306"/>
      <c r="U8" s="306"/>
      <c r="V8" s="306"/>
      <c r="W8" s="306"/>
      <c r="AH8" s="61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62"/>
      <c r="AV8" s="308"/>
      <c r="AW8" s="308"/>
      <c r="AX8" s="308"/>
      <c r="AY8" s="309"/>
      <c r="AZ8" s="310"/>
      <c r="BA8" s="308"/>
      <c r="BB8" s="308"/>
      <c r="BC8" s="308"/>
      <c r="BD8" s="308"/>
      <c r="BE8" s="308"/>
      <c r="BF8" s="308"/>
      <c r="BG8" s="308"/>
      <c r="BH8" s="298"/>
      <c r="BI8" s="298"/>
      <c r="BJ8" s="298"/>
      <c r="BK8" s="299"/>
      <c r="BL8" s="300"/>
      <c r="BM8" s="298"/>
      <c r="BN8" s="298"/>
      <c r="BO8" s="298"/>
      <c r="BP8" s="298"/>
      <c r="BQ8" s="298"/>
      <c r="BR8" s="298"/>
      <c r="BS8" s="299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2"/>
      <c r="CK8" s="298"/>
      <c r="CL8" s="298"/>
      <c r="CM8" s="298"/>
      <c r="CN8" s="298"/>
      <c r="CO8" s="298"/>
      <c r="CP8" s="298"/>
      <c r="CQ8" s="299"/>
      <c r="CR8" s="300"/>
      <c r="CS8" s="298"/>
      <c r="CT8" s="298"/>
      <c r="CU8" s="301"/>
      <c r="CV8" s="302"/>
      <c r="CW8" s="298"/>
      <c r="CX8" s="298"/>
      <c r="CY8" s="298"/>
    </row>
    <row r="9" spans="34:103" s="58" customFormat="1" ht="6" customHeight="1">
      <c r="AH9" s="63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64"/>
      <c r="AV9" s="308"/>
      <c r="AW9" s="308"/>
      <c r="AX9" s="308"/>
      <c r="AY9" s="309"/>
      <c r="AZ9" s="310"/>
      <c r="BA9" s="308"/>
      <c r="BB9" s="308"/>
      <c r="BC9" s="308"/>
      <c r="BD9" s="308"/>
      <c r="BE9" s="308"/>
      <c r="BF9" s="308"/>
      <c r="BG9" s="308"/>
      <c r="BH9" s="298"/>
      <c r="BI9" s="298"/>
      <c r="BJ9" s="298"/>
      <c r="BK9" s="299"/>
      <c r="BL9" s="300"/>
      <c r="BM9" s="298"/>
      <c r="BN9" s="298"/>
      <c r="BO9" s="298"/>
      <c r="BP9" s="298"/>
      <c r="BQ9" s="298"/>
      <c r="BR9" s="298"/>
      <c r="BS9" s="299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2"/>
      <c r="CK9" s="298"/>
      <c r="CL9" s="298"/>
      <c r="CM9" s="298"/>
      <c r="CN9" s="298"/>
      <c r="CO9" s="298"/>
      <c r="CP9" s="298"/>
      <c r="CQ9" s="299"/>
      <c r="CR9" s="300"/>
      <c r="CS9" s="298"/>
      <c r="CT9" s="298"/>
      <c r="CU9" s="301"/>
      <c r="CV9" s="302"/>
      <c r="CW9" s="298"/>
      <c r="CX9" s="298"/>
      <c r="CY9" s="298"/>
    </row>
    <row r="10" spans="1:103" s="58" customFormat="1" ht="6" customHeight="1">
      <c r="A10" s="286" t="s">
        <v>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  <c r="P10" s="295" t="s">
        <v>2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65"/>
      <c r="AI10" s="66"/>
      <c r="AJ10" s="66"/>
      <c r="AK10" s="66"/>
      <c r="AL10" s="66"/>
      <c r="AM10" s="282" t="str">
        <f>$F$4</f>
        <v>令和</v>
      </c>
      <c r="AN10" s="282"/>
      <c r="AO10" s="282"/>
      <c r="AP10" s="282"/>
      <c r="AQ10" s="282"/>
      <c r="AR10" s="282">
        <f>IF(K4="","",K4)</f>
        <v>5</v>
      </c>
      <c r="AS10" s="282"/>
      <c r="AT10" s="282"/>
      <c r="AU10" s="282"/>
      <c r="AV10" s="282" t="s">
        <v>9</v>
      </c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282" t="str">
        <f>$F$7</f>
        <v>令和</v>
      </c>
      <c r="BW10" s="282"/>
      <c r="BX10" s="282"/>
      <c r="BY10" s="282"/>
      <c r="BZ10" s="282"/>
      <c r="CA10" s="282">
        <f>IF(K7="","",K7)</f>
        <v>6</v>
      </c>
      <c r="CB10" s="282"/>
      <c r="CC10" s="282"/>
      <c r="CD10" s="282"/>
      <c r="CE10" s="282" t="s">
        <v>10</v>
      </c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66"/>
      <c r="CV10" s="66"/>
      <c r="CW10" s="66"/>
      <c r="CX10" s="66"/>
      <c r="CY10" s="67"/>
    </row>
    <row r="11" spans="1:103" s="58" customFormat="1" ht="6" customHeight="1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296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  <c r="AH11" s="68"/>
      <c r="AI11" s="69"/>
      <c r="AJ11" s="69"/>
      <c r="AK11" s="69"/>
      <c r="AL11" s="69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69"/>
      <c r="BM11" s="69"/>
      <c r="BN11" s="69"/>
      <c r="BO11" s="69"/>
      <c r="BP11" s="70"/>
      <c r="BQ11" s="68"/>
      <c r="BR11" s="69"/>
      <c r="BS11" s="69"/>
      <c r="BT11" s="69"/>
      <c r="BU11" s="69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69"/>
      <c r="CV11" s="69"/>
      <c r="CW11" s="69"/>
      <c r="CX11" s="69"/>
      <c r="CY11" s="70"/>
    </row>
    <row r="12" spans="1:103" s="58" customFormat="1" ht="6" customHeight="1">
      <c r="A12" s="289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1"/>
      <c r="P12" s="296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9"/>
      <c r="AH12" s="71"/>
      <c r="AI12" s="72"/>
      <c r="AJ12" s="72"/>
      <c r="AK12" s="72"/>
      <c r="AL12" s="72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72"/>
      <c r="BM12" s="72"/>
      <c r="BN12" s="72"/>
      <c r="BO12" s="72"/>
      <c r="BP12" s="73"/>
      <c r="BQ12" s="71"/>
      <c r="BR12" s="72"/>
      <c r="BS12" s="72"/>
      <c r="BT12" s="72"/>
      <c r="BU12" s="72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72"/>
      <c r="CV12" s="72"/>
      <c r="CW12" s="72"/>
      <c r="CX12" s="72"/>
      <c r="CY12" s="73"/>
    </row>
    <row r="13" spans="1:103" s="58" customFormat="1" ht="6" customHeight="1">
      <c r="A13" s="28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296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285" t="s">
        <v>3</v>
      </c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 t="s">
        <v>4</v>
      </c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 t="s">
        <v>3</v>
      </c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 t="s">
        <v>4</v>
      </c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</row>
    <row r="14" spans="1:103" s="58" customFormat="1" ht="6" customHeight="1">
      <c r="A14" s="289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1"/>
      <c r="P14" s="296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9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</row>
    <row r="15" spans="1:103" s="58" customFormat="1" ht="6" customHeight="1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4"/>
      <c r="P15" s="297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1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</row>
    <row r="16" spans="1:103" s="58" customFormat="1" ht="5.25" customHeight="1">
      <c r="A16" s="259">
        <v>25000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75"/>
      <c r="O16" s="76"/>
      <c r="P16" s="265">
        <f>A16*365</f>
        <v>9125000</v>
      </c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115"/>
      <c r="AG16" s="116"/>
      <c r="AH16" s="249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77"/>
      <c r="AT16" s="77"/>
      <c r="AU16" s="77"/>
      <c r="AV16" s="78"/>
      <c r="AW16" s="142">
        <f>IF(AH16="",0,P16*AH16)</f>
        <v>0</v>
      </c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77"/>
      <c r="BN16" s="77"/>
      <c r="BO16" s="77"/>
      <c r="BP16" s="78"/>
      <c r="BQ16" s="249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77"/>
      <c r="CC16" s="77"/>
      <c r="CD16" s="77"/>
      <c r="CE16" s="78"/>
      <c r="CF16" s="142">
        <f>P16*BQ16</f>
        <v>0</v>
      </c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77"/>
      <c r="CW16" s="77"/>
      <c r="CX16" s="77"/>
      <c r="CY16" s="78"/>
    </row>
    <row r="17" spans="1:103" s="58" customFormat="1" ht="5.25" customHeight="1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79"/>
      <c r="O17" s="80"/>
      <c r="P17" s="267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118"/>
      <c r="AG17" s="119"/>
      <c r="AH17" s="251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82"/>
      <c r="AT17" s="82"/>
      <c r="AU17" s="82"/>
      <c r="AV17" s="83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82"/>
      <c r="BN17" s="82"/>
      <c r="BO17" s="82"/>
      <c r="BP17" s="83"/>
      <c r="BQ17" s="251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82"/>
      <c r="CC17" s="82"/>
      <c r="CD17" s="82"/>
      <c r="CE17" s="83"/>
      <c r="CF17" s="221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82"/>
      <c r="CW17" s="82"/>
      <c r="CX17" s="82"/>
      <c r="CY17" s="83"/>
    </row>
    <row r="18" spans="1:103" s="58" customFormat="1" ht="5.25" customHeight="1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79"/>
      <c r="O18" s="80"/>
      <c r="P18" s="267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118"/>
      <c r="AG18" s="119"/>
      <c r="AH18" s="253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84"/>
      <c r="AT18" s="84"/>
      <c r="AU18" s="84"/>
      <c r="AV18" s="85"/>
      <c r="AW18" s="223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84"/>
      <c r="BN18" s="84"/>
      <c r="BO18" s="84"/>
      <c r="BP18" s="85"/>
      <c r="BQ18" s="253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84"/>
      <c r="CC18" s="84"/>
      <c r="CD18" s="84"/>
      <c r="CE18" s="85"/>
      <c r="CF18" s="223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84"/>
      <c r="CW18" s="84"/>
      <c r="CX18" s="84"/>
      <c r="CY18" s="85"/>
    </row>
    <row r="19" spans="1:103" s="58" customFormat="1" ht="5.25" customHeight="1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79"/>
      <c r="O19" s="80"/>
      <c r="P19" s="255" t="s">
        <v>0</v>
      </c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27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103"/>
      <c r="AT19" s="103"/>
      <c r="AU19" s="103"/>
      <c r="AV19" s="86"/>
      <c r="AW19" s="233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185"/>
      <c r="BN19" s="276"/>
      <c r="BO19" s="276"/>
      <c r="BP19" s="277"/>
      <c r="BQ19" s="227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103"/>
      <c r="CC19" s="103"/>
      <c r="CD19" s="103"/>
      <c r="CE19" s="86"/>
      <c r="CF19" s="233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185"/>
      <c r="CW19" s="191"/>
      <c r="CX19" s="191"/>
      <c r="CY19" s="192"/>
    </row>
    <row r="20" spans="1:103" s="58" customFormat="1" ht="5.25" customHeight="1">
      <c r="A20" s="272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79"/>
      <c r="O20" s="80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51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104"/>
      <c r="AT20" s="104"/>
      <c r="AU20" s="104"/>
      <c r="AV20" s="87"/>
      <c r="AW20" s="251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78"/>
      <c r="BN20" s="278"/>
      <c r="BO20" s="278"/>
      <c r="BP20" s="279"/>
      <c r="BQ20" s="251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104"/>
      <c r="CC20" s="104"/>
      <c r="CD20" s="104"/>
      <c r="CE20" s="87"/>
      <c r="CF20" s="229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193"/>
      <c r="CW20" s="193"/>
      <c r="CX20" s="193"/>
      <c r="CY20" s="194"/>
    </row>
    <row r="21" spans="1:103" s="58" customFormat="1" ht="5.25" customHeight="1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88"/>
      <c r="O21" s="89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57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105"/>
      <c r="AT21" s="105"/>
      <c r="AU21" s="105"/>
      <c r="AV21" s="90"/>
      <c r="AW21" s="257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80"/>
      <c r="BN21" s="280"/>
      <c r="BO21" s="280"/>
      <c r="BP21" s="281"/>
      <c r="BQ21" s="257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105"/>
      <c r="CC21" s="105"/>
      <c r="CD21" s="105"/>
      <c r="CE21" s="90"/>
      <c r="CF21" s="231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195"/>
      <c r="CW21" s="195"/>
      <c r="CX21" s="195"/>
      <c r="CY21" s="196"/>
    </row>
    <row r="22" spans="1:103" s="58" customFormat="1" ht="5.25" customHeight="1">
      <c r="A22" s="259">
        <v>24000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75"/>
      <c r="O22" s="76"/>
      <c r="P22" s="265">
        <f>A22*365</f>
        <v>8760000</v>
      </c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115"/>
      <c r="AG22" s="116"/>
      <c r="AH22" s="249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77"/>
      <c r="AT22" s="77"/>
      <c r="AU22" s="77"/>
      <c r="AV22" s="78"/>
      <c r="AW22" s="142">
        <f>IF(AH22="",0,P22*AH22)</f>
        <v>0</v>
      </c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77"/>
      <c r="BN22" s="77"/>
      <c r="BO22" s="77"/>
      <c r="BP22" s="78"/>
      <c r="BQ22" s="249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77"/>
      <c r="CC22" s="77"/>
      <c r="CD22" s="77"/>
      <c r="CE22" s="78"/>
      <c r="CF22" s="142">
        <f>P22*BQ22</f>
        <v>0</v>
      </c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77"/>
      <c r="CW22" s="77"/>
      <c r="CX22" s="77"/>
      <c r="CY22" s="78"/>
    </row>
    <row r="23" spans="1:103" s="58" customFormat="1" ht="5.25" customHeight="1">
      <c r="A23" s="261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79"/>
      <c r="O23" s="80"/>
      <c r="P23" s="267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118"/>
      <c r="AG23" s="119"/>
      <c r="AH23" s="251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82"/>
      <c r="AT23" s="82"/>
      <c r="AU23" s="82"/>
      <c r="AV23" s="83"/>
      <c r="AW23" s="221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82"/>
      <c r="BN23" s="82"/>
      <c r="BO23" s="82"/>
      <c r="BP23" s="83"/>
      <c r="BQ23" s="251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82"/>
      <c r="CC23" s="82"/>
      <c r="CD23" s="82"/>
      <c r="CE23" s="83"/>
      <c r="CF23" s="221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82"/>
      <c r="CW23" s="82"/>
      <c r="CX23" s="82"/>
      <c r="CY23" s="83"/>
    </row>
    <row r="24" spans="1:103" s="58" customFormat="1" ht="5.25" customHeight="1">
      <c r="A24" s="26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79"/>
      <c r="O24" s="80"/>
      <c r="P24" s="267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118"/>
      <c r="AG24" s="119"/>
      <c r="AH24" s="253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84"/>
      <c r="AT24" s="84"/>
      <c r="AU24" s="84"/>
      <c r="AV24" s="85"/>
      <c r="AW24" s="223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84"/>
      <c r="BN24" s="84"/>
      <c r="BO24" s="84"/>
      <c r="BP24" s="85"/>
      <c r="BQ24" s="253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84"/>
      <c r="CC24" s="84"/>
      <c r="CD24" s="84"/>
      <c r="CE24" s="85"/>
      <c r="CF24" s="223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84"/>
      <c r="CW24" s="84"/>
      <c r="CX24" s="84"/>
      <c r="CY24" s="85"/>
    </row>
    <row r="25" spans="1:103" s="58" customFormat="1" ht="5.25" customHeigh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79"/>
      <c r="O25" s="80"/>
      <c r="P25" s="255" t="s">
        <v>0</v>
      </c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27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103"/>
      <c r="AT25" s="103"/>
      <c r="AU25" s="103"/>
      <c r="AV25" s="86"/>
      <c r="AW25" s="233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185"/>
      <c r="BN25" s="191"/>
      <c r="BO25" s="191"/>
      <c r="BP25" s="192"/>
      <c r="BQ25" s="227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103"/>
      <c r="CC25" s="103"/>
      <c r="CD25" s="103"/>
      <c r="CE25" s="86"/>
      <c r="CF25" s="233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185"/>
      <c r="CW25" s="191"/>
      <c r="CX25" s="191"/>
      <c r="CY25" s="192"/>
    </row>
    <row r="26" spans="1:103" s="58" customFormat="1" ht="5.25" customHeight="1">
      <c r="A26" s="261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79"/>
      <c r="O26" s="80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51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104"/>
      <c r="AT26" s="104"/>
      <c r="AU26" s="104"/>
      <c r="AV26" s="87"/>
      <c r="AW26" s="251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193"/>
      <c r="BN26" s="193"/>
      <c r="BO26" s="193"/>
      <c r="BP26" s="194"/>
      <c r="BQ26" s="251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104"/>
      <c r="CC26" s="104"/>
      <c r="CD26" s="104"/>
      <c r="CE26" s="87"/>
      <c r="CF26" s="229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193"/>
      <c r="CW26" s="193"/>
      <c r="CX26" s="193"/>
      <c r="CY26" s="194"/>
    </row>
    <row r="27" spans="1:103" s="58" customFormat="1" ht="5.25" customHeight="1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88"/>
      <c r="O27" s="89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57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105"/>
      <c r="AT27" s="105"/>
      <c r="AU27" s="105"/>
      <c r="AV27" s="90"/>
      <c r="AW27" s="257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195"/>
      <c r="BN27" s="195"/>
      <c r="BO27" s="195"/>
      <c r="BP27" s="196"/>
      <c r="BQ27" s="257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105"/>
      <c r="CC27" s="105"/>
      <c r="CD27" s="105"/>
      <c r="CE27" s="90"/>
      <c r="CF27" s="231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195"/>
      <c r="CW27" s="195"/>
      <c r="CX27" s="195"/>
      <c r="CY27" s="196"/>
    </row>
    <row r="28" spans="1:103" s="58" customFormat="1" ht="5.25" customHeight="1">
      <c r="A28" s="259">
        <v>22000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75"/>
      <c r="O28" s="76"/>
      <c r="P28" s="265">
        <f>A28*365</f>
        <v>8030000</v>
      </c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115"/>
      <c r="AG28" s="116"/>
      <c r="AH28" s="249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77"/>
      <c r="AT28" s="77"/>
      <c r="AU28" s="77"/>
      <c r="AV28" s="78"/>
      <c r="AW28" s="142">
        <f>IF(AH28="",0,P28*AH28)</f>
        <v>0</v>
      </c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77"/>
      <c r="BN28" s="77"/>
      <c r="BO28" s="77"/>
      <c r="BP28" s="78"/>
      <c r="BQ28" s="249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77"/>
      <c r="CC28" s="77"/>
      <c r="CD28" s="77"/>
      <c r="CE28" s="78"/>
      <c r="CF28" s="142">
        <f>P28*BQ28</f>
        <v>0</v>
      </c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77"/>
      <c r="CW28" s="77"/>
      <c r="CX28" s="77"/>
      <c r="CY28" s="78"/>
    </row>
    <row r="29" spans="1:103" s="58" customFormat="1" ht="5.25" customHeight="1">
      <c r="A29" s="261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79"/>
      <c r="O29" s="80"/>
      <c r="P29" s="267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118"/>
      <c r="AG29" s="119"/>
      <c r="AH29" s="251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82"/>
      <c r="AT29" s="82"/>
      <c r="AU29" s="82"/>
      <c r="AV29" s="83"/>
      <c r="AW29" s="221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82"/>
      <c r="BN29" s="82"/>
      <c r="BO29" s="82"/>
      <c r="BP29" s="83"/>
      <c r="BQ29" s="251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82"/>
      <c r="CC29" s="82"/>
      <c r="CD29" s="82"/>
      <c r="CE29" s="83"/>
      <c r="CF29" s="221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82"/>
      <c r="CW29" s="82"/>
      <c r="CX29" s="82"/>
      <c r="CY29" s="83"/>
    </row>
    <row r="30" spans="1:103" s="58" customFormat="1" ht="5.25" customHeight="1">
      <c r="A30" s="261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79"/>
      <c r="O30" s="80"/>
      <c r="P30" s="267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118"/>
      <c r="AG30" s="119"/>
      <c r="AH30" s="253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84"/>
      <c r="AT30" s="84"/>
      <c r="AU30" s="84"/>
      <c r="AV30" s="85"/>
      <c r="AW30" s="223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84"/>
      <c r="BN30" s="84"/>
      <c r="BO30" s="84"/>
      <c r="BP30" s="85"/>
      <c r="BQ30" s="253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84"/>
      <c r="CC30" s="84"/>
      <c r="CD30" s="84"/>
      <c r="CE30" s="85"/>
      <c r="CF30" s="223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84"/>
      <c r="CW30" s="84"/>
      <c r="CX30" s="84"/>
      <c r="CY30" s="85"/>
    </row>
    <row r="31" spans="1:103" s="58" customFormat="1" ht="5.25" customHeight="1">
      <c r="A31" s="261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79"/>
      <c r="O31" s="80"/>
      <c r="P31" s="255" t="s">
        <v>0</v>
      </c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27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103"/>
      <c r="AT31" s="103"/>
      <c r="AU31" s="103"/>
      <c r="AV31" s="86"/>
      <c r="AW31" s="233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185"/>
      <c r="BN31" s="191"/>
      <c r="BO31" s="191"/>
      <c r="BP31" s="192"/>
      <c r="BQ31" s="227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103"/>
      <c r="CC31" s="103"/>
      <c r="CD31" s="103"/>
      <c r="CE31" s="86"/>
      <c r="CF31" s="233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185"/>
      <c r="CW31" s="191"/>
      <c r="CX31" s="191"/>
      <c r="CY31" s="192"/>
    </row>
    <row r="32" spans="1:103" s="58" customFormat="1" ht="5.25" customHeigh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79"/>
      <c r="O32" s="80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51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104"/>
      <c r="AT32" s="104"/>
      <c r="AU32" s="104"/>
      <c r="AV32" s="87"/>
      <c r="AW32" s="229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193"/>
      <c r="BN32" s="193"/>
      <c r="BO32" s="193"/>
      <c r="BP32" s="194"/>
      <c r="BQ32" s="251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104"/>
      <c r="CC32" s="104"/>
      <c r="CD32" s="104"/>
      <c r="CE32" s="87"/>
      <c r="CF32" s="229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193"/>
      <c r="CW32" s="193"/>
      <c r="CX32" s="193"/>
      <c r="CY32" s="194"/>
    </row>
    <row r="33" spans="1:103" s="58" customFormat="1" ht="5.25" customHeight="1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88"/>
      <c r="O33" s="89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57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105"/>
      <c r="AT33" s="105"/>
      <c r="AU33" s="105"/>
      <c r="AV33" s="90"/>
      <c r="AW33" s="231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195"/>
      <c r="BN33" s="195"/>
      <c r="BO33" s="195"/>
      <c r="BP33" s="196"/>
      <c r="BQ33" s="257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105"/>
      <c r="CC33" s="105"/>
      <c r="CD33" s="105"/>
      <c r="CE33" s="90"/>
      <c r="CF33" s="231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195"/>
      <c r="CW33" s="195"/>
      <c r="CX33" s="195"/>
      <c r="CY33" s="196"/>
    </row>
    <row r="34" spans="1:103" s="58" customFormat="1" ht="5.25" customHeight="1">
      <c r="A34" s="259">
        <v>20000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75"/>
      <c r="O34" s="76"/>
      <c r="P34" s="265">
        <f>A34*365</f>
        <v>7300000</v>
      </c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115"/>
      <c r="AG34" s="116"/>
      <c r="AH34" s="249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77"/>
      <c r="AT34" s="77"/>
      <c r="AU34" s="77"/>
      <c r="AV34" s="78"/>
      <c r="AW34" s="142">
        <f>IF(AH34="",0,P34*AH34)</f>
        <v>0</v>
      </c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77"/>
      <c r="BN34" s="77"/>
      <c r="BO34" s="77"/>
      <c r="BP34" s="78"/>
      <c r="BQ34" s="249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77"/>
      <c r="CC34" s="77"/>
      <c r="CD34" s="77"/>
      <c r="CE34" s="78"/>
      <c r="CF34" s="142">
        <f>P34*BQ34</f>
        <v>0</v>
      </c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77"/>
      <c r="CW34" s="77"/>
      <c r="CX34" s="77"/>
      <c r="CY34" s="78"/>
    </row>
    <row r="35" spans="1:103" s="58" customFormat="1" ht="5.25" customHeight="1">
      <c r="A35" s="272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79"/>
      <c r="O35" s="80"/>
      <c r="P35" s="267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118"/>
      <c r="AG35" s="119"/>
      <c r="AH35" s="251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82"/>
      <c r="AT35" s="82"/>
      <c r="AU35" s="82"/>
      <c r="AV35" s="83"/>
      <c r="AW35" s="221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82"/>
      <c r="BN35" s="82"/>
      <c r="BO35" s="82"/>
      <c r="BP35" s="83"/>
      <c r="BQ35" s="251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82"/>
      <c r="CC35" s="82"/>
      <c r="CD35" s="82"/>
      <c r="CE35" s="83"/>
      <c r="CF35" s="221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82"/>
      <c r="CW35" s="82"/>
      <c r="CX35" s="82"/>
      <c r="CY35" s="83"/>
    </row>
    <row r="36" spans="1:103" s="58" customFormat="1" ht="5.25" customHeight="1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79"/>
      <c r="O36" s="80"/>
      <c r="P36" s="267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118"/>
      <c r="AG36" s="119"/>
      <c r="AH36" s="253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84"/>
      <c r="AT36" s="84"/>
      <c r="AU36" s="84"/>
      <c r="AV36" s="85"/>
      <c r="AW36" s="223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84"/>
      <c r="BN36" s="84"/>
      <c r="BO36" s="84"/>
      <c r="BP36" s="85"/>
      <c r="BQ36" s="253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84"/>
      <c r="CC36" s="84"/>
      <c r="CD36" s="84"/>
      <c r="CE36" s="85"/>
      <c r="CF36" s="223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84"/>
      <c r="CW36" s="84"/>
      <c r="CX36" s="84"/>
      <c r="CY36" s="85"/>
    </row>
    <row r="37" spans="1:103" s="58" customFormat="1" ht="5.25" customHeight="1">
      <c r="A37" s="272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79"/>
      <c r="O37" s="80"/>
      <c r="P37" s="255" t="s">
        <v>0</v>
      </c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27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103"/>
      <c r="AT37" s="103"/>
      <c r="AU37" s="103"/>
      <c r="AV37" s="86"/>
      <c r="AW37" s="233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185"/>
      <c r="BN37" s="191"/>
      <c r="BO37" s="191"/>
      <c r="BP37" s="192"/>
      <c r="BQ37" s="227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103"/>
      <c r="CC37" s="103"/>
      <c r="CD37" s="103"/>
      <c r="CE37" s="86"/>
      <c r="CF37" s="233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185"/>
      <c r="CW37" s="191"/>
      <c r="CX37" s="191"/>
      <c r="CY37" s="192"/>
    </row>
    <row r="38" spans="1:103" s="58" customFormat="1" ht="5.25" customHeight="1">
      <c r="A38" s="272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79"/>
      <c r="O38" s="80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51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104"/>
      <c r="AT38" s="104"/>
      <c r="AU38" s="104"/>
      <c r="AV38" s="87"/>
      <c r="AW38" s="229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193"/>
      <c r="BN38" s="193"/>
      <c r="BO38" s="193"/>
      <c r="BP38" s="194"/>
      <c r="BQ38" s="251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104"/>
      <c r="CC38" s="104"/>
      <c r="CD38" s="104"/>
      <c r="CE38" s="87"/>
      <c r="CF38" s="229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193"/>
      <c r="CW38" s="193"/>
      <c r="CX38" s="193"/>
      <c r="CY38" s="194"/>
    </row>
    <row r="39" spans="1:103" s="58" customFormat="1" ht="5.25" customHeight="1">
      <c r="A39" s="274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88"/>
      <c r="O39" s="89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57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105"/>
      <c r="AT39" s="105"/>
      <c r="AU39" s="105"/>
      <c r="AV39" s="90"/>
      <c r="AW39" s="231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195"/>
      <c r="BN39" s="195"/>
      <c r="BO39" s="195"/>
      <c r="BP39" s="196"/>
      <c r="BQ39" s="257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105"/>
      <c r="CC39" s="105"/>
      <c r="CD39" s="105"/>
      <c r="CE39" s="90"/>
      <c r="CF39" s="231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195"/>
      <c r="CW39" s="195"/>
      <c r="CX39" s="195"/>
      <c r="CY39" s="196"/>
    </row>
    <row r="40" spans="1:103" s="58" customFormat="1" ht="5.25" customHeight="1">
      <c r="A40" s="259">
        <v>18000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75"/>
      <c r="O40" s="76"/>
      <c r="P40" s="265">
        <f>A40*365</f>
        <v>6570000</v>
      </c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115"/>
      <c r="AG40" s="116"/>
      <c r="AH40" s="249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77"/>
      <c r="AT40" s="77"/>
      <c r="AU40" s="77"/>
      <c r="AV40" s="78"/>
      <c r="AW40" s="142">
        <f>IF(AH40="",0,P40*AH40)</f>
        <v>0</v>
      </c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77"/>
      <c r="BN40" s="77"/>
      <c r="BO40" s="77"/>
      <c r="BP40" s="78"/>
      <c r="BQ40" s="249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77"/>
      <c r="CC40" s="77"/>
      <c r="CD40" s="77"/>
      <c r="CE40" s="78"/>
      <c r="CF40" s="142">
        <f>P40*BQ40</f>
        <v>0</v>
      </c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77"/>
      <c r="CW40" s="77"/>
      <c r="CX40" s="77"/>
      <c r="CY40" s="78"/>
    </row>
    <row r="41" spans="1:103" s="58" customFormat="1" ht="5.25" customHeight="1">
      <c r="A41" s="261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79"/>
      <c r="O41" s="80"/>
      <c r="P41" s="267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118"/>
      <c r="AG41" s="119"/>
      <c r="AH41" s="251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82"/>
      <c r="AT41" s="82"/>
      <c r="AU41" s="82"/>
      <c r="AV41" s="83"/>
      <c r="AW41" s="221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82"/>
      <c r="BN41" s="82"/>
      <c r="BO41" s="82"/>
      <c r="BP41" s="83"/>
      <c r="BQ41" s="251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82"/>
      <c r="CC41" s="82"/>
      <c r="CD41" s="82"/>
      <c r="CE41" s="83"/>
      <c r="CF41" s="221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82"/>
      <c r="CW41" s="82"/>
      <c r="CX41" s="82"/>
      <c r="CY41" s="83"/>
    </row>
    <row r="42" spans="1:103" s="58" customFormat="1" ht="5.25" customHeight="1">
      <c r="A42" s="261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79"/>
      <c r="O42" s="80"/>
      <c r="P42" s="267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118"/>
      <c r="AG42" s="119"/>
      <c r="AH42" s="253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84"/>
      <c r="AT42" s="84"/>
      <c r="AU42" s="84"/>
      <c r="AV42" s="85"/>
      <c r="AW42" s="223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84"/>
      <c r="BN42" s="84"/>
      <c r="BO42" s="84"/>
      <c r="BP42" s="85"/>
      <c r="BQ42" s="253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84"/>
      <c r="CC42" s="84"/>
      <c r="CD42" s="84"/>
      <c r="CE42" s="85"/>
      <c r="CF42" s="223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84"/>
      <c r="CW42" s="84"/>
      <c r="CX42" s="84"/>
      <c r="CY42" s="85"/>
    </row>
    <row r="43" spans="1:103" s="58" customFormat="1" ht="5.25" customHeight="1">
      <c r="A43" s="261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79"/>
      <c r="O43" s="80"/>
      <c r="P43" s="255" t="s">
        <v>0</v>
      </c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27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103"/>
      <c r="AT43" s="103"/>
      <c r="AU43" s="103"/>
      <c r="AV43" s="86"/>
      <c r="AW43" s="233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185"/>
      <c r="BN43" s="191"/>
      <c r="BO43" s="191"/>
      <c r="BP43" s="192"/>
      <c r="BQ43" s="227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103"/>
      <c r="CC43" s="103"/>
      <c r="CD43" s="103"/>
      <c r="CE43" s="86"/>
      <c r="CF43" s="233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185"/>
      <c r="CW43" s="191"/>
      <c r="CX43" s="191"/>
      <c r="CY43" s="192"/>
    </row>
    <row r="44" spans="1:103" s="58" customFormat="1" ht="5.25" customHeight="1">
      <c r="A44" s="261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79"/>
      <c r="O44" s="80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51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104"/>
      <c r="AT44" s="104"/>
      <c r="AU44" s="104"/>
      <c r="AV44" s="87"/>
      <c r="AW44" s="229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193"/>
      <c r="BN44" s="193"/>
      <c r="BO44" s="193"/>
      <c r="BP44" s="194"/>
      <c r="BQ44" s="251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104"/>
      <c r="CC44" s="104"/>
      <c r="CD44" s="104"/>
      <c r="CE44" s="87"/>
      <c r="CF44" s="229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193"/>
      <c r="CW44" s="193"/>
      <c r="CX44" s="193"/>
      <c r="CY44" s="194"/>
    </row>
    <row r="45" spans="1:103" s="58" customFormat="1" ht="5.25" customHeight="1">
      <c r="A45" s="263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88"/>
      <c r="O45" s="89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57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105"/>
      <c r="AT45" s="105"/>
      <c r="AU45" s="105"/>
      <c r="AV45" s="90"/>
      <c r="AW45" s="231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195"/>
      <c r="BN45" s="195"/>
      <c r="BO45" s="195"/>
      <c r="BP45" s="196"/>
      <c r="BQ45" s="257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105"/>
      <c r="CC45" s="105"/>
      <c r="CD45" s="105"/>
      <c r="CE45" s="90"/>
      <c r="CF45" s="231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195"/>
      <c r="CW45" s="195"/>
      <c r="CX45" s="195"/>
      <c r="CY45" s="196"/>
    </row>
    <row r="46" spans="1:103" s="58" customFormat="1" ht="5.25" customHeight="1">
      <c r="A46" s="259">
        <v>16000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75"/>
      <c r="O46" s="76"/>
      <c r="P46" s="265">
        <f>A46*365</f>
        <v>5840000</v>
      </c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115"/>
      <c r="AG46" s="116"/>
      <c r="AH46" s="249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77"/>
      <c r="AT46" s="77"/>
      <c r="AU46" s="77"/>
      <c r="AV46" s="78"/>
      <c r="AW46" s="142">
        <f>IF(AH46="",0,P46*AH46)</f>
        <v>0</v>
      </c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77"/>
      <c r="BN46" s="77"/>
      <c r="BO46" s="77"/>
      <c r="BP46" s="78"/>
      <c r="BQ46" s="249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77"/>
      <c r="CC46" s="77"/>
      <c r="CD46" s="77"/>
      <c r="CE46" s="78"/>
      <c r="CF46" s="142">
        <f>P46*BQ46</f>
        <v>0</v>
      </c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77"/>
      <c r="CW46" s="77"/>
      <c r="CX46" s="77"/>
      <c r="CY46" s="78"/>
    </row>
    <row r="47" spans="1:103" s="58" customFormat="1" ht="5.25" customHeight="1">
      <c r="A47" s="261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79"/>
      <c r="O47" s="80"/>
      <c r="P47" s="267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118"/>
      <c r="AG47" s="119"/>
      <c r="AH47" s="251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82"/>
      <c r="AT47" s="82"/>
      <c r="AU47" s="82"/>
      <c r="AV47" s="83"/>
      <c r="AW47" s="221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82"/>
      <c r="BN47" s="82"/>
      <c r="BO47" s="82"/>
      <c r="BP47" s="83"/>
      <c r="BQ47" s="251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82"/>
      <c r="CC47" s="82"/>
      <c r="CD47" s="82"/>
      <c r="CE47" s="83"/>
      <c r="CF47" s="221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82"/>
      <c r="CW47" s="82"/>
      <c r="CX47" s="82"/>
      <c r="CY47" s="83"/>
    </row>
    <row r="48" spans="1:103" s="58" customFormat="1" ht="5.25" customHeight="1">
      <c r="A48" s="261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79"/>
      <c r="O48" s="80"/>
      <c r="P48" s="267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118"/>
      <c r="AG48" s="119"/>
      <c r="AH48" s="253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84"/>
      <c r="AT48" s="84"/>
      <c r="AU48" s="84"/>
      <c r="AV48" s="85"/>
      <c r="AW48" s="223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84"/>
      <c r="BN48" s="84"/>
      <c r="BO48" s="84"/>
      <c r="BP48" s="85"/>
      <c r="BQ48" s="253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84"/>
      <c r="CC48" s="84"/>
      <c r="CD48" s="84"/>
      <c r="CE48" s="85"/>
      <c r="CF48" s="223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84"/>
      <c r="CW48" s="84"/>
      <c r="CX48" s="84"/>
      <c r="CY48" s="85"/>
    </row>
    <row r="49" spans="1:103" s="58" customFormat="1" ht="5.25" customHeight="1">
      <c r="A49" s="261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79"/>
      <c r="O49" s="80"/>
      <c r="P49" s="255" t="s">
        <v>0</v>
      </c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27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103"/>
      <c r="AT49" s="103"/>
      <c r="AU49" s="103"/>
      <c r="AV49" s="86"/>
      <c r="AW49" s="233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185"/>
      <c r="BN49" s="191"/>
      <c r="BO49" s="191"/>
      <c r="BP49" s="192"/>
      <c r="BQ49" s="227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103"/>
      <c r="CC49" s="103"/>
      <c r="CD49" s="103"/>
      <c r="CE49" s="86"/>
      <c r="CF49" s="233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185"/>
      <c r="CW49" s="191"/>
      <c r="CX49" s="191"/>
      <c r="CY49" s="192"/>
    </row>
    <row r="50" spans="1:103" s="58" customFormat="1" ht="5.25" customHeight="1">
      <c r="A50" s="261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79"/>
      <c r="O50" s="80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51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104"/>
      <c r="AT50" s="104"/>
      <c r="AU50" s="104"/>
      <c r="AV50" s="87"/>
      <c r="AW50" s="229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193"/>
      <c r="BN50" s="193"/>
      <c r="BO50" s="193"/>
      <c r="BP50" s="194"/>
      <c r="BQ50" s="251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104"/>
      <c r="CC50" s="104"/>
      <c r="CD50" s="104"/>
      <c r="CE50" s="87"/>
      <c r="CF50" s="229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193"/>
      <c r="CW50" s="193"/>
      <c r="CX50" s="193"/>
      <c r="CY50" s="194"/>
    </row>
    <row r="51" spans="1:103" s="58" customFormat="1" ht="5.25" customHeight="1">
      <c r="A51" s="263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88"/>
      <c r="O51" s="89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57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105"/>
      <c r="AT51" s="105"/>
      <c r="AU51" s="105"/>
      <c r="AV51" s="90"/>
      <c r="AW51" s="231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195"/>
      <c r="BN51" s="195"/>
      <c r="BO51" s="195"/>
      <c r="BP51" s="196"/>
      <c r="BQ51" s="257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105"/>
      <c r="CC51" s="105"/>
      <c r="CD51" s="105"/>
      <c r="CE51" s="90"/>
      <c r="CF51" s="231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195"/>
      <c r="CW51" s="195"/>
      <c r="CX51" s="195"/>
      <c r="CY51" s="196"/>
    </row>
    <row r="52" spans="1:103" s="58" customFormat="1" ht="5.25" customHeight="1">
      <c r="A52" s="259">
        <v>14000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75"/>
      <c r="O52" s="76"/>
      <c r="P52" s="265">
        <f>A52*365</f>
        <v>5110000</v>
      </c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115"/>
      <c r="AG52" s="116"/>
      <c r="AH52" s="249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77"/>
      <c r="AT52" s="77"/>
      <c r="AU52" s="77"/>
      <c r="AV52" s="78"/>
      <c r="AW52" s="142">
        <f>IF(AH52="",0,P52*AH52)</f>
        <v>0</v>
      </c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77"/>
      <c r="BN52" s="77"/>
      <c r="BO52" s="77"/>
      <c r="BP52" s="78"/>
      <c r="BQ52" s="249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77"/>
      <c r="CC52" s="77"/>
      <c r="CD52" s="77"/>
      <c r="CE52" s="78"/>
      <c r="CF52" s="142">
        <f>P52*BQ52</f>
        <v>0</v>
      </c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77"/>
      <c r="CW52" s="77"/>
      <c r="CX52" s="77"/>
      <c r="CY52" s="78"/>
    </row>
    <row r="53" spans="1:103" s="58" customFormat="1" ht="5.25" customHeight="1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79"/>
      <c r="O53" s="80"/>
      <c r="P53" s="267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118"/>
      <c r="AG53" s="119"/>
      <c r="AH53" s="251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82"/>
      <c r="AT53" s="82"/>
      <c r="AU53" s="82"/>
      <c r="AV53" s="83"/>
      <c r="AW53" s="221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82"/>
      <c r="BN53" s="82"/>
      <c r="BO53" s="82"/>
      <c r="BP53" s="83"/>
      <c r="BQ53" s="251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82"/>
      <c r="CC53" s="82"/>
      <c r="CD53" s="82"/>
      <c r="CE53" s="83"/>
      <c r="CF53" s="221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82"/>
      <c r="CW53" s="82"/>
      <c r="CX53" s="82"/>
      <c r="CY53" s="83"/>
    </row>
    <row r="54" spans="1:103" s="58" customFormat="1" ht="5.25" customHeight="1">
      <c r="A54" s="261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79"/>
      <c r="O54" s="80"/>
      <c r="P54" s="267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118"/>
      <c r="AG54" s="119"/>
      <c r="AH54" s="253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84"/>
      <c r="AT54" s="84"/>
      <c r="AU54" s="84"/>
      <c r="AV54" s="85"/>
      <c r="AW54" s="223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84"/>
      <c r="BN54" s="84"/>
      <c r="BO54" s="84"/>
      <c r="BP54" s="85"/>
      <c r="BQ54" s="253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84"/>
      <c r="CC54" s="84"/>
      <c r="CD54" s="84"/>
      <c r="CE54" s="85"/>
      <c r="CF54" s="223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84"/>
      <c r="CW54" s="84"/>
      <c r="CX54" s="84"/>
      <c r="CY54" s="85"/>
    </row>
    <row r="55" spans="1:103" s="58" customFormat="1" ht="5.25" customHeight="1">
      <c r="A55" s="261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79"/>
      <c r="O55" s="80"/>
      <c r="P55" s="255" t="s">
        <v>0</v>
      </c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27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103"/>
      <c r="AT55" s="103"/>
      <c r="AU55" s="103"/>
      <c r="AV55" s="86"/>
      <c r="AW55" s="233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185"/>
      <c r="BN55" s="191"/>
      <c r="BO55" s="191"/>
      <c r="BP55" s="192"/>
      <c r="BQ55" s="227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103"/>
      <c r="CC55" s="103"/>
      <c r="CD55" s="103"/>
      <c r="CE55" s="86"/>
      <c r="CF55" s="233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185"/>
      <c r="CW55" s="191"/>
      <c r="CX55" s="191"/>
      <c r="CY55" s="192"/>
    </row>
    <row r="56" spans="1:103" s="58" customFormat="1" ht="5.25" customHeight="1">
      <c r="A56" s="261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79"/>
      <c r="O56" s="80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51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104"/>
      <c r="AT56" s="104"/>
      <c r="AU56" s="104"/>
      <c r="AV56" s="87"/>
      <c r="AW56" s="229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193"/>
      <c r="BN56" s="193"/>
      <c r="BO56" s="193"/>
      <c r="BP56" s="194"/>
      <c r="BQ56" s="251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104"/>
      <c r="CC56" s="104"/>
      <c r="CD56" s="104"/>
      <c r="CE56" s="87"/>
      <c r="CF56" s="229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193"/>
      <c r="CW56" s="193"/>
      <c r="CX56" s="193"/>
      <c r="CY56" s="194"/>
    </row>
    <row r="57" spans="1:103" s="58" customFormat="1" ht="5.25" customHeight="1">
      <c r="A57" s="263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88"/>
      <c r="O57" s="89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57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105"/>
      <c r="AT57" s="105"/>
      <c r="AU57" s="105"/>
      <c r="AV57" s="90"/>
      <c r="AW57" s="231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195"/>
      <c r="BN57" s="195"/>
      <c r="BO57" s="195"/>
      <c r="BP57" s="196"/>
      <c r="BQ57" s="257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105"/>
      <c r="CC57" s="105"/>
      <c r="CD57" s="105"/>
      <c r="CE57" s="90"/>
      <c r="CF57" s="231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195"/>
      <c r="CW57" s="195"/>
      <c r="CX57" s="195"/>
      <c r="CY57" s="196"/>
    </row>
    <row r="58" spans="1:103" s="58" customFormat="1" ht="5.25" customHeight="1">
      <c r="A58" s="259">
        <v>12000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75"/>
      <c r="O58" s="76"/>
      <c r="P58" s="265">
        <f>A58*365</f>
        <v>4380000</v>
      </c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115"/>
      <c r="AG58" s="116"/>
      <c r="AH58" s="249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77"/>
      <c r="AT58" s="77"/>
      <c r="AU58" s="77"/>
      <c r="AV58" s="78"/>
      <c r="AW58" s="142">
        <f>IF(AH58="",0,P58*AH58)</f>
        <v>0</v>
      </c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77"/>
      <c r="BN58" s="77"/>
      <c r="BO58" s="77"/>
      <c r="BP58" s="78"/>
      <c r="BQ58" s="249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77"/>
      <c r="CC58" s="77"/>
      <c r="CD58" s="77"/>
      <c r="CE58" s="78"/>
      <c r="CF58" s="142">
        <f>P58*BQ58</f>
        <v>0</v>
      </c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77"/>
      <c r="CW58" s="77"/>
      <c r="CX58" s="77"/>
      <c r="CY58" s="78"/>
    </row>
    <row r="59" spans="1:103" s="58" customFormat="1" ht="5.25" customHeight="1">
      <c r="A59" s="261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79"/>
      <c r="O59" s="80"/>
      <c r="P59" s="267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118"/>
      <c r="AG59" s="119"/>
      <c r="AH59" s="251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82"/>
      <c r="AT59" s="82"/>
      <c r="AU59" s="82"/>
      <c r="AV59" s="83"/>
      <c r="AW59" s="221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82"/>
      <c r="BN59" s="82"/>
      <c r="BO59" s="82"/>
      <c r="BP59" s="83"/>
      <c r="BQ59" s="251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82"/>
      <c r="CC59" s="82"/>
      <c r="CD59" s="82"/>
      <c r="CE59" s="83"/>
      <c r="CF59" s="221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82"/>
      <c r="CW59" s="82"/>
      <c r="CX59" s="82"/>
      <c r="CY59" s="83"/>
    </row>
    <row r="60" spans="1:103" s="58" customFormat="1" ht="5.25" customHeight="1">
      <c r="A60" s="261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79"/>
      <c r="O60" s="80"/>
      <c r="P60" s="267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118"/>
      <c r="AG60" s="119"/>
      <c r="AH60" s="253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84"/>
      <c r="AT60" s="84"/>
      <c r="AU60" s="84"/>
      <c r="AV60" s="85"/>
      <c r="AW60" s="223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84"/>
      <c r="BN60" s="84"/>
      <c r="BO60" s="84"/>
      <c r="BP60" s="85"/>
      <c r="BQ60" s="253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84"/>
      <c r="CC60" s="84"/>
      <c r="CD60" s="84"/>
      <c r="CE60" s="85"/>
      <c r="CF60" s="223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84"/>
      <c r="CW60" s="84"/>
      <c r="CX60" s="84"/>
      <c r="CY60" s="85"/>
    </row>
    <row r="61" spans="1:103" s="58" customFormat="1" ht="5.25" customHeight="1">
      <c r="A61" s="261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79"/>
      <c r="O61" s="80"/>
      <c r="P61" s="255" t="s">
        <v>0</v>
      </c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27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103"/>
      <c r="AT61" s="103"/>
      <c r="AU61" s="103"/>
      <c r="AV61" s="86"/>
      <c r="AW61" s="233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185"/>
      <c r="BN61" s="191"/>
      <c r="BO61" s="191"/>
      <c r="BP61" s="192"/>
      <c r="BQ61" s="227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103"/>
      <c r="CC61" s="103"/>
      <c r="CD61" s="103"/>
      <c r="CE61" s="86"/>
      <c r="CF61" s="233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185"/>
      <c r="CW61" s="191"/>
      <c r="CX61" s="191"/>
      <c r="CY61" s="192"/>
    </row>
    <row r="62" spans="1:103" s="58" customFormat="1" ht="5.25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79"/>
      <c r="O62" s="80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51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104"/>
      <c r="AT62" s="104"/>
      <c r="AU62" s="104"/>
      <c r="AV62" s="87"/>
      <c r="AW62" s="229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193"/>
      <c r="BN62" s="193"/>
      <c r="BO62" s="193"/>
      <c r="BP62" s="194"/>
      <c r="BQ62" s="251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104"/>
      <c r="CC62" s="104"/>
      <c r="CD62" s="104"/>
      <c r="CE62" s="87"/>
      <c r="CF62" s="229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193"/>
      <c r="CW62" s="193"/>
      <c r="CX62" s="193"/>
      <c r="CY62" s="194"/>
    </row>
    <row r="63" spans="1:103" s="58" customFormat="1" ht="5.25" customHeight="1">
      <c r="A63" s="263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88"/>
      <c r="O63" s="89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57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105"/>
      <c r="AT63" s="105"/>
      <c r="AU63" s="105"/>
      <c r="AV63" s="90"/>
      <c r="AW63" s="231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195"/>
      <c r="BN63" s="195"/>
      <c r="BO63" s="195"/>
      <c r="BP63" s="196"/>
      <c r="BQ63" s="257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105"/>
      <c r="CC63" s="105"/>
      <c r="CD63" s="105"/>
      <c r="CE63" s="90"/>
      <c r="CF63" s="231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195"/>
      <c r="CW63" s="195"/>
      <c r="CX63" s="195"/>
      <c r="CY63" s="196"/>
    </row>
    <row r="64" spans="1:103" s="58" customFormat="1" ht="5.25" customHeight="1">
      <c r="A64" s="259">
        <v>10000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75"/>
      <c r="O64" s="76"/>
      <c r="P64" s="265">
        <f>A64*365</f>
        <v>3650000</v>
      </c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115"/>
      <c r="AG64" s="116"/>
      <c r="AH64" s="249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77"/>
      <c r="AT64" s="77"/>
      <c r="AU64" s="77"/>
      <c r="AV64" s="78"/>
      <c r="AW64" s="142">
        <f>IF(AH64="",0,P64*AH64)</f>
        <v>0</v>
      </c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77"/>
      <c r="BN64" s="77"/>
      <c r="BO64" s="77"/>
      <c r="BP64" s="78"/>
      <c r="BQ64" s="249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77"/>
      <c r="CC64" s="77"/>
      <c r="CD64" s="77"/>
      <c r="CE64" s="78"/>
      <c r="CF64" s="142">
        <f>P64*BQ64</f>
        <v>0</v>
      </c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77"/>
      <c r="CW64" s="77"/>
      <c r="CX64" s="77"/>
      <c r="CY64" s="78"/>
    </row>
    <row r="65" spans="1:103" s="58" customFormat="1" ht="5.25" customHeight="1">
      <c r="A65" s="261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79"/>
      <c r="O65" s="80"/>
      <c r="P65" s="267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118"/>
      <c r="AG65" s="119"/>
      <c r="AH65" s="251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82"/>
      <c r="AT65" s="82"/>
      <c r="AU65" s="82"/>
      <c r="AV65" s="83"/>
      <c r="AW65" s="221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82"/>
      <c r="BN65" s="82"/>
      <c r="BO65" s="82"/>
      <c r="BP65" s="83"/>
      <c r="BQ65" s="251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82"/>
      <c r="CC65" s="82"/>
      <c r="CD65" s="82"/>
      <c r="CE65" s="83"/>
      <c r="CF65" s="221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82"/>
      <c r="CW65" s="82"/>
      <c r="CX65" s="82"/>
      <c r="CY65" s="83"/>
    </row>
    <row r="66" spans="1:103" s="58" customFormat="1" ht="5.25" customHeight="1">
      <c r="A66" s="261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79"/>
      <c r="O66" s="80"/>
      <c r="P66" s="267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118"/>
      <c r="AG66" s="119"/>
      <c r="AH66" s="253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84"/>
      <c r="AT66" s="84"/>
      <c r="AU66" s="84"/>
      <c r="AV66" s="85"/>
      <c r="AW66" s="223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84"/>
      <c r="BN66" s="84"/>
      <c r="BO66" s="84"/>
      <c r="BP66" s="85"/>
      <c r="BQ66" s="253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84"/>
      <c r="CC66" s="84"/>
      <c r="CD66" s="84"/>
      <c r="CE66" s="85"/>
      <c r="CF66" s="223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84"/>
      <c r="CW66" s="84"/>
      <c r="CX66" s="84"/>
      <c r="CY66" s="85"/>
    </row>
    <row r="67" spans="1:103" s="58" customFormat="1" ht="5.25" customHeight="1">
      <c r="A67" s="261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79"/>
      <c r="O67" s="80"/>
      <c r="P67" s="255" t="s">
        <v>0</v>
      </c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27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103"/>
      <c r="AT67" s="103"/>
      <c r="AU67" s="103"/>
      <c r="AV67" s="86"/>
      <c r="AW67" s="233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185"/>
      <c r="BN67" s="191"/>
      <c r="BO67" s="191"/>
      <c r="BP67" s="192"/>
      <c r="BQ67" s="227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103"/>
      <c r="CC67" s="103"/>
      <c r="CD67" s="103"/>
      <c r="CE67" s="86"/>
      <c r="CF67" s="233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185"/>
      <c r="CW67" s="191"/>
      <c r="CX67" s="191"/>
      <c r="CY67" s="192"/>
    </row>
    <row r="68" spans="1:103" s="58" customFormat="1" ht="5.25" customHeight="1">
      <c r="A68" s="261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79"/>
      <c r="O68" s="80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51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104"/>
      <c r="AT68" s="104"/>
      <c r="AU68" s="104"/>
      <c r="AV68" s="87"/>
      <c r="AW68" s="229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193"/>
      <c r="BN68" s="193"/>
      <c r="BO68" s="193"/>
      <c r="BP68" s="194"/>
      <c r="BQ68" s="251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104"/>
      <c r="CC68" s="104"/>
      <c r="CD68" s="104"/>
      <c r="CE68" s="87"/>
      <c r="CF68" s="229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193"/>
      <c r="CW68" s="193"/>
      <c r="CX68" s="193"/>
      <c r="CY68" s="194"/>
    </row>
    <row r="69" spans="1:103" s="58" customFormat="1" ht="5.25" customHeight="1">
      <c r="A69" s="263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88"/>
      <c r="O69" s="89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57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105"/>
      <c r="AT69" s="105"/>
      <c r="AU69" s="105"/>
      <c r="AV69" s="90"/>
      <c r="AW69" s="231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195"/>
      <c r="BN69" s="195"/>
      <c r="BO69" s="195"/>
      <c r="BP69" s="196"/>
      <c r="BQ69" s="257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105"/>
      <c r="CC69" s="105"/>
      <c r="CD69" s="105"/>
      <c r="CE69" s="90"/>
      <c r="CF69" s="231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195"/>
      <c r="CW69" s="195"/>
      <c r="CX69" s="195"/>
      <c r="CY69" s="196"/>
    </row>
    <row r="70" spans="1:103" s="58" customFormat="1" ht="5.25" customHeight="1">
      <c r="A70" s="259">
        <v>9000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75"/>
      <c r="O70" s="76"/>
      <c r="P70" s="265">
        <f>A70*365</f>
        <v>3285000</v>
      </c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115"/>
      <c r="AG70" s="116"/>
      <c r="AH70" s="249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77"/>
      <c r="AT70" s="77"/>
      <c r="AU70" s="77"/>
      <c r="AV70" s="78"/>
      <c r="AW70" s="142">
        <f>IF(AH70="",0,P70*AH70)</f>
        <v>0</v>
      </c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77"/>
      <c r="BN70" s="77"/>
      <c r="BO70" s="77"/>
      <c r="BP70" s="78"/>
      <c r="BQ70" s="249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77"/>
      <c r="CC70" s="77"/>
      <c r="CD70" s="77"/>
      <c r="CE70" s="78"/>
      <c r="CF70" s="142">
        <f>P70*BQ70</f>
        <v>0</v>
      </c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77"/>
      <c r="CW70" s="77"/>
      <c r="CX70" s="77"/>
      <c r="CY70" s="78"/>
    </row>
    <row r="71" spans="1:103" s="58" customFormat="1" ht="5.25" customHeight="1">
      <c r="A71" s="261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79"/>
      <c r="O71" s="80"/>
      <c r="P71" s="267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118"/>
      <c r="AG71" s="119"/>
      <c r="AH71" s="251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82"/>
      <c r="AT71" s="82"/>
      <c r="AU71" s="82"/>
      <c r="AV71" s="83"/>
      <c r="AW71" s="221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82"/>
      <c r="BN71" s="82"/>
      <c r="BO71" s="82"/>
      <c r="BP71" s="83"/>
      <c r="BQ71" s="251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82"/>
      <c r="CC71" s="82"/>
      <c r="CD71" s="82"/>
      <c r="CE71" s="83"/>
      <c r="CF71" s="221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82"/>
      <c r="CW71" s="82"/>
      <c r="CX71" s="82"/>
      <c r="CY71" s="83"/>
    </row>
    <row r="72" spans="1:103" s="58" customFormat="1" ht="5.25" customHeight="1">
      <c r="A72" s="261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79"/>
      <c r="O72" s="80"/>
      <c r="P72" s="267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118"/>
      <c r="AG72" s="119"/>
      <c r="AH72" s="253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84"/>
      <c r="AT72" s="84"/>
      <c r="AU72" s="84"/>
      <c r="AV72" s="85"/>
      <c r="AW72" s="223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84"/>
      <c r="BN72" s="84"/>
      <c r="BO72" s="84"/>
      <c r="BP72" s="85"/>
      <c r="BQ72" s="253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84"/>
      <c r="CC72" s="84"/>
      <c r="CD72" s="84"/>
      <c r="CE72" s="85"/>
      <c r="CF72" s="223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84"/>
      <c r="CW72" s="84"/>
      <c r="CX72" s="84"/>
      <c r="CY72" s="85"/>
    </row>
    <row r="73" spans="1:103" s="58" customFormat="1" ht="5.25" customHeight="1">
      <c r="A73" s="261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79"/>
      <c r="O73" s="80"/>
      <c r="P73" s="255" t="s">
        <v>0</v>
      </c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27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103"/>
      <c r="AT73" s="103"/>
      <c r="AU73" s="103"/>
      <c r="AV73" s="86"/>
      <c r="AW73" s="233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185"/>
      <c r="BN73" s="191"/>
      <c r="BO73" s="191"/>
      <c r="BP73" s="192"/>
      <c r="BQ73" s="227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103"/>
      <c r="CC73" s="103"/>
      <c r="CD73" s="103"/>
      <c r="CE73" s="86"/>
      <c r="CF73" s="233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185"/>
      <c r="CW73" s="191"/>
      <c r="CX73" s="191"/>
      <c r="CY73" s="192"/>
    </row>
    <row r="74" spans="1:103" s="58" customFormat="1" ht="5.25" customHeight="1">
      <c r="A74" s="261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79"/>
      <c r="O74" s="80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51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104"/>
      <c r="AT74" s="104"/>
      <c r="AU74" s="104"/>
      <c r="AV74" s="87"/>
      <c r="AW74" s="229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193"/>
      <c r="BN74" s="193"/>
      <c r="BO74" s="193"/>
      <c r="BP74" s="194"/>
      <c r="BQ74" s="251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104"/>
      <c r="CC74" s="104"/>
      <c r="CD74" s="104"/>
      <c r="CE74" s="87"/>
      <c r="CF74" s="229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193"/>
      <c r="CW74" s="193"/>
      <c r="CX74" s="193"/>
      <c r="CY74" s="194"/>
    </row>
    <row r="75" spans="1:103" s="58" customFormat="1" ht="5.25" customHeight="1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88"/>
      <c r="O75" s="89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57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105"/>
      <c r="AT75" s="105"/>
      <c r="AU75" s="105"/>
      <c r="AV75" s="90"/>
      <c r="AW75" s="231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195"/>
      <c r="BN75" s="195"/>
      <c r="BO75" s="195"/>
      <c r="BP75" s="196"/>
      <c r="BQ75" s="257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105"/>
      <c r="CC75" s="105"/>
      <c r="CD75" s="105"/>
      <c r="CE75" s="90"/>
      <c r="CF75" s="231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195"/>
      <c r="CW75" s="195"/>
      <c r="CX75" s="195"/>
      <c r="CY75" s="196"/>
    </row>
    <row r="76" spans="1:103" s="58" customFormat="1" ht="5.25" customHeight="1">
      <c r="A76" s="259">
        <v>8000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75"/>
      <c r="O76" s="76"/>
      <c r="P76" s="265">
        <f>A76*365</f>
        <v>2920000</v>
      </c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115"/>
      <c r="AG76" s="116"/>
      <c r="AH76" s="249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77"/>
      <c r="AT76" s="77"/>
      <c r="AU76" s="77"/>
      <c r="AV76" s="78"/>
      <c r="AW76" s="142">
        <f>IF(AH76="",0,P76*AH76)</f>
        <v>0</v>
      </c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77"/>
      <c r="BN76" s="77"/>
      <c r="BO76" s="77"/>
      <c r="BP76" s="78"/>
      <c r="BQ76" s="249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77"/>
      <c r="CC76" s="77"/>
      <c r="CD76" s="77"/>
      <c r="CE76" s="78"/>
      <c r="CF76" s="142">
        <f>P76*BQ76</f>
        <v>0</v>
      </c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77"/>
      <c r="CW76" s="77"/>
      <c r="CX76" s="77"/>
      <c r="CY76" s="78"/>
    </row>
    <row r="77" spans="1:103" s="58" customFormat="1" ht="5.25" customHeight="1">
      <c r="A77" s="261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79"/>
      <c r="O77" s="80"/>
      <c r="P77" s="267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118"/>
      <c r="AG77" s="119"/>
      <c r="AH77" s="251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82"/>
      <c r="AT77" s="82"/>
      <c r="AU77" s="82"/>
      <c r="AV77" s="83"/>
      <c r="AW77" s="221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82"/>
      <c r="BN77" s="82"/>
      <c r="BO77" s="82"/>
      <c r="BP77" s="83"/>
      <c r="BQ77" s="251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82"/>
      <c r="CC77" s="82"/>
      <c r="CD77" s="82"/>
      <c r="CE77" s="83"/>
      <c r="CF77" s="221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82"/>
      <c r="CW77" s="82"/>
      <c r="CX77" s="82"/>
      <c r="CY77" s="83"/>
    </row>
    <row r="78" spans="1:103" s="58" customFormat="1" ht="5.25" customHeight="1">
      <c r="A78" s="261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79"/>
      <c r="O78" s="80"/>
      <c r="P78" s="267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118"/>
      <c r="AG78" s="119"/>
      <c r="AH78" s="253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84"/>
      <c r="AT78" s="84"/>
      <c r="AU78" s="84"/>
      <c r="AV78" s="85"/>
      <c r="AW78" s="223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84"/>
      <c r="BN78" s="84"/>
      <c r="BO78" s="84"/>
      <c r="BP78" s="85"/>
      <c r="BQ78" s="253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84"/>
      <c r="CC78" s="84"/>
      <c r="CD78" s="84"/>
      <c r="CE78" s="85"/>
      <c r="CF78" s="223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4"/>
      <c r="CR78" s="224"/>
      <c r="CS78" s="224"/>
      <c r="CT78" s="224"/>
      <c r="CU78" s="224"/>
      <c r="CV78" s="84"/>
      <c r="CW78" s="84"/>
      <c r="CX78" s="84"/>
      <c r="CY78" s="85"/>
    </row>
    <row r="79" spans="1:103" s="58" customFormat="1" ht="5.25" customHeight="1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79"/>
      <c r="O79" s="80"/>
      <c r="P79" s="255" t="s">
        <v>0</v>
      </c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27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103"/>
      <c r="AT79" s="103"/>
      <c r="AU79" s="103"/>
      <c r="AV79" s="86"/>
      <c r="AW79" s="233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185"/>
      <c r="BN79" s="191"/>
      <c r="BO79" s="191"/>
      <c r="BP79" s="192"/>
      <c r="BQ79" s="227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103"/>
      <c r="CC79" s="103"/>
      <c r="CD79" s="103"/>
      <c r="CE79" s="86"/>
      <c r="CF79" s="233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185"/>
      <c r="CW79" s="191"/>
      <c r="CX79" s="191"/>
      <c r="CY79" s="192"/>
    </row>
    <row r="80" spans="1:103" s="58" customFormat="1" ht="5.25" customHeight="1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79"/>
      <c r="O80" s="80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51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104"/>
      <c r="AT80" s="104"/>
      <c r="AU80" s="104"/>
      <c r="AV80" s="87"/>
      <c r="AW80" s="229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193"/>
      <c r="BN80" s="193"/>
      <c r="BO80" s="193"/>
      <c r="BP80" s="194"/>
      <c r="BQ80" s="251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104"/>
      <c r="CC80" s="104"/>
      <c r="CD80" s="104"/>
      <c r="CE80" s="87"/>
      <c r="CF80" s="229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193"/>
      <c r="CW80" s="193"/>
      <c r="CX80" s="193"/>
      <c r="CY80" s="194"/>
    </row>
    <row r="81" spans="1:103" s="58" customFormat="1" ht="5.2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88"/>
      <c r="O81" s="89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57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105"/>
      <c r="AT81" s="105"/>
      <c r="AU81" s="105"/>
      <c r="AV81" s="90"/>
      <c r="AW81" s="231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195"/>
      <c r="BN81" s="195"/>
      <c r="BO81" s="195"/>
      <c r="BP81" s="196"/>
      <c r="BQ81" s="257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105"/>
      <c r="CC81" s="105"/>
      <c r="CD81" s="105"/>
      <c r="CE81" s="90"/>
      <c r="CF81" s="231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195"/>
      <c r="CW81" s="195"/>
      <c r="CX81" s="195"/>
      <c r="CY81" s="196"/>
    </row>
    <row r="82" spans="1:103" s="58" customFormat="1" ht="5.25" customHeight="1">
      <c r="A82" s="259">
        <v>7000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75"/>
      <c r="O82" s="76"/>
      <c r="P82" s="265">
        <f>A82*365</f>
        <v>2555000</v>
      </c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115"/>
      <c r="AG82" s="116"/>
      <c r="AH82" s="249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77"/>
      <c r="AT82" s="77"/>
      <c r="AU82" s="77"/>
      <c r="AV82" s="78"/>
      <c r="AW82" s="142">
        <f>IF(AH82="",0,P82*AH82)</f>
        <v>0</v>
      </c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77"/>
      <c r="BN82" s="77"/>
      <c r="BO82" s="77"/>
      <c r="BP82" s="78"/>
      <c r="BQ82" s="249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77"/>
      <c r="CC82" s="77"/>
      <c r="CD82" s="77"/>
      <c r="CE82" s="78"/>
      <c r="CF82" s="142">
        <f>P82*BQ82</f>
        <v>0</v>
      </c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77"/>
      <c r="CW82" s="77"/>
      <c r="CX82" s="77"/>
      <c r="CY82" s="78"/>
    </row>
    <row r="83" spans="1:103" s="58" customFormat="1" ht="5.25" customHeight="1">
      <c r="A83" s="261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79"/>
      <c r="O83" s="80"/>
      <c r="P83" s="267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118"/>
      <c r="AG83" s="119"/>
      <c r="AH83" s="251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82"/>
      <c r="AT83" s="82"/>
      <c r="AU83" s="82"/>
      <c r="AV83" s="83"/>
      <c r="AW83" s="221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82"/>
      <c r="BN83" s="82"/>
      <c r="BO83" s="82"/>
      <c r="BP83" s="83"/>
      <c r="BQ83" s="251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82"/>
      <c r="CC83" s="82"/>
      <c r="CD83" s="82"/>
      <c r="CE83" s="83"/>
      <c r="CF83" s="221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82"/>
      <c r="CW83" s="82"/>
      <c r="CX83" s="82"/>
      <c r="CY83" s="83"/>
    </row>
    <row r="84" spans="1:103" s="58" customFormat="1" ht="5.25" customHeight="1">
      <c r="A84" s="261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79"/>
      <c r="O84" s="80"/>
      <c r="P84" s="267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118"/>
      <c r="AG84" s="119"/>
      <c r="AH84" s="253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84"/>
      <c r="AT84" s="84"/>
      <c r="AU84" s="84"/>
      <c r="AV84" s="85"/>
      <c r="AW84" s="223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84"/>
      <c r="BN84" s="84"/>
      <c r="BO84" s="84"/>
      <c r="BP84" s="85"/>
      <c r="BQ84" s="253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84"/>
      <c r="CC84" s="84"/>
      <c r="CD84" s="84"/>
      <c r="CE84" s="85"/>
      <c r="CF84" s="223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84"/>
      <c r="CW84" s="84"/>
      <c r="CX84" s="84"/>
      <c r="CY84" s="85"/>
    </row>
    <row r="85" spans="1:103" s="58" customFormat="1" ht="5.25" customHeight="1">
      <c r="A85" s="261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79"/>
      <c r="O85" s="80"/>
      <c r="P85" s="255" t="s">
        <v>0</v>
      </c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27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103"/>
      <c r="AT85" s="103"/>
      <c r="AU85" s="103"/>
      <c r="AV85" s="86"/>
      <c r="AW85" s="233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185"/>
      <c r="BN85" s="191"/>
      <c r="BO85" s="191"/>
      <c r="BP85" s="192"/>
      <c r="BQ85" s="227"/>
      <c r="BR85" s="256"/>
      <c r="BS85" s="256"/>
      <c r="BT85" s="256"/>
      <c r="BU85" s="256"/>
      <c r="BV85" s="256"/>
      <c r="BW85" s="256"/>
      <c r="BX85" s="256"/>
      <c r="BY85" s="256"/>
      <c r="BZ85" s="256"/>
      <c r="CA85" s="256"/>
      <c r="CB85" s="103"/>
      <c r="CC85" s="103"/>
      <c r="CD85" s="103"/>
      <c r="CE85" s="86"/>
      <c r="CF85" s="233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185"/>
      <c r="CW85" s="191"/>
      <c r="CX85" s="191"/>
      <c r="CY85" s="192"/>
    </row>
    <row r="86" spans="1:103" s="58" customFormat="1" ht="5.25" customHeight="1">
      <c r="A86" s="261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79"/>
      <c r="O86" s="80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51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104"/>
      <c r="AT86" s="104"/>
      <c r="AU86" s="104"/>
      <c r="AV86" s="87"/>
      <c r="AW86" s="229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193"/>
      <c r="BN86" s="193"/>
      <c r="BO86" s="193"/>
      <c r="BP86" s="194"/>
      <c r="BQ86" s="251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104"/>
      <c r="CC86" s="104"/>
      <c r="CD86" s="104"/>
      <c r="CE86" s="87"/>
      <c r="CF86" s="229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193"/>
      <c r="CW86" s="193"/>
      <c r="CX86" s="193"/>
      <c r="CY86" s="194"/>
    </row>
    <row r="87" spans="1:103" s="58" customFormat="1" ht="5.25" customHeight="1">
      <c r="A87" s="263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88"/>
      <c r="O87" s="89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57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105"/>
      <c r="AT87" s="105"/>
      <c r="AU87" s="105"/>
      <c r="AV87" s="90"/>
      <c r="AW87" s="231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195"/>
      <c r="BN87" s="195"/>
      <c r="BO87" s="195"/>
      <c r="BP87" s="196"/>
      <c r="BQ87" s="257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105"/>
      <c r="CC87" s="105"/>
      <c r="CD87" s="105"/>
      <c r="CE87" s="90"/>
      <c r="CF87" s="231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195"/>
      <c r="CW87" s="195"/>
      <c r="CX87" s="195"/>
      <c r="CY87" s="196"/>
    </row>
    <row r="88" spans="1:103" s="58" customFormat="1" ht="5.25" customHeight="1">
      <c r="A88" s="259">
        <v>6000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75"/>
      <c r="O88" s="76"/>
      <c r="P88" s="265">
        <f>A88*365</f>
        <v>2190000</v>
      </c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115"/>
      <c r="AG88" s="116"/>
      <c r="AH88" s="249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77"/>
      <c r="AT88" s="77"/>
      <c r="AU88" s="77"/>
      <c r="AV88" s="78"/>
      <c r="AW88" s="142">
        <f>IF(AH88="",0,P88*AH88)</f>
        <v>0</v>
      </c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77"/>
      <c r="BN88" s="77"/>
      <c r="BO88" s="77"/>
      <c r="BP88" s="78"/>
      <c r="BQ88" s="249"/>
      <c r="BR88" s="250"/>
      <c r="BS88" s="250"/>
      <c r="BT88" s="250"/>
      <c r="BU88" s="250"/>
      <c r="BV88" s="250"/>
      <c r="BW88" s="250"/>
      <c r="BX88" s="250"/>
      <c r="BY88" s="250"/>
      <c r="BZ88" s="250"/>
      <c r="CA88" s="250"/>
      <c r="CB88" s="77"/>
      <c r="CC88" s="77"/>
      <c r="CD88" s="77"/>
      <c r="CE88" s="78"/>
      <c r="CF88" s="142">
        <f>P88*BQ88</f>
        <v>0</v>
      </c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77"/>
      <c r="CW88" s="77"/>
      <c r="CX88" s="77"/>
      <c r="CY88" s="78"/>
    </row>
    <row r="89" spans="1:103" s="58" customFormat="1" ht="5.25" customHeight="1">
      <c r="A89" s="261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79"/>
      <c r="O89" s="80"/>
      <c r="P89" s="267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118"/>
      <c r="AG89" s="119"/>
      <c r="AH89" s="251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82"/>
      <c r="AT89" s="82"/>
      <c r="AU89" s="82"/>
      <c r="AV89" s="83"/>
      <c r="AW89" s="221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82"/>
      <c r="BN89" s="82"/>
      <c r="BO89" s="82"/>
      <c r="BP89" s="83"/>
      <c r="BQ89" s="251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82"/>
      <c r="CC89" s="82"/>
      <c r="CD89" s="82"/>
      <c r="CE89" s="83"/>
      <c r="CF89" s="221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82"/>
      <c r="CW89" s="82"/>
      <c r="CX89" s="82"/>
      <c r="CY89" s="83"/>
    </row>
    <row r="90" spans="1:103" s="58" customFormat="1" ht="5.25" customHeight="1">
      <c r="A90" s="261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79"/>
      <c r="O90" s="80"/>
      <c r="P90" s="267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118"/>
      <c r="AG90" s="119"/>
      <c r="AH90" s="253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84"/>
      <c r="AT90" s="84"/>
      <c r="AU90" s="84"/>
      <c r="AV90" s="85"/>
      <c r="AW90" s="223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84"/>
      <c r="BN90" s="84"/>
      <c r="BO90" s="84"/>
      <c r="BP90" s="85"/>
      <c r="BQ90" s="253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84"/>
      <c r="CC90" s="84"/>
      <c r="CD90" s="84"/>
      <c r="CE90" s="85"/>
      <c r="CF90" s="223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84"/>
      <c r="CW90" s="84"/>
      <c r="CX90" s="84"/>
      <c r="CY90" s="85"/>
    </row>
    <row r="91" spans="1:103" s="58" customFormat="1" ht="5.25" customHeight="1">
      <c r="A91" s="261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79"/>
      <c r="O91" s="80"/>
      <c r="P91" s="255" t="s">
        <v>0</v>
      </c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27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103"/>
      <c r="AT91" s="103"/>
      <c r="AU91" s="103"/>
      <c r="AV91" s="86"/>
      <c r="AW91" s="233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185"/>
      <c r="BN91" s="191"/>
      <c r="BO91" s="191"/>
      <c r="BP91" s="192"/>
      <c r="BQ91" s="227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103"/>
      <c r="CC91" s="103"/>
      <c r="CD91" s="103"/>
      <c r="CE91" s="86"/>
      <c r="CF91" s="233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185"/>
      <c r="CW91" s="191"/>
      <c r="CX91" s="191"/>
      <c r="CY91" s="192"/>
    </row>
    <row r="92" spans="1:103" s="58" customFormat="1" ht="5.25" customHeight="1">
      <c r="A92" s="261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79"/>
      <c r="O92" s="80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51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104"/>
      <c r="AT92" s="104"/>
      <c r="AU92" s="104"/>
      <c r="AV92" s="87"/>
      <c r="AW92" s="229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193"/>
      <c r="BN92" s="193"/>
      <c r="BO92" s="193"/>
      <c r="BP92" s="194"/>
      <c r="BQ92" s="251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104"/>
      <c r="CC92" s="104"/>
      <c r="CD92" s="104"/>
      <c r="CE92" s="87"/>
      <c r="CF92" s="229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193"/>
      <c r="CW92" s="193"/>
      <c r="CX92" s="193"/>
      <c r="CY92" s="194"/>
    </row>
    <row r="93" spans="1:103" s="58" customFormat="1" ht="5.25" customHeight="1">
      <c r="A93" s="263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88"/>
      <c r="O93" s="89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57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105"/>
      <c r="AT93" s="105"/>
      <c r="AU93" s="105"/>
      <c r="AV93" s="90"/>
      <c r="AW93" s="231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195"/>
      <c r="BN93" s="195"/>
      <c r="BO93" s="195"/>
      <c r="BP93" s="196"/>
      <c r="BQ93" s="257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105"/>
      <c r="CC93" s="105"/>
      <c r="CD93" s="105"/>
      <c r="CE93" s="90"/>
      <c r="CF93" s="231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195"/>
      <c r="CW93" s="195"/>
      <c r="CX93" s="195"/>
      <c r="CY93" s="196"/>
    </row>
    <row r="94" spans="1:103" s="58" customFormat="1" ht="5.25" customHeight="1">
      <c r="A94" s="259">
        <v>5000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75"/>
      <c r="O94" s="76"/>
      <c r="P94" s="265">
        <f>A94*365</f>
        <v>1825000</v>
      </c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115"/>
      <c r="AG94" s="116"/>
      <c r="AH94" s="249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77"/>
      <c r="AT94" s="77"/>
      <c r="AU94" s="77"/>
      <c r="AV94" s="78"/>
      <c r="AW94" s="142">
        <f>IF(AH94="",0,P94*AH94)</f>
        <v>0</v>
      </c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77"/>
      <c r="BN94" s="77"/>
      <c r="BO94" s="77"/>
      <c r="BP94" s="78"/>
      <c r="BQ94" s="249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77"/>
      <c r="CC94" s="77"/>
      <c r="CD94" s="77"/>
      <c r="CE94" s="78"/>
      <c r="CF94" s="142">
        <f>P94*BQ94</f>
        <v>0</v>
      </c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77"/>
      <c r="CW94" s="77"/>
      <c r="CX94" s="77"/>
      <c r="CY94" s="78"/>
    </row>
    <row r="95" spans="1:103" s="58" customFormat="1" ht="5.25" customHeight="1">
      <c r="A95" s="261"/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79"/>
      <c r="O95" s="80"/>
      <c r="P95" s="267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118"/>
      <c r="AG95" s="119"/>
      <c r="AH95" s="251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82"/>
      <c r="AT95" s="82"/>
      <c r="AU95" s="82"/>
      <c r="AV95" s="83"/>
      <c r="AW95" s="221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82"/>
      <c r="BN95" s="82"/>
      <c r="BO95" s="82"/>
      <c r="BP95" s="83"/>
      <c r="BQ95" s="251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82"/>
      <c r="CC95" s="82"/>
      <c r="CD95" s="82"/>
      <c r="CE95" s="83"/>
      <c r="CF95" s="221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82"/>
      <c r="CW95" s="82"/>
      <c r="CX95" s="82"/>
      <c r="CY95" s="83"/>
    </row>
    <row r="96" spans="1:103" s="58" customFormat="1" ht="5.25" customHeight="1">
      <c r="A96" s="261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79"/>
      <c r="O96" s="80"/>
      <c r="P96" s="267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118"/>
      <c r="AG96" s="119"/>
      <c r="AH96" s="253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84"/>
      <c r="AT96" s="84"/>
      <c r="AU96" s="84"/>
      <c r="AV96" s="85"/>
      <c r="AW96" s="223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84"/>
      <c r="BN96" s="84"/>
      <c r="BO96" s="84"/>
      <c r="BP96" s="85"/>
      <c r="BQ96" s="253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84"/>
      <c r="CC96" s="84"/>
      <c r="CD96" s="84"/>
      <c r="CE96" s="85"/>
      <c r="CF96" s="223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84"/>
      <c r="CW96" s="84"/>
      <c r="CX96" s="84"/>
      <c r="CY96" s="85"/>
    </row>
    <row r="97" spans="1:103" s="58" customFormat="1" ht="5.25" customHeight="1">
      <c r="A97" s="261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79"/>
      <c r="O97" s="80"/>
      <c r="P97" s="255" t="s">
        <v>0</v>
      </c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27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103"/>
      <c r="AT97" s="103"/>
      <c r="AU97" s="103"/>
      <c r="AV97" s="86"/>
      <c r="AW97" s="233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185"/>
      <c r="BN97" s="191"/>
      <c r="BO97" s="191"/>
      <c r="BP97" s="192"/>
      <c r="BQ97" s="227"/>
      <c r="BR97" s="256"/>
      <c r="BS97" s="256"/>
      <c r="BT97" s="256"/>
      <c r="BU97" s="256"/>
      <c r="BV97" s="256"/>
      <c r="BW97" s="256"/>
      <c r="BX97" s="256"/>
      <c r="BY97" s="256"/>
      <c r="BZ97" s="256"/>
      <c r="CA97" s="256"/>
      <c r="CB97" s="103"/>
      <c r="CC97" s="103"/>
      <c r="CD97" s="103"/>
      <c r="CE97" s="86"/>
      <c r="CF97" s="233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185"/>
      <c r="CW97" s="191"/>
      <c r="CX97" s="191"/>
      <c r="CY97" s="192"/>
    </row>
    <row r="98" spans="1:103" s="58" customFormat="1" ht="5.25" customHeight="1">
      <c r="A98" s="261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79"/>
      <c r="O98" s="80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51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104"/>
      <c r="AT98" s="104"/>
      <c r="AU98" s="104"/>
      <c r="AV98" s="87"/>
      <c r="AW98" s="229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193"/>
      <c r="BN98" s="193"/>
      <c r="BO98" s="193"/>
      <c r="BP98" s="194"/>
      <c r="BQ98" s="251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104"/>
      <c r="CC98" s="104"/>
      <c r="CD98" s="104"/>
      <c r="CE98" s="87"/>
      <c r="CF98" s="229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193"/>
      <c r="CW98" s="193"/>
      <c r="CX98" s="193"/>
      <c r="CY98" s="194"/>
    </row>
    <row r="99" spans="1:103" s="58" customFormat="1" ht="5.25" customHeight="1">
      <c r="A99" s="263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88"/>
      <c r="O99" s="89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57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105"/>
      <c r="AT99" s="105"/>
      <c r="AU99" s="105"/>
      <c r="AV99" s="90"/>
      <c r="AW99" s="231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195"/>
      <c r="BN99" s="195"/>
      <c r="BO99" s="195"/>
      <c r="BP99" s="196"/>
      <c r="BQ99" s="257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105"/>
      <c r="CC99" s="105"/>
      <c r="CD99" s="105"/>
      <c r="CE99" s="90"/>
      <c r="CF99" s="231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195"/>
      <c r="CW99" s="195"/>
      <c r="CX99" s="195"/>
      <c r="CY99" s="196"/>
    </row>
    <row r="100" spans="1:103" s="58" customFormat="1" ht="5.25" customHeight="1">
      <c r="A100" s="259">
        <v>4000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75"/>
      <c r="O100" s="76"/>
      <c r="P100" s="265">
        <f>A100*365</f>
        <v>1460000</v>
      </c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115"/>
      <c r="AG100" s="116"/>
      <c r="AH100" s="249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77"/>
      <c r="AT100" s="77"/>
      <c r="AU100" s="77"/>
      <c r="AV100" s="78"/>
      <c r="AW100" s="142">
        <f>IF(AH100="",0,P100*AH100)</f>
        <v>0</v>
      </c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77"/>
      <c r="BN100" s="77"/>
      <c r="BO100" s="77"/>
      <c r="BP100" s="78"/>
      <c r="BQ100" s="249"/>
      <c r="BR100" s="250"/>
      <c r="BS100" s="250"/>
      <c r="BT100" s="250"/>
      <c r="BU100" s="250"/>
      <c r="BV100" s="250"/>
      <c r="BW100" s="250"/>
      <c r="BX100" s="250"/>
      <c r="BY100" s="250"/>
      <c r="BZ100" s="250"/>
      <c r="CA100" s="250"/>
      <c r="CB100" s="77"/>
      <c r="CC100" s="77"/>
      <c r="CD100" s="77"/>
      <c r="CE100" s="78"/>
      <c r="CF100" s="142">
        <f>P100*BQ100</f>
        <v>0</v>
      </c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77"/>
      <c r="CW100" s="77"/>
      <c r="CX100" s="77"/>
      <c r="CY100" s="78"/>
    </row>
    <row r="101" spans="1:103" s="58" customFormat="1" ht="5.25" customHeight="1">
      <c r="A101" s="261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79"/>
      <c r="O101" s="80"/>
      <c r="P101" s="267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118"/>
      <c r="AG101" s="119"/>
      <c r="AH101" s="251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82"/>
      <c r="AT101" s="82"/>
      <c r="AU101" s="82"/>
      <c r="AV101" s="83"/>
      <c r="AW101" s="221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82"/>
      <c r="BN101" s="82"/>
      <c r="BO101" s="82"/>
      <c r="BP101" s="83"/>
      <c r="BQ101" s="251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82"/>
      <c r="CC101" s="82"/>
      <c r="CD101" s="82"/>
      <c r="CE101" s="83"/>
      <c r="CF101" s="221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82"/>
      <c r="CW101" s="82"/>
      <c r="CX101" s="82"/>
      <c r="CY101" s="83"/>
    </row>
    <row r="102" spans="1:103" s="58" customFormat="1" ht="5.25" customHeight="1">
      <c r="A102" s="261"/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79"/>
      <c r="O102" s="80"/>
      <c r="P102" s="269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121"/>
      <c r="AG102" s="122"/>
      <c r="AH102" s="253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84"/>
      <c r="AT102" s="84"/>
      <c r="AU102" s="84"/>
      <c r="AV102" s="85"/>
      <c r="AW102" s="223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84"/>
      <c r="BN102" s="84"/>
      <c r="BO102" s="84"/>
      <c r="BP102" s="85"/>
      <c r="BQ102" s="253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84"/>
      <c r="CC102" s="84"/>
      <c r="CD102" s="84"/>
      <c r="CE102" s="85"/>
      <c r="CF102" s="223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84"/>
      <c r="CW102" s="84"/>
      <c r="CX102" s="84"/>
      <c r="CY102" s="85"/>
    </row>
    <row r="103" spans="1:103" s="58" customFormat="1" ht="5.25" customHeight="1">
      <c r="A103" s="261"/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79"/>
      <c r="O103" s="80"/>
      <c r="P103" s="225" t="s">
        <v>0</v>
      </c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7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103"/>
      <c r="AT103" s="103"/>
      <c r="AU103" s="103"/>
      <c r="AV103" s="86"/>
      <c r="AW103" s="233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185"/>
      <c r="BN103" s="191"/>
      <c r="BO103" s="191"/>
      <c r="BP103" s="192"/>
      <c r="BQ103" s="227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103"/>
      <c r="CC103" s="103"/>
      <c r="CD103" s="103"/>
      <c r="CE103" s="86"/>
      <c r="CF103" s="233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185"/>
      <c r="CW103" s="191"/>
      <c r="CX103" s="191"/>
      <c r="CY103" s="192"/>
    </row>
    <row r="104" spans="1:103" s="58" customFormat="1" ht="5.25" customHeight="1">
      <c r="A104" s="261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79"/>
      <c r="O104" s="80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51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104"/>
      <c r="AT104" s="104"/>
      <c r="AU104" s="104"/>
      <c r="AV104" s="87"/>
      <c r="AW104" s="229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193"/>
      <c r="BN104" s="193"/>
      <c r="BO104" s="193"/>
      <c r="BP104" s="194"/>
      <c r="BQ104" s="251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104"/>
      <c r="CC104" s="104"/>
      <c r="CD104" s="104"/>
      <c r="CE104" s="87"/>
      <c r="CF104" s="229"/>
      <c r="CG104" s="230"/>
      <c r="CH104" s="230"/>
      <c r="CI104" s="230"/>
      <c r="CJ104" s="230"/>
      <c r="CK104" s="230"/>
      <c r="CL104" s="230"/>
      <c r="CM104" s="230"/>
      <c r="CN104" s="230"/>
      <c r="CO104" s="230"/>
      <c r="CP104" s="230"/>
      <c r="CQ104" s="230"/>
      <c r="CR104" s="230"/>
      <c r="CS104" s="230"/>
      <c r="CT104" s="230"/>
      <c r="CU104" s="230"/>
      <c r="CV104" s="193"/>
      <c r="CW104" s="193"/>
      <c r="CX104" s="193"/>
      <c r="CY104" s="194"/>
    </row>
    <row r="105" spans="1:103" s="58" customFormat="1" ht="5.25" customHeight="1">
      <c r="A105" s="263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88"/>
      <c r="O105" s="89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57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105"/>
      <c r="AT105" s="105"/>
      <c r="AU105" s="105"/>
      <c r="AV105" s="90"/>
      <c r="AW105" s="231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195"/>
      <c r="BN105" s="195"/>
      <c r="BO105" s="195"/>
      <c r="BP105" s="196"/>
      <c r="BQ105" s="257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105"/>
      <c r="CC105" s="105"/>
      <c r="CD105" s="105"/>
      <c r="CE105" s="90"/>
      <c r="CF105" s="231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195"/>
      <c r="CW105" s="195"/>
      <c r="CX105" s="195"/>
      <c r="CY105" s="196"/>
    </row>
    <row r="106" spans="1:103" s="58" customFormat="1" ht="5.25" customHeight="1">
      <c r="A106" s="259">
        <v>3500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75"/>
      <c r="O106" s="76"/>
      <c r="P106" s="265">
        <f>A106*365</f>
        <v>1277500</v>
      </c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115"/>
      <c r="AG106" s="116"/>
      <c r="AH106" s="249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77"/>
      <c r="AT106" s="77"/>
      <c r="AU106" s="77"/>
      <c r="AV106" s="78"/>
      <c r="AW106" s="142">
        <f>IF(AH106="",0,P106*AH106)</f>
        <v>0</v>
      </c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77"/>
      <c r="BN106" s="77"/>
      <c r="BO106" s="77"/>
      <c r="BP106" s="78"/>
      <c r="BQ106" s="249"/>
      <c r="BR106" s="250"/>
      <c r="BS106" s="250"/>
      <c r="BT106" s="250"/>
      <c r="BU106" s="250"/>
      <c r="BV106" s="250"/>
      <c r="BW106" s="250"/>
      <c r="BX106" s="250"/>
      <c r="BY106" s="250"/>
      <c r="BZ106" s="250"/>
      <c r="CA106" s="250"/>
      <c r="CB106" s="77"/>
      <c r="CC106" s="77"/>
      <c r="CD106" s="77"/>
      <c r="CE106" s="78"/>
      <c r="CF106" s="142">
        <f>P106*BQ106</f>
        <v>0</v>
      </c>
      <c r="CG106" s="220"/>
      <c r="CH106" s="220"/>
      <c r="CI106" s="220"/>
      <c r="CJ106" s="220"/>
      <c r="CK106" s="220"/>
      <c r="CL106" s="220"/>
      <c r="CM106" s="220"/>
      <c r="CN106" s="220"/>
      <c r="CO106" s="220"/>
      <c r="CP106" s="220"/>
      <c r="CQ106" s="220"/>
      <c r="CR106" s="220"/>
      <c r="CS106" s="220"/>
      <c r="CT106" s="220"/>
      <c r="CU106" s="220"/>
      <c r="CV106" s="77"/>
      <c r="CW106" s="77"/>
      <c r="CX106" s="77"/>
      <c r="CY106" s="78"/>
    </row>
    <row r="107" spans="1:103" s="58" customFormat="1" ht="5.25" customHeight="1">
      <c r="A107" s="261"/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79"/>
      <c r="O107" s="80"/>
      <c r="P107" s="267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118"/>
      <c r="AG107" s="119"/>
      <c r="AH107" s="251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82"/>
      <c r="AT107" s="82"/>
      <c r="AU107" s="82"/>
      <c r="AV107" s="83"/>
      <c r="AW107" s="221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82"/>
      <c r="BN107" s="82"/>
      <c r="BO107" s="82"/>
      <c r="BP107" s="83"/>
      <c r="BQ107" s="251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82"/>
      <c r="CC107" s="82"/>
      <c r="CD107" s="82"/>
      <c r="CE107" s="83"/>
      <c r="CF107" s="221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82"/>
      <c r="CW107" s="82"/>
      <c r="CX107" s="82"/>
      <c r="CY107" s="83"/>
    </row>
    <row r="108" spans="1:103" s="58" customFormat="1" ht="5.25" customHeight="1">
      <c r="A108" s="261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79"/>
      <c r="O108" s="80"/>
      <c r="P108" s="267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118"/>
      <c r="AG108" s="119"/>
      <c r="AH108" s="253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84"/>
      <c r="AT108" s="84"/>
      <c r="AU108" s="84"/>
      <c r="AV108" s="85"/>
      <c r="AW108" s="223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84"/>
      <c r="BN108" s="84"/>
      <c r="BO108" s="84"/>
      <c r="BP108" s="85"/>
      <c r="BQ108" s="253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84"/>
      <c r="CC108" s="84"/>
      <c r="CD108" s="84"/>
      <c r="CE108" s="85"/>
      <c r="CF108" s="223"/>
      <c r="CG108" s="224"/>
      <c r="CH108" s="224"/>
      <c r="CI108" s="224"/>
      <c r="CJ108" s="224"/>
      <c r="CK108" s="224"/>
      <c r="CL108" s="224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84"/>
      <c r="CW108" s="84"/>
      <c r="CX108" s="84"/>
      <c r="CY108" s="85"/>
    </row>
    <row r="109" spans="1:103" s="58" customFormat="1" ht="5.25" customHeight="1">
      <c r="A109" s="261"/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79"/>
      <c r="O109" s="80"/>
      <c r="P109" s="255" t="s">
        <v>0</v>
      </c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27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103"/>
      <c r="AT109" s="103"/>
      <c r="AU109" s="103"/>
      <c r="AV109" s="86"/>
      <c r="AW109" s="233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185"/>
      <c r="BN109" s="191"/>
      <c r="BO109" s="191"/>
      <c r="BP109" s="192"/>
      <c r="BQ109" s="227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103"/>
      <c r="CC109" s="103"/>
      <c r="CD109" s="103"/>
      <c r="CE109" s="86"/>
      <c r="CF109" s="233"/>
      <c r="CG109" s="228"/>
      <c r="CH109" s="228"/>
      <c r="CI109" s="228"/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185"/>
      <c r="CW109" s="191"/>
      <c r="CX109" s="191"/>
      <c r="CY109" s="192"/>
    </row>
    <row r="110" spans="1:103" s="58" customFormat="1" ht="5.25" customHeight="1">
      <c r="A110" s="261"/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79"/>
      <c r="O110" s="80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51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104"/>
      <c r="AT110" s="104"/>
      <c r="AU110" s="104"/>
      <c r="AV110" s="87"/>
      <c r="AW110" s="229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193"/>
      <c r="BN110" s="193"/>
      <c r="BO110" s="193"/>
      <c r="BP110" s="194"/>
      <c r="BQ110" s="251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104"/>
      <c r="CC110" s="104"/>
      <c r="CD110" s="104"/>
      <c r="CE110" s="87"/>
      <c r="CF110" s="229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230"/>
      <c r="CT110" s="230"/>
      <c r="CU110" s="230"/>
      <c r="CV110" s="193"/>
      <c r="CW110" s="193"/>
      <c r="CX110" s="193"/>
      <c r="CY110" s="194"/>
    </row>
    <row r="111" spans="1:103" s="58" customFormat="1" ht="5.25" customHeight="1">
      <c r="A111" s="263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88"/>
      <c r="O111" s="89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57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105"/>
      <c r="AT111" s="105"/>
      <c r="AU111" s="105"/>
      <c r="AV111" s="90"/>
      <c r="AW111" s="231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195"/>
      <c r="BN111" s="195"/>
      <c r="BO111" s="195"/>
      <c r="BP111" s="196"/>
      <c r="BQ111" s="257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105"/>
      <c r="CC111" s="105"/>
      <c r="CD111" s="105"/>
      <c r="CE111" s="90"/>
      <c r="CF111" s="231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232"/>
      <c r="CT111" s="232"/>
      <c r="CU111" s="232"/>
      <c r="CV111" s="195"/>
      <c r="CW111" s="195"/>
      <c r="CX111" s="195"/>
      <c r="CY111" s="196"/>
    </row>
    <row r="112" spans="1:103" s="58" customFormat="1" ht="5.25" customHeight="1">
      <c r="A112" s="74">
        <v>20013</v>
      </c>
      <c r="B112" s="75"/>
      <c r="C112" s="75"/>
      <c r="D112" s="198" t="s">
        <v>16</v>
      </c>
      <c r="E112" s="234">
        <v>3000</v>
      </c>
      <c r="F112" s="234"/>
      <c r="G112" s="234"/>
      <c r="H112" s="234"/>
      <c r="I112" s="234"/>
      <c r="J112" s="234"/>
      <c r="K112" s="234"/>
      <c r="L112" s="234"/>
      <c r="M112" s="234"/>
      <c r="N112" s="237" t="s">
        <v>15</v>
      </c>
      <c r="O112" s="238"/>
      <c r="P112" s="114"/>
      <c r="Q112" s="243" t="s">
        <v>16</v>
      </c>
      <c r="R112" s="243"/>
      <c r="S112" s="243">
        <f>E112*365</f>
        <v>1095000</v>
      </c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 t="s">
        <v>15</v>
      </c>
      <c r="AG112" s="246"/>
      <c r="AH112" s="249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77"/>
      <c r="AT112" s="77"/>
      <c r="AU112" s="77"/>
      <c r="AV112" s="78"/>
      <c r="AW112" s="142">
        <f>IF(AH112="",0,1095000*AH112)</f>
        <v>0</v>
      </c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77"/>
      <c r="BN112" s="77"/>
      <c r="BO112" s="77"/>
      <c r="BP112" s="78"/>
      <c r="BQ112" s="249"/>
      <c r="BR112" s="250"/>
      <c r="BS112" s="250"/>
      <c r="BT112" s="250"/>
      <c r="BU112" s="250"/>
      <c r="BV112" s="250"/>
      <c r="BW112" s="250"/>
      <c r="BX112" s="250"/>
      <c r="BY112" s="250"/>
      <c r="BZ112" s="250"/>
      <c r="CA112" s="250"/>
      <c r="CB112" s="77"/>
      <c r="CC112" s="77"/>
      <c r="CD112" s="77"/>
      <c r="CE112" s="78"/>
      <c r="CF112" s="142">
        <f>S112*BQ112</f>
        <v>0</v>
      </c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220"/>
      <c r="CV112" s="77"/>
      <c r="CW112" s="77"/>
      <c r="CX112" s="77"/>
      <c r="CY112" s="78"/>
    </row>
    <row r="113" spans="1:103" s="58" customFormat="1" ht="5.25" customHeight="1">
      <c r="A113" s="81"/>
      <c r="B113" s="79"/>
      <c r="C113" s="79"/>
      <c r="D113" s="20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9"/>
      <c r="O113" s="240"/>
      <c r="P113" s="117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7"/>
      <c r="AH113" s="251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82"/>
      <c r="AT113" s="82"/>
      <c r="AU113" s="82"/>
      <c r="AV113" s="83"/>
      <c r="AW113" s="221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82"/>
      <c r="BN113" s="82"/>
      <c r="BO113" s="82"/>
      <c r="BP113" s="83"/>
      <c r="BQ113" s="251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82"/>
      <c r="CC113" s="82"/>
      <c r="CD113" s="82"/>
      <c r="CE113" s="83"/>
      <c r="CF113" s="221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82"/>
      <c r="CW113" s="82"/>
      <c r="CX113" s="82"/>
      <c r="CY113" s="83"/>
    </row>
    <row r="114" spans="1:103" s="58" customFormat="1" ht="5.25" customHeight="1">
      <c r="A114" s="81"/>
      <c r="B114" s="79"/>
      <c r="C114" s="79"/>
      <c r="D114" s="20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9"/>
      <c r="O114" s="240"/>
      <c r="P114" s="120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8"/>
      <c r="AH114" s="253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84"/>
      <c r="AT114" s="84"/>
      <c r="AU114" s="84"/>
      <c r="AV114" s="85"/>
      <c r="AW114" s="223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84"/>
      <c r="BN114" s="84"/>
      <c r="BO114" s="84"/>
      <c r="BP114" s="85"/>
      <c r="BQ114" s="253"/>
      <c r="BR114" s="254"/>
      <c r="BS114" s="254"/>
      <c r="BT114" s="254"/>
      <c r="BU114" s="254"/>
      <c r="BV114" s="254"/>
      <c r="BW114" s="254"/>
      <c r="BX114" s="254"/>
      <c r="BY114" s="254"/>
      <c r="BZ114" s="254"/>
      <c r="CA114" s="254"/>
      <c r="CB114" s="84"/>
      <c r="CC114" s="84"/>
      <c r="CD114" s="84"/>
      <c r="CE114" s="85"/>
      <c r="CF114" s="223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84"/>
      <c r="CW114" s="84"/>
      <c r="CX114" s="84"/>
      <c r="CY114" s="85"/>
    </row>
    <row r="115" spans="1:103" s="58" customFormat="1" ht="5.25" customHeight="1">
      <c r="A115" s="81"/>
      <c r="B115" s="79"/>
      <c r="C115" s="79"/>
      <c r="D115" s="20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9"/>
      <c r="O115" s="240"/>
      <c r="P115" s="225" t="s">
        <v>0</v>
      </c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7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103"/>
      <c r="AT115" s="103"/>
      <c r="AU115" s="103"/>
      <c r="AV115" s="86"/>
      <c r="AW115" s="233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185"/>
      <c r="BN115" s="191"/>
      <c r="BO115" s="191"/>
      <c r="BP115" s="192"/>
      <c r="BQ115" s="227"/>
      <c r="BR115" s="256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103"/>
      <c r="CC115" s="103"/>
      <c r="CD115" s="103"/>
      <c r="CE115" s="86"/>
      <c r="CF115" s="233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185"/>
      <c r="CW115" s="191"/>
      <c r="CX115" s="191"/>
      <c r="CY115" s="192"/>
    </row>
    <row r="116" spans="1:103" s="58" customFormat="1" ht="5.25" customHeight="1">
      <c r="A116" s="81"/>
      <c r="B116" s="79"/>
      <c r="C116" s="79"/>
      <c r="D116" s="20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9"/>
      <c r="O116" s="240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51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104"/>
      <c r="AT116" s="104"/>
      <c r="AU116" s="104"/>
      <c r="AV116" s="87"/>
      <c r="AW116" s="229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193"/>
      <c r="BN116" s="193"/>
      <c r="BO116" s="193"/>
      <c r="BP116" s="194"/>
      <c r="BQ116" s="251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104"/>
      <c r="CC116" s="104"/>
      <c r="CD116" s="104"/>
      <c r="CE116" s="87"/>
      <c r="CF116" s="229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193"/>
      <c r="CW116" s="193"/>
      <c r="CX116" s="193"/>
      <c r="CY116" s="194"/>
    </row>
    <row r="117" spans="1:103" s="58" customFormat="1" ht="5.25" customHeight="1">
      <c r="A117" s="91"/>
      <c r="B117" s="88"/>
      <c r="C117" s="88"/>
      <c r="D117" s="204"/>
      <c r="E117" s="236"/>
      <c r="F117" s="236"/>
      <c r="G117" s="236"/>
      <c r="H117" s="236"/>
      <c r="I117" s="236"/>
      <c r="J117" s="236"/>
      <c r="K117" s="236"/>
      <c r="L117" s="236"/>
      <c r="M117" s="236"/>
      <c r="N117" s="241"/>
      <c r="O117" s="242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57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105"/>
      <c r="AT117" s="105"/>
      <c r="AU117" s="105"/>
      <c r="AV117" s="90"/>
      <c r="AW117" s="231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195"/>
      <c r="BN117" s="195"/>
      <c r="BO117" s="195"/>
      <c r="BP117" s="196"/>
      <c r="BQ117" s="257"/>
      <c r="BR117" s="258"/>
      <c r="BS117" s="258"/>
      <c r="BT117" s="258"/>
      <c r="BU117" s="258"/>
      <c r="BV117" s="258"/>
      <c r="BW117" s="258"/>
      <c r="BX117" s="258"/>
      <c r="BY117" s="258"/>
      <c r="BZ117" s="258"/>
      <c r="CA117" s="258"/>
      <c r="CB117" s="105"/>
      <c r="CC117" s="105"/>
      <c r="CD117" s="105"/>
      <c r="CE117" s="90"/>
      <c r="CF117" s="231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195"/>
      <c r="CW117" s="195"/>
      <c r="CX117" s="195"/>
      <c r="CY117" s="196"/>
    </row>
    <row r="118" spans="1:103" s="58" customFormat="1" ht="5.25" customHeight="1">
      <c r="A118" s="74">
        <v>20013</v>
      </c>
      <c r="B118" s="75"/>
      <c r="C118" s="75"/>
      <c r="D118" s="198" t="s">
        <v>16</v>
      </c>
      <c r="E118" s="234">
        <v>2500</v>
      </c>
      <c r="F118" s="234"/>
      <c r="G118" s="234"/>
      <c r="H118" s="234"/>
      <c r="I118" s="234"/>
      <c r="J118" s="234"/>
      <c r="K118" s="234"/>
      <c r="L118" s="234"/>
      <c r="M118" s="234"/>
      <c r="N118" s="237" t="s">
        <v>15</v>
      </c>
      <c r="O118" s="238"/>
      <c r="P118" s="114"/>
      <c r="Q118" s="243" t="s">
        <v>16</v>
      </c>
      <c r="R118" s="243"/>
      <c r="S118" s="243">
        <f>E118*365</f>
        <v>912500</v>
      </c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 t="s">
        <v>15</v>
      </c>
      <c r="AG118" s="246"/>
      <c r="AH118" s="249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77"/>
      <c r="AT118" s="77"/>
      <c r="AU118" s="77"/>
      <c r="AV118" s="78"/>
      <c r="AW118" s="142">
        <f>IF(AH118="",0,912500*AH118)</f>
        <v>0</v>
      </c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77"/>
      <c r="BN118" s="77"/>
      <c r="BO118" s="77"/>
      <c r="BP118" s="78"/>
      <c r="BQ118" s="249"/>
      <c r="BR118" s="250"/>
      <c r="BS118" s="250"/>
      <c r="BT118" s="250"/>
      <c r="BU118" s="250"/>
      <c r="BV118" s="250"/>
      <c r="BW118" s="250"/>
      <c r="BX118" s="250"/>
      <c r="BY118" s="250"/>
      <c r="BZ118" s="250"/>
      <c r="CA118" s="250"/>
      <c r="CB118" s="77"/>
      <c r="CC118" s="77"/>
      <c r="CD118" s="77"/>
      <c r="CE118" s="78"/>
      <c r="CF118" s="142">
        <f>S118*BQ118</f>
        <v>0</v>
      </c>
      <c r="CG118" s="220"/>
      <c r="CH118" s="220"/>
      <c r="CI118" s="220"/>
      <c r="CJ118" s="220"/>
      <c r="CK118" s="220"/>
      <c r="CL118" s="220"/>
      <c r="CM118" s="220"/>
      <c r="CN118" s="220"/>
      <c r="CO118" s="220"/>
      <c r="CP118" s="220"/>
      <c r="CQ118" s="220"/>
      <c r="CR118" s="220"/>
      <c r="CS118" s="220"/>
      <c r="CT118" s="220"/>
      <c r="CU118" s="220"/>
      <c r="CV118" s="77"/>
      <c r="CW118" s="77"/>
      <c r="CX118" s="77"/>
      <c r="CY118" s="78"/>
    </row>
    <row r="119" spans="1:103" s="58" customFormat="1" ht="5.25" customHeight="1">
      <c r="A119" s="81"/>
      <c r="B119" s="79"/>
      <c r="C119" s="79"/>
      <c r="D119" s="20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9"/>
      <c r="O119" s="240"/>
      <c r="P119" s="117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7"/>
      <c r="AH119" s="251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82"/>
      <c r="AT119" s="82"/>
      <c r="AU119" s="82"/>
      <c r="AV119" s="83"/>
      <c r="AW119" s="221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82"/>
      <c r="BN119" s="82"/>
      <c r="BO119" s="82"/>
      <c r="BP119" s="83"/>
      <c r="BQ119" s="251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82"/>
      <c r="CC119" s="82"/>
      <c r="CD119" s="82"/>
      <c r="CE119" s="83"/>
      <c r="CF119" s="221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82"/>
      <c r="CW119" s="82"/>
      <c r="CX119" s="82"/>
      <c r="CY119" s="83"/>
    </row>
    <row r="120" spans="1:103" s="58" customFormat="1" ht="5.25" customHeight="1">
      <c r="A120" s="81"/>
      <c r="B120" s="79"/>
      <c r="C120" s="79"/>
      <c r="D120" s="20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9"/>
      <c r="O120" s="240"/>
      <c r="P120" s="117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7"/>
      <c r="AH120" s="253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84"/>
      <c r="AT120" s="84"/>
      <c r="AU120" s="84"/>
      <c r="AV120" s="85"/>
      <c r="AW120" s="223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84"/>
      <c r="BN120" s="84"/>
      <c r="BO120" s="84"/>
      <c r="BP120" s="85"/>
      <c r="BQ120" s="253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84"/>
      <c r="CC120" s="84"/>
      <c r="CD120" s="84"/>
      <c r="CE120" s="85"/>
      <c r="CF120" s="223"/>
      <c r="CG120" s="224"/>
      <c r="CH120" s="224"/>
      <c r="CI120" s="224"/>
      <c r="CJ120" s="224"/>
      <c r="CK120" s="224"/>
      <c r="CL120" s="224"/>
      <c r="CM120" s="224"/>
      <c r="CN120" s="224"/>
      <c r="CO120" s="224"/>
      <c r="CP120" s="224"/>
      <c r="CQ120" s="224"/>
      <c r="CR120" s="224"/>
      <c r="CS120" s="224"/>
      <c r="CT120" s="224"/>
      <c r="CU120" s="224"/>
      <c r="CV120" s="84"/>
      <c r="CW120" s="84"/>
      <c r="CX120" s="84"/>
      <c r="CY120" s="85"/>
    </row>
    <row r="121" spans="1:103" s="58" customFormat="1" ht="5.25" customHeight="1">
      <c r="A121" s="81"/>
      <c r="B121" s="79"/>
      <c r="C121" s="79"/>
      <c r="D121" s="20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9"/>
      <c r="O121" s="240"/>
      <c r="P121" s="255" t="s">
        <v>0</v>
      </c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27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103"/>
      <c r="AT121" s="103"/>
      <c r="AU121" s="103"/>
      <c r="AV121" s="86"/>
      <c r="AW121" s="233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185"/>
      <c r="BN121" s="191"/>
      <c r="BO121" s="191"/>
      <c r="BP121" s="192"/>
      <c r="BQ121" s="227"/>
      <c r="BR121" s="256"/>
      <c r="BS121" s="256"/>
      <c r="BT121" s="256"/>
      <c r="BU121" s="256"/>
      <c r="BV121" s="256"/>
      <c r="BW121" s="256"/>
      <c r="BX121" s="256"/>
      <c r="BY121" s="256"/>
      <c r="BZ121" s="256"/>
      <c r="CA121" s="256"/>
      <c r="CB121" s="103"/>
      <c r="CC121" s="103"/>
      <c r="CD121" s="103"/>
      <c r="CE121" s="86"/>
      <c r="CF121" s="233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185"/>
      <c r="CW121" s="191"/>
      <c r="CX121" s="191"/>
      <c r="CY121" s="192"/>
    </row>
    <row r="122" spans="1:103" s="58" customFormat="1" ht="5.25" customHeight="1">
      <c r="A122" s="81"/>
      <c r="B122" s="79"/>
      <c r="C122" s="79"/>
      <c r="D122" s="20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9"/>
      <c r="O122" s="240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51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104"/>
      <c r="AT122" s="104"/>
      <c r="AU122" s="104"/>
      <c r="AV122" s="87"/>
      <c r="AW122" s="229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193"/>
      <c r="BN122" s="193"/>
      <c r="BO122" s="193"/>
      <c r="BP122" s="194"/>
      <c r="BQ122" s="251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104"/>
      <c r="CC122" s="104"/>
      <c r="CD122" s="104"/>
      <c r="CE122" s="87"/>
      <c r="CF122" s="229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193"/>
      <c r="CW122" s="193"/>
      <c r="CX122" s="193"/>
      <c r="CY122" s="194"/>
    </row>
    <row r="123" spans="1:103" s="58" customFormat="1" ht="5.25" customHeight="1">
      <c r="A123" s="91"/>
      <c r="B123" s="88"/>
      <c r="C123" s="88"/>
      <c r="D123" s="204"/>
      <c r="E123" s="236"/>
      <c r="F123" s="236"/>
      <c r="G123" s="236"/>
      <c r="H123" s="236"/>
      <c r="I123" s="236"/>
      <c r="J123" s="236"/>
      <c r="K123" s="236"/>
      <c r="L123" s="236"/>
      <c r="M123" s="236"/>
      <c r="N123" s="241"/>
      <c r="O123" s="242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57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105"/>
      <c r="AT123" s="105"/>
      <c r="AU123" s="105"/>
      <c r="AV123" s="90"/>
      <c r="AW123" s="231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  <c r="BL123" s="232"/>
      <c r="BM123" s="195"/>
      <c r="BN123" s="195"/>
      <c r="BO123" s="195"/>
      <c r="BP123" s="196"/>
      <c r="BQ123" s="257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105"/>
      <c r="CC123" s="105"/>
      <c r="CD123" s="105"/>
      <c r="CE123" s="90"/>
      <c r="CF123" s="231"/>
      <c r="CG123" s="232"/>
      <c r="CH123" s="232"/>
      <c r="CI123" s="232"/>
      <c r="CJ123" s="232"/>
      <c r="CK123" s="232"/>
      <c r="CL123" s="232"/>
      <c r="CM123" s="232"/>
      <c r="CN123" s="232"/>
      <c r="CO123" s="232"/>
      <c r="CP123" s="232"/>
      <c r="CQ123" s="232"/>
      <c r="CR123" s="232"/>
      <c r="CS123" s="232"/>
      <c r="CT123" s="232"/>
      <c r="CU123" s="232"/>
      <c r="CV123" s="195"/>
      <c r="CW123" s="195"/>
      <c r="CX123" s="195"/>
      <c r="CY123" s="196"/>
    </row>
    <row r="124" spans="1:103" s="58" customFormat="1" ht="5.25" customHeight="1">
      <c r="A124" s="74">
        <v>20013</v>
      </c>
      <c r="B124" s="75"/>
      <c r="C124" s="75"/>
      <c r="D124" s="198" t="s">
        <v>16</v>
      </c>
      <c r="E124" s="234">
        <v>2000</v>
      </c>
      <c r="F124" s="234"/>
      <c r="G124" s="234"/>
      <c r="H124" s="234"/>
      <c r="I124" s="234"/>
      <c r="J124" s="234"/>
      <c r="K124" s="234"/>
      <c r="L124" s="234"/>
      <c r="M124" s="234"/>
      <c r="N124" s="237" t="s">
        <v>15</v>
      </c>
      <c r="O124" s="238"/>
      <c r="P124" s="114"/>
      <c r="Q124" s="243" t="s">
        <v>16</v>
      </c>
      <c r="R124" s="243"/>
      <c r="S124" s="243">
        <f>E124*365</f>
        <v>730000</v>
      </c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 t="s">
        <v>15</v>
      </c>
      <c r="AG124" s="246"/>
      <c r="AH124" s="249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77"/>
      <c r="AT124" s="77"/>
      <c r="AU124" s="77"/>
      <c r="AV124" s="78"/>
      <c r="AW124" s="142">
        <f>IF(AH124="",0,730000*AH124)</f>
        <v>0</v>
      </c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77"/>
      <c r="BN124" s="77"/>
      <c r="BO124" s="77"/>
      <c r="BP124" s="78"/>
      <c r="BQ124" s="249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77"/>
      <c r="CC124" s="77"/>
      <c r="CD124" s="77"/>
      <c r="CE124" s="78"/>
      <c r="CF124" s="142">
        <f>S124*BQ124</f>
        <v>0</v>
      </c>
      <c r="CG124" s="220"/>
      <c r="CH124" s="220"/>
      <c r="CI124" s="220"/>
      <c r="CJ124" s="220"/>
      <c r="CK124" s="220"/>
      <c r="CL124" s="220"/>
      <c r="CM124" s="220"/>
      <c r="CN124" s="220"/>
      <c r="CO124" s="220"/>
      <c r="CP124" s="220"/>
      <c r="CQ124" s="220"/>
      <c r="CR124" s="220"/>
      <c r="CS124" s="220"/>
      <c r="CT124" s="220"/>
      <c r="CU124" s="220"/>
      <c r="CV124" s="77"/>
      <c r="CW124" s="77"/>
      <c r="CX124" s="77"/>
      <c r="CY124" s="78"/>
    </row>
    <row r="125" spans="1:103" s="58" customFormat="1" ht="5.25" customHeight="1">
      <c r="A125" s="81"/>
      <c r="B125" s="79"/>
      <c r="C125" s="79"/>
      <c r="D125" s="20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9"/>
      <c r="O125" s="240"/>
      <c r="P125" s="117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7"/>
      <c r="AH125" s="251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82"/>
      <c r="AT125" s="82"/>
      <c r="AU125" s="82"/>
      <c r="AV125" s="83"/>
      <c r="AW125" s="221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82"/>
      <c r="BN125" s="82"/>
      <c r="BO125" s="82"/>
      <c r="BP125" s="83"/>
      <c r="BQ125" s="251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82"/>
      <c r="CC125" s="82"/>
      <c r="CD125" s="82"/>
      <c r="CE125" s="83"/>
      <c r="CF125" s="221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82"/>
      <c r="CW125" s="82"/>
      <c r="CX125" s="82"/>
      <c r="CY125" s="83"/>
    </row>
    <row r="126" spans="1:103" s="58" customFormat="1" ht="5.25" customHeight="1">
      <c r="A126" s="81"/>
      <c r="B126" s="79"/>
      <c r="C126" s="79"/>
      <c r="D126" s="20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9"/>
      <c r="O126" s="240"/>
      <c r="P126" s="120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8"/>
      <c r="AH126" s="253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84"/>
      <c r="AT126" s="84"/>
      <c r="AU126" s="84"/>
      <c r="AV126" s="85"/>
      <c r="AW126" s="223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84"/>
      <c r="BN126" s="84"/>
      <c r="BO126" s="84"/>
      <c r="BP126" s="85"/>
      <c r="BQ126" s="253"/>
      <c r="BR126" s="254"/>
      <c r="BS126" s="254"/>
      <c r="BT126" s="254"/>
      <c r="BU126" s="254"/>
      <c r="BV126" s="254"/>
      <c r="BW126" s="254"/>
      <c r="BX126" s="254"/>
      <c r="BY126" s="254"/>
      <c r="BZ126" s="254"/>
      <c r="CA126" s="254"/>
      <c r="CB126" s="84"/>
      <c r="CC126" s="84"/>
      <c r="CD126" s="84"/>
      <c r="CE126" s="85"/>
      <c r="CF126" s="223"/>
      <c r="CG126" s="224"/>
      <c r="CH126" s="224"/>
      <c r="CI126" s="224"/>
      <c r="CJ126" s="224"/>
      <c r="CK126" s="224"/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224"/>
      <c r="CV126" s="84"/>
      <c r="CW126" s="84"/>
      <c r="CX126" s="84"/>
      <c r="CY126" s="85"/>
    </row>
    <row r="127" spans="1:103" s="58" customFormat="1" ht="5.25" customHeight="1">
      <c r="A127" s="81"/>
      <c r="B127" s="79"/>
      <c r="C127" s="79"/>
      <c r="D127" s="20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9"/>
      <c r="O127" s="240"/>
      <c r="P127" s="225" t="s">
        <v>0</v>
      </c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7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103"/>
      <c r="AT127" s="103"/>
      <c r="AU127" s="103"/>
      <c r="AV127" s="86"/>
      <c r="AW127" s="233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185"/>
      <c r="BN127" s="191"/>
      <c r="BO127" s="191"/>
      <c r="BP127" s="192"/>
      <c r="BQ127" s="227"/>
      <c r="BR127" s="228"/>
      <c r="BS127" s="228"/>
      <c r="BT127" s="228"/>
      <c r="BU127" s="228"/>
      <c r="BV127" s="228"/>
      <c r="BW127" s="228"/>
      <c r="BX127" s="228"/>
      <c r="BY127" s="228"/>
      <c r="BZ127" s="228"/>
      <c r="CA127" s="228"/>
      <c r="CB127" s="103"/>
      <c r="CC127" s="103"/>
      <c r="CD127" s="103"/>
      <c r="CE127" s="86"/>
      <c r="CF127" s="233"/>
      <c r="CG127" s="228"/>
      <c r="CH127" s="228"/>
      <c r="CI127" s="228"/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8"/>
      <c r="CU127" s="228"/>
      <c r="CV127" s="185"/>
      <c r="CW127" s="191"/>
      <c r="CX127" s="191"/>
      <c r="CY127" s="192"/>
    </row>
    <row r="128" spans="1:103" s="58" customFormat="1" ht="5.25" customHeight="1">
      <c r="A128" s="81"/>
      <c r="B128" s="79"/>
      <c r="C128" s="79"/>
      <c r="D128" s="20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9"/>
      <c r="O128" s="240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9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104"/>
      <c r="AT128" s="104"/>
      <c r="AU128" s="104"/>
      <c r="AV128" s="87"/>
      <c r="AW128" s="229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193"/>
      <c r="BN128" s="193"/>
      <c r="BO128" s="193"/>
      <c r="BP128" s="194"/>
      <c r="BQ128" s="229"/>
      <c r="BR128" s="230"/>
      <c r="BS128" s="230"/>
      <c r="BT128" s="230"/>
      <c r="BU128" s="230"/>
      <c r="BV128" s="230"/>
      <c r="BW128" s="230"/>
      <c r="BX128" s="230"/>
      <c r="BY128" s="230"/>
      <c r="BZ128" s="230"/>
      <c r="CA128" s="230"/>
      <c r="CB128" s="104"/>
      <c r="CC128" s="104"/>
      <c r="CD128" s="104"/>
      <c r="CE128" s="87"/>
      <c r="CF128" s="229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230"/>
      <c r="CT128" s="230"/>
      <c r="CU128" s="230"/>
      <c r="CV128" s="193"/>
      <c r="CW128" s="193"/>
      <c r="CX128" s="193"/>
      <c r="CY128" s="194"/>
    </row>
    <row r="129" spans="1:103" s="58" customFormat="1" ht="5.25" customHeight="1">
      <c r="A129" s="91"/>
      <c r="B129" s="88"/>
      <c r="C129" s="88"/>
      <c r="D129" s="204"/>
      <c r="E129" s="236"/>
      <c r="F129" s="236"/>
      <c r="G129" s="236"/>
      <c r="H129" s="236"/>
      <c r="I129" s="236"/>
      <c r="J129" s="236"/>
      <c r="K129" s="236"/>
      <c r="L129" s="236"/>
      <c r="M129" s="236"/>
      <c r="N129" s="241"/>
      <c r="O129" s="242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31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105"/>
      <c r="AT129" s="105"/>
      <c r="AU129" s="105"/>
      <c r="AV129" s="90"/>
      <c r="AW129" s="231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195"/>
      <c r="BN129" s="195"/>
      <c r="BO129" s="195"/>
      <c r="BP129" s="196"/>
      <c r="BQ129" s="231"/>
      <c r="BR129" s="232"/>
      <c r="BS129" s="232"/>
      <c r="BT129" s="232"/>
      <c r="BU129" s="232"/>
      <c r="BV129" s="232"/>
      <c r="BW129" s="232"/>
      <c r="BX129" s="232"/>
      <c r="BY129" s="232"/>
      <c r="BZ129" s="232"/>
      <c r="CA129" s="232"/>
      <c r="CB129" s="105"/>
      <c r="CC129" s="105"/>
      <c r="CD129" s="105"/>
      <c r="CE129" s="90"/>
      <c r="CF129" s="231"/>
      <c r="CG129" s="232"/>
      <c r="CH129" s="232"/>
      <c r="CI129" s="232"/>
      <c r="CJ129" s="232"/>
      <c r="CK129" s="232"/>
      <c r="CL129" s="232"/>
      <c r="CM129" s="232"/>
      <c r="CN129" s="232"/>
      <c r="CO129" s="232"/>
      <c r="CP129" s="232"/>
      <c r="CQ129" s="232"/>
      <c r="CR129" s="232"/>
      <c r="CS129" s="232"/>
      <c r="CT129" s="232"/>
      <c r="CU129" s="232"/>
      <c r="CV129" s="195"/>
      <c r="CW129" s="195"/>
      <c r="CX129" s="195"/>
      <c r="CY129" s="196"/>
    </row>
    <row r="130" spans="1:103" s="58" customFormat="1" ht="5.25" customHeight="1">
      <c r="A130" s="197" t="s">
        <v>17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9"/>
      <c r="P130" s="206" t="s">
        <v>18</v>
      </c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8"/>
      <c r="AH130" s="159">
        <f>AH16+AH22+AH28+AH34+AH40+AH46+AH52+AH58+AH64+AH70+AH76+AH82+AH88+AH94+AH100+AH106+AH112+AH118+AH124</f>
        <v>0</v>
      </c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214" t="s">
        <v>34</v>
      </c>
      <c r="AT130" s="214"/>
      <c r="AU130" s="214"/>
      <c r="AV130" s="215"/>
      <c r="AW130" s="142">
        <f>AW16+AW22+AW28+AW106+AW112+AW100+AW94+AW88+AW82+AW76+AW70+AW64+AW58+AW52+AW46+AW40+AW34+AW112+AW118+AW124</f>
        <v>0</v>
      </c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9" t="s">
        <v>35</v>
      </c>
      <c r="BN130" s="149"/>
      <c r="BO130" s="149"/>
      <c r="BP130" s="150"/>
      <c r="BQ130" s="159">
        <f>BQ16+BQ22+BQ28+BQ34+BQ40+BQ46+BQ52+BQ58+BQ64+BQ70+BQ76+BQ82+BQ88+BQ94+BQ100+BQ106+BQ112+BQ118+BQ124</f>
        <v>0</v>
      </c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214" t="s">
        <v>34</v>
      </c>
      <c r="CC130" s="214"/>
      <c r="CD130" s="214"/>
      <c r="CE130" s="215"/>
      <c r="CF130" s="142">
        <f>CF16+CF22+CF28+CF34+CF40+CF46+CF52+CF58+CF64+CF70+CF76+CF82+CF88+CF94+CF100+CF106+CF112+CF118+CF124</f>
        <v>0</v>
      </c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9" t="s">
        <v>35</v>
      </c>
      <c r="CW130" s="149"/>
      <c r="CX130" s="149"/>
      <c r="CY130" s="150"/>
    </row>
    <row r="131" spans="1:103" s="58" customFormat="1" ht="5.25" customHeight="1">
      <c r="A131" s="200"/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2"/>
      <c r="P131" s="209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1"/>
      <c r="AH131" s="161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216"/>
      <c r="AT131" s="216"/>
      <c r="AU131" s="216"/>
      <c r="AV131" s="217"/>
      <c r="AW131" s="144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51"/>
      <c r="BN131" s="151"/>
      <c r="BO131" s="151"/>
      <c r="BP131" s="152"/>
      <c r="BQ131" s="161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216"/>
      <c r="CC131" s="216"/>
      <c r="CD131" s="216"/>
      <c r="CE131" s="217"/>
      <c r="CF131" s="144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51"/>
      <c r="CW131" s="151"/>
      <c r="CX131" s="151"/>
      <c r="CY131" s="152"/>
    </row>
    <row r="132" spans="1:103" s="58" customFormat="1" ht="5.25" customHeight="1">
      <c r="A132" s="200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2"/>
      <c r="P132" s="209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1"/>
      <c r="AH132" s="212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6"/>
      <c r="AT132" s="216"/>
      <c r="AU132" s="216"/>
      <c r="AV132" s="217"/>
      <c r="AW132" s="218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151"/>
      <c r="BN132" s="151"/>
      <c r="BO132" s="151"/>
      <c r="BP132" s="152"/>
      <c r="BQ132" s="212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6"/>
      <c r="CC132" s="216"/>
      <c r="CD132" s="216"/>
      <c r="CE132" s="217"/>
      <c r="CF132" s="218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151"/>
      <c r="CW132" s="151"/>
      <c r="CX132" s="151"/>
      <c r="CY132" s="152"/>
    </row>
    <row r="133" spans="1:103" s="58" customFormat="1" ht="5.25" customHeight="1">
      <c r="A133" s="200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2"/>
      <c r="P133" s="165" t="s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7">
        <f>AH19+AH25+AH31+AH37+AH43+AH49+AH55+AH61+AH67+AH73+AH79+AH85+AH91+AH97+AH103+AH109+AH115+AH121+AH127</f>
        <v>0</v>
      </c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73" t="s">
        <v>34</v>
      </c>
      <c r="AT133" s="173"/>
      <c r="AU133" s="173"/>
      <c r="AV133" s="174"/>
      <c r="AW133" s="179">
        <f>AW16+AW22+AW28+AW37+AW43+AW49+AW55+AW61+AW67+AW73+AW79+AW85+AW91+AW97+AW103+AW109+AW115+AW121+AW127</f>
        <v>0</v>
      </c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5" t="s">
        <v>35</v>
      </c>
      <c r="BN133" s="185"/>
      <c r="BO133" s="185"/>
      <c r="BP133" s="186"/>
      <c r="BQ133" s="167">
        <f>BQ19+BQ25+BQ31+BQ37+BQ43+BQ49+BQ55+BQ61+BQ67+BQ73+BQ79+BQ85+BQ91+BQ97+BQ103+BQ109+BQ115+BQ121+BQ127</f>
        <v>0</v>
      </c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73" t="s">
        <v>34</v>
      </c>
      <c r="CC133" s="173"/>
      <c r="CD133" s="173"/>
      <c r="CE133" s="174"/>
      <c r="CF133" s="179">
        <f>CF19+CF25+CF31+CF37+CF43+CF49+CF55+CF61+CF67+CF73+CF79+CF85+CF91+CF97+CF103+CF109+CF115+CF121+CF127</f>
        <v>0</v>
      </c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5" t="s">
        <v>35</v>
      </c>
      <c r="CW133" s="185"/>
      <c r="CX133" s="185"/>
      <c r="CY133" s="186"/>
    </row>
    <row r="134" spans="1:103" s="58" customFormat="1" ht="5.25" customHeight="1">
      <c r="A134" s="200"/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2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9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5"/>
      <c r="AT134" s="175"/>
      <c r="AU134" s="175"/>
      <c r="AV134" s="176"/>
      <c r="AW134" s="181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7"/>
      <c r="BN134" s="187"/>
      <c r="BO134" s="187"/>
      <c r="BP134" s="188"/>
      <c r="BQ134" s="169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5"/>
      <c r="CC134" s="175"/>
      <c r="CD134" s="175"/>
      <c r="CE134" s="176"/>
      <c r="CF134" s="181"/>
      <c r="CG134" s="182"/>
      <c r="CH134" s="182"/>
      <c r="CI134" s="182"/>
      <c r="CJ134" s="182"/>
      <c r="CK134" s="182"/>
      <c r="CL134" s="182"/>
      <c r="CM134" s="182"/>
      <c r="CN134" s="182"/>
      <c r="CO134" s="182"/>
      <c r="CP134" s="182"/>
      <c r="CQ134" s="182"/>
      <c r="CR134" s="182"/>
      <c r="CS134" s="182"/>
      <c r="CT134" s="182"/>
      <c r="CU134" s="182"/>
      <c r="CV134" s="187"/>
      <c r="CW134" s="187"/>
      <c r="CX134" s="187"/>
      <c r="CY134" s="188"/>
    </row>
    <row r="135" spans="1:103" s="58" customFormat="1" ht="5.25" customHeight="1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5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71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7"/>
      <c r="AT135" s="177"/>
      <c r="AU135" s="177"/>
      <c r="AV135" s="178"/>
      <c r="AW135" s="183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9"/>
      <c r="BN135" s="189"/>
      <c r="BO135" s="189"/>
      <c r="BP135" s="190"/>
      <c r="BQ135" s="171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7"/>
      <c r="CC135" s="177"/>
      <c r="CD135" s="177"/>
      <c r="CE135" s="178"/>
      <c r="CF135" s="183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9"/>
      <c r="CW135" s="189"/>
      <c r="CX135" s="189"/>
      <c r="CY135" s="190"/>
    </row>
    <row r="136" spans="1:103" s="58" customFormat="1" ht="5.25" customHeight="1">
      <c r="A136" s="155" t="s">
        <v>20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9">
        <f>AH130+AH133</f>
        <v>0</v>
      </c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49" t="s">
        <v>34</v>
      </c>
      <c r="AT136" s="149"/>
      <c r="AU136" s="149"/>
      <c r="AV136" s="150"/>
      <c r="AW136" s="142">
        <f>AW130+AW133</f>
        <v>0</v>
      </c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9" t="s">
        <v>35</v>
      </c>
      <c r="BN136" s="149"/>
      <c r="BO136" s="149"/>
      <c r="BP136" s="150"/>
      <c r="BQ136" s="159">
        <f>BQ130+BQ133</f>
        <v>0</v>
      </c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49" t="s">
        <v>34</v>
      </c>
      <c r="CC136" s="149"/>
      <c r="CD136" s="149"/>
      <c r="CE136" s="150"/>
      <c r="CF136" s="142">
        <f>CF130+CF133</f>
        <v>0</v>
      </c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9" t="s">
        <v>35</v>
      </c>
      <c r="CW136" s="149"/>
      <c r="CX136" s="149"/>
      <c r="CY136" s="150"/>
    </row>
    <row r="137" spans="1:103" s="58" customFormat="1" ht="5.25" customHeight="1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61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51"/>
      <c r="AT137" s="151"/>
      <c r="AU137" s="151"/>
      <c r="AV137" s="152"/>
      <c r="AW137" s="144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51"/>
      <c r="BN137" s="151"/>
      <c r="BO137" s="151"/>
      <c r="BP137" s="152"/>
      <c r="BQ137" s="161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51"/>
      <c r="CC137" s="151"/>
      <c r="CD137" s="151"/>
      <c r="CE137" s="152"/>
      <c r="CF137" s="144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51"/>
      <c r="CW137" s="151"/>
      <c r="CX137" s="151"/>
      <c r="CY137" s="152"/>
    </row>
    <row r="138" spans="1:103" s="58" customFormat="1" ht="5.25" customHeight="1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61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51"/>
      <c r="AT138" s="151"/>
      <c r="AU138" s="151"/>
      <c r="AV138" s="152"/>
      <c r="AW138" s="144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51"/>
      <c r="BN138" s="151"/>
      <c r="BO138" s="151"/>
      <c r="BP138" s="152"/>
      <c r="BQ138" s="161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51"/>
      <c r="CC138" s="151"/>
      <c r="CD138" s="151"/>
      <c r="CE138" s="152"/>
      <c r="CF138" s="144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51"/>
      <c r="CW138" s="151"/>
      <c r="CX138" s="151"/>
      <c r="CY138" s="152"/>
    </row>
    <row r="139" spans="1:103" s="58" customFormat="1" ht="5.25" customHeight="1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63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53"/>
      <c r="AT139" s="153"/>
      <c r="AU139" s="153"/>
      <c r="AV139" s="154"/>
      <c r="AW139" s="146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53"/>
      <c r="BN139" s="153"/>
      <c r="BO139" s="153"/>
      <c r="BP139" s="154"/>
      <c r="BQ139" s="163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53"/>
      <c r="CC139" s="153"/>
      <c r="CD139" s="153"/>
      <c r="CE139" s="154"/>
      <c r="CF139" s="146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53"/>
      <c r="CW139" s="153"/>
      <c r="CX139" s="153"/>
      <c r="CY139" s="154"/>
    </row>
    <row r="140" spans="1:103" s="58" customFormat="1" ht="6" customHeight="1">
      <c r="A140" s="155" t="s">
        <v>21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92"/>
      <c r="AI140" s="93"/>
      <c r="AJ140" s="156"/>
      <c r="AK140" s="156"/>
      <c r="AL140" s="156"/>
      <c r="AM140" s="156"/>
      <c r="AN140" s="156"/>
      <c r="AO140" s="136" t="s">
        <v>32</v>
      </c>
      <c r="AP140" s="136"/>
      <c r="AQ140" s="136"/>
      <c r="AR140" s="136">
        <v>1000</v>
      </c>
      <c r="AS140" s="136"/>
      <c r="AT140" s="136"/>
      <c r="AU140" s="136"/>
      <c r="AV140" s="137"/>
      <c r="AW140" s="142">
        <f>ROUNDDOWN(AW136/1000,0)*AJ140</f>
        <v>0</v>
      </c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94"/>
      <c r="BN140" s="94"/>
      <c r="BO140" s="94"/>
      <c r="BP140" s="67"/>
      <c r="BQ140" s="92"/>
      <c r="BR140" s="93"/>
      <c r="BS140" s="156"/>
      <c r="BT140" s="156"/>
      <c r="BU140" s="156"/>
      <c r="BV140" s="156"/>
      <c r="BW140" s="156"/>
      <c r="BX140" s="136" t="s">
        <v>32</v>
      </c>
      <c r="BY140" s="136"/>
      <c r="BZ140" s="136"/>
      <c r="CA140" s="136">
        <v>1000</v>
      </c>
      <c r="CB140" s="136"/>
      <c r="CC140" s="136"/>
      <c r="CD140" s="136"/>
      <c r="CE140" s="137"/>
      <c r="CF140" s="142">
        <f>ROUNDDOWN(CF136/1000,0)*BS140</f>
        <v>0</v>
      </c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94"/>
      <c r="CW140" s="94"/>
      <c r="CX140" s="94"/>
      <c r="CY140" s="67"/>
    </row>
    <row r="141" spans="1:103" s="58" customFormat="1" ht="6" customHeight="1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95"/>
      <c r="AI141" s="96"/>
      <c r="AJ141" s="157"/>
      <c r="AK141" s="157"/>
      <c r="AL141" s="157"/>
      <c r="AM141" s="157"/>
      <c r="AN141" s="157"/>
      <c r="AO141" s="138"/>
      <c r="AP141" s="138"/>
      <c r="AQ141" s="138"/>
      <c r="AR141" s="138"/>
      <c r="AS141" s="138"/>
      <c r="AT141" s="138"/>
      <c r="AU141" s="138"/>
      <c r="AV141" s="139"/>
      <c r="AW141" s="144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97"/>
      <c r="BN141" s="97"/>
      <c r="BO141" s="97"/>
      <c r="BP141" s="70"/>
      <c r="BQ141" s="95"/>
      <c r="BR141" s="96"/>
      <c r="BS141" s="157"/>
      <c r="BT141" s="157"/>
      <c r="BU141" s="157"/>
      <c r="BV141" s="157"/>
      <c r="BW141" s="157"/>
      <c r="BX141" s="138"/>
      <c r="BY141" s="138"/>
      <c r="BZ141" s="138"/>
      <c r="CA141" s="138"/>
      <c r="CB141" s="138"/>
      <c r="CC141" s="138"/>
      <c r="CD141" s="138"/>
      <c r="CE141" s="139"/>
      <c r="CF141" s="144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97"/>
      <c r="CW141" s="97"/>
      <c r="CX141" s="97"/>
      <c r="CY141" s="70"/>
    </row>
    <row r="142" spans="1:103" s="58" customFormat="1" ht="6" customHeight="1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95"/>
      <c r="AI142" s="96"/>
      <c r="AJ142" s="157"/>
      <c r="AK142" s="157"/>
      <c r="AL142" s="157"/>
      <c r="AM142" s="157"/>
      <c r="AN142" s="157"/>
      <c r="AO142" s="138"/>
      <c r="AP142" s="138"/>
      <c r="AQ142" s="138"/>
      <c r="AR142" s="138"/>
      <c r="AS142" s="138"/>
      <c r="AT142" s="138"/>
      <c r="AU142" s="138"/>
      <c r="AV142" s="139"/>
      <c r="AW142" s="144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97"/>
      <c r="BN142" s="97"/>
      <c r="BO142" s="97"/>
      <c r="BP142" s="70"/>
      <c r="BQ142" s="95"/>
      <c r="BR142" s="96"/>
      <c r="BS142" s="157"/>
      <c r="BT142" s="157"/>
      <c r="BU142" s="157"/>
      <c r="BV142" s="157"/>
      <c r="BW142" s="157"/>
      <c r="BX142" s="138"/>
      <c r="BY142" s="138"/>
      <c r="BZ142" s="138"/>
      <c r="CA142" s="138"/>
      <c r="CB142" s="138"/>
      <c r="CC142" s="138"/>
      <c r="CD142" s="138"/>
      <c r="CE142" s="139"/>
      <c r="CF142" s="144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97"/>
      <c r="CW142" s="97"/>
      <c r="CX142" s="97"/>
      <c r="CY142" s="70"/>
    </row>
    <row r="143" spans="1:103" s="58" customFormat="1" ht="3.75" customHeight="1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98"/>
      <c r="AI143" s="99"/>
      <c r="AJ143" s="158"/>
      <c r="AK143" s="158"/>
      <c r="AL143" s="158"/>
      <c r="AM143" s="158"/>
      <c r="AN143" s="158"/>
      <c r="AO143" s="140"/>
      <c r="AP143" s="140"/>
      <c r="AQ143" s="140"/>
      <c r="AR143" s="140"/>
      <c r="AS143" s="140"/>
      <c r="AT143" s="140"/>
      <c r="AU143" s="140"/>
      <c r="AV143" s="141"/>
      <c r="AW143" s="146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00"/>
      <c r="BN143" s="100"/>
      <c r="BO143" s="100"/>
      <c r="BP143" s="73"/>
      <c r="BQ143" s="98"/>
      <c r="BR143" s="99"/>
      <c r="BS143" s="158"/>
      <c r="BT143" s="158"/>
      <c r="BU143" s="158"/>
      <c r="BV143" s="158"/>
      <c r="BW143" s="158"/>
      <c r="BX143" s="140"/>
      <c r="BY143" s="140"/>
      <c r="BZ143" s="140"/>
      <c r="CA143" s="140"/>
      <c r="CB143" s="140"/>
      <c r="CC143" s="140"/>
      <c r="CD143" s="140"/>
      <c r="CE143" s="141"/>
      <c r="CF143" s="146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00"/>
      <c r="CW143" s="100"/>
      <c r="CX143" s="100"/>
      <c r="CY143" s="73"/>
    </row>
    <row r="144" s="58" customFormat="1" ht="6" customHeight="1">
      <c r="AJ144" s="58" t="s">
        <v>36</v>
      </c>
    </row>
    <row r="145" spans="2:103" s="58" customFormat="1" ht="6" customHeight="1">
      <c r="B145" s="101"/>
      <c r="C145" s="101"/>
      <c r="D145" s="101"/>
      <c r="E145" s="101"/>
      <c r="F145" s="101"/>
      <c r="G145" s="134" t="s">
        <v>22</v>
      </c>
      <c r="H145" s="134"/>
      <c r="I145" s="134"/>
      <c r="J145" s="134"/>
      <c r="K145" s="134"/>
      <c r="L145" s="135" t="s">
        <v>29</v>
      </c>
      <c r="M145" s="135"/>
      <c r="N145" s="101"/>
      <c r="O145" s="101"/>
      <c r="P145" s="132" t="s">
        <v>23</v>
      </c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02"/>
      <c r="BF145" s="102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</row>
    <row r="146" spans="2:103" s="58" customFormat="1" ht="6" customHeight="1">
      <c r="B146" s="101"/>
      <c r="C146" s="101"/>
      <c r="D146" s="101"/>
      <c r="E146" s="101"/>
      <c r="F146" s="101"/>
      <c r="G146" s="134"/>
      <c r="H146" s="134"/>
      <c r="I146" s="134"/>
      <c r="J146" s="134"/>
      <c r="K146" s="134"/>
      <c r="L146" s="135"/>
      <c r="M146" s="135"/>
      <c r="N146" s="101"/>
      <c r="O146" s="101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02"/>
      <c r="BF146" s="102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</row>
    <row r="147" spans="2:103" s="58" customFormat="1" ht="6" customHeight="1">
      <c r="B147" s="101"/>
      <c r="C147" s="101"/>
      <c r="D147" s="101"/>
      <c r="E147" s="101"/>
      <c r="F147" s="101"/>
      <c r="G147" s="134" t="s">
        <v>22</v>
      </c>
      <c r="H147" s="134"/>
      <c r="I147" s="134"/>
      <c r="J147" s="134"/>
      <c r="K147" s="134"/>
      <c r="L147" s="135" t="s">
        <v>24</v>
      </c>
      <c r="M147" s="135"/>
      <c r="N147" s="101"/>
      <c r="O147" s="101"/>
      <c r="P147" s="132" t="str">
        <f>$F$4</f>
        <v>令和</v>
      </c>
      <c r="Q147" s="132"/>
      <c r="R147" s="132"/>
      <c r="S147" s="132"/>
      <c r="T147" s="132"/>
      <c r="U147" s="133">
        <f>IF(K4="","",K4)</f>
        <v>5</v>
      </c>
      <c r="V147" s="133"/>
      <c r="W147" s="133"/>
      <c r="X147" s="148" t="s">
        <v>25</v>
      </c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32" t="str">
        <f>$F$7</f>
        <v>令和</v>
      </c>
      <c r="AO147" s="132"/>
      <c r="AP147" s="132"/>
      <c r="AQ147" s="132"/>
      <c r="AR147" s="132"/>
      <c r="AS147" s="133">
        <f>IF(K7="","",K7)</f>
        <v>6</v>
      </c>
      <c r="AT147" s="133"/>
      <c r="AU147" s="133"/>
      <c r="AV147" s="132" t="s">
        <v>30</v>
      </c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</row>
    <row r="148" spans="2:103" s="58" customFormat="1" ht="6" customHeight="1">
      <c r="B148" s="101"/>
      <c r="C148" s="101"/>
      <c r="D148" s="101"/>
      <c r="E148" s="101"/>
      <c r="F148" s="101"/>
      <c r="G148" s="134"/>
      <c r="H148" s="134"/>
      <c r="I148" s="134"/>
      <c r="J148" s="134"/>
      <c r="K148" s="134"/>
      <c r="L148" s="135"/>
      <c r="M148" s="135"/>
      <c r="N148" s="101"/>
      <c r="O148" s="101"/>
      <c r="P148" s="132"/>
      <c r="Q148" s="132"/>
      <c r="R148" s="132"/>
      <c r="S148" s="132"/>
      <c r="T148" s="132"/>
      <c r="U148" s="133"/>
      <c r="V148" s="133"/>
      <c r="W148" s="133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32"/>
      <c r="AO148" s="132"/>
      <c r="AP148" s="132"/>
      <c r="AQ148" s="132"/>
      <c r="AR148" s="132"/>
      <c r="AS148" s="133"/>
      <c r="AT148" s="133"/>
      <c r="AU148" s="133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</row>
    <row r="149" spans="2:103" s="58" customFormat="1" ht="6" customHeight="1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32" t="s">
        <v>31</v>
      </c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</row>
    <row r="150" spans="2:103" s="58" customFormat="1" ht="6" customHeight="1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</row>
    <row r="151" spans="2:103" s="58" customFormat="1" ht="6" customHeight="1">
      <c r="B151" s="101"/>
      <c r="C151" s="101"/>
      <c r="D151" s="101"/>
      <c r="E151" s="101"/>
      <c r="F151" s="101"/>
      <c r="G151" s="134" t="s">
        <v>22</v>
      </c>
      <c r="H151" s="134"/>
      <c r="I151" s="134"/>
      <c r="J151" s="134"/>
      <c r="K151" s="134"/>
      <c r="L151" s="135" t="s">
        <v>26</v>
      </c>
      <c r="M151" s="135"/>
      <c r="N151" s="101"/>
      <c r="O151" s="101"/>
      <c r="P151" s="132" t="s">
        <v>27</v>
      </c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</row>
    <row r="152" spans="2:103" s="58" customFormat="1" ht="6" customHeight="1" thickBot="1">
      <c r="B152" s="101"/>
      <c r="C152" s="101"/>
      <c r="D152" s="101"/>
      <c r="E152" s="101"/>
      <c r="F152" s="101"/>
      <c r="G152" s="134"/>
      <c r="H152" s="134"/>
      <c r="I152" s="134"/>
      <c r="J152" s="134"/>
      <c r="K152" s="134"/>
      <c r="L152" s="135"/>
      <c r="M152" s="135"/>
      <c r="N152" s="101"/>
      <c r="O152" s="101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</row>
    <row r="153" spans="87:103" s="58" customFormat="1" ht="6" customHeight="1" thickTop="1">
      <c r="CI153" s="123" t="s">
        <v>33</v>
      </c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5"/>
    </row>
    <row r="154" spans="87:103" s="58" customFormat="1" ht="6" customHeight="1">
      <c r="CI154" s="126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8"/>
    </row>
    <row r="155" spans="87:103" s="58" customFormat="1" ht="6" customHeight="1">
      <c r="CI155" s="126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8"/>
    </row>
    <row r="156" spans="87:103" s="58" customFormat="1" ht="6" customHeight="1" thickBot="1">
      <c r="CI156" s="129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1"/>
    </row>
    <row r="157" ht="14.25" thickTop="1"/>
  </sheetData>
  <sheetProtection password="CB7F" sheet="1" objects="1" scenarios="1"/>
  <mergeCells count="351">
    <mergeCell ref="A1:CY1"/>
    <mergeCell ref="AI3:AT9"/>
    <mergeCell ref="AV3:BC5"/>
    <mergeCell ref="BD3:BG5"/>
    <mergeCell ref="BH3:BO5"/>
    <mergeCell ref="BP3:CM5"/>
    <mergeCell ref="CN3:CY5"/>
    <mergeCell ref="F4:J5"/>
    <mergeCell ref="K4:N5"/>
    <mergeCell ref="CF6:CI9"/>
    <mergeCell ref="CJ6:CM9"/>
    <mergeCell ref="O4:W5"/>
    <mergeCell ref="AV6:AY9"/>
    <mergeCell ref="AZ6:BC9"/>
    <mergeCell ref="BD6:BG9"/>
    <mergeCell ref="BH6:BK9"/>
    <mergeCell ref="BL6:BO9"/>
    <mergeCell ref="CN6:CQ9"/>
    <mergeCell ref="CR6:CU9"/>
    <mergeCell ref="CV6:CY9"/>
    <mergeCell ref="F7:J8"/>
    <mergeCell ref="K7:N8"/>
    <mergeCell ref="O7:W8"/>
    <mergeCell ref="BP6:BS9"/>
    <mergeCell ref="BT6:BW9"/>
    <mergeCell ref="BX6:CA9"/>
    <mergeCell ref="CB6:CE9"/>
    <mergeCell ref="A10:O15"/>
    <mergeCell ref="P10:AG15"/>
    <mergeCell ref="AM10:AQ12"/>
    <mergeCell ref="AR10:AU12"/>
    <mergeCell ref="AV10:BK12"/>
    <mergeCell ref="BV10:BZ12"/>
    <mergeCell ref="CA10:CD12"/>
    <mergeCell ref="CE10:CT12"/>
    <mergeCell ref="AH13:AV15"/>
    <mergeCell ref="AW13:BP15"/>
    <mergeCell ref="BQ13:CE15"/>
    <mergeCell ref="CF13:CY15"/>
    <mergeCell ref="A16:M21"/>
    <mergeCell ref="P16:AE18"/>
    <mergeCell ref="AH16:AR18"/>
    <mergeCell ref="AW16:BL18"/>
    <mergeCell ref="BQ16:CA18"/>
    <mergeCell ref="CF16:CU18"/>
    <mergeCell ref="P19:AG21"/>
    <mergeCell ref="AH19:AR21"/>
    <mergeCell ref="AW19:BL21"/>
    <mergeCell ref="BM19:BP21"/>
    <mergeCell ref="BQ19:CA21"/>
    <mergeCell ref="CF19:CU21"/>
    <mergeCell ref="CV19:CY21"/>
    <mergeCell ref="A22:M27"/>
    <mergeCell ref="P22:AE24"/>
    <mergeCell ref="AH22:AR24"/>
    <mergeCell ref="AW22:BL24"/>
    <mergeCell ref="BQ22:CA24"/>
    <mergeCell ref="CF22:CU24"/>
    <mergeCell ref="P25:AG27"/>
    <mergeCell ref="AH25:AR27"/>
    <mergeCell ref="AW25:BL27"/>
    <mergeCell ref="BM25:BP27"/>
    <mergeCell ref="BQ25:CA27"/>
    <mergeCell ref="CF25:CU27"/>
    <mergeCell ref="CV25:CY27"/>
    <mergeCell ref="A28:M33"/>
    <mergeCell ref="P28:AE30"/>
    <mergeCell ref="AH28:AR30"/>
    <mergeCell ref="AW28:BL30"/>
    <mergeCell ref="BQ28:CA30"/>
    <mergeCell ref="CF28:CU30"/>
    <mergeCell ref="P31:AG33"/>
    <mergeCell ref="AH31:AR33"/>
    <mergeCell ref="AW31:BL33"/>
    <mergeCell ref="BM31:BP33"/>
    <mergeCell ref="BQ31:CA33"/>
    <mergeCell ref="CF31:CU33"/>
    <mergeCell ref="CV31:CY33"/>
    <mergeCell ref="A34:M39"/>
    <mergeCell ref="P34:AE36"/>
    <mergeCell ref="AH34:AR36"/>
    <mergeCell ref="AW34:BL36"/>
    <mergeCell ref="BQ34:CA36"/>
    <mergeCell ref="CF34:CU36"/>
    <mergeCell ref="P37:AG39"/>
    <mergeCell ref="AH37:AR39"/>
    <mergeCell ref="AW37:BL39"/>
    <mergeCell ref="BM37:BP39"/>
    <mergeCell ref="BQ37:CA39"/>
    <mergeCell ref="CF37:CU39"/>
    <mergeCell ref="CV37:CY39"/>
    <mergeCell ref="A40:M45"/>
    <mergeCell ref="P40:AE42"/>
    <mergeCell ref="AH40:AR42"/>
    <mergeCell ref="AW40:BL42"/>
    <mergeCell ref="BQ40:CA42"/>
    <mergeCell ref="CF40:CU42"/>
    <mergeCell ref="P43:AG45"/>
    <mergeCell ref="AH43:AR45"/>
    <mergeCell ref="AW43:BL45"/>
    <mergeCell ref="BM43:BP45"/>
    <mergeCell ref="BQ43:CA45"/>
    <mergeCell ref="CF43:CU45"/>
    <mergeCell ref="CV43:CY45"/>
    <mergeCell ref="A46:M51"/>
    <mergeCell ref="P46:AE48"/>
    <mergeCell ref="AH46:AR48"/>
    <mergeCell ref="AW46:BL48"/>
    <mergeCell ref="BQ46:CA48"/>
    <mergeCell ref="CF46:CU48"/>
    <mergeCell ref="P49:AG51"/>
    <mergeCell ref="AH49:AR51"/>
    <mergeCell ref="AW49:BL51"/>
    <mergeCell ref="BM49:BP51"/>
    <mergeCell ref="BQ49:CA51"/>
    <mergeCell ref="CF49:CU51"/>
    <mergeCell ref="CV49:CY51"/>
    <mergeCell ref="A52:M57"/>
    <mergeCell ref="P52:AE54"/>
    <mergeCell ref="AH52:AR54"/>
    <mergeCell ref="AW52:BL54"/>
    <mergeCell ref="BQ52:CA54"/>
    <mergeCell ref="CF52:CU54"/>
    <mergeCell ref="P55:AG57"/>
    <mergeCell ref="AH55:AR57"/>
    <mergeCell ref="AW55:BL57"/>
    <mergeCell ref="BM55:BP57"/>
    <mergeCell ref="BQ55:CA57"/>
    <mergeCell ref="CF55:CU57"/>
    <mergeCell ref="CV55:CY57"/>
    <mergeCell ref="A58:M63"/>
    <mergeCell ref="P58:AE60"/>
    <mergeCell ref="AH58:AR60"/>
    <mergeCell ref="AW58:BL60"/>
    <mergeCell ref="BQ58:CA60"/>
    <mergeCell ref="CF58:CU60"/>
    <mergeCell ref="P61:AG63"/>
    <mergeCell ref="AH61:AR63"/>
    <mergeCell ref="AW61:BL63"/>
    <mergeCell ref="BM61:BP63"/>
    <mergeCell ref="BQ61:CA63"/>
    <mergeCell ref="CF61:CU63"/>
    <mergeCell ref="CV61:CY63"/>
    <mergeCell ref="A64:M69"/>
    <mergeCell ref="P64:AE66"/>
    <mergeCell ref="AH64:AR66"/>
    <mergeCell ref="AW64:BL66"/>
    <mergeCell ref="BQ64:CA66"/>
    <mergeCell ref="CF64:CU66"/>
    <mergeCell ref="P67:AG69"/>
    <mergeCell ref="AH67:AR69"/>
    <mergeCell ref="AW67:BL69"/>
    <mergeCell ref="BM67:BP69"/>
    <mergeCell ref="BQ67:CA69"/>
    <mergeCell ref="CF67:CU69"/>
    <mergeCell ref="CV67:CY69"/>
    <mergeCell ref="A70:M75"/>
    <mergeCell ref="P70:AE72"/>
    <mergeCell ref="AH70:AR72"/>
    <mergeCell ref="AW70:BL72"/>
    <mergeCell ref="BQ70:CA72"/>
    <mergeCell ref="CF70:CU72"/>
    <mergeCell ref="P73:AG75"/>
    <mergeCell ref="AH73:AR75"/>
    <mergeCell ref="AW73:BL75"/>
    <mergeCell ref="BM73:BP75"/>
    <mergeCell ref="BQ73:CA75"/>
    <mergeCell ref="CF73:CU75"/>
    <mergeCell ref="CV73:CY75"/>
    <mergeCell ref="A76:M81"/>
    <mergeCell ref="P76:AE78"/>
    <mergeCell ref="AH76:AR78"/>
    <mergeCell ref="AW76:BL78"/>
    <mergeCell ref="BQ76:CA78"/>
    <mergeCell ref="CF76:CU78"/>
    <mergeCell ref="P79:AG81"/>
    <mergeCell ref="AH79:AR81"/>
    <mergeCell ref="AW79:BL81"/>
    <mergeCell ref="BM79:BP81"/>
    <mergeCell ref="BQ79:CA81"/>
    <mergeCell ref="CF79:CU81"/>
    <mergeCell ref="CV79:CY81"/>
    <mergeCell ref="A82:M87"/>
    <mergeCell ref="P82:AE84"/>
    <mergeCell ref="AH82:AR84"/>
    <mergeCell ref="AW82:BL84"/>
    <mergeCell ref="BQ82:CA84"/>
    <mergeCell ref="CF82:CU84"/>
    <mergeCell ref="P85:AG87"/>
    <mergeCell ref="AH85:AR87"/>
    <mergeCell ref="AW85:BL87"/>
    <mergeCell ref="BM85:BP87"/>
    <mergeCell ref="BQ85:CA87"/>
    <mergeCell ref="CF85:CU87"/>
    <mergeCell ref="CV85:CY87"/>
    <mergeCell ref="A88:M93"/>
    <mergeCell ref="P88:AE90"/>
    <mergeCell ref="AH88:AR90"/>
    <mergeCell ref="AW88:BL90"/>
    <mergeCell ref="BQ88:CA90"/>
    <mergeCell ref="CF88:CU90"/>
    <mergeCell ref="P91:AG93"/>
    <mergeCell ref="AH91:AR93"/>
    <mergeCell ref="AW91:BL93"/>
    <mergeCell ref="BM91:BP93"/>
    <mergeCell ref="BQ91:CA93"/>
    <mergeCell ref="CF91:CU93"/>
    <mergeCell ref="CV91:CY93"/>
    <mergeCell ref="A94:M99"/>
    <mergeCell ref="P94:AE96"/>
    <mergeCell ref="AH94:AR96"/>
    <mergeCell ref="AW94:BL96"/>
    <mergeCell ref="BQ94:CA96"/>
    <mergeCell ref="CF94:CU96"/>
    <mergeCell ref="P97:AG99"/>
    <mergeCell ref="AH97:AR99"/>
    <mergeCell ref="AW97:BL99"/>
    <mergeCell ref="BM97:BP99"/>
    <mergeCell ref="BQ97:CA99"/>
    <mergeCell ref="CF97:CU99"/>
    <mergeCell ref="CV97:CY99"/>
    <mergeCell ref="A100:M105"/>
    <mergeCell ref="P100:AE102"/>
    <mergeCell ref="AH100:AR102"/>
    <mergeCell ref="AW100:BL102"/>
    <mergeCell ref="BQ100:CA102"/>
    <mergeCell ref="CF100:CU102"/>
    <mergeCell ref="P103:AG105"/>
    <mergeCell ref="AH103:AR105"/>
    <mergeCell ref="AW103:BL105"/>
    <mergeCell ref="BM103:BP105"/>
    <mergeCell ref="BQ103:CA105"/>
    <mergeCell ref="CF103:CU105"/>
    <mergeCell ref="CV103:CY105"/>
    <mergeCell ref="A106:M111"/>
    <mergeCell ref="P106:AE108"/>
    <mergeCell ref="AH106:AR108"/>
    <mergeCell ref="AW106:BL108"/>
    <mergeCell ref="BQ106:CA108"/>
    <mergeCell ref="CF106:CU108"/>
    <mergeCell ref="P109:AG111"/>
    <mergeCell ref="AH109:AR111"/>
    <mergeCell ref="AW109:BL111"/>
    <mergeCell ref="BM109:BP111"/>
    <mergeCell ref="BQ109:CA111"/>
    <mergeCell ref="CF109:CU111"/>
    <mergeCell ref="CV109:CY111"/>
    <mergeCell ref="D112:D117"/>
    <mergeCell ref="E112:M117"/>
    <mergeCell ref="N112:O117"/>
    <mergeCell ref="Q112:R114"/>
    <mergeCell ref="S112:AE114"/>
    <mergeCell ref="AF112:AG114"/>
    <mergeCell ref="AH112:AR114"/>
    <mergeCell ref="AW112:BL114"/>
    <mergeCell ref="BQ112:CA114"/>
    <mergeCell ref="CF112:CU114"/>
    <mergeCell ref="P115:AG117"/>
    <mergeCell ref="AH115:AR117"/>
    <mergeCell ref="AW115:BL117"/>
    <mergeCell ref="BM115:BP117"/>
    <mergeCell ref="BQ115:CA117"/>
    <mergeCell ref="CF115:CU117"/>
    <mergeCell ref="CV115:CY117"/>
    <mergeCell ref="D118:D123"/>
    <mergeCell ref="E118:M123"/>
    <mergeCell ref="N118:O123"/>
    <mergeCell ref="Q118:R120"/>
    <mergeCell ref="S118:AE120"/>
    <mergeCell ref="AF118:AG120"/>
    <mergeCell ref="AH118:AR120"/>
    <mergeCell ref="AW118:BL120"/>
    <mergeCell ref="BQ118:CA120"/>
    <mergeCell ref="CF118:CU120"/>
    <mergeCell ref="P121:AG123"/>
    <mergeCell ref="AH121:AR123"/>
    <mergeCell ref="AW121:BL123"/>
    <mergeCell ref="BM121:BP123"/>
    <mergeCell ref="BQ121:CA123"/>
    <mergeCell ref="CF121:CU123"/>
    <mergeCell ref="CV121:CY123"/>
    <mergeCell ref="D124:D129"/>
    <mergeCell ref="E124:M129"/>
    <mergeCell ref="N124:O129"/>
    <mergeCell ref="Q124:R126"/>
    <mergeCell ref="S124:AE126"/>
    <mergeCell ref="AF124:AG126"/>
    <mergeCell ref="AH124:AR126"/>
    <mergeCell ref="AW124:BL126"/>
    <mergeCell ref="BQ124:CA126"/>
    <mergeCell ref="CF124:CU126"/>
    <mergeCell ref="P127:AG129"/>
    <mergeCell ref="AH127:AR129"/>
    <mergeCell ref="AW127:BL129"/>
    <mergeCell ref="BM127:BP129"/>
    <mergeCell ref="BQ127:CA129"/>
    <mergeCell ref="CF127:CU129"/>
    <mergeCell ref="CV127:CY129"/>
    <mergeCell ref="A130:O135"/>
    <mergeCell ref="P130:AG132"/>
    <mergeCell ref="AH130:AR132"/>
    <mergeCell ref="AS130:AV132"/>
    <mergeCell ref="AW130:BL132"/>
    <mergeCell ref="BM130:BP132"/>
    <mergeCell ref="BQ130:CA132"/>
    <mergeCell ref="CB130:CE132"/>
    <mergeCell ref="CF130:CU132"/>
    <mergeCell ref="CV130:CY132"/>
    <mergeCell ref="P133:AG135"/>
    <mergeCell ref="AH133:AR135"/>
    <mergeCell ref="AS133:AV135"/>
    <mergeCell ref="AW133:BL135"/>
    <mergeCell ref="BM133:BP135"/>
    <mergeCell ref="BQ133:CA135"/>
    <mergeCell ref="CB133:CE135"/>
    <mergeCell ref="CF133:CU135"/>
    <mergeCell ref="CV133:CY135"/>
    <mergeCell ref="A136:AG139"/>
    <mergeCell ref="AH136:AR139"/>
    <mergeCell ref="AS136:AV139"/>
    <mergeCell ref="AW136:BL139"/>
    <mergeCell ref="BM136:BP139"/>
    <mergeCell ref="BQ136:CA139"/>
    <mergeCell ref="CB136:CE139"/>
    <mergeCell ref="CF136:CU139"/>
    <mergeCell ref="CV136:CY139"/>
    <mergeCell ref="A140:AG143"/>
    <mergeCell ref="AJ140:AN143"/>
    <mergeCell ref="AO140:AQ143"/>
    <mergeCell ref="AR140:AV143"/>
    <mergeCell ref="AW140:BL143"/>
    <mergeCell ref="BS140:BW143"/>
    <mergeCell ref="BX140:BZ143"/>
    <mergeCell ref="CA140:CE143"/>
    <mergeCell ref="CF140:CU143"/>
    <mergeCell ref="G145:K146"/>
    <mergeCell ref="L145:M146"/>
    <mergeCell ref="P145:BD146"/>
    <mergeCell ref="G147:K148"/>
    <mergeCell ref="L147:M148"/>
    <mergeCell ref="P147:T148"/>
    <mergeCell ref="U147:W148"/>
    <mergeCell ref="X147:AM148"/>
    <mergeCell ref="CI153:CY156"/>
    <mergeCell ref="AN147:AR148"/>
    <mergeCell ref="AS147:AU148"/>
    <mergeCell ref="AV147:CY148"/>
    <mergeCell ref="N149:BN150"/>
    <mergeCell ref="G151:K152"/>
    <mergeCell ref="L151:M152"/>
    <mergeCell ref="P151:BP152"/>
  </mergeCells>
  <dataValidations count="2">
    <dataValidation allowBlank="1" showInputMessage="1" showErrorMessage="1" imeMode="off" sqref="K4:N5 K7:N8 BH6:CY9"/>
    <dataValidation allowBlank="1" showInputMessage="1" showErrorMessage="1" imeMode="hiragana" sqref="F4:J5 F7:J8"/>
  </dataValidation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56"/>
  <sheetViews>
    <sheetView view="pageBreakPreview" zoomScale="110" zoomScaleNormal="110" zoomScaleSheetLayoutView="110" zoomScalePageLayoutView="0" workbookViewId="0" topLeftCell="A1">
      <selection activeCell="BH6" sqref="BH6:BK9"/>
    </sheetView>
  </sheetViews>
  <sheetFormatPr defaultColWidth="9.00390625" defaultRowHeight="13.5"/>
  <cols>
    <col min="1" max="104" width="0.875" style="1" customWidth="1"/>
    <col min="105" max="107" width="1.00390625" style="1" customWidth="1"/>
    <col min="108" max="108" width="1.00390625" style="0" customWidth="1"/>
  </cols>
  <sheetData>
    <row r="1" spans="1:103" s="1" customFormat="1" ht="29.25" customHeight="1">
      <c r="A1" s="470" t="s">
        <v>19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</row>
    <row r="2" s="1" customFormat="1" ht="6" customHeight="1"/>
    <row r="3" spans="34:103" s="1" customFormat="1" ht="6" customHeight="1">
      <c r="AH3" s="15"/>
      <c r="AI3" s="471" t="s">
        <v>8</v>
      </c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18"/>
      <c r="AV3" s="454" t="s">
        <v>11</v>
      </c>
      <c r="AW3" s="454"/>
      <c r="AX3" s="454"/>
      <c r="AY3" s="454"/>
      <c r="AZ3" s="454"/>
      <c r="BA3" s="454"/>
      <c r="BB3" s="454"/>
      <c r="BC3" s="454"/>
      <c r="BD3" s="474" t="s">
        <v>7</v>
      </c>
      <c r="BE3" s="474"/>
      <c r="BF3" s="474"/>
      <c r="BG3" s="474"/>
      <c r="BH3" s="454" t="s">
        <v>12</v>
      </c>
      <c r="BI3" s="454"/>
      <c r="BJ3" s="454"/>
      <c r="BK3" s="454"/>
      <c r="BL3" s="454"/>
      <c r="BM3" s="454"/>
      <c r="BN3" s="454"/>
      <c r="BO3" s="454"/>
      <c r="BP3" s="454" t="s">
        <v>14</v>
      </c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 t="s">
        <v>13</v>
      </c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</row>
    <row r="4" spans="6:103" s="1" customFormat="1" ht="6" customHeight="1">
      <c r="F4" s="466" t="str">
        <f>'局用'!$F$4</f>
        <v>令和</v>
      </c>
      <c r="G4" s="466"/>
      <c r="H4" s="466"/>
      <c r="I4" s="466"/>
      <c r="J4" s="466"/>
      <c r="K4" s="467">
        <f>IF('局用'!K4=0,"",'局用'!K4)</f>
        <v>5</v>
      </c>
      <c r="L4" s="467"/>
      <c r="M4" s="467"/>
      <c r="N4" s="467"/>
      <c r="O4" s="468" t="s">
        <v>6</v>
      </c>
      <c r="P4" s="468"/>
      <c r="Q4" s="468"/>
      <c r="R4" s="468"/>
      <c r="S4" s="468"/>
      <c r="T4" s="468"/>
      <c r="U4" s="468"/>
      <c r="V4" s="468"/>
      <c r="W4" s="468"/>
      <c r="AH4" s="19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16"/>
      <c r="AV4" s="454"/>
      <c r="AW4" s="454"/>
      <c r="AX4" s="454"/>
      <c r="AY4" s="454"/>
      <c r="AZ4" s="454"/>
      <c r="BA4" s="454"/>
      <c r="BB4" s="454"/>
      <c r="BC4" s="454"/>
      <c r="BD4" s="474"/>
      <c r="BE4" s="474"/>
      <c r="BF4" s="474"/>
      <c r="BG4" s="47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4"/>
      <c r="CQ4" s="454"/>
      <c r="CR4" s="454"/>
      <c r="CS4" s="454"/>
      <c r="CT4" s="454"/>
      <c r="CU4" s="454"/>
      <c r="CV4" s="454"/>
      <c r="CW4" s="454"/>
      <c r="CX4" s="454"/>
      <c r="CY4" s="454"/>
    </row>
    <row r="5" spans="6:103" s="1" customFormat="1" ht="6" customHeight="1">
      <c r="F5" s="466"/>
      <c r="G5" s="466"/>
      <c r="H5" s="466"/>
      <c r="I5" s="466"/>
      <c r="J5" s="466"/>
      <c r="K5" s="467"/>
      <c r="L5" s="467"/>
      <c r="M5" s="467"/>
      <c r="N5" s="467"/>
      <c r="O5" s="468"/>
      <c r="P5" s="468"/>
      <c r="Q5" s="468"/>
      <c r="R5" s="468"/>
      <c r="S5" s="468"/>
      <c r="T5" s="468"/>
      <c r="U5" s="468"/>
      <c r="V5" s="468"/>
      <c r="W5" s="468"/>
      <c r="AH5" s="19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16"/>
      <c r="AV5" s="454"/>
      <c r="AW5" s="454"/>
      <c r="AX5" s="454"/>
      <c r="AY5" s="454"/>
      <c r="AZ5" s="454"/>
      <c r="BA5" s="454"/>
      <c r="BB5" s="454"/>
      <c r="BC5" s="454"/>
      <c r="BD5" s="474"/>
      <c r="BE5" s="474"/>
      <c r="BF5" s="474"/>
      <c r="BG5" s="47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</row>
    <row r="6" spans="6:103" s="1" customFormat="1" ht="6" customHeight="1">
      <c r="F6" s="112"/>
      <c r="G6" s="112"/>
      <c r="H6" s="112"/>
      <c r="I6" s="112"/>
      <c r="J6" s="112"/>
      <c r="K6" s="113"/>
      <c r="L6" s="113"/>
      <c r="M6" s="113"/>
      <c r="N6" s="113"/>
      <c r="AH6" s="19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16"/>
      <c r="AV6" s="461">
        <f>IF('局用'!AV6=0,"",'局用'!AV6)</f>
        <v>1</v>
      </c>
      <c r="AW6" s="461"/>
      <c r="AX6" s="461"/>
      <c r="AY6" s="462"/>
      <c r="AZ6" s="463">
        <f>IF('局用'!AZ6=0,"",'局用'!AZ6)</f>
        <v>5</v>
      </c>
      <c r="BA6" s="461"/>
      <c r="BB6" s="461"/>
      <c r="BC6" s="461"/>
      <c r="BD6" s="461">
        <f>IF('局用'!BD6=0,"",'局用'!BD6)</f>
        <v>1</v>
      </c>
      <c r="BE6" s="461"/>
      <c r="BF6" s="461"/>
      <c r="BG6" s="461"/>
      <c r="BH6" s="461">
        <f>IF('局用'!BH6="","",'局用'!BH6)</f>
      </c>
      <c r="BI6" s="461"/>
      <c r="BJ6" s="461"/>
      <c r="BK6" s="462"/>
      <c r="BL6" s="463">
        <f>IF('局用'!BL6="","",'局用'!BL6)</f>
      </c>
      <c r="BM6" s="461"/>
      <c r="BN6" s="461"/>
      <c r="BO6" s="461"/>
      <c r="BP6" s="461">
        <f>IF('局用'!BP6="","",'局用'!BP6)</f>
      </c>
      <c r="BQ6" s="461"/>
      <c r="BR6" s="461"/>
      <c r="BS6" s="462"/>
      <c r="BT6" s="469">
        <f>IF('局用'!BT6="","",'局用'!BT6)</f>
      </c>
      <c r="BU6" s="469"/>
      <c r="BV6" s="469"/>
      <c r="BW6" s="469"/>
      <c r="BX6" s="469">
        <f>IF('局用'!BX6="","",'局用'!BX6)</f>
      </c>
      <c r="BY6" s="469"/>
      <c r="BZ6" s="469"/>
      <c r="CA6" s="469"/>
      <c r="CB6" s="469">
        <f>IF('局用'!CB6="","",'局用'!CB6)</f>
      </c>
      <c r="CC6" s="469"/>
      <c r="CD6" s="469"/>
      <c r="CE6" s="469"/>
      <c r="CF6" s="469">
        <f>IF('局用'!CF6="","",'局用'!CF6)</f>
      </c>
      <c r="CG6" s="469"/>
      <c r="CH6" s="469"/>
      <c r="CI6" s="469"/>
      <c r="CJ6" s="465">
        <f>IF('局用'!CJ6="","",'局用'!CJ6)</f>
      </c>
      <c r="CK6" s="461"/>
      <c r="CL6" s="461"/>
      <c r="CM6" s="461"/>
      <c r="CN6" s="461">
        <f>IF('局用'!CN6="","",'局用'!CN6)</f>
      </c>
      <c r="CO6" s="461"/>
      <c r="CP6" s="461"/>
      <c r="CQ6" s="462"/>
      <c r="CR6" s="463">
        <f>IF('局用'!CR6="","",'局用'!CR6)</f>
      </c>
      <c r="CS6" s="461"/>
      <c r="CT6" s="461"/>
      <c r="CU6" s="464"/>
      <c r="CV6" s="465">
        <f>IF('局用'!CV6="","",'局用'!CV6)</f>
      </c>
      <c r="CW6" s="461"/>
      <c r="CX6" s="461"/>
      <c r="CY6" s="461"/>
    </row>
    <row r="7" spans="6:103" s="1" customFormat="1" ht="6" customHeight="1">
      <c r="F7" s="466" t="str">
        <f>'局用'!$F$7</f>
        <v>令和</v>
      </c>
      <c r="G7" s="466"/>
      <c r="H7" s="466"/>
      <c r="I7" s="466"/>
      <c r="J7" s="466"/>
      <c r="K7" s="467">
        <f>IF('局用'!K7=0,"",'局用'!K7)</f>
        <v>6</v>
      </c>
      <c r="L7" s="467"/>
      <c r="M7" s="467"/>
      <c r="N7" s="467"/>
      <c r="O7" s="468" t="s">
        <v>5</v>
      </c>
      <c r="P7" s="468"/>
      <c r="Q7" s="468"/>
      <c r="R7" s="468"/>
      <c r="S7" s="468"/>
      <c r="T7" s="468"/>
      <c r="U7" s="468"/>
      <c r="V7" s="468"/>
      <c r="W7" s="468"/>
      <c r="AH7" s="19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16"/>
      <c r="AV7" s="461"/>
      <c r="AW7" s="461"/>
      <c r="AX7" s="461"/>
      <c r="AY7" s="462"/>
      <c r="AZ7" s="463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2"/>
      <c r="BL7" s="463"/>
      <c r="BM7" s="461"/>
      <c r="BN7" s="461"/>
      <c r="BO7" s="461"/>
      <c r="BP7" s="461"/>
      <c r="BQ7" s="461"/>
      <c r="BR7" s="461"/>
      <c r="BS7" s="462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5"/>
      <c r="CK7" s="461"/>
      <c r="CL7" s="461"/>
      <c r="CM7" s="461"/>
      <c r="CN7" s="461"/>
      <c r="CO7" s="461"/>
      <c r="CP7" s="461"/>
      <c r="CQ7" s="462"/>
      <c r="CR7" s="463"/>
      <c r="CS7" s="461"/>
      <c r="CT7" s="461"/>
      <c r="CU7" s="464"/>
      <c r="CV7" s="465"/>
      <c r="CW7" s="461"/>
      <c r="CX7" s="461"/>
      <c r="CY7" s="461"/>
    </row>
    <row r="8" spans="6:103" s="1" customFormat="1" ht="6" customHeight="1">
      <c r="F8" s="466"/>
      <c r="G8" s="466"/>
      <c r="H8" s="466"/>
      <c r="I8" s="466"/>
      <c r="J8" s="466"/>
      <c r="K8" s="467"/>
      <c r="L8" s="467"/>
      <c r="M8" s="467"/>
      <c r="N8" s="467"/>
      <c r="O8" s="468"/>
      <c r="P8" s="468"/>
      <c r="Q8" s="468"/>
      <c r="R8" s="468"/>
      <c r="S8" s="468"/>
      <c r="T8" s="468"/>
      <c r="U8" s="468"/>
      <c r="V8" s="468"/>
      <c r="W8" s="468"/>
      <c r="AH8" s="19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16"/>
      <c r="AV8" s="461"/>
      <c r="AW8" s="461"/>
      <c r="AX8" s="461"/>
      <c r="AY8" s="462"/>
      <c r="AZ8" s="463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2"/>
      <c r="BL8" s="463"/>
      <c r="BM8" s="461"/>
      <c r="BN8" s="461"/>
      <c r="BO8" s="461"/>
      <c r="BP8" s="461"/>
      <c r="BQ8" s="461"/>
      <c r="BR8" s="461"/>
      <c r="BS8" s="462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5"/>
      <c r="CK8" s="461"/>
      <c r="CL8" s="461"/>
      <c r="CM8" s="461"/>
      <c r="CN8" s="461"/>
      <c r="CO8" s="461"/>
      <c r="CP8" s="461"/>
      <c r="CQ8" s="462"/>
      <c r="CR8" s="463"/>
      <c r="CS8" s="461"/>
      <c r="CT8" s="461"/>
      <c r="CU8" s="464"/>
      <c r="CV8" s="465"/>
      <c r="CW8" s="461"/>
      <c r="CX8" s="461"/>
      <c r="CY8" s="461"/>
    </row>
    <row r="9" spans="34:103" s="1" customFormat="1" ht="6" customHeight="1">
      <c r="AH9" s="20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17"/>
      <c r="AV9" s="461"/>
      <c r="AW9" s="461"/>
      <c r="AX9" s="461"/>
      <c r="AY9" s="462"/>
      <c r="AZ9" s="463"/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2"/>
      <c r="BL9" s="463"/>
      <c r="BM9" s="461"/>
      <c r="BN9" s="461"/>
      <c r="BO9" s="461"/>
      <c r="BP9" s="461"/>
      <c r="BQ9" s="461"/>
      <c r="BR9" s="461"/>
      <c r="BS9" s="462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5"/>
      <c r="CK9" s="461"/>
      <c r="CL9" s="461"/>
      <c r="CM9" s="461"/>
      <c r="CN9" s="461"/>
      <c r="CO9" s="461"/>
      <c r="CP9" s="461"/>
      <c r="CQ9" s="462"/>
      <c r="CR9" s="463"/>
      <c r="CS9" s="461"/>
      <c r="CT9" s="461"/>
      <c r="CU9" s="464"/>
      <c r="CV9" s="465"/>
      <c r="CW9" s="461"/>
      <c r="CX9" s="461"/>
      <c r="CY9" s="461"/>
    </row>
    <row r="10" spans="1:103" s="1" customFormat="1" ht="6" customHeight="1">
      <c r="A10" s="398" t="s">
        <v>1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/>
      <c r="P10" s="458" t="s">
        <v>2</v>
      </c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30"/>
      <c r="AH10" s="6"/>
      <c r="AI10" s="7"/>
      <c r="AJ10" s="7"/>
      <c r="AK10" s="7"/>
      <c r="AL10" s="7"/>
      <c r="AM10" s="451" t="str">
        <f>$F$4</f>
        <v>令和</v>
      </c>
      <c r="AN10" s="451"/>
      <c r="AO10" s="451"/>
      <c r="AP10" s="451"/>
      <c r="AQ10" s="451"/>
      <c r="AR10" s="450">
        <f>K4</f>
        <v>5</v>
      </c>
      <c r="AS10" s="451"/>
      <c r="AT10" s="451"/>
      <c r="AU10" s="451"/>
      <c r="AV10" s="451" t="s">
        <v>9</v>
      </c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7"/>
      <c r="BM10" s="7"/>
      <c r="BN10" s="7"/>
      <c r="BO10" s="7"/>
      <c r="BP10" s="8"/>
      <c r="BQ10" s="6"/>
      <c r="BR10" s="7"/>
      <c r="BS10" s="7"/>
      <c r="BT10" s="7"/>
      <c r="BU10" s="7"/>
      <c r="BV10" s="451" t="str">
        <f>$F$7</f>
        <v>令和</v>
      </c>
      <c r="BW10" s="451"/>
      <c r="BX10" s="451"/>
      <c r="BY10" s="451"/>
      <c r="BZ10" s="451"/>
      <c r="CA10" s="450">
        <f>K7</f>
        <v>6</v>
      </c>
      <c r="CB10" s="451"/>
      <c r="CC10" s="451"/>
      <c r="CD10" s="451"/>
      <c r="CE10" s="451" t="s">
        <v>10</v>
      </c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7"/>
      <c r="CV10" s="7"/>
      <c r="CW10" s="7"/>
      <c r="CX10" s="7"/>
      <c r="CY10" s="8"/>
    </row>
    <row r="11" spans="1:103" s="1" customFormat="1" ht="6" customHeight="1">
      <c r="A11" s="401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  <c r="P11" s="459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2"/>
      <c r="AH11" s="9"/>
      <c r="AI11" s="10"/>
      <c r="AJ11" s="10"/>
      <c r="AK11" s="10"/>
      <c r="AL11" s="10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10"/>
      <c r="BM11" s="10"/>
      <c r="BN11" s="10"/>
      <c r="BO11" s="10"/>
      <c r="BP11" s="11"/>
      <c r="BQ11" s="9"/>
      <c r="BR11" s="10"/>
      <c r="BS11" s="10"/>
      <c r="BT11" s="10"/>
      <c r="BU11" s="10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10"/>
      <c r="CV11" s="10"/>
      <c r="CW11" s="10"/>
      <c r="CX11" s="10"/>
      <c r="CY11" s="11"/>
    </row>
    <row r="12" spans="1:103" s="1" customFormat="1" ht="6" customHeight="1">
      <c r="A12" s="401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3"/>
      <c r="P12" s="459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2"/>
      <c r="AH12" s="12"/>
      <c r="AI12" s="13"/>
      <c r="AJ12" s="13"/>
      <c r="AK12" s="13"/>
      <c r="AL12" s="1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13"/>
      <c r="BM12" s="13"/>
      <c r="BN12" s="13"/>
      <c r="BO12" s="13"/>
      <c r="BP12" s="14"/>
      <c r="BQ12" s="12"/>
      <c r="BR12" s="13"/>
      <c r="BS12" s="13"/>
      <c r="BT12" s="13"/>
      <c r="BU12" s="1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13"/>
      <c r="CV12" s="13"/>
      <c r="CW12" s="13"/>
      <c r="CX12" s="13"/>
      <c r="CY12" s="14"/>
    </row>
    <row r="13" spans="1:103" s="1" customFormat="1" ht="6" customHeight="1">
      <c r="A13" s="401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  <c r="P13" s="459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2"/>
      <c r="AH13" s="454" t="s">
        <v>3</v>
      </c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 t="s">
        <v>4</v>
      </c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 t="s">
        <v>3</v>
      </c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 t="s">
        <v>4</v>
      </c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</row>
    <row r="14" spans="1:103" s="1" customFormat="1" ht="6" customHeight="1">
      <c r="A14" s="401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  <c r="P14" s="459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2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</row>
    <row r="15" spans="1:103" s="1" customFormat="1" ht="6" customHeight="1">
      <c r="A15" s="455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7"/>
      <c r="P15" s="460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</row>
    <row r="16" spans="1:103" s="1" customFormat="1" ht="5.25" customHeight="1">
      <c r="A16" s="431">
        <v>25000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"/>
      <c r="O16" s="3"/>
      <c r="P16" s="431">
        <f>A16*365</f>
        <v>9125000</v>
      </c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2"/>
      <c r="AG16" s="3"/>
      <c r="AH16" s="335">
        <f>'局用'!AH16</f>
        <v>0</v>
      </c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32"/>
      <c r="AT16" s="32"/>
      <c r="AU16" s="32"/>
      <c r="AV16" s="21"/>
      <c r="AW16" s="335">
        <f>'局用'!AW16</f>
        <v>0</v>
      </c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32"/>
      <c r="BN16" s="32"/>
      <c r="BO16" s="32"/>
      <c r="BP16" s="21"/>
      <c r="BQ16" s="335">
        <f>'局用'!BQ16</f>
        <v>0</v>
      </c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32"/>
      <c r="CC16" s="32"/>
      <c r="CD16" s="32"/>
      <c r="CE16" s="21"/>
      <c r="CF16" s="335">
        <f>'局用'!CF16</f>
        <v>0</v>
      </c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32"/>
      <c r="CW16" s="32"/>
      <c r="CX16" s="32"/>
      <c r="CY16" s="21"/>
    </row>
    <row r="17" spans="1:103" s="1" customFormat="1" ht="5.25" customHeight="1">
      <c r="A17" s="446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"/>
      <c r="O17" s="5"/>
      <c r="P17" s="433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"/>
      <c r="AG17" s="5"/>
      <c r="AH17" s="413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3"/>
      <c r="AT17" s="33"/>
      <c r="AU17" s="33"/>
      <c r="AV17" s="22"/>
      <c r="AW17" s="413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3"/>
      <c r="BN17" s="33"/>
      <c r="BO17" s="33"/>
      <c r="BP17" s="22"/>
      <c r="BQ17" s="413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3"/>
      <c r="CC17" s="33"/>
      <c r="CD17" s="33"/>
      <c r="CE17" s="22"/>
      <c r="CF17" s="413"/>
      <c r="CG17" s="385"/>
      <c r="CH17" s="385"/>
      <c r="CI17" s="385"/>
      <c r="CJ17" s="385"/>
      <c r="CK17" s="385"/>
      <c r="CL17" s="385"/>
      <c r="CM17" s="385"/>
      <c r="CN17" s="385"/>
      <c r="CO17" s="385"/>
      <c r="CP17" s="385"/>
      <c r="CQ17" s="385"/>
      <c r="CR17" s="385"/>
      <c r="CS17" s="385"/>
      <c r="CT17" s="385"/>
      <c r="CU17" s="385"/>
      <c r="CV17" s="33"/>
      <c r="CW17" s="33"/>
      <c r="CX17" s="33"/>
      <c r="CY17" s="22"/>
    </row>
    <row r="18" spans="1:103" s="1" customFormat="1" ht="5.25" customHeight="1">
      <c r="A18" s="446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"/>
      <c r="O18" s="5"/>
      <c r="P18" s="433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"/>
      <c r="AG18" s="5"/>
      <c r="AH18" s="414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34"/>
      <c r="AT18" s="34"/>
      <c r="AU18" s="34"/>
      <c r="AV18" s="23"/>
      <c r="AW18" s="414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34"/>
      <c r="BN18" s="34"/>
      <c r="BO18" s="34"/>
      <c r="BP18" s="23"/>
      <c r="BQ18" s="414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/>
      <c r="CB18" s="34"/>
      <c r="CC18" s="34"/>
      <c r="CD18" s="34"/>
      <c r="CE18" s="23"/>
      <c r="CF18" s="414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34"/>
      <c r="CW18" s="34"/>
      <c r="CX18" s="34"/>
      <c r="CY18" s="23"/>
    </row>
    <row r="19" spans="1:103" s="1" customFormat="1" ht="5.25" customHeight="1">
      <c r="A19" s="446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"/>
      <c r="O19" s="5"/>
      <c r="P19" s="430" t="s">
        <v>0</v>
      </c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371">
        <f>'局用'!AH19</f>
        <v>0</v>
      </c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107"/>
      <c r="AT19" s="107"/>
      <c r="AU19" s="107"/>
      <c r="AV19" s="40"/>
      <c r="AW19" s="371">
        <f>'局用'!AW19</f>
        <v>0</v>
      </c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77"/>
      <c r="BN19" s="439"/>
      <c r="BO19" s="439"/>
      <c r="BP19" s="440"/>
      <c r="BQ19" s="371">
        <f>'局用'!BQ19</f>
        <v>0</v>
      </c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107"/>
      <c r="CC19" s="107"/>
      <c r="CD19" s="107"/>
      <c r="CE19" s="40"/>
      <c r="CF19" s="371">
        <f>'局用'!CF19</f>
        <v>0</v>
      </c>
      <c r="CG19" s="383"/>
      <c r="CH19" s="383"/>
      <c r="CI19" s="383"/>
      <c r="CJ19" s="383"/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77"/>
      <c r="CW19" s="439"/>
      <c r="CX19" s="439"/>
      <c r="CY19" s="440"/>
    </row>
    <row r="20" spans="1:103" s="1" customFormat="1" ht="5.25" customHeight="1">
      <c r="A20" s="446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"/>
      <c r="O20" s="5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3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108"/>
      <c r="AT20" s="108"/>
      <c r="AU20" s="108"/>
      <c r="AV20" s="35"/>
      <c r="AW20" s="413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441"/>
      <c r="BN20" s="441"/>
      <c r="BO20" s="441"/>
      <c r="BP20" s="442"/>
      <c r="BQ20" s="413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108"/>
      <c r="CC20" s="108"/>
      <c r="CD20" s="108"/>
      <c r="CE20" s="35"/>
      <c r="CF20" s="413"/>
      <c r="CG20" s="385"/>
      <c r="CH20" s="385"/>
      <c r="CI20" s="385"/>
      <c r="CJ20" s="385"/>
      <c r="CK20" s="385"/>
      <c r="CL20" s="385"/>
      <c r="CM20" s="385"/>
      <c r="CN20" s="385"/>
      <c r="CO20" s="385"/>
      <c r="CP20" s="385"/>
      <c r="CQ20" s="385"/>
      <c r="CR20" s="385"/>
      <c r="CS20" s="385"/>
      <c r="CT20" s="385"/>
      <c r="CU20" s="385"/>
      <c r="CV20" s="441"/>
      <c r="CW20" s="441"/>
      <c r="CX20" s="441"/>
      <c r="CY20" s="442"/>
    </row>
    <row r="21" spans="1:103" s="1" customFormat="1" ht="5.25" customHeight="1">
      <c r="A21" s="448"/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5"/>
      <c r="O21" s="46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8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109"/>
      <c r="AT21" s="109"/>
      <c r="AU21" s="109"/>
      <c r="AV21" s="36"/>
      <c r="AW21" s="418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443"/>
      <c r="BN21" s="443"/>
      <c r="BO21" s="443"/>
      <c r="BP21" s="444"/>
      <c r="BQ21" s="418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109"/>
      <c r="CC21" s="109"/>
      <c r="CD21" s="109"/>
      <c r="CE21" s="36"/>
      <c r="CF21" s="418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443"/>
      <c r="CW21" s="443"/>
      <c r="CX21" s="443"/>
      <c r="CY21" s="444"/>
    </row>
    <row r="22" spans="1:103" s="1" customFormat="1" ht="5.25" customHeight="1">
      <c r="A22" s="431">
        <v>24000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2"/>
      <c r="O22" s="3"/>
      <c r="P22" s="431">
        <f>A22*365</f>
        <v>8760000</v>
      </c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2"/>
      <c r="AG22" s="3"/>
      <c r="AH22" s="335">
        <f>'局用'!AH22</f>
        <v>0</v>
      </c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32"/>
      <c r="AT22" s="32"/>
      <c r="AU22" s="32"/>
      <c r="AV22" s="21"/>
      <c r="AW22" s="335">
        <f>'局用'!AW22</f>
        <v>0</v>
      </c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32"/>
      <c r="BN22" s="32"/>
      <c r="BO22" s="32"/>
      <c r="BP22" s="21"/>
      <c r="BQ22" s="335">
        <f>'局用'!BQ22</f>
        <v>0</v>
      </c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32"/>
      <c r="CC22" s="32"/>
      <c r="CD22" s="32"/>
      <c r="CE22" s="21"/>
      <c r="CF22" s="335">
        <f>'局用'!CF22</f>
        <v>0</v>
      </c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32"/>
      <c r="CW22" s="32"/>
      <c r="CX22" s="32"/>
      <c r="CY22" s="21"/>
    </row>
    <row r="23" spans="1:103" s="1" customFormat="1" ht="5.25" customHeight="1">
      <c r="A23" s="433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"/>
      <c r="O23" s="5"/>
      <c r="P23" s="433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"/>
      <c r="AG23" s="5"/>
      <c r="AH23" s="413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3"/>
      <c r="AT23" s="33"/>
      <c r="AU23" s="33"/>
      <c r="AV23" s="22"/>
      <c r="AW23" s="413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3"/>
      <c r="BN23" s="33"/>
      <c r="BO23" s="33"/>
      <c r="BP23" s="22"/>
      <c r="BQ23" s="413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3"/>
      <c r="CC23" s="33"/>
      <c r="CD23" s="33"/>
      <c r="CE23" s="22"/>
      <c r="CF23" s="413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3"/>
      <c r="CW23" s="33"/>
      <c r="CX23" s="33"/>
      <c r="CY23" s="22"/>
    </row>
    <row r="24" spans="1:103" s="1" customFormat="1" ht="5.25" customHeight="1">
      <c r="A24" s="433"/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"/>
      <c r="O24" s="5"/>
      <c r="P24" s="433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"/>
      <c r="AG24" s="5"/>
      <c r="AH24" s="414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34"/>
      <c r="AT24" s="34"/>
      <c r="AU24" s="34"/>
      <c r="AV24" s="23"/>
      <c r="AW24" s="414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34"/>
      <c r="BN24" s="34"/>
      <c r="BO24" s="34"/>
      <c r="BP24" s="23"/>
      <c r="BQ24" s="414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34"/>
      <c r="CC24" s="34"/>
      <c r="CD24" s="34"/>
      <c r="CE24" s="23"/>
      <c r="CF24" s="414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34"/>
      <c r="CW24" s="34"/>
      <c r="CX24" s="34"/>
      <c r="CY24" s="23"/>
    </row>
    <row r="25" spans="1:103" s="1" customFormat="1" ht="5.25" customHeight="1">
      <c r="A25" s="433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"/>
      <c r="O25" s="5"/>
      <c r="P25" s="430" t="s">
        <v>0</v>
      </c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371">
        <f>'局用'!AH25</f>
        <v>0</v>
      </c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107"/>
      <c r="AT25" s="107"/>
      <c r="AU25" s="107"/>
      <c r="AV25" s="40"/>
      <c r="AW25" s="371">
        <f>'局用'!AW25</f>
        <v>0</v>
      </c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77"/>
      <c r="BN25" s="439"/>
      <c r="BO25" s="439"/>
      <c r="BP25" s="440"/>
      <c r="BQ25" s="371">
        <f>'局用'!BQ25</f>
        <v>0</v>
      </c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107"/>
      <c r="CC25" s="107"/>
      <c r="CD25" s="107"/>
      <c r="CE25" s="40"/>
      <c r="CF25" s="371">
        <f>'局用'!CF25</f>
        <v>0</v>
      </c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77"/>
      <c r="CW25" s="439"/>
      <c r="CX25" s="439"/>
      <c r="CY25" s="440"/>
    </row>
    <row r="26" spans="1:103" s="1" customFormat="1" ht="5.25" customHeight="1">
      <c r="A26" s="433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"/>
      <c r="O26" s="5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3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108"/>
      <c r="AT26" s="108"/>
      <c r="AU26" s="108"/>
      <c r="AV26" s="35"/>
      <c r="AW26" s="413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441"/>
      <c r="BN26" s="441"/>
      <c r="BO26" s="441"/>
      <c r="BP26" s="442"/>
      <c r="BQ26" s="413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108"/>
      <c r="CC26" s="108"/>
      <c r="CD26" s="108"/>
      <c r="CE26" s="35"/>
      <c r="CF26" s="413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441"/>
      <c r="CW26" s="441"/>
      <c r="CX26" s="441"/>
      <c r="CY26" s="442"/>
    </row>
    <row r="27" spans="1:103" s="1" customFormat="1" ht="5.25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5"/>
      <c r="O27" s="46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8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109"/>
      <c r="AT27" s="109"/>
      <c r="AU27" s="109"/>
      <c r="AV27" s="36"/>
      <c r="AW27" s="418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443"/>
      <c r="BN27" s="443"/>
      <c r="BO27" s="443"/>
      <c r="BP27" s="444"/>
      <c r="BQ27" s="418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109"/>
      <c r="CC27" s="109"/>
      <c r="CD27" s="109"/>
      <c r="CE27" s="36"/>
      <c r="CF27" s="418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443"/>
      <c r="CW27" s="443"/>
      <c r="CX27" s="443"/>
      <c r="CY27" s="444"/>
    </row>
    <row r="28" spans="1:103" s="1" customFormat="1" ht="5.25" customHeight="1">
      <c r="A28" s="431">
        <v>22000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2"/>
      <c r="O28" s="3"/>
      <c r="P28" s="431">
        <f>A28*365</f>
        <v>8030000</v>
      </c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2"/>
      <c r="AG28" s="3"/>
      <c r="AH28" s="335">
        <f>'局用'!AH28</f>
        <v>0</v>
      </c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32"/>
      <c r="AT28" s="32"/>
      <c r="AU28" s="32"/>
      <c r="AV28" s="21"/>
      <c r="AW28" s="335">
        <f>'局用'!AW28</f>
        <v>0</v>
      </c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32"/>
      <c r="BN28" s="32"/>
      <c r="BO28" s="32"/>
      <c r="BP28" s="21"/>
      <c r="BQ28" s="335">
        <f>'局用'!BQ28</f>
        <v>0</v>
      </c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32"/>
      <c r="CC28" s="32"/>
      <c r="CD28" s="32"/>
      <c r="CE28" s="21"/>
      <c r="CF28" s="335">
        <f>'局用'!CF28</f>
        <v>0</v>
      </c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32"/>
      <c r="CW28" s="32"/>
      <c r="CX28" s="32"/>
      <c r="CY28" s="21"/>
    </row>
    <row r="29" spans="1:103" s="1" customFormat="1" ht="5.25" customHeight="1">
      <c r="A29" s="433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"/>
      <c r="O29" s="5"/>
      <c r="P29" s="433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"/>
      <c r="AG29" s="5"/>
      <c r="AH29" s="413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3"/>
      <c r="AT29" s="33"/>
      <c r="AU29" s="33"/>
      <c r="AV29" s="22"/>
      <c r="AW29" s="413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3"/>
      <c r="BN29" s="33"/>
      <c r="BO29" s="33"/>
      <c r="BP29" s="22"/>
      <c r="BQ29" s="413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3"/>
      <c r="CC29" s="33"/>
      <c r="CD29" s="33"/>
      <c r="CE29" s="22"/>
      <c r="CF29" s="413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85"/>
      <c r="CU29" s="385"/>
      <c r="CV29" s="33"/>
      <c r="CW29" s="33"/>
      <c r="CX29" s="33"/>
      <c r="CY29" s="22"/>
    </row>
    <row r="30" spans="1:103" s="1" customFormat="1" ht="5.25" customHeight="1">
      <c r="A30" s="433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"/>
      <c r="O30" s="5"/>
      <c r="P30" s="433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"/>
      <c r="AG30" s="5"/>
      <c r="AH30" s="414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34"/>
      <c r="AT30" s="34"/>
      <c r="AU30" s="34"/>
      <c r="AV30" s="23"/>
      <c r="AW30" s="414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34"/>
      <c r="BN30" s="34"/>
      <c r="BO30" s="34"/>
      <c r="BP30" s="23"/>
      <c r="BQ30" s="414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34"/>
      <c r="CC30" s="34"/>
      <c r="CD30" s="34"/>
      <c r="CE30" s="23"/>
      <c r="CF30" s="414"/>
      <c r="CG30" s="415"/>
      <c r="CH30" s="415"/>
      <c r="CI30" s="415"/>
      <c r="CJ30" s="415"/>
      <c r="CK30" s="415"/>
      <c r="CL30" s="415"/>
      <c r="CM30" s="415"/>
      <c r="CN30" s="415"/>
      <c r="CO30" s="415"/>
      <c r="CP30" s="415"/>
      <c r="CQ30" s="415"/>
      <c r="CR30" s="415"/>
      <c r="CS30" s="415"/>
      <c r="CT30" s="415"/>
      <c r="CU30" s="415"/>
      <c r="CV30" s="34"/>
      <c r="CW30" s="34"/>
      <c r="CX30" s="34"/>
      <c r="CY30" s="23"/>
    </row>
    <row r="31" spans="1:103" s="1" customFormat="1" ht="5.25" customHeight="1">
      <c r="A31" s="433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"/>
      <c r="O31" s="5"/>
      <c r="P31" s="430" t="s">
        <v>0</v>
      </c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371">
        <f>'局用'!AH31</f>
        <v>0</v>
      </c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107"/>
      <c r="AT31" s="107"/>
      <c r="AU31" s="107"/>
      <c r="AV31" s="40"/>
      <c r="AW31" s="371">
        <f>'局用'!AW31</f>
        <v>0</v>
      </c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77"/>
      <c r="BN31" s="439"/>
      <c r="BO31" s="439"/>
      <c r="BP31" s="440"/>
      <c r="BQ31" s="371">
        <f>'局用'!BQ31</f>
        <v>0</v>
      </c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107"/>
      <c r="CC31" s="107"/>
      <c r="CD31" s="107"/>
      <c r="CE31" s="40"/>
      <c r="CF31" s="371">
        <f>'局用'!CF31</f>
        <v>0</v>
      </c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77"/>
      <c r="CW31" s="439"/>
      <c r="CX31" s="439"/>
      <c r="CY31" s="440"/>
    </row>
    <row r="32" spans="1:103" s="1" customFormat="1" ht="5.25" customHeight="1">
      <c r="A32" s="433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"/>
      <c r="O32" s="5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3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108"/>
      <c r="AT32" s="108"/>
      <c r="AU32" s="108"/>
      <c r="AV32" s="35"/>
      <c r="AW32" s="413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441"/>
      <c r="BN32" s="441"/>
      <c r="BO32" s="441"/>
      <c r="BP32" s="442"/>
      <c r="BQ32" s="413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108"/>
      <c r="CC32" s="108"/>
      <c r="CD32" s="108"/>
      <c r="CE32" s="35"/>
      <c r="CF32" s="413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/>
      <c r="CR32" s="385"/>
      <c r="CS32" s="385"/>
      <c r="CT32" s="385"/>
      <c r="CU32" s="385"/>
      <c r="CV32" s="441"/>
      <c r="CW32" s="441"/>
      <c r="CX32" s="441"/>
      <c r="CY32" s="442"/>
    </row>
    <row r="33" spans="1:103" s="1" customFormat="1" ht="5.25" customHeight="1">
      <c r="A33" s="435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5"/>
      <c r="O33" s="46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8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109"/>
      <c r="AT33" s="109"/>
      <c r="AU33" s="109"/>
      <c r="AV33" s="36"/>
      <c r="AW33" s="418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443"/>
      <c r="BN33" s="443"/>
      <c r="BO33" s="443"/>
      <c r="BP33" s="444"/>
      <c r="BQ33" s="418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109"/>
      <c r="CC33" s="109"/>
      <c r="CD33" s="109"/>
      <c r="CE33" s="36"/>
      <c r="CF33" s="418"/>
      <c r="CG33" s="387"/>
      <c r="CH33" s="387"/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443"/>
      <c r="CW33" s="443"/>
      <c r="CX33" s="443"/>
      <c r="CY33" s="444"/>
    </row>
    <row r="34" spans="1:103" s="1" customFormat="1" ht="5.25" customHeight="1">
      <c r="A34" s="431">
        <v>20000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2"/>
      <c r="O34" s="3"/>
      <c r="P34" s="431">
        <f>A34*365</f>
        <v>7300000</v>
      </c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2"/>
      <c r="AG34" s="3"/>
      <c r="AH34" s="335">
        <f>'局用'!AH34</f>
        <v>0</v>
      </c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9"/>
      <c r="AT34" s="49"/>
      <c r="AU34" s="49"/>
      <c r="AV34" s="52"/>
      <c r="AW34" s="335">
        <f>'局用'!AW34</f>
        <v>0</v>
      </c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9"/>
      <c r="BN34" s="49"/>
      <c r="BO34" s="49"/>
      <c r="BP34" s="52"/>
      <c r="BQ34" s="335">
        <f>'局用'!BQ34</f>
        <v>0</v>
      </c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9"/>
      <c r="CC34" s="49"/>
      <c r="CD34" s="49"/>
      <c r="CE34" s="52"/>
      <c r="CF34" s="335">
        <f>'局用'!CF34</f>
        <v>0</v>
      </c>
      <c r="CG34" s="412"/>
      <c r="CH34" s="412"/>
      <c r="CI34" s="412"/>
      <c r="CJ34" s="412"/>
      <c r="CK34" s="412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9"/>
      <c r="CW34" s="49"/>
      <c r="CX34" s="49"/>
      <c r="CY34" s="52"/>
    </row>
    <row r="35" spans="1:103" s="1" customFormat="1" ht="5.25" customHeight="1">
      <c r="A35" s="446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"/>
      <c r="O35" s="5"/>
      <c r="P35" s="433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"/>
      <c r="AG35" s="5"/>
      <c r="AH35" s="413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50"/>
      <c r="AT35" s="50"/>
      <c r="AU35" s="50"/>
      <c r="AV35" s="53"/>
      <c r="AW35" s="413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50"/>
      <c r="BN35" s="50"/>
      <c r="BO35" s="50"/>
      <c r="BP35" s="53"/>
      <c r="BQ35" s="413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50"/>
      <c r="CC35" s="50"/>
      <c r="CD35" s="50"/>
      <c r="CE35" s="53"/>
      <c r="CF35" s="413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50"/>
      <c r="CW35" s="50"/>
      <c r="CX35" s="50"/>
      <c r="CY35" s="53"/>
    </row>
    <row r="36" spans="1:103" s="1" customFormat="1" ht="5.25" customHeight="1">
      <c r="A36" s="446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"/>
      <c r="O36" s="5"/>
      <c r="P36" s="433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"/>
      <c r="AG36" s="5"/>
      <c r="AH36" s="414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51"/>
      <c r="AT36" s="51"/>
      <c r="AU36" s="51"/>
      <c r="AV36" s="54"/>
      <c r="AW36" s="414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51"/>
      <c r="BN36" s="51"/>
      <c r="BO36" s="51"/>
      <c r="BP36" s="54"/>
      <c r="BQ36" s="414"/>
      <c r="BR36" s="415"/>
      <c r="BS36" s="415"/>
      <c r="BT36" s="415"/>
      <c r="BU36" s="415"/>
      <c r="BV36" s="415"/>
      <c r="BW36" s="415"/>
      <c r="BX36" s="415"/>
      <c r="BY36" s="415"/>
      <c r="BZ36" s="415"/>
      <c r="CA36" s="415"/>
      <c r="CB36" s="51"/>
      <c r="CC36" s="51"/>
      <c r="CD36" s="51"/>
      <c r="CE36" s="54"/>
      <c r="CF36" s="414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5"/>
      <c r="CR36" s="415"/>
      <c r="CS36" s="415"/>
      <c r="CT36" s="415"/>
      <c r="CU36" s="415"/>
      <c r="CV36" s="51"/>
      <c r="CW36" s="51"/>
      <c r="CX36" s="51"/>
      <c r="CY36" s="54"/>
    </row>
    <row r="37" spans="1:103" s="1" customFormat="1" ht="5.25" customHeight="1">
      <c r="A37" s="446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"/>
      <c r="O37" s="5"/>
      <c r="P37" s="430" t="s">
        <v>0</v>
      </c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371">
        <f>'局用'!AH37</f>
        <v>0</v>
      </c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106"/>
      <c r="AT37" s="106"/>
      <c r="AU37" s="106"/>
      <c r="AV37" s="55"/>
      <c r="AW37" s="371">
        <f>'局用'!AW37</f>
        <v>0</v>
      </c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72"/>
      <c r="BN37" s="383"/>
      <c r="BO37" s="383"/>
      <c r="BP37" s="384"/>
      <c r="BQ37" s="371">
        <f>'局用'!BQ37</f>
        <v>0</v>
      </c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106"/>
      <c r="CC37" s="106"/>
      <c r="CD37" s="106"/>
      <c r="CE37" s="55"/>
      <c r="CF37" s="371">
        <f>'局用'!CF37</f>
        <v>0</v>
      </c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72"/>
      <c r="CW37" s="383"/>
      <c r="CX37" s="383"/>
      <c r="CY37" s="384"/>
    </row>
    <row r="38" spans="1:103" s="1" customFormat="1" ht="5.25" customHeight="1">
      <c r="A38" s="446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"/>
      <c r="O38" s="5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3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110"/>
      <c r="AT38" s="110"/>
      <c r="AU38" s="110"/>
      <c r="AV38" s="56"/>
      <c r="AW38" s="413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6"/>
      <c r="BQ38" s="413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110"/>
      <c r="CC38" s="110"/>
      <c r="CD38" s="110"/>
      <c r="CE38" s="56"/>
      <c r="CF38" s="413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6"/>
    </row>
    <row r="39" spans="1:103" s="1" customFormat="1" ht="5.25" customHeight="1">
      <c r="A39" s="44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5"/>
      <c r="O39" s="46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8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111"/>
      <c r="AT39" s="111"/>
      <c r="AU39" s="111"/>
      <c r="AV39" s="57"/>
      <c r="AW39" s="418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8"/>
      <c r="BQ39" s="418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111"/>
      <c r="CC39" s="111"/>
      <c r="CD39" s="111"/>
      <c r="CE39" s="57"/>
      <c r="CF39" s="418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8"/>
    </row>
    <row r="40" spans="1:103" s="1" customFormat="1" ht="5.25" customHeight="1">
      <c r="A40" s="431">
        <v>18000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2"/>
      <c r="O40" s="3"/>
      <c r="P40" s="431">
        <f>A40*365</f>
        <v>6570000</v>
      </c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2"/>
      <c r="AG40" s="3"/>
      <c r="AH40" s="335">
        <f>'局用'!AH40</f>
        <v>0</v>
      </c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9"/>
      <c r="AT40" s="49"/>
      <c r="AU40" s="49"/>
      <c r="AV40" s="52"/>
      <c r="AW40" s="335">
        <f>'局用'!AW40</f>
        <v>0</v>
      </c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2"/>
      <c r="BL40" s="412"/>
      <c r="BM40" s="49"/>
      <c r="BN40" s="49"/>
      <c r="BO40" s="49"/>
      <c r="BP40" s="52"/>
      <c r="BQ40" s="335">
        <f>'局用'!BQ40</f>
        <v>0</v>
      </c>
      <c r="BR40" s="412"/>
      <c r="BS40" s="412"/>
      <c r="BT40" s="412"/>
      <c r="BU40" s="412"/>
      <c r="BV40" s="412"/>
      <c r="BW40" s="412"/>
      <c r="BX40" s="412"/>
      <c r="BY40" s="412"/>
      <c r="BZ40" s="412"/>
      <c r="CA40" s="412"/>
      <c r="CB40" s="49"/>
      <c r="CC40" s="49"/>
      <c r="CD40" s="49"/>
      <c r="CE40" s="52"/>
      <c r="CF40" s="335">
        <f>'局用'!CF40</f>
        <v>0</v>
      </c>
      <c r="CG40" s="412"/>
      <c r="CH40" s="412"/>
      <c r="CI40" s="412"/>
      <c r="CJ40" s="412"/>
      <c r="CK40" s="412"/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9"/>
      <c r="CW40" s="49"/>
      <c r="CX40" s="49"/>
      <c r="CY40" s="52"/>
    </row>
    <row r="41" spans="1:103" s="1" customFormat="1" ht="5.25" customHeight="1">
      <c r="A41" s="433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"/>
      <c r="O41" s="5"/>
      <c r="P41" s="433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"/>
      <c r="AG41" s="5"/>
      <c r="AH41" s="413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50"/>
      <c r="AT41" s="50"/>
      <c r="AU41" s="50"/>
      <c r="AV41" s="53"/>
      <c r="AW41" s="413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50"/>
      <c r="BN41" s="50"/>
      <c r="BO41" s="50"/>
      <c r="BP41" s="53"/>
      <c r="BQ41" s="413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50"/>
      <c r="CC41" s="50"/>
      <c r="CD41" s="50"/>
      <c r="CE41" s="53"/>
      <c r="CF41" s="413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385"/>
      <c r="CU41" s="385"/>
      <c r="CV41" s="50"/>
      <c r="CW41" s="50"/>
      <c r="CX41" s="50"/>
      <c r="CY41" s="53"/>
    </row>
    <row r="42" spans="1:103" s="1" customFormat="1" ht="5.25" customHeight="1">
      <c r="A42" s="433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"/>
      <c r="O42" s="5"/>
      <c r="P42" s="433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"/>
      <c r="AG42" s="5"/>
      <c r="AH42" s="414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51"/>
      <c r="AT42" s="51"/>
      <c r="AU42" s="51"/>
      <c r="AV42" s="54"/>
      <c r="AW42" s="414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51"/>
      <c r="BN42" s="51"/>
      <c r="BO42" s="51"/>
      <c r="BP42" s="54"/>
      <c r="BQ42" s="414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51"/>
      <c r="CC42" s="51"/>
      <c r="CD42" s="51"/>
      <c r="CE42" s="54"/>
      <c r="CF42" s="414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51"/>
      <c r="CW42" s="51"/>
      <c r="CX42" s="51"/>
      <c r="CY42" s="54"/>
    </row>
    <row r="43" spans="1:103" s="1" customFormat="1" ht="5.25" customHeight="1">
      <c r="A43" s="433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"/>
      <c r="O43" s="5"/>
      <c r="P43" s="430" t="s">
        <v>0</v>
      </c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371">
        <f>'局用'!AH43</f>
        <v>0</v>
      </c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106"/>
      <c r="AT43" s="106"/>
      <c r="AU43" s="106"/>
      <c r="AV43" s="55"/>
      <c r="AW43" s="371">
        <f>'局用'!AW43</f>
        <v>0</v>
      </c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72"/>
      <c r="BN43" s="383"/>
      <c r="BO43" s="383"/>
      <c r="BP43" s="384"/>
      <c r="BQ43" s="371">
        <f>'局用'!BQ43</f>
        <v>0</v>
      </c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106"/>
      <c r="CC43" s="106"/>
      <c r="CD43" s="106"/>
      <c r="CE43" s="55"/>
      <c r="CF43" s="371">
        <f>'局用'!CF43</f>
        <v>0</v>
      </c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3"/>
      <c r="CT43" s="383"/>
      <c r="CU43" s="383"/>
      <c r="CV43" s="372"/>
      <c r="CW43" s="383"/>
      <c r="CX43" s="383"/>
      <c r="CY43" s="384"/>
    </row>
    <row r="44" spans="1:103" s="1" customFormat="1" ht="5.25" customHeight="1">
      <c r="A44" s="433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"/>
      <c r="O44" s="5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3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110"/>
      <c r="AT44" s="110"/>
      <c r="AU44" s="110"/>
      <c r="AV44" s="56"/>
      <c r="AW44" s="413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6"/>
      <c r="BQ44" s="413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110"/>
      <c r="CC44" s="110"/>
      <c r="CD44" s="110"/>
      <c r="CE44" s="56"/>
      <c r="CF44" s="413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385"/>
      <c r="CU44" s="385"/>
      <c r="CV44" s="385"/>
      <c r="CW44" s="385"/>
      <c r="CX44" s="385"/>
      <c r="CY44" s="386"/>
    </row>
    <row r="45" spans="1:103" s="1" customFormat="1" ht="5.25" customHeight="1">
      <c r="A45" s="435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5"/>
      <c r="O45" s="46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8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111"/>
      <c r="AT45" s="111"/>
      <c r="AU45" s="111"/>
      <c r="AV45" s="57"/>
      <c r="AW45" s="418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8"/>
      <c r="BQ45" s="418"/>
      <c r="BR45" s="387"/>
      <c r="BS45" s="387"/>
      <c r="BT45" s="387"/>
      <c r="BU45" s="387"/>
      <c r="BV45" s="387"/>
      <c r="BW45" s="387"/>
      <c r="BX45" s="387"/>
      <c r="BY45" s="387"/>
      <c r="BZ45" s="387"/>
      <c r="CA45" s="387"/>
      <c r="CB45" s="111"/>
      <c r="CC45" s="111"/>
      <c r="CD45" s="111"/>
      <c r="CE45" s="57"/>
      <c r="CF45" s="418"/>
      <c r="CG45" s="387"/>
      <c r="CH45" s="387"/>
      <c r="CI45" s="387"/>
      <c r="CJ45" s="387"/>
      <c r="CK45" s="387"/>
      <c r="CL45" s="387"/>
      <c r="CM45" s="387"/>
      <c r="CN45" s="387"/>
      <c r="CO45" s="387"/>
      <c r="CP45" s="387"/>
      <c r="CQ45" s="387"/>
      <c r="CR45" s="387"/>
      <c r="CS45" s="387"/>
      <c r="CT45" s="387"/>
      <c r="CU45" s="387"/>
      <c r="CV45" s="387"/>
      <c r="CW45" s="387"/>
      <c r="CX45" s="387"/>
      <c r="CY45" s="388"/>
    </row>
    <row r="46" spans="1:103" s="1" customFormat="1" ht="5.25" customHeight="1">
      <c r="A46" s="431">
        <v>16000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2"/>
      <c r="O46" s="3"/>
      <c r="P46" s="431">
        <f>A46*365</f>
        <v>5840000</v>
      </c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2"/>
      <c r="AG46" s="3"/>
      <c r="AH46" s="335">
        <f>'局用'!AH46</f>
        <v>0</v>
      </c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9"/>
      <c r="AT46" s="49"/>
      <c r="AU46" s="49"/>
      <c r="AV46" s="52"/>
      <c r="AW46" s="335">
        <f>'局用'!AW46</f>
        <v>0</v>
      </c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412"/>
      <c r="BK46" s="412"/>
      <c r="BL46" s="412"/>
      <c r="BM46" s="49"/>
      <c r="BN46" s="49"/>
      <c r="BO46" s="49"/>
      <c r="BP46" s="52"/>
      <c r="BQ46" s="335">
        <f>'局用'!BQ46</f>
        <v>0</v>
      </c>
      <c r="BR46" s="412"/>
      <c r="BS46" s="412"/>
      <c r="BT46" s="412"/>
      <c r="BU46" s="412"/>
      <c r="BV46" s="412"/>
      <c r="BW46" s="412"/>
      <c r="BX46" s="412"/>
      <c r="BY46" s="412"/>
      <c r="BZ46" s="412"/>
      <c r="CA46" s="412"/>
      <c r="CB46" s="49"/>
      <c r="CC46" s="49"/>
      <c r="CD46" s="49"/>
      <c r="CE46" s="52"/>
      <c r="CF46" s="335">
        <f>'局用'!CF46</f>
        <v>0</v>
      </c>
      <c r="CG46" s="412"/>
      <c r="CH46" s="412"/>
      <c r="CI46" s="412"/>
      <c r="CJ46" s="412"/>
      <c r="CK46" s="412"/>
      <c r="CL46" s="412"/>
      <c r="CM46" s="412"/>
      <c r="CN46" s="412"/>
      <c r="CO46" s="412"/>
      <c r="CP46" s="412"/>
      <c r="CQ46" s="412"/>
      <c r="CR46" s="412"/>
      <c r="CS46" s="412"/>
      <c r="CT46" s="412"/>
      <c r="CU46" s="412"/>
      <c r="CV46" s="49"/>
      <c r="CW46" s="49"/>
      <c r="CX46" s="49"/>
      <c r="CY46" s="52"/>
    </row>
    <row r="47" spans="1:103" s="1" customFormat="1" ht="5.25" customHeight="1">
      <c r="A47" s="433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"/>
      <c r="O47" s="5"/>
      <c r="P47" s="433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"/>
      <c r="AG47" s="5"/>
      <c r="AH47" s="413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50"/>
      <c r="AT47" s="50"/>
      <c r="AU47" s="50"/>
      <c r="AV47" s="53"/>
      <c r="AW47" s="413"/>
      <c r="AX47" s="385"/>
      <c r="AY47" s="385"/>
      <c r="AZ47" s="385"/>
      <c r="BA47" s="385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50"/>
      <c r="BN47" s="50"/>
      <c r="BO47" s="50"/>
      <c r="BP47" s="53"/>
      <c r="BQ47" s="413"/>
      <c r="BR47" s="385"/>
      <c r="BS47" s="385"/>
      <c r="BT47" s="385"/>
      <c r="BU47" s="385"/>
      <c r="BV47" s="385"/>
      <c r="BW47" s="385"/>
      <c r="BX47" s="385"/>
      <c r="BY47" s="385"/>
      <c r="BZ47" s="385"/>
      <c r="CA47" s="385"/>
      <c r="CB47" s="50"/>
      <c r="CC47" s="50"/>
      <c r="CD47" s="50"/>
      <c r="CE47" s="53"/>
      <c r="CF47" s="413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50"/>
      <c r="CW47" s="50"/>
      <c r="CX47" s="50"/>
      <c r="CY47" s="53"/>
    </row>
    <row r="48" spans="1:103" s="1" customFormat="1" ht="5.25" customHeight="1">
      <c r="A48" s="433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"/>
      <c r="O48" s="5"/>
      <c r="P48" s="433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"/>
      <c r="AG48" s="5"/>
      <c r="AH48" s="414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51"/>
      <c r="AT48" s="51"/>
      <c r="AU48" s="51"/>
      <c r="AV48" s="54"/>
      <c r="AW48" s="414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51"/>
      <c r="BN48" s="51"/>
      <c r="BO48" s="51"/>
      <c r="BP48" s="54"/>
      <c r="BQ48" s="414"/>
      <c r="BR48" s="415"/>
      <c r="BS48" s="415"/>
      <c r="BT48" s="415"/>
      <c r="BU48" s="415"/>
      <c r="BV48" s="415"/>
      <c r="BW48" s="415"/>
      <c r="BX48" s="415"/>
      <c r="BY48" s="415"/>
      <c r="BZ48" s="415"/>
      <c r="CA48" s="415"/>
      <c r="CB48" s="51"/>
      <c r="CC48" s="51"/>
      <c r="CD48" s="51"/>
      <c r="CE48" s="54"/>
      <c r="CF48" s="414"/>
      <c r="CG48" s="415"/>
      <c r="CH48" s="415"/>
      <c r="CI48" s="415"/>
      <c r="CJ48" s="415"/>
      <c r="CK48" s="415"/>
      <c r="CL48" s="415"/>
      <c r="CM48" s="415"/>
      <c r="CN48" s="415"/>
      <c r="CO48" s="415"/>
      <c r="CP48" s="415"/>
      <c r="CQ48" s="415"/>
      <c r="CR48" s="415"/>
      <c r="CS48" s="415"/>
      <c r="CT48" s="415"/>
      <c r="CU48" s="415"/>
      <c r="CV48" s="51"/>
      <c r="CW48" s="51"/>
      <c r="CX48" s="51"/>
      <c r="CY48" s="54"/>
    </row>
    <row r="49" spans="1:103" s="1" customFormat="1" ht="5.25" customHeight="1">
      <c r="A49" s="433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"/>
      <c r="O49" s="5"/>
      <c r="P49" s="430" t="s">
        <v>0</v>
      </c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371">
        <f>'局用'!AH49</f>
        <v>0</v>
      </c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106"/>
      <c r="AT49" s="106"/>
      <c r="AU49" s="106"/>
      <c r="AV49" s="55"/>
      <c r="AW49" s="371">
        <f>'局用'!AW49</f>
        <v>0</v>
      </c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72"/>
      <c r="BN49" s="383"/>
      <c r="BO49" s="383"/>
      <c r="BP49" s="384"/>
      <c r="BQ49" s="371">
        <f>'局用'!BQ49</f>
        <v>0</v>
      </c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106"/>
      <c r="CC49" s="106"/>
      <c r="CD49" s="106"/>
      <c r="CE49" s="55"/>
      <c r="CF49" s="371">
        <f>'局用'!CF49</f>
        <v>0</v>
      </c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72"/>
      <c r="CW49" s="383"/>
      <c r="CX49" s="383"/>
      <c r="CY49" s="384"/>
    </row>
    <row r="50" spans="1:103" s="1" customFormat="1" ht="5.25" customHeight="1">
      <c r="A50" s="433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"/>
      <c r="O50" s="5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3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110"/>
      <c r="AT50" s="110"/>
      <c r="AU50" s="110"/>
      <c r="AV50" s="56"/>
      <c r="AW50" s="413"/>
      <c r="AX50" s="385"/>
      <c r="AY50" s="385"/>
      <c r="AZ50" s="385"/>
      <c r="BA50" s="385"/>
      <c r="BB50" s="385"/>
      <c r="BC50" s="385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385"/>
      <c r="BO50" s="385"/>
      <c r="BP50" s="386"/>
      <c r="BQ50" s="413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110"/>
      <c r="CC50" s="110"/>
      <c r="CD50" s="110"/>
      <c r="CE50" s="56"/>
      <c r="CF50" s="413"/>
      <c r="CG50" s="385"/>
      <c r="CH50" s="385"/>
      <c r="CI50" s="385"/>
      <c r="CJ50" s="385"/>
      <c r="CK50" s="385"/>
      <c r="CL50" s="385"/>
      <c r="CM50" s="385"/>
      <c r="CN50" s="385"/>
      <c r="CO50" s="385"/>
      <c r="CP50" s="385"/>
      <c r="CQ50" s="385"/>
      <c r="CR50" s="385"/>
      <c r="CS50" s="385"/>
      <c r="CT50" s="385"/>
      <c r="CU50" s="385"/>
      <c r="CV50" s="385"/>
      <c r="CW50" s="385"/>
      <c r="CX50" s="385"/>
      <c r="CY50" s="386"/>
    </row>
    <row r="51" spans="1:103" s="1" customFormat="1" ht="5.25" customHeight="1">
      <c r="A51" s="435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5"/>
      <c r="O51" s="46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8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111"/>
      <c r="AT51" s="111"/>
      <c r="AU51" s="111"/>
      <c r="AV51" s="57"/>
      <c r="AW51" s="418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8"/>
      <c r="BQ51" s="418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111"/>
      <c r="CC51" s="111"/>
      <c r="CD51" s="111"/>
      <c r="CE51" s="57"/>
      <c r="CF51" s="418"/>
      <c r="CG51" s="387"/>
      <c r="CH51" s="387"/>
      <c r="CI51" s="387"/>
      <c r="CJ51" s="387"/>
      <c r="CK51" s="387"/>
      <c r="CL51" s="387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  <c r="CW51" s="387"/>
      <c r="CX51" s="387"/>
      <c r="CY51" s="388"/>
    </row>
    <row r="52" spans="1:103" s="1" customFormat="1" ht="5.25" customHeight="1">
      <c r="A52" s="431">
        <v>14000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2"/>
      <c r="O52" s="3"/>
      <c r="P52" s="431">
        <f>A52*365</f>
        <v>5110000</v>
      </c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2"/>
      <c r="AG52" s="3"/>
      <c r="AH52" s="335">
        <f>'局用'!AH52</f>
        <v>0</v>
      </c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9"/>
      <c r="AT52" s="49"/>
      <c r="AU52" s="49"/>
      <c r="AV52" s="52"/>
      <c r="AW52" s="335">
        <f>'局用'!AW52</f>
        <v>0</v>
      </c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412"/>
      <c r="BK52" s="412"/>
      <c r="BL52" s="412"/>
      <c r="BM52" s="49"/>
      <c r="BN52" s="49"/>
      <c r="BO52" s="49"/>
      <c r="BP52" s="52"/>
      <c r="BQ52" s="335">
        <f>'局用'!BQ52</f>
        <v>0</v>
      </c>
      <c r="BR52" s="412"/>
      <c r="BS52" s="412"/>
      <c r="BT52" s="412"/>
      <c r="BU52" s="412"/>
      <c r="BV52" s="412"/>
      <c r="BW52" s="412"/>
      <c r="BX52" s="412"/>
      <c r="BY52" s="412"/>
      <c r="BZ52" s="412"/>
      <c r="CA52" s="412"/>
      <c r="CB52" s="49"/>
      <c r="CC52" s="49"/>
      <c r="CD52" s="49"/>
      <c r="CE52" s="52"/>
      <c r="CF52" s="335">
        <f>'局用'!CF52</f>
        <v>0</v>
      </c>
      <c r="CG52" s="412"/>
      <c r="CH52" s="412"/>
      <c r="CI52" s="412"/>
      <c r="CJ52" s="412"/>
      <c r="CK52" s="412"/>
      <c r="CL52" s="412"/>
      <c r="CM52" s="412"/>
      <c r="CN52" s="412"/>
      <c r="CO52" s="412"/>
      <c r="CP52" s="412"/>
      <c r="CQ52" s="412"/>
      <c r="CR52" s="412"/>
      <c r="CS52" s="412"/>
      <c r="CT52" s="412"/>
      <c r="CU52" s="412"/>
      <c r="CV52" s="49"/>
      <c r="CW52" s="49"/>
      <c r="CX52" s="49"/>
      <c r="CY52" s="52"/>
    </row>
    <row r="53" spans="1:103" s="1" customFormat="1" ht="5.25" customHeight="1">
      <c r="A53" s="433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"/>
      <c r="O53" s="5"/>
      <c r="P53" s="433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"/>
      <c r="AG53" s="5"/>
      <c r="AH53" s="413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50"/>
      <c r="AT53" s="50"/>
      <c r="AU53" s="50"/>
      <c r="AV53" s="53"/>
      <c r="AW53" s="413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50"/>
      <c r="BN53" s="50"/>
      <c r="BO53" s="50"/>
      <c r="BP53" s="53"/>
      <c r="BQ53" s="413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50"/>
      <c r="CC53" s="50"/>
      <c r="CD53" s="50"/>
      <c r="CE53" s="53"/>
      <c r="CF53" s="413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50"/>
      <c r="CW53" s="50"/>
      <c r="CX53" s="50"/>
      <c r="CY53" s="53"/>
    </row>
    <row r="54" spans="1:103" s="1" customFormat="1" ht="5.25" customHeight="1">
      <c r="A54" s="433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"/>
      <c r="O54" s="5"/>
      <c r="P54" s="433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"/>
      <c r="AG54" s="5"/>
      <c r="AH54" s="414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51"/>
      <c r="AT54" s="51"/>
      <c r="AU54" s="51"/>
      <c r="AV54" s="54"/>
      <c r="AW54" s="414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51"/>
      <c r="BN54" s="51"/>
      <c r="BO54" s="51"/>
      <c r="BP54" s="54"/>
      <c r="BQ54" s="414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51"/>
      <c r="CC54" s="51"/>
      <c r="CD54" s="51"/>
      <c r="CE54" s="54"/>
      <c r="CF54" s="414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51"/>
      <c r="CW54" s="51"/>
      <c r="CX54" s="51"/>
      <c r="CY54" s="54"/>
    </row>
    <row r="55" spans="1:103" s="1" customFormat="1" ht="5.25" customHeight="1">
      <c r="A55" s="433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"/>
      <c r="O55" s="5"/>
      <c r="P55" s="430" t="s">
        <v>0</v>
      </c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371">
        <f>'局用'!AH55</f>
        <v>0</v>
      </c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106"/>
      <c r="AT55" s="106"/>
      <c r="AU55" s="106"/>
      <c r="AV55" s="55"/>
      <c r="AW55" s="371">
        <f>'局用'!AW55</f>
        <v>0</v>
      </c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72"/>
      <c r="BN55" s="383"/>
      <c r="BO55" s="383"/>
      <c r="BP55" s="384"/>
      <c r="BQ55" s="371">
        <f>'局用'!BQ55</f>
        <v>0</v>
      </c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106"/>
      <c r="CC55" s="106"/>
      <c r="CD55" s="106"/>
      <c r="CE55" s="55"/>
      <c r="CF55" s="371">
        <f>'局用'!CF55</f>
        <v>0</v>
      </c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72"/>
      <c r="CW55" s="383"/>
      <c r="CX55" s="383"/>
      <c r="CY55" s="384"/>
    </row>
    <row r="56" spans="1:103" s="1" customFormat="1" ht="5.25" customHeight="1">
      <c r="A56" s="433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"/>
      <c r="O56" s="5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3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110"/>
      <c r="AT56" s="110"/>
      <c r="AU56" s="110"/>
      <c r="AV56" s="56"/>
      <c r="AW56" s="413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6"/>
      <c r="BQ56" s="413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110"/>
      <c r="CC56" s="110"/>
      <c r="CD56" s="110"/>
      <c r="CE56" s="56"/>
      <c r="CF56" s="413"/>
      <c r="CG56" s="385"/>
      <c r="CH56" s="385"/>
      <c r="CI56" s="385"/>
      <c r="CJ56" s="385"/>
      <c r="CK56" s="385"/>
      <c r="CL56" s="385"/>
      <c r="CM56" s="385"/>
      <c r="CN56" s="385"/>
      <c r="CO56" s="385"/>
      <c r="CP56" s="385"/>
      <c r="CQ56" s="385"/>
      <c r="CR56" s="385"/>
      <c r="CS56" s="385"/>
      <c r="CT56" s="385"/>
      <c r="CU56" s="385"/>
      <c r="CV56" s="385"/>
      <c r="CW56" s="385"/>
      <c r="CX56" s="385"/>
      <c r="CY56" s="386"/>
    </row>
    <row r="57" spans="1:103" s="1" customFormat="1" ht="5.25" customHeight="1">
      <c r="A57" s="435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5"/>
      <c r="O57" s="46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8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111"/>
      <c r="AT57" s="111"/>
      <c r="AU57" s="111"/>
      <c r="AV57" s="57"/>
      <c r="AW57" s="418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8"/>
      <c r="BQ57" s="418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111"/>
      <c r="CC57" s="111"/>
      <c r="CD57" s="111"/>
      <c r="CE57" s="57"/>
      <c r="CF57" s="418"/>
      <c r="CG57" s="387"/>
      <c r="CH57" s="387"/>
      <c r="CI57" s="387"/>
      <c r="CJ57" s="387"/>
      <c r="CK57" s="387"/>
      <c r="CL57" s="387"/>
      <c r="CM57" s="387"/>
      <c r="CN57" s="387"/>
      <c r="CO57" s="387"/>
      <c r="CP57" s="387"/>
      <c r="CQ57" s="387"/>
      <c r="CR57" s="387"/>
      <c r="CS57" s="387"/>
      <c r="CT57" s="387"/>
      <c r="CU57" s="387"/>
      <c r="CV57" s="387"/>
      <c r="CW57" s="387"/>
      <c r="CX57" s="387"/>
      <c r="CY57" s="388"/>
    </row>
    <row r="58" spans="1:103" s="1" customFormat="1" ht="5.25" customHeight="1">
      <c r="A58" s="431">
        <v>12000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2"/>
      <c r="O58" s="3"/>
      <c r="P58" s="431">
        <f>A58*365</f>
        <v>4380000</v>
      </c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2"/>
      <c r="AG58" s="3"/>
      <c r="AH58" s="335">
        <f>'局用'!AH58</f>
        <v>0</v>
      </c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9"/>
      <c r="AT58" s="49"/>
      <c r="AU58" s="49"/>
      <c r="AV58" s="52"/>
      <c r="AW58" s="335">
        <f>'局用'!AW58</f>
        <v>0</v>
      </c>
      <c r="AX58" s="412"/>
      <c r="AY58" s="412"/>
      <c r="AZ58" s="412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9"/>
      <c r="BN58" s="49"/>
      <c r="BO58" s="49"/>
      <c r="BP58" s="52"/>
      <c r="BQ58" s="335">
        <f>'局用'!BQ58</f>
        <v>0</v>
      </c>
      <c r="BR58" s="412"/>
      <c r="BS58" s="412"/>
      <c r="BT58" s="412"/>
      <c r="BU58" s="412"/>
      <c r="BV58" s="412"/>
      <c r="BW58" s="412"/>
      <c r="BX58" s="412"/>
      <c r="BY58" s="412"/>
      <c r="BZ58" s="412"/>
      <c r="CA58" s="412"/>
      <c r="CB58" s="49"/>
      <c r="CC58" s="49"/>
      <c r="CD58" s="49"/>
      <c r="CE58" s="52"/>
      <c r="CF58" s="335">
        <f>'局用'!CF58</f>
        <v>0</v>
      </c>
      <c r="CG58" s="412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9"/>
      <c r="CW58" s="49"/>
      <c r="CX58" s="49"/>
      <c r="CY58" s="52"/>
    </row>
    <row r="59" spans="1:103" s="1" customFormat="1" ht="5.25" customHeight="1">
      <c r="A59" s="433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"/>
      <c r="O59" s="5"/>
      <c r="P59" s="433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"/>
      <c r="AG59" s="5"/>
      <c r="AH59" s="413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50"/>
      <c r="AT59" s="50"/>
      <c r="AU59" s="50"/>
      <c r="AV59" s="53"/>
      <c r="AW59" s="413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50"/>
      <c r="BN59" s="50"/>
      <c r="BO59" s="50"/>
      <c r="BP59" s="53"/>
      <c r="BQ59" s="413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50"/>
      <c r="CC59" s="50"/>
      <c r="CD59" s="50"/>
      <c r="CE59" s="53"/>
      <c r="CF59" s="413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  <c r="CS59" s="385"/>
      <c r="CT59" s="385"/>
      <c r="CU59" s="385"/>
      <c r="CV59" s="50"/>
      <c r="CW59" s="50"/>
      <c r="CX59" s="50"/>
      <c r="CY59" s="53"/>
    </row>
    <row r="60" spans="1:103" s="1" customFormat="1" ht="5.25" customHeight="1">
      <c r="A60" s="433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"/>
      <c r="O60" s="5"/>
      <c r="P60" s="433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"/>
      <c r="AG60" s="5"/>
      <c r="AH60" s="414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51"/>
      <c r="AT60" s="51"/>
      <c r="AU60" s="51"/>
      <c r="AV60" s="54"/>
      <c r="AW60" s="414"/>
      <c r="AX60" s="415"/>
      <c r="AY60" s="415"/>
      <c r="AZ60" s="415"/>
      <c r="BA60" s="415"/>
      <c r="BB60" s="415"/>
      <c r="BC60" s="415"/>
      <c r="BD60" s="415"/>
      <c r="BE60" s="415"/>
      <c r="BF60" s="415"/>
      <c r="BG60" s="415"/>
      <c r="BH60" s="415"/>
      <c r="BI60" s="415"/>
      <c r="BJ60" s="415"/>
      <c r="BK60" s="415"/>
      <c r="BL60" s="415"/>
      <c r="BM60" s="51"/>
      <c r="BN60" s="51"/>
      <c r="BO60" s="51"/>
      <c r="BP60" s="54"/>
      <c r="BQ60" s="414"/>
      <c r="BR60" s="415"/>
      <c r="BS60" s="415"/>
      <c r="BT60" s="415"/>
      <c r="BU60" s="415"/>
      <c r="BV60" s="415"/>
      <c r="BW60" s="415"/>
      <c r="BX60" s="415"/>
      <c r="BY60" s="415"/>
      <c r="BZ60" s="415"/>
      <c r="CA60" s="415"/>
      <c r="CB60" s="51"/>
      <c r="CC60" s="51"/>
      <c r="CD60" s="51"/>
      <c r="CE60" s="54"/>
      <c r="CF60" s="414"/>
      <c r="CG60" s="415"/>
      <c r="CH60" s="415"/>
      <c r="CI60" s="415"/>
      <c r="CJ60" s="415"/>
      <c r="CK60" s="415"/>
      <c r="CL60" s="415"/>
      <c r="CM60" s="415"/>
      <c r="CN60" s="415"/>
      <c r="CO60" s="415"/>
      <c r="CP60" s="415"/>
      <c r="CQ60" s="415"/>
      <c r="CR60" s="415"/>
      <c r="CS60" s="415"/>
      <c r="CT60" s="415"/>
      <c r="CU60" s="415"/>
      <c r="CV60" s="51"/>
      <c r="CW60" s="51"/>
      <c r="CX60" s="51"/>
      <c r="CY60" s="54"/>
    </row>
    <row r="61" spans="1:103" s="1" customFormat="1" ht="5.25" customHeight="1">
      <c r="A61" s="433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"/>
      <c r="O61" s="5"/>
      <c r="P61" s="430" t="s">
        <v>0</v>
      </c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371">
        <f>'局用'!AH61</f>
        <v>0</v>
      </c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106"/>
      <c r="AT61" s="106"/>
      <c r="AU61" s="106"/>
      <c r="AV61" s="55"/>
      <c r="AW61" s="371">
        <f>'局用'!AW61</f>
        <v>0</v>
      </c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72"/>
      <c r="BN61" s="383"/>
      <c r="BO61" s="383"/>
      <c r="BP61" s="384"/>
      <c r="BQ61" s="371">
        <f>'局用'!BQ61</f>
        <v>0</v>
      </c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106"/>
      <c r="CC61" s="106"/>
      <c r="CD61" s="106"/>
      <c r="CE61" s="55"/>
      <c r="CF61" s="371">
        <f>'局用'!CF61</f>
        <v>0</v>
      </c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72"/>
      <c r="CW61" s="383"/>
      <c r="CX61" s="383"/>
      <c r="CY61" s="384"/>
    </row>
    <row r="62" spans="1:103" s="1" customFormat="1" ht="5.25" customHeight="1">
      <c r="A62" s="433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"/>
      <c r="O62" s="5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3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110"/>
      <c r="AT62" s="110"/>
      <c r="AU62" s="110"/>
      <c r="AV62" s="56"/>
      <c r="AW62" s="413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5"/>
      <c r="BM62" s="385"/>
      <c r="BN62" s="385"/>
      <c r="BO62" s="385"/>
      <c r="BP62" s="386"/>
      <c r="BQ62" s="413"/>
      <c r="BR62" s="385"/>
      <c r="BS62" s="385"/>
      <c r="BT62" s="385"/>
      <c r="BU62" s="385"/>
      <c r="BV62" s="385"/>
      <c r="BW62" s="385"/>
      <c r="BX62" s="385"/>
      <c r="BY62" s="385"/>
      <c r="BZ62" s="385"/>
      <c r="CA62" s="385"/>
      <c r="CB62" s="110"/>
      <c r="CC62" s="110"/>
      <c r="CD62" s="110"/>
      <c r="CE62" s="56"/>
      <c r="CF62" s="413"/>
      <c r="CG62" s="385"/>
      <c r="CH62" s="385"/>
      <c r="CI62" s="385"/>
      <c r="CJ62" s="385"/>
      <c r="CK62" s="385"/>
      <c r="CL62" s="385"/>
      <c r="CM62" s="385"/>
      <c r="CN62" s="385"/>
      <c r="CO62" s="385"/>
      <c r="CP62" s="385"/>
      <c r="CQ62" s="385"/>
      <c r="CR62" s="385"/>
      <c r="CS62" s="385"/>
      <c r="CT62" s="385"/>
      <c r="CU62" s="385"/>
      <c r="CV62" s="385"/>
      <c r="CW62" s="385"/>
      <c r="CX62" s="385"/>
      <c r="CY62" s="386"/>
    </row>
    <row r="63" spans="1:103" s="1" customFormat="1" ht="5.25" customHeight="1">
      <c r="A63" s="435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5"/>
      <c r="O63" s="46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8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111"/>
      <c r="AT63" s="111"/>
      <c r="AU63" s="111"/>
      <c r="AV63" s="57"/>
      <c r="AW63" s="418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8"/>
      <c r="BQ63" s="418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111"/>
      <c r="CC63" s="111"/>
      <c r="CD63" s="111"/>
      <c r="CE63" s="57"/>
      <c r="CF63" s="418"/>
      <c r="CG63" s="387"/>
      <c r="CH63" s="387"/>
      <c r="CI63" s="387"/>
      <c r="CJ63" s="387"/>
      <c r="CK63" s="387"/>
      <c r="CL63" s="387"/>
      <c r="CM63" s="387"/>
      <c r="CN63" s="387"/>
      <c r="CO63" s="387"/>
      <c r="CP63" s="387"/>
      <c r="CQ63" s="387"/>
      <c r="CR63" s="387"/>
      <c r="CS63" s="387"/>
      <c r="CT63" s="387"/>
      <c r="CU63" s="387"/>
      <c r="CV63" s="387"/>
      <c r="CW63" s="387"/>
      <c r="CX63" s="387"/>
      <c r="CY63" s="388"/>
    </row>
    <row r="64" spans="1:103" s="1" customFormat="1" ht="5.25" customHeight="1">
      <c r="A64" s="431">
        <v>10000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2"/>
      <c r="O64" s="3"/>
      <c r="P64" s="431">
        <f>A64*365</f>
        <v>3650000</v>
      </c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32"/>
      <c r="AE64" s="432"/>
      <c r="AF64" s="2"/>
      <c r="AG64" s="3"/>
      <c r="AH64" s="335">
        <f>'局用'!AH64</f>
        <v>0</v>
      </c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9"/>
      <c r="AT64" s="49"/>
      <c r="AU64" s="49"/>
      <c r="AV64" s="52"/>
      <c r="AW64" s="335">
        <f>'局用'!AW64</f>
        <v>0</v>
      </c>
      <c r="AX64" s="412"/>
      <c r="AY64" s="412"/>
      <c r="AZ64" s="412"/>
      <c r="BA64" s="412"/>
      <c r="BB64" s="412"/>
      <c r="BC64" s="412"/>
      <c r="BD64" s="412"/>
      <c r="BE64" s="412"/>
      <c r="BF64" s="412"/>
      <c r="BG64" s="412"/>
      <c r="BH64" s="412"/>
      <c r="BI64" s="412"/>
      <c r="BJ64" s="412"/>
      <c r="BK64" s="412"/>
      <c r="BL64" s="412"/>
      <c r="BM64" s="49"/>
      <c r="BN64" s="49"/>
      <c r="BO64" s="49"/>
      <c r="BP64" s="52"/>
      <c r="BQ64" s="335">
        <f>'局用'!BQ64</f>
        <v>0</v>
      </c>
      <c r="BR64" s="412"/>
      <c r="BS64" s="412"/>
      <c r="BT64" s="412"/>
      <c r="BU64" s="412"/>
      <c r="BV64" s="412"/>
      <c r="BW64" s="412"/>
      <c r="BX64" s="412"/>
      <c r="BY64" s="412"/>
      <c r="BZ64" s="412"/>
      <c r="CA64" s="412"/>
      <c r="CB64" s="49"/>
      <c r="CC64" s="49"/>
      <c r="CD64" s="49"/>
      <c r="CE64" s="52"/>
      <c r="CF64" s="335">
        <f>'局用'!CF64</f>
        <v>0</v>
      </c>
      <c r="CG64" s="412"/>
      <c r="CH64" s="412"/>
      <c r="CI64" s="412"/>
      <c r="CJ64" s="412"/>
      <c r="CK64" s="412"/>
      <c r="CL64" s="412"/>
      <c r="CM64" s="412"/>
      <c r="CN64" s="412"/>
      <c r="CO64" s="412"/>
      <c r="CP64" s="412"/>
      <c r="CQ64" s="412"/>
      <c r="CR64" s="412"/>
      <c r="CS64" s="412"/>
      <c r="CT64" s="412"/>
      <c r="CU64" s="412"/>
      <c r="CV64" s="49"/>
      <c r="CW64" s="49"/>
      <c r="CX64" s="49"/>
      <c r="CY64" s="52"/>
    </row>
    <row r="65" spans="1:103" s="1" customFormat="1" ht="5.25" customHeight="1">
      <c r="A65" s="433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"/>
      <c r="O65" s="5"/>
      <c r="P65" s="433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"/>
      <c r="AG65" s="5"/>
      <c r="AH65" s="413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50"/>
      <c r="AT65" s="50"/>
      <c r="AU65" s="50"/>
      <c r="AV65" s="53"/>
      <c r="AW65" s="413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50"/>
      <c r="BN65" s="50"/>
      <c r="BO65" s="50"/>
      <c r="BP65" s="53"/>
      <c r="BQ65" s="413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50"/>
      <c r="CC65" s="50"/>
      <c r="CD65" s="50"/>
      <c r="CE65" s="53"/>
      <c r="CF65" s="413"/>
      <c r="CG65" s="385"/>
      <c r="CH65" s="385"/>
      <c r="CI65" s="385"/>
      <c r="CJ65" s="385"/>
      <c r="CK65" s="385"/>
      <c r="CL65" s="385"/>
      <c r="CM65" s="385"/>
      <c r="CN65" s="385"/>
      <c r="CO65" s="385"/>
      <c r="CP65" s="385"/>
      <c r="CQ65" s="385"/>
      <c r="CR65" s="385"/>
      <c r="CS65" s="385"/>
      <c r="CT65" s="385"/>
      <c r="CU65" s="385"/>
      <c r="CV65" s="50"/>
      <c r="CW65" s="50"/>
      <c r="CX65" s="50"/>
      <c r="CY65" s="53"/>
    </row>
    <row r="66" spans="1:103" s="1" customFormat="1" ht="5.25" customHeight="1">
      <c r="A66" s="433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"/>
      <c r="O66" s="5"/>
      <c r="P66" s="433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"/>
      <c r="AG66" s="5"/>
      <c r="AH66" s="414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51"/>
      <c r="AT66" s="51"/>
      <c r="AU66" s="51"/>
      <c r="AV66" s="54"/>
      <c r="AW66" s="414"/>
      <c r="AX66" s="415"/>
      <c r="AY66" s="415"/>
      <c r="AZ66" s="415"/>
      <c r="BA66" s="415"/>
      <c r="BB66" s="415"/>
      <c r="BC66" s="415"/>
      <c r="BD66" s="415"/>
      <c r="BE66" s="415"/>
      <c r="BF66" s="415"/>
      <c r="BG66" s="415"/>
      <c r="BH66" s="415"/>
      <c r="BI66" s="415"/>
      <c r="BJ66" s="415"/>
      <c r="BK66" s="415"/>
      <c r="BL66" s="415"/>
      <c r="BM66" s="51"/>
      <c r="BN66" s="51"/>
      <c r="BO66" s="51"/>
      <c r="BP66" s="54"/>
      <c r="BQ66" s="414"/>
      <c r="BR66" s="415"/>
      <c r="BS66" s="415"/>
      <c r="BT66" s="415"/>
      <c r="BU66" s="415"/>
      <c r="BV66" s="415"/>
      <c r="BW66" s="415"/>
      <c r="BX66" s="415"/>
      <c r="BY66" s="415"/>
      <c r="BZ66" s="415"/>
      <c r="CA66" s="415"/>
      <c r="CB66" s="51"/>
      <c r="CC66" s="51"/>
      <c r="CD66" s="51"/>
      <c r="CE66" s="54"/>
      <c r="CF66" s="414"/>
      <c r="CG66" s="415"/>
      <c r="CH66" s="415"/>
      <c r="CI66" s="415"/>
      <c r="CJ66" s="415"/>
      <c r="CK66" s="415"/>
      <c r="CL66" s="415"/>
      <c r="CM66" s="415"/>
      <c r="CN66" s="415"/>
      <c r="CO66" s="415"/>
      <c r="CP66" s="415"/>
      <c r="CQ66" s="415"/>
      <c r="CR66" s="415"/>
      <c r="CS66" s="415"/>
      <c r="CT66" s="415"/>
      <c r="CU66" s="415"/>
      <c r="CV66" s="51"/>
      <c r="CW66" s="51"/>
      <c r="CX66" s="51"/>
      <c r="CY66" s="54"/>
    </row>
    <row r="67" spans="1:103" s="1" customFormat="1" ht="5.25" customHeight="1">
      <c r="A67" s="433"/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"/>
      <c r="O67" s="5"/>
      <c r="P67" s="430" t="s">
        <v>0</v>
      </c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371">
        <f>'局用'!AH67</f>
        <v>0</v>
      </c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106"/>
      <c r="AT67" s="106"/>
      <c r="AU67" s="106"/>
      <c r="AV67" s="55"/>
      <c r="AW67" s="371">
        <f>'局用'!AW67</f>
        <v>0</v>
      </c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72"/>
      <c r="BN67" s="383"/>
      <c r="BO67" s="383"/>
      <c r="BP67" s="384"/>
      <c r="BQ67" s="371">
        <f>'局用'!BQ67</f>
        <v>0</v>
      </c>
      <c r="BR67" s="383"/>
      <c r="BS67" s="383"/>
      <c r="BT67" s="383"/>
      <c r="BU67" s="383"/>
      <c r="BV67" s="383"/>
      <c r="BW67" s="383"/>
      <c r="BX67" s="383"/>
      <c r="BY67" s="383"/>
      <c r="BZ67" s="383"/>
      <c r="CA67" s="383"/>
      <c r="CB67" s="106"/>
      <c r="CC67" s="106"/>
      <c r="CD67" s="106"/>
      <c r="CE67" s="55"/>
      <c r="CF67" s="371">
        <f>'局用'!CF67</f>
        <v>0</v>
      </c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72"/>
      <c r="CW67" s="383"/>
      <c r="CX67" s="383"/>
      <c r="CY67" s="384"/>
    </row>
    <row r="68" spans="1:103" s="1" customFormat="1" ht="5.25" customHeight="1">
      <c r="A68" s="433"/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"/>
      <c r="O68" s="5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3"/>
      <c r="AI68" s="385"/>
      <c r="AJ68" s="385"/>
      <c r="AK68" s="385"/>
      <c r="AL68" s="385"/>
      <c r="AM68" s="385"/>
      <c r="AN68" s="385"/>
      <c r="AO68" s="385"/>
      <c r="AP68" s="385"/>
      <c r="AQ68" s="385"/>
      <c r="AR68" s="385"/>
      <c r="AS68" s="110"/>
      <c r="AT68" s="110"/>
      <c r="AU68" s="110"/>
      <c r="AV68" s="56"/>
      <c r="AW68" s="413"/>
      <c r="AX68" s="385"/>
      <c r="AY68" s="385"/>
      <c r="AZ68" s="385"/>
      <c r="BA68" s="385"/>
      <c r="BB68" s="385"/>
      <c r="BC68" s="385"/>
      <c r="BD68" s="385"/>
      <c r="BE68" s="385"/>
      <c r="BF68" s="385"/>
      <c r="BG68" s="385"/>
      <c r="BH68" s="385"/>
      <c r="BI68" s="385"/>
      <c r="BJ68" s="385"/>
      <c r="BK68" s="385"/>
      <c r="BL68" s="385"/>
      <c r="BM68" s="385"/>
      <c r="BN68" s="385"/>
      <c r="BO68" s="385"/>
      <c r="BP68" s="386"/>
      <c r="BQ68" s="413"/>
      <c r="BR68" s="385"/>
      <c r="BS68" s="385"/>
      <c r="BT68" s="385"/>
      <c r="BU68" s="385"/>
      <c r="BV68" s="385"/>
      <c r="BW68" s="385"/>
      <c r="BX68" s="385"/>
      <c r="BY68" s="385"/>
      <c r="BZ68" s="385"/>
      <c r="CA68" s="385"/>
      <c r="CB68" s="110"/>
      <c r="CC68" s="110"/>
      <c r="CD68" s="110"/>
      <c r="CE68" s="56"/>
      <c r="CF68" s="413"/>
      <c r="CG68" s="385"/>
      <c r="CH68" s="385"/>
      <c r="CI68" s="385"/>
      <c r="CJ68" s="385"/>
      <c r="CK68" s="385"/>
      <c r="CL68" s="385"/>
      <c r="CM68" s="385"/>
      <c r="CN68" s="385"/>
      <c r="CO68" s="385"/>
      <c r="CP68" s="385"/>
      <c r="CQ68" s="385"/>
      <c r="CR68" s="385"/>
      <c r="CS68" s="385"/>
      <c r="CT68" s="385"/>
      <c r="CU68" s="385"/>
      <c r="CV68" s="385"/>
      <c r="CW68" s="385"/>
      <c r="CX68" s="385"/>
      <c r="CY68" s="386"/>
    </row>
    <row r="69" spans="1:103" s="1" customFormat="1" ht="5.25" customHeight="1">
      <c r="A69" s="435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5"/>
      <c r="O69" s="46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8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111"/>
      <c r="AT69" s="111"/>
      <c r="AU69" s="111"/>
      <c r="AV69" s="57"/>
      <c r="AW69" s="418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8"/>
      <c r="BQ69" s="418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111"/>
      <c r="CC69" s="111"/>
      <c r="CD69" s="111"/>
      <c r="CE69" s="57"/>
      <c r="CF69" s="418"/>
      <c r="CG69" s="387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87"/>
      <c r="CV69" s="387"/>
      <c r="CW69" s="387"/>
      <c r="CX69" s="387"/>
      <c r="CY69" s="388"/>
    </row>
    <row r="70" spans="1:103" s="1" customFormat="1" ht="5.25" customHeight="1">
      <c r="A70" s="431">
        <v>9000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2"/>
      <c r="O70" s="3"/>
      <c r="P70" s="431">
        <f>A70*365</f>
        <v>3285000</v>
      </c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2"/>
      <c r="AG70" s="3"/>
      <c r="AH70" s="335">
        <f>'局用'!AH70</f>
        <v>0</v>
      </c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9"/>
      <c r="AT70" s="49"/>
      <c r="AU70" s="49"/>
      <c r="AV70" s="52"/>
      <c r="AW70" s="335">
        <f>'局用'!AW70</f>
        <v>0</v>
      </c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9"/>
      <c r="BN70" s="49"/>
      <c r="BO70" s="49"/>
      <c r="BP70" s="52"/>
      <c r="BQ70" s="335">
        <f>'局用'!BQ70</f>
        <v>0</v>
      </c>
      <c r="BR70" s="412"/>
      <c r="BS70" s="412"/>
      <c r="BT70" s="412"/>
      <c r="BU70" s="412"/>
      <c r="BV70" s="412"/>
      <c r="BW70" s="412"/>
      <c r="BX70" s="412"/>
      <c r="BY70" s="412"/>
      <c r="BZ70" s="412"/>
      <c r="CA70" s="412"/>
      <c r="CB70" s="49"/>
      <c r="CC70" s="49"/>
      <c r="CD70" s="49"/>
      <c r="CE70" s="52"/>
      <c r="CF70" s="335">
        <f>'局用'!CF70</f>
        <v>0</v>
      </c>
      <c r="CG70" s="412"/>
      <c r="CH70" s="412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9"/>
      <c r="CW70" s="49"/>
      <c r="CX70" s="49"/>
      <c r="CY70" s="52"/>
    </row>
    <row r="71" spans="1:103" s="1" customFormat="1" ht="5.25" customHeight="1">
      <c r="A71" s="433"/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"/>
      <c r="O71" s="5"/>
      <c r="P71" s="433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"/>
      <c r="AG71" s="5"/>
      <c r="AH71" s="413"/>
      <c r="AI71" s="385"/>
      <c r="AJ71" s="385"/>
      <c r="AK71" s="385"/>
      <c r="AL71" s="385"/>
      <c r="AM71" s="385"/>
      <c r="AN71" s="385"/>
      <c r="AO71" s="385"/>
      <c r="AP71" s="385"/>
      <c r="AQ71" s="385"/>
      <c r="AR71" s="385"/>
      <c r="AS71" s="50"/>
      <c r="AT71" s="50"/>
      <c r="AU71" s="50"/>
      <c r="AV71" s="53"/>
      <c r="AW71" s="413"/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  <c r="BJ71" s="385"/>
      <c r="BK71" s="385"/>
      <c r="BL71" s="385"/>
      <c r="BM71" s="50"/>
      <c r="BN71" s="50"/>
      <c r="BO71" s="50"/>
      <c r="BP71" s="53"/>
      <c r="BQ71" s="413"/>
      <c r="BR71" s="385"/>
      <c r="BS71" s="385"/>
      <c r="BT71" s="385"/>
      <c r="BU71" s="385"/>
      <c r="BV71" s="385"/>
      <c r="BW71" s="385"/>
      <c r="BX71" s="385"/>
      <c r="BY71" s="385"/>
      <c r="BZ71" s="385"/>
      <c r="CA71" s="385"/>
      <c r="CB71" s="50"/>
      <c r="CC71" s="50"/>
      <c r="CD71" s="50"/>
      <c r="CE71" s="53"/>
      <c r="CF71" s="413"/>
      <c r="CG71" s="385"/>
      <c r="CH71" s="385"/>
      <c r="CI71" s="385"/>
      <c r="CJ71" s="385"/>
      <c r="CK71" s="385"/>
      <c r="CL71" s="385"/>
      <c r="CM71" s="385"/>
      <c r="CN71" s="385"/>
      <c r="CO71" s="385"/>
      <c r="CP71" s="385"/>
      <c r="CQ71" s="385"/>
      <c r="CR71" s="385"/>
      <c r="CS71" s="385"/>
      <c r="CT71" s="385"/>
      <c r="CU71" s="385"/>
      <c r="CV71" s="50"/>
      <c r="CW71" s="50"/>
      <c r="CX71" s="50"/>
      <c r="CY71" s="53"/>
    </row>
    <row r="72" spans="1:103" s="1" customFormat="1" ht="5.25" customHeight="1">
      <c r="A72" s="433"/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"/>
      <c r="O72" s="5"/>
      <c r="P72" s="433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"/>
      <c r="AG72" s="5"/>
      <c r="AH72" s="414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51"/>
      <c r="AT72" s="51"/>
      <c r="AU72" s="51"/>
      <c r="AV72" s="54"/>
      <c r="AW72" s="414"/>
      <c r="AX72" s="415"/>
      <c r="AY72" s="415"/>
      <c r="AZ72" s="415"/>
      <c r="BA72" s="415"/>
      <c r="BB72" s="415"/>
      <c r="BC72" s="415"/>
      <c r="BD72" s="415"/>
      <c r="BE72" s="415"/>
      <c r="BF72" s="415"/>
      <c r="BG72" s="415"/>
      <c r="BH72" s="415"/>
      <c r="BI72" s="415"/>
      <c r="BJ72" s="415"/>
      <c r="BK72" s="415"/>
      <c r="BL72" s="415"/>
      <c r="BM72" s="51"/>
      <c r="BN72" s="51"/>
      <c r="BO72" s="51"/>
      <c r="BP72" s="54"/>
      <c r="BQ72" s="414"/>
      <c r="BR72" s="415"/>
      <c r="BS72" s="415"/>
      <c r="BT72" s="415"/>
      <c r="BU72" s="415"/>
      <c r="BV72" s="415"/>
      <c r="BW72" s="415"/>
      <c r="BX72" s="415"/>
      <c r="BY72" s="415"/>
      <c r="BZ72" s="415"/>
      <c r="CA72" s="415"/>
      <c r="CB72" s="51"/>
      <c r="CC72" s="51"/>
      <c r="CD72" s="51"/>
      <c r="CE72" s="54"/>
      <c r="CF72" s="414"/>
      <c r="CG72" s="415"/>
      <c r="CH72" s="415"/>
      <c r="CI72" s="415"/>
      <c r="CJ72" s="415"/>
      <c r="CK72" s="415"/>
      <c r="CL72" s="415"/>
      <c r="CM72" s="415"/>
      <c r="CN72" s="415"/>
      <c r="CO72" s="415"/>
      <c r="CP72" s="415"/>
      <c r="CQ72" s="415"/>
      <c r="CR72" s="415"/>
      <c r="CS72" s="415"/>
      <c r="CT72" s="415"/>
      <c r="CU72" s="415"/>
      <c r="CV72" s="51"/>
      <c r="CW72" s="51"/>
      <c r="CX72" s="51"/>
      <c r="CY72" s="54"/>
    </row>
    <row r="73" spans="1:103" s="1" customFormat="1" ht="5.25" customHeight="1">
      <c r="A73" s="433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"/>
      <c r="O73" s="5"/>
      <c r="P73" s="430" t="s">
        <v>0</v>
      </c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371">
        <f>'局用'!AH73</f>
        <v>0</v>
      </c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106"/>
      <c r="AT73" s="106"/>
      <c r="AU73" s="106"/>
      <c r="AV73" s="55"/>
      <c r="AW73" s="371">
        <f>'局用'!AW73</f>
        <v>0</v>
      </c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72"/>
      <c r="BN73" s="383"/>
      <c r="BO73" s="383"/>
      <c r="BP73" s="384"/>
      <c r="BQ73" s="371">
        <f>'局用'!BQ73</f>
        <v>0</v>
      </c>
      <c r="BR73" s="383"/>
      <c r="BS73" s="383"/>
      <c r="BT73" s="383"/>
      <c r="BU73" s="383"/>
      <c r="BV73" s="383"/>
      <c r="BW73" s="383"/>
      <c r="BX73" s="383"/>
      <c r="BY73" s="383"/>
      <c r="BZ73" s="383"/>
      <c r="CA73" s="383"/>
      <c r="CB73" s="106"/>
      <c r="CC73" s="106"/>
      <c r="CD73" s="106"/>
      <c r="CE73" s="55"/>
      <c r="CF73" s="371">
        <f>'局用'!CF73</f>
        <v>0</v>
      </c>
      <c r="CG73" s="383"/>
      <c r="CH73" s="383"/>
      <c r="CI73" s="383"/>
      <c r="CJ73" s="383"/>
      <c r="CK73" s="383"/>
      <c r="CL73" s="383"/>
      <c r="CM73" s="383"/>
      <c r="CN73" s="383"/>
      <c r="CO73" s="383"/>
      <c r="CP73" s="383"/>
      <c r="CQ73" s="383"/>
      <c r="CR73" s="383"/>
      <c r="CS73" s="383"/>
      <c r="CT73" s="383"/>
      <c r="CU73" s="383"/>
      <c r="CV73" s="372"/>
      <c r="CW73" s="383"/>
      <c r="CX73" s="383"/>
      <c r="CY73" s="384"/>
    </row>
    <row r="74" spans="1:103" s="1" customFormat="1" ht="5.25" customHeight="1">
      <c r="A74" s="433"/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"/>
      <c r="O74" s="5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3"/>
      <c r="AI74" s="385"/>
      <c r="AJ74" s="385"/>
      <c r="AK74" s="385"/>
      <c r="AL74" s="385"/>
      <c r="AM74" s="385"/>
      <c r="AN74" s="385"/>
      <c r="AO74" s="385"/>
      <c r="AP74" s="385"/>
      <c r="AQ74" s="385"/>
      <c r="AR74" s="385"/>
      <c r="AS74" s="110"/>
      <c r="AT74" s="110"/>
      <c r="AU74" s="110"/>
      <c r="AV74" s="56"/>
      <c r="AW74" s="413"/>
      <c r="AX74" s="385"/>
      <c r="AY74" s="385"/>
      <c r="AZ74" s="385"/>
      <c r="BA74" s="385"/>
      <c r="BB74" s="385"/>
      <c r="BC74" s="385"/>
      <c r="BD74" s="385"/>
      <c r="BE74" s="385"/>
      <c r="BF74" s="385"/>
      <c r="BG74" s="385"/>
      <c r="BH74" s="385"/>
      <c r="BI74" s="385"/>
      <c r="BJ74" s="385"/>
      <c r="BK74" s="385"/>
      <c r="BL74" s="385"/>
      <c r="BM74" s="385"/>
      <c r="BN74" s="385"/>
      <c r="BO74" s="385"/>
      <c r="BP74" s="386"/>
      <c r="BQ74" s="413"/>
      <c r="BR74" s="385"/>
      <c r="BS74" s="385"/>
      <c r="BT74" s="385"/>
      <c r="BU74" s="385"/>
      <c r="BV74" s="385"/>
      <c r="BW74" s="385"/>
      <c r="BX74" s="385"/>
      <c r="BY74" s="385"/>
      <c r="BZ74" s="385"/>
      <c r="CA74" s="385"/>
      <c r="CB74" s="110"/>
      <c r="CC74" s="110"/>
      <c r="CD74" s="110"/>
      <c r="CE74" s="56"/>
      <c r="CF74" s="413"/>
      <c r="CG74" s="385"/>
      <c r="CH74" s="385"/>
      <c r="CI74" s="385"/>
      <c r="CJ74" s="385"/>
      <c r="CK74" s="385"/>
      <c r="CL74" s="385"/>
      <c r="CM74" s="385"/>
      <c r="CN74" s="385"/>
      <c r="CO74" s="385"/>
      <c r="CP74" s="385"/>
      <c r="CQ74" s="385"/>
      <c r="CR74" s="385"/>
      <c r="CS74" s="385"/>
      <c r="CT74" s="385"/>
      <c r="CU74" s="385"/>
      <c r="CV74" s="385"/>
      <c r="CW74" s="385"/>
      <c r="CX74" s="385"/>
      <c r="CY74" s="386"/>
    </row>
    <row r="75" spans="1:103" s="1" customFormat="1" ht="5.25" customHeight="1">
      <c r="A75" s="435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5"/>
      <c r="O75" s="46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8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111"/>
      <c r="AT75" s="111"/>
      <c r="AU75" s="111"/>
      <c r="AV75" s="57"/>
      <c r="AW75" s="418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8"/>
      <c r="BQ75" s="418"/>
      <c r="BR75" s="387"/>
      <c r="BS75" s="387"/>
      <c r="BT75" s="387"/>
      <c r="BU75" s="387"/>
      <c r="BV75" s="387"/>
      <c r="BW75" s="387"/>
      <c r="BX75" s="387"/>
      <c r="BY75" s="387"/>
      <c r="BZ75" s="387"/>
      <c r="CA75" s="387"/>
      <c r="CB75" s="111"/>
      <c r="CC75" s="111"/>
      <c r="CD75" s="111"/>
      <c r="CE75" s="57"/>
      <c r="CF75" s="418"/>
      <c r="CG75" s="387"/>
      <c r="CH75" s="387"/>
      <c r="CI75" s="387"/>
      <c r="CJ75" s="387"/>
      <c r="CK75" s="387"/>
      <c r="CL75" s="387"/>
      <c r="CM75" s="387"/>
      <c r="CN75" s="387"/>
      <c r="CO75" s="387"/>
      <c r="CP75" s="387"/>
      <c r="CQ75" s="387"/>
      <c r="CR75" s="387"/>
      <c r="CS75" s="387"/>
      <c r="CT75" s="387"/>
      <c r="CU75" s="387"/>
      <c r="CV75" s="387"/>
      <c r="CW75" s="387"/>
      <c r="CX75" s="387"/>
      <c r="CY75" s="388"/>
    </row>
    <row r="76" spans="1:103" s="1" customFormat="1" ht="5.25" customHeight="1">
      <c r="A76" s="431">
        <v>8000</v>
      </c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2"/>
      <c r="O76" s="3"/>
      <c r="P76" s="431">
        <f>A76*365</f>
        <v>2920000</v>
      </c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2"/>
      <c r="AG76" s="3"/>
      <c r="AH76" s="335">
        <f>'局用'!AH76</f>
        <v>0</v>
      </c>
      <c r="AI76" s="412"/>
      <c r="AJ76" s="412"/>
      <c r="AK76" s="412"/>
      <c r="AL76" s="412"/>
      <c r="AM76" s="412"/>
      <c r="AN76" s="412"/>
      <c r="AO76" s="412"/>
      <c r="AP76" s="412"/>
      <c r="AQ76" s="412"/>
      <c r="AR76" s="412"/>
      <c r="AS76" s="49"/>
      <c r="AT76" s="49"/>
      <c r="AU76" s="49"/>
      <c r="AV76" s="52"/>
      <c r="AW76" s="335">
        <f>'局用'!AW76</f>
        <v>0</v>
      </c>
      <c r="AX76" s="412"/>
      <c r="AY76" s="412"/>
      <c r="AZ76" s="412"/>
      <c r="BA76" s="412"/>
      <c r="BB76" s="412"/>
      <c r="BC76" s="412"/>
      <c r="BD76" s="412"/>
      <c r="BE76" s="412"/>
      <c r="BF76" s="412"/>
      <c r="BG76" s="412"/>
      <c r="BH76" s="412"/>
      <c r="BI76" s="412"/>
      <c r="BJ76" s="412"/>
      <c r="BK76" s="412"/>
      <c r="BL76" s="412"/>
      <c r="BM76" s="49"/>
      <c r="BN76" s="49"/>
      <c r="BO76" s="49"/>
      <c r="BP76" s="52"/>
      <c r="BQ76" s="335">
        <f>'局用'!BQ76</f>
        <v>0</v>
      </c>
      <c r="BR76" s="412"/>
      <c r="BS76" s="412"/>
      <c r="BT76" s="412"/>
      <c r="BU76" s="412"/>
      <c r="BV76" s="412"/>
      <c r="BW76" s="412"/>
      <c r="BX76" s="412"/>
      <c r="BY76" s="412"/>
      <c r="BZ76" s="412"/>
      <c r="CA76" s="412"/>
      <c r="CB76" s="49"/>
      <c r="CC76" s="49"/>
      <c r="CD76" s="49"/>
      <c r="CE76" s="52"/>
      <c r="CF76" s="335">
        <f>'局用'!CF76</f>
        <v>0</v>
      </c>
      <c r="CG76" s="412"/>
      <c r="CH76" s="412"/>
      <c r="CI76" s="412"/>
      <c r="CJ76" s="412"/>
      <c r="CK76" s="412"/>
      <c r="CL76" s="412"/>
      <c r="CM76" s="412"/>
      <c r="CN76" s="412"/>
      <c r="CO76" s="412"/>
      <c r="CP76" s="412"/>
      <c r="CQ76" s="412"/>
      <c r="CR76" s="412"/>
      <c r="CS76" s="412"/>
      <c r="CT76" s="412"/>
      <c r="CU76" s="412"/>
      <c r="CV76" s="49"/>
      <c r="CW76" s="49"/>
      <c r="CX76" s="49"/>
      <c r="CY76" s="52"/>
    </row>
    <row r="77" spans="1:103" s="1" customFormat="1" ht="5.25" customHeight="1">
      <c r="A77" s="433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"/>
      <c r="O77" s="5"/>
      <c r="P77" s="433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"/>
      <c r="AG77" s="5"/>
      <c r="AH77" s="413"/>
      <c r="AI77" s="385"/>
      <c r="AJ77" s="385"/>
      <c r="AK77" s="385"/>
      <c r="AL77" s="385"/>
      <c r="AM77" s="385"/>
      <c r="AN77" s="385"/>
      <c r="AO77" s="385"/>
      <c r="AP77" s="385"/>
      <c r="AQ77" s="385"/>
      <c r="AR77" s="385"/>
      <c r="AS77" s="50"/>
      <c r="AT77" s="50"/>
      <c r="AU77" s="50"/>
      <c r="AV77" s="53"/>
      <c r="AW77" s="413"/>
      <c r="AX77" s="385"/>
      <c r="AY77" s="385"/>
      <c r="AZ77" s="385"/>
      <c r="BA77" s="385"/>
      <c r="BB77" s="385"/>
      <c r="BC77" s="385"/>
      <c r="BD77" s="385"/>
      <c r="BE77" s="385"/>
      <c r="BF77" s="385"/>
      <c r="BG77" s="385"/>
      <c r="BH77" s="385"/>
      <c r="BI77" s="385"/>
      <c r="BJ77" s="385"/>
      <c r="BK77" s="385"/>
      <c r="BL77" s="385"/>
      <c r="BM77" s="50"/>
      <c r="BN77" s="50"/>
      <c r="BO77" s="50"/>
      <c r="BP77" s="53"/>
      <c r="BQ77" s="413"/>
      <c r="BR77" s="385"/>
      <c r="BS77" s="385"/>
      <c r="BT77" s="385"/>
      <c r="BU77" s="385"/>
      <c r="BV77" s="385"/>
      <c r="BW77" s="385"/>
      <c r="BX77" s="385"/>
      <c r="BY77" s="385"/>
      <c r="BZ77" s="385"/>
      <c r="CA77" s="385"/>
      <c r="CB77" s="50"/>
      <c r="CC77" s="50"/>
      <c r="CD77" s="50"/>
      <c r="CE77" s="53"/>
      <c r="CF77" s="413"/>
      <c r="CG77" s="385"/>
      <c r="CH77" s="385"/>
      <c r="CI77" s="385"/>
      <c r="CJ77" s="385"/>
      <c r="CK77" s="385"/>
      <c r="CL77" s="385"/>
      <c r="CM77" s="385"/>
      <c r="CN77" s="385"/>
      <c r="CO77" s="385"/>
      <c r="CP77" s="385"/>
      <c r="CQ77" s="385"/>
      <c r="CR77" s="385"/>
      <c r="CS77" s="385"/>
      <c r="CT77" s="385"/>
      <c r="CU77" s="385"/>
      <c r="CV77" s="50"/>
      <c r="CW77" s="50"/>
      <c r="CX77" s="50"/>
      <c r="CY77" s="53"/>
    </row>
    <row r="78" spans="1:103" s="1" customFormat="1" ht="5.25" customHeight="1">
      <c r="A78" s="433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"/>
      <c r="O78" s="5"/>
      <c r="P78" s="433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"/>
      <c r="AG78" s="5"/>
      <c r="AH78" s="414"/>
      <c r="AI78" s="415"/>
      <c r="AJ78" s="415"/>
      <c r="AK78" s="415"/>
      <c r="AL78" s="415"/>
      <c r="AM78" s="415"/>
      <c r="AN78" s="415"/>
      <c r="AO78" s="415"/>
      <c r="AP78" s="415"/>
      <c r="AQ78" s="415"/>
      <c r="AR78" s="415"/>
      <c r="AS78" s="51"/>
      <c r="AT78" s="51"/>
      <c r="AU78" s="51"/>
      <c r="AV78" s="54"/>
      <c r="AW78" s="414"/>
      <c r="AX78" s="415"/>
      <c r="AY78" s="415"/>
      <c r="AZ78" s="415"/>
      <c r="BA78" s="415"/>
      <c r="BB78" s="415"/>
      <c r="BC78" s="415"/>
      <c r="BD78" s="415"/>
      <c r="BE78" s="415"/>
      <c r="BF78" s="415"/>
      <c r="BG78" s="415"/>
      <c r="BH78" s="415"/>
      <c r="BI78" s="415"/>
      <c r="BJ78" s="415"/>
      <c r="BK78" s="415"/>
      <c r="BL78" s="415"/>
      <c r="BM78" s="51"/>
      <c r="BN78" s="51"/>
      <c r="BO78" s="51"/>
      <c r="BP78" s="54"/>
      <c r="BQ78" s="414"/>
      <c r="BR78" s="415"/>
      <c r="BS78" s="415"/>
      <c r="BT78" s="415"/>
      <c r="BU78" s="415"/>
      <c r="BV78" s="415"/>
      <c r="BW78" s="415"/>
      <c r="BX78" s="415"/>
      <c r="BY78" s="415"/>
      <c r="BZ78" s="415"/>
      <c r="CA78" s="415"/>
      <c r="CB78" s="51"/>
      <c r="CC78" s="51"/>
      <c r="CD78" s="51"/>
      <c r="CE78" s="54"/>
      <c r="CF78" s="414"/>
      <c r="CG78" s="415"/>
      <c r="CH78" s="415"/>
      <c r="CI78" s="415"/>
      <c r="CJ78" s="415"/>
      <c r="CK78" s="415"/>
      <c r="CL78" s="415"/>
      <c r="CM78" s="415"/>
      <c r="CN78" s="415"/>
      <c r="CO78" s="415"/>
      <c r="CP78" s="415"/>
      <c r="CQ78" s="415"/>
      <c r="CR78" s="415"/>
      <c r="CS78" s="415"/>
      <c r="CT78" s="415"/>
      <c r="CU78" s="415"/>
      <c r="CV78" s="51"/>
      <c r="CW78" s="51"/>
      <c r="CX78" s="51"/>
      <c r="CY78" s="54"/>
    </row>
    <row r="79" spans="1:103" s="1" customFormat="1" ht="5.25" customHeight="1">
      <c r="A79" s="433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"/>
      <c r="O79" s="5"/>
      <c r="P79" s="430" t="s">
        <v>0</v>
      </c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371">
        <f>'局用'!AH79</f>
        <v>0</v>
      </c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106"/>
      <c r="AT79" s="106"/>
      <c r="AU79" s="106"/>
      <c r="AV79" s="55"/>
      <c r="AW79" s="371">
        <f>'局用'!AW79</f>
        <v>0</v>
      </c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72"/>
      <c r="BN79" s="383"/>
      <c r="BO79" s="383"/>
      <c r="BP79" s="384"/>
      <c r="BQ79" s="371">
        <f>'局用'!BQ79</f>
        <v>0</v>
      </c>
      <c r="BR79" s="383"/>
      <c r="BS79" s="383"/>
      <c r="BT79" s="383"/>
      <c r="BU79" s="383"/>
      <c r="BV79" s="383"/>
      <c r="BW79" s="383"/>
      <c r="BX79" s="383"/>
      <c r="BY79" s="383"/>
      <c r="BZ79" s="383"/>
      <c r="CA79" s="383"/>
      <c r="CB79" s="106"/>
      <c r="CC79" s="106"/>
      <c r="CD79" s="106"/>
      <c r="CE79" s="55"/>
      <c r="CF79" s="371">
        <f>'局用'!CF79</f>
        <v>0</v>
      </c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3"/>
      <c r="CS79" s="383"/>
      <c r="CT79" s="383"/>
      <c r="CU79" s="383"/>
      <c r="CV79" s="372"/>
      <c r="CW79" s="383"/>
      <c r="CX79" s="383"/>
      <c r="CY79" s="384"/>
    </row>
    <row r="80" spans="1:103" s="1" customFormat="1" ht="5.25" customHeight="1">
      <c r="A80" s="433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"/>
      <c r="O80" s="5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  <c r="AF80" s="417"/>
      <c r="AG80" s="417"/>
      <c r="AH80" s="413"/>
      <c r="AI80" s="385"/>
      <c r="AJ80" s="385"/>
      <c r="AK80" s="385"/>
      <c r="AL80" s="385"/>
      <c r="AM80" s="385"/>
      <c r="AN80" s="385"/>
      <c r="AO80" s="385"/>
      <c r="AP80" s="385"/>
      <c r="AQ80" s="385"/>
      <c r="AR80" s="385"/>
      <c r="AS80" s="110"/>
      <c r="AT80" s="110"/>
      <c r="AU80" s="110"/>
      <c r="AV80" s="56"/>
      <c r="AW80" s="413"/>
      <c r="AX80" s="385"/>
      <c r="AY80" s="385"/>
      <c r="AZ80" s="385"/>
      <c r="BA80" s="385"/>
      <c r="BB80" s="385"/>
      <c r="BC80" s="385"/>
      <c r="BD80" s="385"/>
      <c r="BE80" s="385"/>
      <c r="BF80" s="385"/>
      <c r="BG80" s="385"/>
      <c r="BH80" s="385"/>
      <c r="BI80" s="385"/>
      <c r="BJ80" s="385"/>
      <c r="BK80" s="385"/>
      <c r="BL80" s="385"/>
      <c r="BM80" s="385"/>
      <c r="BN80" s="385"/>
      <c r="BO80" s="385"/>
      <c r="BP80" s="386"/>
      <c r="BQ80" s="413"/>
      <c r="BR80" s="385"/>
      <c r="BS80" s="385"/>
      <c r="BT80" s="385"/>
      <c r="BU80" s="385"/>
      <c r="BV80" s="385"/>
      <c r="BW80" s="385"/>
      <c r="BX80" s="385"/>
      <c r="BY80" s="385"/>
      <c r="BZ80" s="385"/>
      <c r="CA80" s="385"/>
      <c r="CB80" s="110"/>
      <c r="CC80" s="110"/>
      <c r="CD80" s="110"/>
      <c r="CE80" s="56"/>
      <c r="CF80" s="413"/>
      <c r="CG80" s="385"/>
      <c r="CH80" s="385"/>
      <c r="CI80" s="385"/>
      <c r="CJ80" s="385"/>
      <c r="CK80" s="385"/>
      <c r="CL80" s="385"/>
      <c r="CM80" s="385"/>
      <c r="CN80" s="385"/>
      <c r="CO80" s="385"/>
      <c r="CP80" s="385"/>
      <c r="CQ80" s="385"/>
      <c r="CR80" s="385"/>
      <c r="CS80" s="385"/>
      <c r="CT80" s="385"/>
      <c r="CU80" s="385"/>
      <c r="CV80" s="385"/>
      <c r="CW80" s="385"/>
      <c r="CX80" s="385"/>
      <c r="CY80" s="386"/>
    </row>
    <row r="81" spans="1:103" s="1" customFormat="1" ht="5.25" customHeight="1">
      <c r="A81" s="435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5"/>
      <c r="O81" s="46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8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111"/>
      <c r="AT81" s="111"/>
      <c r="AU81" s="111"/>
      <c r="AV81" s="57"/>
      <c r="AW81" s="418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8"/>
      <c r="BQ81" s="418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111"/>
      <c r="CC81" s="111"/>
      <c r="CD81" s="111"/>
      <c r="CE81" s="57"/>
      <c r="CF81" s="418"/>
      <c r="CG81" s="387"/>
      <c r="CH81" s="387"/>
      <c r="CI81" s="387"/>
      <c r="CJ81" s="387"/>
      <c r="CK81" s="387"/>
      <c r="CL81" s="387"/>
      <c r="CM81" s="387"/>
      <c r="CN81" s="387"/>
      <c r="CO81" s="387"/>
      <c r="CP81" s="387"/>
      <c r="CQ81" s="387"/>
      <c r="CR81" s="387"/>
      <c r="CS81" s="387"/>
      <c r="CT81" s="387"/>
      <c r="CU81" s="387"/>
      <c r="CV81" s="387"/>
      <c r="CW81" s="387"/>
      <c r="CX81" s="387"/>
      <c r="CY81" s="388"/>
    </row>
    <row r="82" spans="1:103" s="1" customFormat="1" ht="5.25" customHeight="1">
      <c r="A82" s="431">
        <v>7000</v>
      </c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2"/>
      <c r="O82" s="3"/>
      <c r="P82" s="431">
        <f>A82*365</f>
        <v>2555000</v>
      </c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2"/>
      <c r="AF82" s="2"/>
      <c r="AG82" s="3"/>
      <c r="AH82" s="335">
        <f>'局用'!AH82</f>
        <v>0</v>
      </c>
      <c r="AI82" s="412"/>
      <c r="AJ82" s="412"/>
      <c r="AK82" s="412"/>
      <c r="AL82" s="412"/>
      <c r="AM82" s="412"/>
      <c r="AN82" s="412"/>
      <c r="AO82" s="412"/>
      <c r="AP82" s="412"/>
      <c r="AQ82" s="412"/>
      <c r="AR82" s="412"/>
      <c r="AS82" s="49"/>
      <c r="AT82" s="49"/>
      <c r="AU82" s="49"/>
      <c r="AV82" s="52"/>
      <c r="AW82" s="335">
        <f>'局用'!AW82</f>
        <v>0</v>
      </c>
      <c r="AX82" s="412"/>
      <c r="AY82" s="412"/>
      <c r="AZ82" s="412"/>
      <c r="BA82" s="412"/>
      <c r="BB82" s="412"/>
      <c r="BC82" s="412"/>
      <c r="BD82" s="412"/>
      <c r="BE82" s="412"/>
      <c r="BF82" s="412"/>
      <c r="BG82" s="412"/>
      <c r="BH82" s="412"/>
      <c r="BI82" s="412"/>
      <c r="BJ82" s="412"/>
      <c r="BK82" s="412"/>
      <c r="BL82" s="412"/>
      <c r="BM82" s="49"/>
      <c r="BN82" s="49"/>
      <c r="BO82" s="49"/>
      <c r="BP82" s="52"/>
      <c r="BQ82" s="335">
        <f>'局用'!BQ82</f>
        <v>0</v>
      </c>
      <c r="BR82" s="412"/>
      <c r="BS82" s="412"/>
      <c r="BT82" s="412"/>
      <c r="BU82" s="412"/>
      <c r="BV82" s="412"/>
      <c r="BW82" s="412"/>
      <c r="BX82" s="412"/>
      <c r="BY82" s="412"/>
      <c r="BZ82" s="412"/>
      <c r="CA82" s="412"/>
      <c r="CB82" s="49"/>
      <c r="CC82" s="49"/>
      <c r="CD82" s="49"/>
      <c r="CE82" s="52"/>
      <c r="CF82" s="335">
        <f>'局用'!CF82</f>
        <v>0</v>
      </c>
      <c r="CG82" s="412"/>
      <c r="CH82" s="412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9"/>
      <c r="CW82" s="49"/>
      <c r="CX82" s="49"/>
      <c r="CY82" s="52"/>
    </row>
    <row r="83" spans="1:103" s="1" customFormat="1" ht="5.25" customHeight="1">
      <c r="A83" s="433"/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"/>
      <c r="O83" s="5"/>
      <c r="P83" s="433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"/>
      <c r="AG83" s="5"/>
      <c r="AH83" s="413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50"/>
      <c r="AT83" s="50"/>
      <c r="AU83" s="50"/>
      <c r="AV83" s="53"/>
      <c r="AW83" s="413"/>
      <c r="AX83" s="385"/>
      <c r="AY83" s="385"/>
      <c r="AZ83" s="385"/>
      <c r="BA83" s="385"/>
      <c r="BB83" s="385"/>
      <c r="BC83" s="385"/>
      <c r="BD83" s="385"/>
      <c r="BE83" s="385"/>
      <c r="BF83" s="385"/>
      <c r="BG83" s="385"/>
      <c r="BH83" s="385"/>
      <c r="BI83" s="385"/>
      <c r="BJ83" s="385"/>
      <c r="BK83" s="385"/>
      <c r="BL83" s="385"/>
      <c r="BM83" s="50"/>
      <c r="BN83" s="50"/>
      <c r="BO83" s="50"/>
      <c r="BP83" s="53"/>
      <c r="BQ83" s="413"/>
      <c r="BR83" s="385"/>
      <c r="BS83" s="385"/>
      <c r="BT83" s="385"/>
      <c r="BU83" s="385"/>
      <c r="BV83" s="385"/>
      <c r="BW83" s="385"/>
      <c r="BX83" s="385"/>
      <c r="BY83" s="385"/>
      <c r="BZ83" s="385"/>
      <c r="CA83" s="385"/>
      <c r="CB83" s="50"/>
      <c r="CC83" s="50"/>
      <c r="CD83" s="50"/>
      <c r="CE83" s="53"/>
      <c r="CF83" s="413"/>
      <c r="CG83" s="385"/>
      <c r="CH83" s="385"/>
      <c r="CI83" s="385"/>
      <c r="CJ83" s="385"/>
      <c r="CK83" s="385"/>
      <c r="CL83" s="385"/>
      <c r="CM83" s="385"/>
      <c r="CN83" s="385"/>
      <c r="CO83" s="385"/>
      <c r="CP83" s="385"/>
      <c r="CQ83" s="385"/>
      <c r="CR83" s="385"/>
      <c r="CS83" s="385"/>
      <c r="CT83" s="385"/>
      <c r="CU83" s="385"/>
      <c r="CV83" s="50"/>
      <c r="CW83" s="50"/>
      <c r="CX83" s="50"/>
      <c r="CY83" s="53"/>
    </row>
    <row r="84" spans="1:103" s="1" customFormat="1" ht="5.25" customHeight="1">
      <c r="A84" s="433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"/>
      <c r="O84" s="5"/>
      <c r="P84" s="433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"/>
      <c r="AG84" s="5"/>
      <c r="AH84" s="414"/>
      <c r="AI84" s="415"/>
      <c r="AJ84" s="415"/>
      <c r="AK84" s="415"/>
      <c r="AL84" s="415"/>
      <c r="AM84" s="415"/>
      <c r="AN84" s="415"/>
      <c r="AO84" s="415"/>
      <c r="AP84" s="415"/>
      <c r="AQ84" s="415"/>
      <c r="AR84" s="415"/>
      <c r="AS84" s="51"/>
      <c r="AT84" s="51"/>
      <c r="AU84" s="51"/>
      <c r="AV84" s="54"/>
      <c r="AW84" s="414"/>
      <c r="AX84" s="415"/>
      <c r="AY84" s="415"/>
      <c r="AZ84" s="415"/>
      <c r="BA84" s="415"/>
      <c r="BB84" s="415"/>
      <c r="BC84" s="415"/>
      <c r="BD84" s="415"/>
      <c r="BE84" s="415"/>
      <c r="BF84" s="415"/>
      <c r="BG84" s="415"/>
      <c r="BH84" s="415"/>
      <c r="BI84" s="415"/>
      <c r="BJ84" s="415"/>
      <c r="BK84" s="415"/>
      <c r="BL84" s="415"/>
      <c r="BM84" s="51"/>
      <c r="BN84" s="51"/>
      <c r="BO84" s="51"/>
      <c r="BP84" s="54"/>
      <c r="BQ84" s="414"/>
      <c r="BR84" s="415"/>
      <c r="BS84" s="415"/>
      <c r="BT84" s="415"/>
      <c r="BU84" s="415"/>
      <c r="BV84" s="415"/>
      <c r="BW84" s="415"/>
      <c r="BX84" s="415"/>
      <c r="BY84" s="415"/>
      <c r="BZ84" s="415"/>
      <c r="CA84" s="415"/>
      <c r="CB84" s="51"/>
      <c r="CC84" s="51"/>
      <c r="CD84" s="51"/>
      <c r="CE84" s="54"/>
      <c r="CF84" s="414"/>
      <c r="CG84" s="415"/>
      <c r="CH84" s="415"/>
      <c r="CI84" s="415"/>
      <c r="CJ84" s="415"/>
      <c r="CK84" s="415"/>
      <c r="CL84" s="415"/>
      <c r="CM84" s="415"/>
      <c r="CN84" s="415"/>
      <c r="CO84" s="415"/>
      <c r="CP84" s="415"/>
      <c r="CQ84" s="415"/>
      <c r="CR84" s="415"/>
      <c r="CS84" s="415"/>
      <c r="CT84" s="415"/>
      <c r="CU84" s="415"/>
      <c r="CV84" s="51"/>
      <c r="CW84" s="51"/>
      <c r="CX84" s="51"/>
      <c r="CY84" s="54"/>
    </row>
    <row r="85" spans="1:103" s="1" customFormat="1" ht="5.25" customHeight="1">
      <c r="A85" s="433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"/>
      <c r="O85" s="5"/>
      <c r="P85" s="430" t="s">
        <v>0</v>
      </c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371">
        <f>'局用'!AH85</f>
        <v>0</v>
      </c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106"/>
      <c r="AT85" s="106"/>
      <c r="AU85" s="106"/>
      <c r="AV85" s="55"/>
      <c r="AW85" s="371">
        <f>'局用'!AW85</f>
        <v>0</v>
      </c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72"/>
      <c r="BN85" s="383"/>
      <c r="BO85" s="383"/>
      <c r="BP85" s="384"/>
      <c r="BQ85" s="371">
        <f>'局用'!BQ85</f>
        <v>0</v>
      </c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106"/>
      <c r="CC85" s="106"/>
      <c r="CD85" s="106"/>
      <c r="CE85" s="55"/>
      <c r="CF85" s="371">
        <f>'局用'!CF85</f>
        <v>0</v>
      </c>
      <c r="CG85" s="383"/>
      <c r="CH85" s="383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72"/>
      <c r="CW85" s="383"/>
      <c r="CX85" s="383"/>
      <c r="CY85" s="384"/>
    </row>
    <row r="86" spans="1:103" s="1" customFormat="1" ht="5.25" customHeight="1">
      <c r="A86" s="433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"/>
      <c r="O86" s="5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3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110"/>
      <c r="AT86" s="110"/>
      <c r="AU86" s="110"/>
      <c r="AV86" s="56"/>
      <c r="AW86" s="413"/>
      <c r="AX86" s="385"/>
      <c r="AY86" s="385"/>
      <c r="AZ86" s="385"/>
      <c r="BA86" s="385"/>
      <c r="BB86" s="385"/>
      <c r="BC86" s="385"/>
      <c r="BD86" s="385"/>
      <c r="BE86" s="385"/>
      <c r="BF86" s="385"/>
      <c r="BG86" s="385"/>
      <c r="BH86" s="385"/>
      <c r="BI86" s="385"/>
      <c r="BJ86" s="385"/>
      <c r="BK86" s="385"/>
      <c r="BL86" s="385"/>
      <c r="BM86" s="385"/>
      <c r="BN86" s="385"/>
      <c r="BO86" s="385"/>
      <c r="BP86" s="386"/>
      <c r="BQ86" s="413"/>
      <c r="BR86" s="385"/>
      <c r="BS86" s="385"/>
      <c r="BT86" s="385"/>
      <c r="BU86" s="385"/>
      <c r="BV86" s="385"/>
      <c r="BW86" s="385"/>
      <c r="BX86" s="385"/>
      <c r="BY86" s="385"/>
      <c r="BZ86" s="385"/>
      <c r="CA86" s="385"/>
      <c r="CB86" s="110"/>
      <c r="CC86" s="110"/>
      <c r="CD86" s="110"/>
      <c r="CE86" s="56"/>
      <c r="CF86" s="413"/>
      <c r="CG86" s="385"/>
      <c r="CH86" s="385"/>
      <c r="CI86" s="385"/>
      <c r="CJ86" s="385"/>
      <c r="CK86" s="385"/>
      <c r="CL86" s="385"/>
      <c r="CM86" s="385"/>
      <c r="CN86" s="385"/>
      <c r="CO86" s="385"/>
      <c r="CP86" s="385"/>
      <c r="CQ86" s="385"/>
      <c r="CR86" s="385"/>
      <c r="CS86" s="385"/>
      <c r="CT86" s="385"/>
      <c r="CU86" s="385"/>
      <c r="CV86" s="385"/>
      <c r="CW86" s="385"/>
      <c r="CX86" s="385"/>
      <c r="CY86" s="386"/>
    </row>
    <row r="87" spans="1:103" s="1" customFormat="1" ht="5.25" customHeight="1">
      <c r="A87" s="435"/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5"/>
      <c r="O87" s="46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8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111"/>
      <c r="AT87" s="111"/>
      <c r="AU87" s="111"/>
      <c r="AV87" s="57"/>
      <c r="AW87" s="418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/>
      <c r="BN87" s="387"/>
      <c r="BO87" s="387"/>
      <c r="BP87" s="388"/>
      <c r="BQ87" s="418"/>
      <c r="BR87" s="387"/>
      <c r="BS87" s="387"/>
      <c r="BT87" s="387"/>
      <c r="BU87" s="387"/>
      <c r="BV87" s="387"/>
      <c r="BW87" s="387"/>
      <c r="BX87" s="387"/>
      <c r="BY87" s="387"/>
      <c r="BZ87" s="387"/>
      <c r="CA87" s="387"/>
      <c r="CB87" s="111"/>
      <c r="CC87" s="111"/>
      <c r="CD87" s="111"/>
      <c r="CE87" s="57"/>
      <c r="CF87" s="418"/>
      <c r="CG87" s="387"/>
      <c r="CH87" s="387"/>
      <c r="CI87" s="387"/>
      <c r="CJ87" s="387"/>
      <c r="CK87" s="387"/>
      <c r="CL87" s="387"/>
      <c r="CM87" s="387"/>
      <c r="CN87" s="387"/>
      <c r="CO87" s="387"/>
      <c r="CP87" s="387"/>
      <c r="CQ87" s="387"/>
      <c r="CR87" s="387"/>
      <c r="CS87" s="387"/>
      <c r="CT87" s="387"/>
      <c r="CU87" s="387"/>
      <c r="CV87" s="387"/>
      <c r="CW87" s="387"/>
      <c r="CX87" s="387"/>
      <c r="CY87" s="388"/>
    </row>
    <row r="88" spans="1:103" s="1" customFormat="1" ht="5.25" customHeight="1">
      <c r="A88" s="431">
        <v>6000</v>
      </c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2"/>
      <c r="O88" s="3"/>
      <c r="P88" s="431">
        <f>A88*365</f>
        <v>2190000</v>
      </c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F88" s="2"/>
      <c r="AG88" s="3"/>
      <c r="AH88" s="335">
        <f>'局用'!AH88</f>
        <v>0</v>
      </c>
      <c r="AI88" s="412"/>
      <c r="AJ88" s="412"/>
      <c r="AK88" s="412"/>
      <c r="AL88" s="412"/>
      <c r="AM88" s="412"/>
      <c r="AN88" s="412"/>
      <c r="AO88" s="412"/>
      <c r="AP88" s="412"/>
      <c r="AQ88" s="412"/>
      <c r="AR88" s="412"/>
      <c r="AS88" s="49"/>
      <c r="AT88" s="49"/>
      <c r="AU88" s="49"/>
      <c r="AV88" s="52"/>
      <c r="AW88" s="335">
        <f>'局用'!AW88</f>
        <v>0</v>
      </c>
      <c r="AX88" s="412"/>
      <c r="AY88" s="412"/>
      <c r="AZ88" s="412"/>
      <c r="BA88" s="412"/>
      <c r="BB88" s="412"/>
      <c r="BC88" s="412"/>
      <c r="BD88" s="412"/>
      <c r="BE88" s="412"/>
      <c r="BF88" s="412"/>
      <c r="BG88" s="412"/>
      <c r="BH88" s="412"/>
      <c r="BI88" s="412"/>
      <c r="BJ88" s="412"/>
      <c r="BK88" s="412"/>
      <c r="BL88" s="412"/>
      <c r="BM88" s="49"/>
      <c r="BN88" s="49"/>
      <c r="BO88" s="49"/>
      <c r="BP88" s="52"/>
      <c r="BQ88" s="335">
        <f>'局用'!BQ88</f>
        <v>0</v>
      </c>
      <c r="BR88" s="412"/>
      <c r="BS88" s="412"/>
      <c r="BT88" s="412"/>
      <c r="BU88" s="412"/>
      <c r="BV88" s="412"/>
      <c r="BW88" s="412"/>
      <c r="BX88" s="412"/>
      <c r="BY88" s="412"/>
      <c r="BZ88" s="412"/>
      <c r="CA88" s="412"/>
      <c r="CB88" s="49"/>
      <c r="CC88" s="49"/>
      <c r="CD88" s="49"/>
      <c r="CE88" s="52"/>
      <c r="CF88" s="335">
        <f>'局用'!CF88</f>
        <v>0</v>
      </c>
      <c r="CG88" s="412"/>
      <c r="CH88" s="412"/>
      <c r="CI88" s="412"/>
      <c r="CJ88" s="412"/>
      <c r="CK88" s="412"/>
      <c r="CL88" s="412"/>
      <c r="CM88" s="412"/>
      <c r="CN88" s="412"/>
      <c r="CO88" s="412"/>
      <c r="CP88" s="412"/>
      <c r="CQ88" s="412"/>
      <c r="CR88" s="412"/>
      <c r="CS88" s="412"/>
      <c r="CT88" s="412"/>
      <c r="CU88" s="412"/>
      <c r="CV88" s="49"/>
      <c r="CW88" s="49"/>
      <c r="CX88" s="49"/>
      <c r="CY88" s="52"/>
    </row>
    <row r="89" spans="1:103" s="1" customFormat="1" ht="5.25" customHeight="1">
      <c r="A89" s="433"/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"/>
      <c r="O89" s="5"/>
      <c r="P89" s="433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"/>
      <c r="AG89" s="5"/>
      <c r="AH89" s="413"/>
      <c r="AI89" s="385"/>
      <c r="AJ89" s="385"/>
      <c r="AK89" s="385"/>
      <c r="AL89" s="385"/>
      <c r="AM89" s="385"/>
      <c r="AN89" s="385"/>
      <c r="AO89" s="385"/>
      <c r="AP89" s="385"/>
      <c r="AQ89" s="385"/>
      <c r="AR89" s="385"/>
      <c r="AS89" s="50"/>
      <c r="AT89" s="50"/>
      <c r="AU89" s="50"/>
      <c r="AV89" s="53"/>
      <c r="AW89" s="413"/>
      <c r="AX89" s="385"/>
      <c r="AY89" s="385"/>
      <c r="AZ89" s="385"/>
      <c r="BA89" s="385"/>
      <c r="BB89" s="385"/>
      <c r="BC89" s="385"/>
      <c r="BD89" s="385"/>
      <c r="BE89" s="385"/>
      <c r="BF89" s="385"/>
      <c r="BG89" s="385"/>
      <c r="BH89" s="385"/>
      <c r="BI89" s="385"/>
      <c r="BJ89" s="385"/>
      <c r="BK89" s="385"/>
      <c r="BL89" s="385"/>
      <c r="BM89" s="50"/>
      <c r="BN89" s="50"/>
      <c r="BO89" s="50"/>
      <c r="BP89" s="53"/>
      <c r="BQ89" s="413"/>
      <c r="BR89" s="385"/>
      <c r="BS89" s="385"/>
      <c r="BT89" s="385"/>
      <c r="BU89" s="385"/>
      <c r="BV89" s="385"/>
      <c r="BW89" s="385"/>
      <c r="BX89" s="385"/>
      <c r="BY89" s="385"/>
      <c r="BZ89" s="385"/>
      <c r="CA89" s="385"/>
      <c r="CB89" s="50"/>
      <c r="CC89" s="50"/>
      <c r="CD89" s="50"/>
      <c r="CE89" s="53"/>
      <c r="CF89" s="413"/>
      <c r="CG89" s="385"/>
      <c r="CH89" s="385"/>
      <c r="CI89" s="385"/>
      <c r="CJ89" s="385"/>
      <c r="CK89" s="385"/>
      <c r="CL89" s="385"/>
      <c r="CM89" s="385"/>
      <c r="CN89" s="385"/>
      <c r="CO89" s="385"/>
      <c r="CP89" s="385"/>
      <c r="CQ89" s="385"/>
      <c r="CR89" s="385"/>
      <c r="CS89" s="385"/>
      <c r="CT89" s="385"/>
      <c r="CU89" s="385"/>
      <c r="CV89" s="50"/>
      <c r="CW89" s="50"/>
      <c r="CX89" s="50"/>
      <c r="CY89" s="53"/>
    </row>
    <row r="90" spans="1:103" s="1" customFormat="1" ht="5.25" customHeight="1">
      <c r="A90" s="433"/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"/>
      <c r="O90" s="5"/>
      <c r="P90" s="433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"/>
      <c r="AG90" s="5"/>
      <c r="AH90" s="414"/>
      <c r="AI90" s="415"/>
      <c r="AJ90" s="415"/>
      <c r="AK90" s="415"/>
      <c r="AL90" s="415"/>
      <c r="AM90" s="415"/>
      <c r="AN90" s="415"/>
      <c r="AO90" s="415"/>
      <c r="AP90" s="415"/>
      <c r="AQ90" s="415"/>
      <c r="AR90" s="415"/>
      <c r="AS90" s="51"/>
      <c r="AT90" s="51"/>
      <c r="AU90" s="51"/>
      <c r="AV90" s="54"/>
      <c r="AW90" s="414"/>
      <c r="AX90" s="415"/>
      <c r="AY90" s="415"/>
      <c r="AZ90" s="415"/>
      <c r="BA90" s="415"/>
      <c r="BB90" s="415"/>
      <c r="BC90" s="415"/>
      <c r="BD90" s="415"/>
      <c r="BE90" s="415"/>
      <c r="BF90" s="415"/>
      <c r="BG90" s="415"/>
      <c r="BH90" s="415"/>
      <c r="BI90" s="415"/>
      <c r="BJ90" s="415"/>
      <c r="BK90" s="415"/>
      <c r="BL90" s="415"/>
      <c r="BM90" s="51"/>
      <c r="BN90" s="51"/>
      <c r="BO90" s="51"/>
      <c r="BP90" s="54"/>
      <c r="BQ90" s="414"/>
      <c r="BR90" s="415"/>
      <c r="BS90" s="415"/>
      <c r="BT90" s="415"/>
      <c r="BU90" s="415"/>
      <c r="BV90" s="415"/>
      <c r="BW90" s="415"/>
      <c r="BX90" s="415"/>
      <c r="BY90" s="415"/>
      <c r="BZ90" s="415"/>
      <c r="CA90" s="415"/>
      <c r="CB90" s="51"/>
      <c r="CC90" s="51"/>
      <c r="CD90" s="51"/>
      <c r="CE90" s="54"/>
      <c r="CF90" s="414"/>
      <c r="CG90" s="415"/>
      <c r="CH90" s="415"/>
      <c r="CI90" s="415"/>
      <c r="CJ90" s="415"/>
      <c r="CK90" s="415"/>
      <c r="CL90" s="415"/>
      <c r="CM90" s="415"/>
      <c r="CN90" s="415"/>
      <c r="CO90" s="415"/>
      <c r="CP90" s="415"/>
      <c r="CQ90" s="415"/>
      <c r="CR90" s="415"/>
      <c r="CS90" s="415"/>
      <c r="CT90" s="415"/>
      <c r="CU90" s="415"/>
      <c r="CV90" s="51"/>
      <c r="CW90" s="51"/>
      <c r="CX90" s="51"/>
      <c r="CY90" s="54"/>
    </row>
    <row r="91" spans="1:103" s="1" customFormat="1" ht="5.25" customHeight="1">
      <c r="A91" s="433"/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"/>
      <c r="O91" s="5"/>
      <c r="P91" s="430" t="s">
        <v>0</v>
      </c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371">
        <f>'局用'!AH91</f>
        <v>0</v>
      </c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106"/>
      <c r="AT91" s="106"/>
      <c r="AU91" s="106"/>
      <c r="AV91" s="55"/>
      <c r="AW91" s="371">
        <f>'局用'!AW91</f>
        <v>0</v>
      </c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72"/>
      <c r="BN91" s="383"/>
      <c r="BO91" s="383"/>
      <c r="BP91" s="384"/>
      <c r="BQ91" s="371">
        <f>'局用'!BQ91</f>
        <v>0</v>
      </c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106"/>
      <c r="CC91" s="106"/>
      <c r="CD91" s="106"/>
      <c r="CE91" s="55"/>
      <c r="CF91" s="371">
        <f>'局用'!CF91</f>
        <v>0</v>
      </c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3"/>
      <c r="CS91" s="383"/>
      <c r="CT91" s="383"/>
      <c r="CU91" s="383"/>
      <c r="CV91" s="372"/>
      <c r="CW91" s="383"/>
      <c r="CX91" s="383"/>
      <c r="CY91" s="384"/>
    </row>
    <row r="92" spans="1:103" s="1" customFormat="1" ht="5.25" customHeight="1">
      <c r="A92" s="433"/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"/>
      <c r="O92" s="5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3"/>
      <c r="AI92" s="385"/>
      <c r="AJ92" s="385"/>
      <c r="AK92" s="385"/>
      <c r="AL92" s="385"/>
      <c r="AM92" s="385"/>
      <c r="AN92" s="385"/>
      <c r="AO92" s="385"/>
      <c r="AP92" s="385"/>
      <c r="AQ92" s="385"/>
      <c r="AR92" s="385"/>
      <c r="AS92" s="110"/>
      <c r="AT92" s="110"/>
      <c r="AU92" s="110"/>
      <c r="AV92" s="56"/>
      <c r="AW92" s="413"/>
      <c r="AX92" s="385"/>
      <c r="AY92" s="385"/>
      <c r="AZ92" s="385"/>
      <c r="BA92" s="385"/>
      <c r="BB92" s="385"/>
      <c r="BC92" s="385"/>
      <c r="BD92" s="385"/>
      <c r="BE92" s="385"/>
      <c r="BF92" s="385"/>
      <c r="BG92" s="385"/>
      <c r="BH92" s="385"/>
      <c r="BI92" s="385"/>
      <c r="BJ92" s="385"/>
      <c r="BK92" s="385"/>
      <c r="BL92" s="385"/>
      <c r="BM92" s="385"/>
      <c r="BN92" s="385"/>
      <c r="BO92" s="385"/>
      <c r="BP92" s="386"/>
      <c r="BQ92" s="413"/>
      <c r="BR92" s="385"/>
      <c r="BS92" s="385"/>
      <c r="BT92" s="385"/>
      <c r="BU92" s="385"/>
      <c r="BV92" s="385"/>
      <c r="BW92" s="385"/>
      <c r="BX92" s="385"/>
      <c r="BY92" s="385"/>
      <c r="BZ92" s="385"/>
      <c r="CA92" s="385"/>
      <c r="CB92" s="110"/>
      <c r="CC92" s="110"/>
      <c r="CD92" s="110"/>
      <c r="CE92" s="56"/>
      <c r="CF92" s="413"/>
      <c r="CG92" s="385"/>
      <c r="CH92" s="385"/>
      <c r="CI92" s="385"/>
      <c r="CJ92" s="385"/>
      <c r="CK92" s="385"/>
      <c r="CL92" s="385"/>
      <c r="CM92" s="385"/>
      <c r="CN92" s="385"/>
      <c r="CO92" s="385"/>
      <c r="CP92" s="385"/>
      <c r="CQ92" s="385"/>
      <c r="CR92" s="385"/>
      <c r="CS92" s="385"/>
      <c r="CT92" s="385"/>
      <c r="CU92" s="385"/>
      <c r="CV92" s="385"/>
      <c r="CW92" s="385"/>
      <c r="CX92" s="385"/>
      <c r="CY92" s="386"/>
    </row>
    <row r="93" spans="1:103" s="1" customFormat="1" ht="5.25" customHeight="1">
      <c r="A93" s="435"/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5"/>
      <c r="O93" s="46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8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111"/>
      <c r="AT93" s="111"/>
      <c r="AU93" s="111"/>
      <c r="AV93" s="57"/>
      <c r="AW93" s="418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8"/>
      <c r="BQ93" s="418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111"/>
      <c r="CC93" s="111"/>
      <c r="CD93" s="111"/>
      <c r="CE93" s="57"/>
      <c r="CF93" s="418"/>
      <c r="CG93" s="387"/>
      <c r="CH93" s="387"/>
      <c r="CI93" s="387"/>
      <c r="CJ93" s="387"/>
      <c r="CK93" s="387"/>
      <c r="CL93" s="387"/>
      <c r="CM93" s="387"/>
      <c r="CN93" s="387"/>
      <c r="CO93" s="387"/>
      <c r="CP93" s="387"/>
      <c r="CQ93" s="387"/>
      <c r="CR93" s="387"/>
      <c r="CS93" s="387"/>
      <c r="CT93" s="387"/>
      <c r="CU93" s="387"/>
      <c r="CV93" s="387"/>
      <c r="CW93" s="387"/>
      <c r="CX93" s="387"/>
      <c r="CY93" s="388"/>
    </row>
    <row r="94" spans="1:103" s="1" customFormat="1" ht="5.25" customHeight="1">
      <c r="A94" s="431">
        <v>5000</v>
      </c>
      <c r="B94" s="432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2"/>
      <c r="O94" s="3"/>
      <c r="P94" s="431">
        <f>A94*365</f>
        <v>1825000</v>
      </c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2"/>
      <c r="AG94" s="3"/>
      <c r="AH94" s="335">
        <f>'局用'!AH94</f>
        <v>0</v>
      </c>
      <c r="AI94" s="412"/>
      <c r="AJ94" s="412"/>
      <c r="AK94" s="412"/>
      <c r="AL94" s="412"/>
      <c r="AM94" s="412"/>
      <c r="AN94" s="412"/>
      <c r="AO94" s="412"/>
      <c r="AP94" s="412"/>
      <c r="AQ94" s="412"/>
      <c r="AR94" s="412"/>
      <c r="AS94" s="49"/>
      <c r="AT94" s="49"/>
      <c r="AU94" s="49"/>
      <c r="AV94" s="52"/>
      <c r="AW94" s="335">
        <f>'局用'!AW94</f>
        <v>0</v>
      </c>
      <c r="AX94" s="412"/>
      <c r="AY94" s="412"/>
      <c r="AZ94" s="412"/>
      <c r="BA94" s="412"/>
      <c r="BB94" s="412"/>
      <c r="BC94" s="412"/>
      <c r="BD94" s="412"/>
      <c r="BE94" s="412"/>
      <c r="BF94" s="412"/>
      <c r="BG94" s="412"/>
      <c r="BH94" s="412"/>
      <c r="BI94" s="412"/>
      <c r="BJ94" s="412"/>
      <c r="BK94" s="412"/>
      <c r="BL94" s="412"/>
      <c r="BM94" s="49"/>
      <c r="BN94" s="49"/>
      <c r="BO94" s="49"/>
      <c r="BP94" s="52"/>
      <c r="BQ94" s="335">
        <f>'局用'!BQ94</f>
        <v>0</v>
      </c>
      <c r="BR94" s="412"/>
      <c r="BS94" s="412"/>
      <c r="BT94" s="412"/>
      <c r="BU94" s="412"/>
      <c r="BV94" s="412"/>
      <c r="BW94" s="412"/>
      <c r="BX94" s="412"/>
      <c r="BY94" s="412"/>
      <c r="BZ94" s="412"/>
      <c r="CA94" s="412"/>
      <c r="CB94" s="49"/>
      <c r="CC94" s="49"/>
      <c r="CD94" s="49"/>
      <c r="CE94" s="52"/>
      <c r="CF94" s="335">
        <f>'局用'!CF94</f>
        <v>0</v>
      </c>
      <c r="CG94" s="412"/>
      <c r="CH94" s="412"/>
      <c r="CI94" s="412"/>
      <c r="CJ94" s="412"/>
      <c r="CK94" s="412"/>
      <c r="CL94" s="412"/>
      <c r="CM94" s="412"/>
      <c r="CN94" s="412"/>
      <c r="CO94" s="412"/>
      <c r="CP94" s="412"/>
      <c r="CQ94" s="412"/>
      <c r="CR94" s="412"/>
      <c r="CS94" s="412"/>
      <c r="CT94" s="412"/>
      <c r="CU94" s="412"/>
      <c r="CV94" s="49"/>
      <c r="CW94" s="49"/>
      <c r="CX94" s="49"/>
      <c r="CY94" s="52"/>
    </row>
    <row r="95" spans="1:103" s="1" customFormat="1" ht="5.25" customHeight="1">
      <c r="A95" s="433"/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"/>
      <c r="O95" s="5"/>
      <c r="P95" s="433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"/>
      <c r="AG95" s="5"/>
      <c r="AH95" s="413"/>
      <c r="AI95" s="385"/>
      <c r="AJ95" s="385"/>
      <c r="AK95" s="385"/>
      <c r="AL95" s="385"/>
      <c r="AM95" s="385"/>
      <c r="AN95" s="385"/>
      <c r="AO95" s="385"/>
      <c r="AP95" s="385"/>
      <c r="AQ95" s="385"/>
      <c r="AR95" s="385"/>
      <c r="AS95" s="50"/>
      <c r="AT95" s="50"/>
      <c r="AU95" s="50"/>
      <c r="AV95" s="53"/>
      <c r="AW95" s="413"/>
      <c r="AX95" s="385"/>
      <c r="AY95" s="385"/>
      <c r="AZ95" s="385"/>
      <c r="BA95" s="385"/>
      <c r="BB95" s="385"/>
      <c r="BC95" s="385"/>
      <c r="BD95" s="385"/>
      <c r="BE95" s="385"/>
      <c r="BF95" s="385"/>
      <c r="BG95" s="385"/>
      <c r="BH95" s="385"/>
      <c r="BI95" s="385"/>
      <c r="BJ95" s="385"/>
      <c r="BK95" s="385"/>
      <c r="BL95" s="385"/>
      <c r="BM95" s="50"/>
      <c r="BN95" s="50"/>
      <c r="BO95" s="50"/>
      <c r="BP95" s="53"/>
      <c r="BQ95" s="413"/>
      <c r="BR95" s="385"/>
      <c r="BS95" s="385"/>
      <c r="BT95" s="385"/>
      <c r="BU95" s="385"/>
      <c r="BV95" s="385"/>
      <c r="BW95" s="385"/>
      <c r="BX95" s="385"/>
      <c r="BY95" s="385"/>
      <c r="BZ95" s="385"/>
      <c r="CA95" s="385"/>
      <c r="CB95" s="50"/>
      <c r="CC95" s="50"/>
      <c r="CD95" s="50"/>
      <c r="CE95" s="53"/>
      <c r="CF95" s="413"/>
      <c r="CG95" s="385"/>
      <c r="CH95" s="385"/>
      <c r="CI95" s="385"/>
      <c r="CJ95" s="385"/>
      <c r="CK95" s="385"/>
      <c r="CL95" s="385"/>
      <c r="CM95" s="385"/>
      <c r="CN95" s="385"/>
      <c r="CO95" s="385"/>
      <c r="CP95" s="385"/>
      <c r="CQ95" s="385"/>
      <c r="CR95" s="385"/>
      <c r="CS95" s="385"/>
      <c r="CT95" s="385"/>
      <c r="CU95" s="385"/>
      <c r="CV95" s="50"/>
      <c r="CW95" s="50"/>
      <c r="CX95" s="50"/>
      <c r="CY95" s="53"/>
    </row>
    <row r="96" spans="1:103" s="1" customFormat="1" ht="5.25" customHeight="1">
      <c r="A96" s="433"/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"/>
      <c r="O96" s="5"/>
      <c r="P96" s="433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"/>
      <c r="AG96" s="5"/>
      <c r="AH96" s="414"/>
      <c r="AI96" s="415"/>
      <c r="AJ96" s="415"/>
      <c r="AK96" s="415"/>
      <c r="AL96" s="415"/>
      <c r="AM96" s="415"/>
      <c r="AN96" s="415"/>
      <c r="AO96" s="415"/>
      <c r="AP96" s="415"/>
      <c r="AQ96" s="415"/>
      <c r="AR96" s="415"/>
      <c r="AS96" s="51"/>
      <c r="AT96" s="51"/>
      <c r="AU96" s="51"/>
      <c r="AV96" s="54"/>
      <c r="AW96" s="414"/>
      <c r="AX96" s="415"/>
      <c r="AY96" s="415"/>
      <c r="AZ96" s="415"/>
      <c r="BA96" s="415"/>
      <c r="BB96" s="415"/>
      <c r="BC96" s="415"/>
      <c r="BD96" s="415"/>
      <c r="BE96" s="415"/>
      <c r="BF96" s="415"/>
      <c r="BG96" s="415"/>
      <c r="BH96" s="415"/>
      <c r="BI96" s="415"/>
      <c r="BJ96" s="415"/>
      <c r="BK96" s="415"/>
      <c r="BL96" s="415"/>
      <c r="BM96" s="51"/>
      <c r="BN96" s="51"/>
      <c r="BO96" s="51"/>
      <c r="BP96" s="54"/>
      <c r="BQ96" s="414"/>
      <c r="BR96" s="415"/>
      <c r="BS96" s="415"/>
      <c r="BT96" s="415"/>
      <c r="BU96" s="415"/>
      <c r="BV96" s="415"/>
      <c r="BW96" s="415"/>
      <c r="BX96" s="415"/>
      <c r="BY96" s="415"/>
      <c r="BZ96" s="415"/>
      <c r="CA96" s="415"/>
      <c r="CB96" s="51"/>
      <c r="CC96" s="51"/>
      <c r="CD96" s="51"/>
      <c r="CE96" s="54"/>
      <c r="CF96" s="414"/>
      <c r="CG96" s="415"/>
      <c r="CH96" s="415"/>
      <c r="CI96" s="415"/>
      <c r="CJ96" s="415"/>
      <c r="CK96" s="415"/>
      <c r="CL96" s="415"/>
      <c r="CM96" s="415"/>
      <c r="CN96" s="415"/>
      <c r="CO96" s="415"/>
      <c r="CP96" s="415"/>
      <c r="CQ96" s="415"/>
      <c r="CR96" s="415"/>
      <c r="CS96" s="415"/>
      <c r="CT96" s="415"/>
      <c r="CU96" s="415"/>
      <c r="CV96" s="51"/>
      <c r="CW96" s="51"/>
      <c r="CX96" s="51"/>
      <c r="CY96" s="54"/>
    </row>
    <row r="97" spans="1:103" s="1" customFormat="1" ht="5.25" customHeight="1">
      <c r="A97" s="433"/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"/>
      <c r="O97" s="5"/>
      <c r="P97" s="430" t="s">
        <v>0</v>
      </c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371">
        <f>'局用'!AH97</f>
        <v>0</v>
      </c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106"/>
      <c r="AT97" s="106"/>
      <c r="AU97" s="106"/>
      <c r="AV97" s="55"/>
      <c r="AW97" s="371">
        <f>'局用'!AW97</f>
        <v>0</v>
      </c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72"/>
      <c r="BN97" s="383"/>
      <c r="BO97" s="383"/>
      <c r="BP97" s="384"/>
      <c r="BQ97" s="371">
        <f>'局用'!BQ97</f>
        <v>0</v>
      </c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106"/>
      <c r="CC97" s="106"/>
      <c r="CD97" s="106"/>
      <c r="CE97" s="55"/>
      <c r="CF97" s="371">
        <f>'局用'!CF97</f>
        <v>0</v>
      </c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72"/>
      <c r="CW97" s="383"/>
      <c r="CX97" s="383"/>
      <c r="CY97" s="384"/>
    </row>
    <row r="98" spans="1:103" s="1" customFormat="1" ht="5.25" customHeight="1">
      <c r="A98" s="433"/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"/>
      <c r="O98" s="5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3"/>
      <c r="AI98" s="385"/>
      <c r="AJ98" s="385"/>
      <c r="AK98" s="385"/>
      <c r="AL98" s="385"/>
      <c r="AM98" s="385"/>
      <c r="AN98" s="385"/>
      <c r="AO98" s="385"/>
      <c r="AP98" s="385"/>
      <c r="AQ98" s="385"/>
      <c r="AR98" s="385"/>
      <c r="AS98" s="110"/>
      <c r="AT98" s="110"/>
      <c r="AU98" s="110"/>
      <c r="AV98" s="56"/>
      <c r="AW98" s="413"/>
      <c r="AX98" s="385"/>
      <c r="AY98" s="385"/>
      <c r="AZ98" s="385"/>
      <c r="BA98" s="385"/>
      <c r="BB98" s="385"/>
      <c r="BC98" s="385"/>
      <c r="BD98" s="385"/>
      <c r="BE98" s="385"/>
      <c r="BF98" s="385"/>
      <c r="BG98" s="385"/>
      <c r="BH98" s="385"/>
      <c r="BI98" s="385"/>
      <c r="BJ98" s="385"/>
      <c r="BK98" s="385"/>
      <c r="BL98" s="385"/>
      <c r="BM98" s="385"/>
      <c r="BN98" s="385"/>
      <c r="BO98" s="385"/>
      <c r="BP98" s="386"/>
      <c r="BQ98" s="413"/>
      <c r="BR98" s="385"/>
      <c r="BS98" s="385"/>
      <c r="BT98" s="385"/>
      <c r="BU98" s="385"/>
      <c r="BV98" s="385"/>
      <c r="BW98" s="385"/>
      <c r="BX98" s="385"/>
      <c r="BY98" s="385"/>
      <c r="BZ98" s="385"/>
      <c r="CA98" s="385"/>
      <c r="CB98" s="110"/>
      <c r="CC98" s="110"/>
      <c r="CD98" s="110"/>
      <c r="CE98" s="56"/>
      <c r="CF98" s="413"/>
      <c r="CG98" s="385"/>
      <c r="CH98" s="385"/>
      <c r="CI98" s="385"/>
      <c r="CJ98" s="385"/>
      <c r="CK98" s="385"/>
      <c r="CL98" s="385"/>
      <c r="CM98" s="385"/>
      <c r="CN98" s="385"/>
      <c r="CO98" s="385"/>
      <c r="CP98" s="385"/>
      <c r="CQ98" s="385"/>
      <c r="CR98" s="385"/>
      <c r="CS98" s="385"/>
      <c r="CT98" s="385"/>
      <c r="CU98" s="385"/>
      <c r="CV98" s="385"/>
      <c r="CW98" s="385"/>
      <c r="CX98" s="385"/>
      <c r="CY98" s="386"/>
    </row>
    <row r="99" spans="1:103" s="1" customFormat="1" ht="5.25" customHeight="1">
      <c r="A99" s="435"/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5"/>
      <c r="O99" s="46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8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111"/>
      <c r="AT99" s="111"/>
      <c r="AU99" s="111"/>
      <c r="AV99" s="57"/>
      <c r="AW99" s="418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7"/>
      <c r="BO99" s="387"/>
      <c r="BP99" s="388"/>
      <c r="BQ99" s="418"/>
      <c r="BR99" s="387"/>
      <c r="BS99" s="387"/>
      <c r="BT99" s="387"/>
      <c r="BU99" s="387"/>
      <c r="BV99" s="387"/>
      <c r="BW99" s="387"/>
      <c r="BX99" s="387"/>
      <c r="BY99" s="387"/>
      <c r="BZ99" s="387"/>
      <c r="CA99" s="387"/>
      <c r="CB99" s="111"/>
      <c r="CC99" s="111"/>
      <c r="CD99" s="111"/>
      <c r="CE99" s="57"/>
      <c r="CF99" s="418"/>
      <c r="CG99" s="387"/>
      <c r="CH99" s="387"/>
      <c r="CI99" s="387"/>
      <c r="CJ99" s="387"/>
      <c r="CK99" s="387"/>
      <c r="CL99" s="387"/>
      <c r="CM99" s="387"/>
      <c r="CN99" s="387"/>
      <c r="CO99" s="387"/>
      <c r="CP99" s="387"/>
      <c r="CQ99" s="387"/>
      <c r="CR99" s="387"/>
      <c r="CS99" s="387"/>
      <c r="CT99" s="387"/>
      <c r="CU99" s="387"/>
      <c r="CV99" s="387"/>
      <c r="CW99" s="387"/>
      <c r="CX99" s="387"/>
      <c r="CY99" s="388"/>
    </row>
    <row r="100" spans="1:103" s="1" customFormat="1" ht="5.25" customHeight="1">
      <c r="A100" s="431">
        <v>4000</v>
      </c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2"/>
      <c r="O100" s="3"/>
      <c r="P100" s="431">
        <f>A100*365</f>
        <v>1460000</v>
      </c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2"/>
      <c r="AG100" s="3"/>
      <c r="AH100" s="335">
        <f>'局用'!AH100</f>
        <v>0</v>
      </c>
      <c r="AI100" s="412"/>
      <c r="AJ100" s="412"/>
      <c r="AK100" s="412"/>
      <c r="AL100" s="412"/>
      <c r="AM100" s="412"/>
      <c r="AN100" s="412"/>
      <c r="AO100" s="412"/>
      <c r="AP100" s="412"/>
      <c r="AQ100" s="412"/>
      <c r="AR100" s="412"/>
      <c r="AS100" s="49"/>
      <c r="AT100" s="49"/>
      <c r="AU100" s="49"/>
      <c r="AV100" s="52"/>
      <c r="AW100" s="335">
        <f>'局用'!AW100</f>
        <v>0</v>
      </c>
      <c r="AX100" s="412"/>
      <c r="AY100" s="412"/>
      <c r="AZ100" s="412"/>
      <c r="BA100" s="412"/>
      <c r="BB100" s="412"/>
      <c r="BC100" s="412"/>
      <c r="BD100" s="412"/>
      <c r="BE100" s="412"/>
      <c r="BF100" s="412"/>
      <c r="BG100" s="412"/>
      <c r="BH100" s="412"/>
      <c r="BI100" s="412"/>
      <c r="BJ100" s="412"/>
      <c r="BK100" s="412"/>
      <c r="BL100" s="412"/>
      <c r="BM100" s="49"/>
      <c r="BN100" s="49"/>
      <c r="BO100" s="49"/>
      <c r="BP100" s="52"/>
      <c r="BQ100" s="335">
        <f>'局用'!BQ100</f>
        <v>0</v>
      </c>
      <c r="BR100" s="412"/>
      <c r="BS100" s="412"/>
      <c r="BT100" s="412"/>
      <c r="BU100" s="412"/>
      <c r="BV100" s="412"/>
      <c r="BW100" s="412"/>
      <c r="BX100" s="412"/>
      <c r="BY100" s="412"/>
      <c r="BZ100" s="412"/>
      <c r="CA100" s="412"/>
      <c r="CB100" s="49"/>
      <c r="CC100" s="49"/>
      <c r="CD100" s="49"/>
      <c r="CE100" s="52"/>
      <c r="CF100" s="335">
        <f>'局用'!CF100</f>
        <v>0</v>
      </c>
      <c r="CG100" s="412"/>
      <c r="CH100" s="412"/>
      <c r="CI100" s="412"/>
      <c r="CJ100" s="412"/>
      <c r="CK100" s="412"/>
      <c r="CL100" s="412"/>
      <c r="CM100" s="412"/>
      <c r="CN100" s="412"/>
      <c r="CO100" s="412"/>
      <c r="CP100" s="412"/>
      <c r="CQ100" s="412"/>
      <c r="CR100" s="412"/>
      <c r="CS100" s="412"/>
      <c r="CT100" s="412"/>
      <c r="CU100" s="412"/>
      <c r="CV100" s="49"/>
      <c r="CW100" s="49"/>
      <c r="CX100" s="49"/>
      <c r="CY100" s="52"/>
    </row>
    <row r="101" spans="1:103" s="1" customFormat="1" ht="5.25" customHeight="1">
      <c r="A101" s="433"/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"/>
      <c r="O101" s="5"/>
      <c r="P101" s="433"/>
      <c r="Q101" s="434"/>
      <c r="R101" s="434"/>
      <c r="S101" s="434"/>
      <c r="T101" s="434"/>
      <c r="U101" s="434"/>
      <c r="V101" s="434"/>
      <c r="W101" s="434"/>
      <c r="X101" s="434"/>
      <c r="Y101" s="434"/>
      <c r="Z101" s="434"/>
      <c r="AA101" s="434"/>
      <c r="AB101" s="434"/>
      <c r="AC101" s="434"/>
      <c r="AD101" s="434"/>
      <c r="AE101" s="434"/>
      <c r="AF101" s="4"/>
      <c r="AG101" s="5"/>
      <c r="AH101" s="413"/>
      <c r="AI101" s="385"/>
      <c r="AJ101" s="385"/>
      <c r="AK101" s="385"/>
      <c r="AL101" s="385"/>
      <c r="AM101" s="385"/>
      <c r="AN101" s="385"/>
      <c r="AO101" s="385"/>
      <c r="AP101" s="385"/>
      <c r="AQ101" s="385"/>
      <c r="AR101" s="385"/>
      <c r="AS101" s="50"/>
      <c r="AT101" s="50"/>
      <c r="AU101" s="50"/>
      <c r="AV101" s="53"/>
      <c r="AW101" s="413"/>
      <c r="AX101" s="385"/>
      <c r="AY101" s="385"/>
      <c r="AZ101" s="385"/>
      <c r="BA101" s="385"/>
      <c r="BB101" s="385"/>
      <c r="BC101" s="385"/>
      <c r="BD101" s="385"/>
      <c r="BE101" s="385"/>
      <c r="BF101" s="385"/>
      <c r="BG101" s="385"/>
      <c r="BH101" s="385"/>
      <c r="BI101" s="385"/>
      <c r="BJ101" s="385"/>
      <c r="BK101" s="385"/>
      <c r="BL101" s="385"/>
      <c r="BM101" s="50"/>
      <c r="BN101" s="50"/>
      <c r="BO101" s="50"/>
      <c r="BP101" s="53"/>
      <c r="BQ101" s="413"/>
      <c r="BR101" s="385"/>
      <c r="BS101" s="385"/>
      <c r="BT101" s="385"/>
      <c r="BU101" s="385"/>
      <c r="BV101" s="385"/>
      <c r="BW101" s="385"/>
      <c r="BX101" s="385"/>
      <c r="BY101" s="385"/>
      <c r="BZ101" s="385"/>
      <c r="CA101" s="385"/>
      <c r="CB101" s="50"/>
      <c r="CC101" s="50"/>
      <c r="CD101" s="50"/>
      <c r="CE101" s="53"/>
      <c r="CF101" s="413"/>
      <c r="CG101" s="385"/>
      <c r="CH101" s="385"/>
      <c r="CI101" s="385"/>
      <c r="CJ101" s="385"/>
      <c r="CK101" s="385"/>
      <c r="CL101" s="385"/>
      <c r="CM101" s="385"/>
      <c r="CN101" s="385"/>
      <c r="CO101" s="385"/>
      <c r="CP101" s="385"/>
      <c r="CQ101" s="385"/>
      <c r="CR101" s="385"/>
      <c r="CS101" s="385"/>
      <c r="CT101" s="385"/>
      <c r="CU101" s="385"/>
      <c r="CV101" s="50"/>
      <c r="CW101" s="50"/>
      <c r="CX101" s="50"/>
      <c r="CY101" s="53"/>
    </row>
    <row r="102" spans="1:103" s="1" customFormat="1" ht="5.25" customHeight="1">
      <c r="A102" s="433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"/>
      <c r="O102" s="5"/>
      <c r="P102" s="437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1"/>
      <c r="AG102" s="42"/>
      <c r="AH102" s="414"/>
      <c r="AI102" s="415"/>
      <c r="AJ102" s="415"/>
      <c r="AK102" s="415"/>
      <c r="AL102" s="415"/>
      <c r="AM102" s="415"/>
      <c r="AN102" s="415"/>
      <c r="AO102" s="415"/>
      <c r="AP102" s="415"/>
      <c r="AQ102" s="415"/>
      <c r="AR102" s="415"/>
      <c r="AS102" s="51"/>
      <c r="AT102" s="51"/>
      <c r="AU102" s="51"/>
      <c r="AV102" s="54"/>
      <c r="AW102" s="414"/>
      <c r="AX102" s="415"/>
      <c r="AY102" s="415"/>
      <c r="AZ102" s="415"/>
      <c r="BA102" s="415"/>
      <c r="BB102" s="415"/>
      <c r="BC102" s="415"/>
      <c r="BD102" s="415"/>
      <c r="BE102" s="415"/>
      <c r="BF102" s="415"/>
      <c r="BG102" s="415"/>
      <c r="BH102" s="415"/>
      <c r="BI102" s="415"/>
      <c r="BJ102" s="415"/>
      <c r="BK102" s="415"/>
      <c r="BL102" s="415"/>
      <c r="BM102" s="51"/>
      <c r="BN102" s="51"/>
      <c r="BO102" s="51"/>
      <c r="BP102" s="54"/>
      <c r="BQ102" s="414"/>
      <c r="BR102" s="415"/>
      <c r="BS102" s="415"/>
      <c r="BT102" s="415"/>
      <c r="BU102" s="415"/>
      <c r="BV102" s="415"/>
      <c r="BW102" s="415"/>
      <c r="BX102" s="415"/>
      <c r="BY102" s="415"/>
      <c r="BZ102" s="415"/>
      <c r="CA102" s="415"/>
      <c r="CB102" s="51"/>
      <c r="CC102" s="51"/>
      <c r="CD102" s="51"/>
      <c r="CE102" s="54"/>
      <c r="CF102" s="414"/>
      <c r="CG102" s="415"/>
      <c r="CH102" s="415"/>
      <c r="CI102" s="415"/>
      <c r="CJ102" s="415"/>
      <c r="CK102" s="415"/>
      <c r="CL102" s="415"/>
      <c r="CM102" s="415"/>
      <c r="CN102" s="415"/>
      <c r="CO102" s="415"/>
      <c r="CP102" s="415"/>
      <c r="CQ102" s="415"/>
      <c r="CR102" s="415"/>
      <c r="CS102" s="415"/>
      <c r="CT102" s="415"/>
      <c r="CU102" s="415"/>
      <c r="CV102" s="51"/>
      <c r="CW102" s="51"/>
      <c r="CX102" s="51"/>
      <c r="CY102" s="54"/>
    </row>
    <row r="103" spans="1:103" s="1" customFormat="1" ht="5.25" customHeight="1">
      <c r="A103" s="433"/>
      <c r="B103" s="434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"/>
      <c r="O103" s="5"/>
      <c r="P103" s="416" t="s">
        <v>0</v>
      </c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371">
        <f>'局用'!AH103</f>
        <v>0</v>
      </c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106"/>
      <c r="AT103" s="106"/>
      <c r="AU103" s="106"/>
      <c r="AV103" s="55"/>
      <c r="AW103" s="371">
        <f>'局用'!AW103</f>
        <v>0</v>
      </c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72"/>
      <c r="BN103" s="383"/>
      <c r="BO103" s="383"/>
      <c r="BP103" s="384"/>
      <c r="BQ103" s="371">
        <f>'局用'!BQ103</f>
        <v>0</v>
      </c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106"/>
      <c r="CC103" s="106"/>
      <c r="CD103" s="106"/>
      <c r="CE103" s="55"/>
      <c r="CF103" s="371">
        <f>'局用'!CF103</f>
        <v>0</v>
      </c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3"/>
      <c r="CS103" s="383"/>
      <c r="CT103" s="383"/>
      <c r="CU103" s="383"/>
      <c r="CV103" s="372"/>
      <c r="CW103" s="383"/>
      <c r="CX103" s="383"/>
      <c r="CY103" s="384"/>
    </row>
    <row r="104" spans="1:103" s="1" customFormat="1" ht="5.25" customHeight="1">
      <c r="A104" s="433"/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"/>
      <c r="O104" s="5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3"/>
      <c r="AI104" s="385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110"/>
      <c r="AT104" s="110"/>
      <c r="AU104" s="110"/>
      <c r="AV104" s="56"/>
      <c r="AW104" s="413"/>
      <c r="AX104" s="385"/>
      <c r="AY104" s="385"/>
      <c r="AZ104" s="385"/>
      <c r="BA104" s="385"/>
      <c r="BB104" s="385"/>
      <c r="BC104" s="385"/>
      <c r="BD104" s="385"/>
      <c r="BE104" s="385"/>
      <c r="BF104" s="385"/>
      <c r="BG104" s="385"/>
      <c r="BH104" s="385"/>
      <c r="BI104" s="385"/>
      <c r="BJ104" s="385"/>
      <c r="BK104" s="385"/>
      <c r="BL104" s="385"/>
      <c r="BM104" s="385"/>
      <c r="BN104" s="385"/>
      <c r="BO104" s="385"/>
      <c r="BP104" s="386"/>
      <c r="BQ104" s="413"/>
      <c r="BR104" s="385"/>
      <c r="BS104" s="385"/>
      <c r="BT104" s="385"/>
      <c r="BU104" s="385"/>
      <c r="BV104" s="385"/>
      <c r="BW104" s="385"/>
      <c r="BX104" s="385"/>
      <c r="BY104" s="385"/>
      <c r="BZ104" s="385"/>
      <c r="CA104" s="385"/>
      <c r="CB104" s="110"/>
      <c r="CC104" s="110"/>
      <c r="CD104" s="110"/>
      <c r="CE104" s="56"/>
      <c r="CF104" s="413"/>
      <c r="CG104" s="385"/>
      <c r="CH104" s="385"/>
      <c r="CI104" s="385"/>
      <c r="CJ104" s="385"/>
      <c r="CK104" s="385"/>
      <c r="CL104" s="385"/>
      <c r="CM104" s="385"/>
      <c r="CN104" s="385"/>
      <c r="CO104" s="385"/>
      <c r="CP104" s="385"/>
      <c r="CQ104" s="385"/>
      <c r="CR104" s="385"/>
      <c r="CS104" s="385"/>
      <c r="CT104" s="385"/>
      <c r="CU104" s="385"/>
      <c r="CV104" s="385"/>
      <c r="CW104" s="385"/>
      <c r="CX104" s="385"/>
      <c r="CY104" s="386"/>
    </row>
    <row r="105" spans="1:103" s="1" customFormat="1" ht="5.25" customHeight="1">
      <c r="A105" s="435"/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5"/>
      <c r="O105" s="46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8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111"/>
      <c r="AT105" s="111"/>
      <c r="AU105" s="111"/>
      <c r="AV105" s="57"/>
      <c r="AW105" s="418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8"/>
      <c r="BQ105" s="418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111"/>
      <c r="CC105" s="111"/>
      <c r="CD105" s="111"/>
      <c r="CE105" s="57"/>
      <c r="CF105" s="418"/>
      <c r="CG105" s="387"/>
      <c r="CH105" s="387"/>
      <c r="CI105" s="387"/>
      <c r="CJ105" s="387"/>
      <c r="CK105" s="387"/>
      <c r="CL105" s="387"/>
      <c r="CM105" s="387"/>
      <c r="CN105" s="387"/>
      <c r="CO105" s="387"/>
      <c r="CP105" s="387"/>
      <c r="CQ105" s="387"/>
      <c r="CR105" s="387"/>
      <c r="CS105" s="387"/>
      <c r="CT105" s="387"/>
      <c r="CU105" s="387"/>
      <c r="CV105" s="387"/>
      <c r="CW105" s="387"/>
      <c r="CX105" s="387"/>
      <c r="CY105" s="388"/>
    </row>
    <row r="106" spans="1:103" s="1" customFormat="1" ht="5.25" customHeight="1">
      <c r="A106" s="431">
        <v>3500</v>
      </c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2"/>
      <c r="O106" s="3"/>
      <c r="P106" s="431">
        <f>A106*365</f>
        <v>1277500</v>
      </c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2"/>
      <c r="AC106" s="432"/>
      <c r="AD106" s="432"/>
      <c r="AE106" s="432"/>
      <c r="AF106" s="2"/>
      <c r="AG106" s="3"/>
      <c r="AH106" s="335">
        <f>'局用'!AH106</f>
        <v>0</v>
      </c>
      <c r="AI106" s="412"/>
      <c r="AJ106" s="412"/>
      <c r="AK106" s="412"/>
      <c r="AL106" s="412"/>
      <c r="AM106" s="412"/>
      <c r="AN106" s="412"/>
      <c r="AO106" s="412"/>
      <c r="AP106" s="412"/>
      <c r="AQ106" s="412"/>
      <c r="AR106" s="412"/>
      <c r="AS106" s="49"/>
      <c r="AT106" s="49"/>
      <c r="AU106" s="49"/>
      <c r="AV106" s="52"/>
      <c r="AW106" s="335">
        <f>'局用'!AW106</f>
        <v>0</v>
      </c>
      <c r="AX106" s="412"/>
      <c r="AY106" s="412"/>
      <c r="AZ106" s="412"/>
      <c r="BA106" s="412"/>
      <c r="BB106" s="412"/>
      <c r="BC106" s="412"/>
      <c r="BD106" s="412"/>
      <c r="BE106" s="412"/>
      <c r="BF106" s="412"/>
      <c r="BG106" s="412"/>
      <c r="BH106" s="412"/>
      <c r="BI106" s="412"/>
      <c r="BJ106" s="412"/>
      <c r="BK106" s="412"/>
      <c r="BL106" s="412"/>
      <c r="BM106" s="49"/>
      <c r="BN106" s="49"/>
      <c r="BO106" s="49"/>
      <c r="BP106" s="52"/>
      <c r="BQ106" s="335">
        <f>'局用'!BQ106</f>
        <v>0</v>
      </c>
      <c r="BR106" s="412"/>
      <c r="BS106" s="412"/>
      <c r="BT106" s="412"/>
      <c r="BU106" s="412"/>
      <c r="BV106" s="412"/>
      <c r="BW106" s="412"/>
      <c r="BX106" s="412"/>
      <c r="BY106" s="412"/>
      <c r="BZ106" s="412"/>
      <c r="CA106" s="412"/>
      <c r="CB106" s="49"/>
      <c r="CC106" s="49"/>
      <c r="CD106" s="49"/>
      <c r="CE106" s="52"/>
      <c r="CF106" s="335">
        <f>'局用'!CF106</f>
        <v>0</v>
      </c>
      <c r="CG106" s="412"/>
      <c r="CH106" s="412"/>
      <c r="CI106" s="412"/>
      <c r="CJ106" s="412"/>
      <c r="CK106" s="412"/>
      <c r="CL106" s="412"/>
      <c r="CM106" s="412"/>
      <c r="CN106" s="412"/>
      <c r="CO106" s="412"/>
      <c r="CP106" s="412"/>
      <c r="CQ106" s="412"/>
      <c r="CR106" s="412"/>
      <c r="CS106" s="412"/>
      <c r="CT106" s="412"/>
      <c r="CU106" s="412"/>
      <c r="CV106" s="49"/>
      <c r="CW106" s="49"/>
      <c r="CX106" s="49"/>
      <c r="CY106" s="52"/>
    </row>
    <row r="107" spans="1:103" s="1" customFormat="1" ht="5.25" customHeight="1">
      <c r="A107" s="433"/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"/>
      <c r="O107" s="5"/>
      <c r="P107" s="433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"/>
      <c r="AG107" s="5"/>
      <c r="AH107" s="413"/>
      <c r="AI107" s="385"/>
      <c r="AJ107" s="385"/>
      <c r="AK107" s="385"/>
      <c r="AL107" s="385"/>
      <c r="AM107" s="385"/>
      <c r="AN107" s="385"/>
      <c r="AO107" s="385"/>
      <c r="AP107" s="385"/>
      <c r="AQ107" s="385"/>
      <c r="AR107" s="385"/>
      <c r="AS107" s="50"/>
      <c r="AT107" s="50"/>
      <c r="AU107" s="50"/>
      <c r="AV107" s="53"/>
      <c r="AW107" s="413"/>
      <c r="AX107" s="385"/>
      <c r="AY107" s="385"/>
      <c r="AZ107" s="385"/>
      <c r="BA107" s="385"/>
      <c r="BB107" s="385"/>
      <c r="BC107" s="385"/>
      <c r="BD107" s="385"/>
      <c r="BE107" s="385"/>
      <c r="BF107" s="385"/>
      <c r="BG107" s="385"/>
      <c r="BH107" s="385"/>
      <c r="BI107" s="385"/>
      <c r="BJ107" s="385"/>
      <c r="BK107" s="385"/>
      <c r="BL107" s="385"/>
      <c r="BM107" s="50"/>
      <c r="BN107" s="50"/>
      <c r="BO107" s="50"/>
      <c r="BP107" s="53"/>
      <c r="BQ107" s="413"/>
      <c r="BR107" s="385"/>
      <c r="BS107" s="385"/>
      <c r="BT107" s="385"/>
      <c r="BU107" s="385"/>
      <c r="BV107" s="385"/>
      <c r="BW107" s="385"/>
      <c r="BX107" s="385"/>
      <c r="BY107" s="385"/>
      <c r="BZ107" s="385"/>
      <c r="CA107" s="385"/>
      <c r="CB107" s="50"/>
      <c r="CC107" s="50"/>
      <c r="CD107" s="50"/>
      <c r="CE107" s="53"/>
      <c r="CF107" s="413"/>
      <c r="CG107" s="385"/>
      <c r="CH107" s="385"/>
      <c r="CI107" s="385"/>
      <c r="CJ107" s="385"/>
      <c r="CK107" s="385"/>
      <c r="CL107" s="385"/>
      <c r="CM107" s="385"/>
      <c r="CN107" s="385"/>
      <c r="CO107" s="385"/>
      <c r="CP107" s="385"/>
      <c r="CQ107" s="385"/>
      <c r="CR107" s="385"/>
      <c r="CS107" s="385"/>
      <c r="CT107" s="385"/>
      <c r="CU107" s="385"/>
      <c r="CV107" s="50"/>
      <c r="CW107" s="50"/>
      <c r="CX107" s="50"/>
      <c r="CY107" s="53"/>
    </row>
    <row r="108" spans="1:103" s="1" customFormat="1" ht="5.25" customHeight="1">
      <c r="A108" s="433"/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"/>
      <c r="O108" s="5"/>
      <c r="P108" s="433"/>
      <c r="Q108" s="434"/>
      <c r="R108" s="434"/>
      <c r="S108" s="434"/>
      <c r="T108" s="434"/>
      <c r="U108" s="434"/>
      <c r="V108" s="434"/>
      <c r="W108" s="434"/>
      <c r="X108" s="434"/>
      <c r="Y108" s="434"/>
      <c r="Z108" s="434"/>
      <c r="AA108" s="434"/>
      <c r="AB108" s="434"/>
      <c r="AC108" s="434"/>
      <c r="AD108" s="434"/>
      <c r="AE108" s="434"/>
      <c r="AF108" s="4"/>
      <c r="AG108" s="5"/>
      <c r="AH108" s="414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51"/>
      <c r="AT108" s="51"/>
      <c r="AU108" s="51"/>
      <c r="AV108" s="54"/>
      <c r="AW108" s="414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51"/>
      <c r="BN108" s="51"/>
      <c r="BO108" s="51"/>
      <c r="BP108" s="54"/>
      <c r="BQ108" s="414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51"/>
      <c r="CC108" s="51"/>
      <c r="CD108" s="51"/>
      <c r="CE108" s="54"/>
      <c r="CF108" s="414"/>
      <c r="CG108" s="415"/>
      <c r="CH108" s="415"/>
      <c r="CI108" s="415"/>
      <c r="CJ108" s="415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51"/>
      <c r="CW108" s="51"/>
      <c r="CX108" s="51"/>
      <c r="CY108" s="54"/>
    </row>
    <row r="109" spans="1:103" s="1" customFormat="1" ht="5.25" customHeight="1">
      <c r="A109" s="433"/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"/>
      <c r="O109" s="5"/>
      <c r="P109" s="430" t="s">
        <v>0</v>
      </c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371">
        <f>'局用'!AH109</f>
        <v>0</v>
      </c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106"/>
      <c r="AT109" s="106"/>
      <c r="AU109" s="106"/>
      <c r="AV109" s="55"/>
      <c r="AW109" s="371">
        <f>'局用'!AW109</f>
        <v>0</v>
      </c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72"/>
      <c r="BN109" s="383"/>
      <c r="BO109" s="383"/>
      <c r="BP109" s="384"/>
      <c r="BQ109" s="371">
        <f>'局用'!BQ109</f>
        <v>0</v>
      </c>
      <c r="BR109" s="383"/>
      <c r="BS109" s="383"/>
      <c r="BT109" s="383"/>
      <c r="BU109" s="383"/>
      <c r="BV109" s="383"/>
      <c r="BW109" s="383"/>
      <c r="BX109" s="383"/>
      <c r="BY109" s="383"/>
      <c r="BZ109" s="383"/>
      <c r="CA109" s="383"/>
      <c r="CB109" s="106"/>
      <c r="CC109" s="106"/>
      <c r="CD109" s="106"/>
      <c r="CE109" s="55"/>
      <c r="CF109" s="371">
        <f>'局用'!CF109</f>
        <v>0</v>
      </c>
      <c r="CG109" s="383"/>
      <c r="CH109" s="383"/>
      <c r="CI109" s="383"/>
      <c r="CJ109" s="383"/>
      <c r="CK109" s="383"/>
      <c r="CL109" s="383"/>
      <c r="CM109" s="383"/>
      <c r="CN109" s="383"/>
      <c r="CO109" s="383"/>
      <c r="CP109" s="383"/>
      <c r="CQ109" s="383"/>
      <c r="CR109" s="383"/>
      <c r="CS109" s="383"/>
      <c r="CT109" s="383"/>
      <c r="CU109" s="383"/>
      <c r="CV109" s="372"/>
      <c r="CW109" s="383"/>
      <c r="CX109" s="383"/>
      <c r="CY109" s="384"/>
    </row>
    <row r="110" spans="1:103" s="1" customFormat="1" ht="5.25" customHeight="1">
      <c r="A110" s="433"/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"/>
      <c r="O110" s="5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  <c r="AF110" s="417"/>
      <c r="AG110" s="417"/>
      <c r="AH110" s="413"/>
      <c r="AI110" s="385"/>
      <c r="AJ110" s="385"/>
      <c r="AK110" s="385"/>
      <c r="AL110" s="385"/>
      <c r="AM110" s="385"/>
      <c r="AN110" s="385"/>
      <c r="AO110" s="385"/>
      <c r="AP110" s="385"/>
      <c r="AQ110" s="385"/>
      <c r="AR110" s="385"/>
      <c r="AS110" s="110"/>
      <c r="AT110" s="110"/>
      <c r="AU110" s="110"/>
      <c r="AV110" s="56"/>
      <c r="AW110" s="413"/>
      <c r="AX110" s="385"/>
      <c r="AY110" s="385"/>
      <c r="AZ110" s="385"/>
      <c r="BA110" s="385"/>
      <c r="BB110" s="385"/>
      <c r="BC110" s="385"/>
      <c r="BD110" s="385"/>
      <c r="BE110" s="385"/>
      <c r="BF110" s="385"/>
      <c r="BG110" s="385"/>
      <c r="BH110" s="385"/>
      <c r="BI110" s="385"/>
      <c r="BJ110" s="385"/>
      <c r="BK110" s="385"/>
      <c r="BL110" s="385"/>
      <c r="BM110" s="385"/>
      <c r="BN110" s="385"/>
      <c r="BO110" s="385"/>
      <c r="BP110" s="386"/>
      <c r="BQ110" s="413"/>
      <c r="BR110" s="385"/>
      <c r="BS110" s="385"/>
      <c r="BT110" s="385"/>
      <c r="BU110" s="385"/>
      <c r="BV110" s="385"/>
      <c r="BW110" s="385"/>
      <c r="BX110" s="385"/>
      <c r="BY110" s="385"/>
      <c r="BZ110" s="385"/>
      <c r="CA110" s="385"/>
      <c r="CB110" s="110"/>
      <c r="CC110" s="110"/>
      <c r="CD110" s="110"/>
      <c r="CE110" s="56"/>
      <c r="CF110" s="413"/>
      <c r="CG110" s="385"/>
      <c r="CH110" s="385"/>
      <c r="CI110" s="385"/>
      <c r="CJ110" s="385"/>
      <c r="CK110" s="385"/>
      <c r="CL110" s="385"/>
      <c r="CM110" s="385"/>
      <c r="CN110" s="385"/>
      <c r="CO110" s="385"/>
      <c r="CP110" s="385"/>
      <c r="CQ110" s="385"/>
      <c r="CR110" s="385"/>
      <c r="CS110" s="385"/>
      <c r="CT110" s="385"/>
      <c r="CU110" s="385"/>
      <c r="CV110" s="385"/>
      <c r="CW110" s="385"/>
      <c r="CX110" s="385"/>
      <c r="CY110" s="386"/>
    </row>
    <row r="111" spans="1:103" s="1" customFormat="1" ht="5.25" customHeight="1">
      <c r="A111" s="435"/>
      <c r="B111" s="436"/>
      <c r="C111" s="436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5"/>
      <c r="O111" s="46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8"/>
      <c r="AI111" s="387"/>
      <c r="AJ111" s="387"/>
      <c r="AK111" s="387"/>
      <c r="AL111" s="387"/>
      <c r="AM111" s="387"/>
      <c r="AN111" s="387"/>
      <c r="AO111" s="387"/>
      <c r="AP111" s="387"/>
      <c r="AQ111" s="387"/>
      <c r="AR111" s="387"/>
      <c r="AS111" s="111"/>
      <c r="AT111" s="111"/>
      <c r="AU111" s="111"/>
      <c r="AV111" s="57"/>
      <c r="AW111" s="418"/>
      <c r="AX111" s="387"/>
      <c r="AY111" s="387"/>
      <c r="AZ111" s="387"/>
      <c r="BA111" s="387"/>
      <c r="BB111" s="387"/>
      <c r="BC111" s="387"/>
      <c r="BD111" s="387"/>
      <c r="BE111" s="387"/>
      <c r="BF111" s="387"/>
      <c r="BG111" s="387"/>
      <c r="BH111" s="387"/>
      <c r="BI111" s="387"/>
      <c r="BJ111" s="387"/>
      <c r="BK111" s="387"/>
      <c r="BL111" s="387"/>
      <c r="BM111" s="387"/>
      <c r="BN111" s="387"/>
      <c r="BO111" s="387"/>
      <c r="BP111" s="388"/>
      <c r="BQ111" s="418"/>
      <c r="BR111" s="387"/>
      <c r="BS111" s="387"/>
      <c r="BT111" s="387"/>
      <c r="BU111" s="387"/>
      <c r="BV111" s="387"/>
      <c r="BW111" s="387"/>
      <c r="BX111" s="387"/>
      <c r="BY111" s="387"/>
      <c r="BZ111" s="387"/>
      <c r="CA111" s="387"/>
      <c r="CB111" s="111"/>
      <c r="CC111" s="111"/>
      <c r="CD111" s="111"/>
      <c r="CE111" s="57"/>
      <c r="CF111" s="418"/>
      <c r="CG111" s="387"/>
      <c r="CH111" s="387"/>
      <c r="CI111" s="387"/>
      <c r="CJ111" s="387"/>
      <c r="CK111" s="387"/>
      <c r="CL111" s="387"/>
      <c r="CM111" s="387"/>
      <c r="CN111" s="387"/>
      <c r="CO111" s="387"/>
      <c r="CP111" s="387"/>
      <c r="CQ111" s="387"/>
      <c r="CR111" s="387"/>
      <c r="CS111" s="387"/>
      <c r="CT111" s="387"/>
      <c r="CU111" s="387"/>
      <c r="CV111" s="387"/>
      <c r="CW111" s="387"/>
      <c r="CX111" s="387"/>
      <c r="CY111" s="388"/>
    </row>
    <row r="112" spans="1:103" s="1" customFormat="1" ht="5.25" customHeight="1">
      <c r="A112" s="43">
        <v>20013</v>
      </c>
      <c r="B112" s="2"/>
      <c r="C112" s="2"/>
      <c r="D112" s="390" t="s">
        <v>16</v>
      </c>
      <c r="E112" s="419">
        <v>3000</v>
      </c>
      <c r="F112" s="419"/>
      <c r="G112" s="419"/>
      <c r="H112" s="419"/>
      <c r="I112" s="419"/>
      <c r="J112" s="419"/>
      <c r="K112" s="419"/>
      <c r="L112" s="419"/>
      <c r="M112" s="419"/>
      <c r="N112" s="422" t="s">
        <v>15</v>
      </c>
      <c r="O112" s="423"/>
      <c r="P112" s="43"/>
      <c r="Q112" s="390" t="s">
        <v>16</v>
      </c>
      <c r="R112" s="390"/>
      <c r="S112" s="390">
        <f>E112*365</f>
        <v>1095000</v>
      </c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 t="s">
        <v>15</v>
      </c>
      <c r="AG112" s="391"/>
      <c r="AH112" s="335">
        <f>'局用'!AH112</f>
        <v>0</v>
      </c>
      <c r="AI112" s="412"/>
      <c r="AJ112" s="412"/>
      <c r="AK112" s="412"/>
      <c r="AL112" s="412"/>
      <c r="AM112" s="412"/>
      <c r="AN112" s="412"/>
      <c r="AO112" s="412"/>
      <c r="AP112" s="412"/>
      <c r="AQ112" s="412"/>
      <c r="AR112" s="412"/>
      <c r="AS112" s="49"/>
      <c r="AT112" s="49"/>
      <c r="AU112" s="49"/>
      <c r="AV112" s="52"/>
      <c r="AW112" s="335">
        <f>'局用'!AW112</f>
        <v>0</v>
      </c>
      <c r="AX112" s="412"/>
      <c r="AY112" s="412"/>
      <c r="AZ112" s="412"/>
      <c r="BA112" s="412"/>
      <c r="BB112" s="412"/>
      <c r="BC112" s="412"/>
      <c r="BD112" s="412"/>
      <c r="BE112" s="412"/>
      <c r="BF112" s="412"/>
      <c r="BG112" s="412"/>
      <c r="BH112" s="412"/>
      <c r="BI112" s="412"/>
      <c r="BJ112" s="412"/>
      <c r="BK112" s="412"/>
      <c r="BL112" s="412"/>
      <c r="BM112" s="49"/>
      <c r="BN112" s="49"/>
      <c r="BO112" s="49"/>
      <c r="BP112" s="52"/>
      <c r="BQ112" s="335">
        <f>'局用'!BQ112</f>
        <v>0</v>
      </c>
      <c r="BR112" s="412"/>
      <c r="BS112" s="412"/>
      <c r="BT112" s="412"/>
      <c r="BU112" s="412"/>
      <c r="BV112" s="412"/>
      <c r="BW112" s="412"/>
      <c r="BX112" s="412"/>
      <c r="BY112" s="412"/>
      <c r="BZ112" s="412"/>
      <c r="CA112" s="412"/>
      <c r="CB112" s="49"/>
      <c r="CC112" s="49"/>
      <c r="CD112" s="49"/>
      <c r="CE112" s="52"/>
      <c r="CF112" s="335">
        <f>'局用'!CF112</f>
        <v>0</v>
      </c>
      <c r="CG112" s="412"/>
      <c r="CH112" s="412"/>
      <c r="CI112" s="412"/>
      <c r="CJ112" s="412"/>
      <c r="CK112" s="412"/>
      <c r="CL112" s="412"/>
      <c r="CM112" s="412"/>
      <c r="CN112" s="412"/>
      <c r="CO112" s="412"/>
      <c r="CP112" s="412"/>
      <c r="CQ112" s="412"/>
      <c r="CR112" s="412"/>
      <c r="CS112" s="412"/>
      <c r="CT112" s="412"/>
      <c r="CU112" s="412"/>
      <c r="CV112" s="49"/>
      <c r="CW112" s="49"/>
      <c r="CX112" s="49"/>
      <c r="CY112" s="52"/>
    </row>
    <row r="113" spans="1:103" s="1" customFormat="1" ht="5.25" customHeight="1">
      <c r="A113" s="44"/>
      <c r="B113" s="4"/>
      <c r="C113" s="4"/>
      <c r="D113" s="393"/>
      <c r="E113" s="420"/>
      <c r="F113" s="420"/>
      <c r="G113" s="420"/>
      <c r="H113" s="420"/>
      <c r="I113" s="420"/>
      <c r="J113" s="420"/>
      <c r="K113" s="420"/>
      <c r="L113" s="420"/>
      <c r="M113" s="420"/>
      <c r="N113" s="424"/>
      <c r="O113" s="425"/>
      <c r="P113" s="44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4"/>
      <c r="AH113" s="413"/>
      <c r="AI113" s="385"/>
      <c r="AJ113" s="385"/>
      <c r="AK113" s="385"/>
      <c r="AL113" s="385"/>
      <c r="AM113" s="385"/>
      <c r="AN113" s="385"/>
      <c r="AO113" s="385"/>
      <c r="AP113" s="385"/>
      <c r="AQ113" s="385"/>
      <c r="AR113" s="385"/>
      <c r="AS113" s="50"/>
      <c r="AT113" s="50"/>
      <c r="AU113" s="50"/>
      <c r="AV113" s="53"/>
      <c r="AW113" s="413"/>
      <c r="AX113" s="385"/>
      <c r="AY113" s="385"/>
      <c r="AZ113" s="385"/>
      <c r="BA113" s="385"/>
      <c r="BB113" s="385"/>
      <c r="BC113" s="385"/>
      <c r="BD113" s="385"/>
      <c r="BE113" s="385"/>
      <c r="BF113" s="385"/>
      <c r="BG113" s="385"/>
      <c r="BH113" s="385"/>
      <c r="BI113" s="385"/>
      <c r="BJ113" s="385"/>
      <c r="BK113" s="385"/>
      <c r="BL113" s="385"/>
      <c r="BM113" s="50"/>
      <c r="BN113" s="50"/>
      <c r="BO113" s="50"/>
      <c r="BP113" s="53"/>
      <c r="BQ113" s="413"/>
      <c r="BR113" s="385"/>
      <c r="BS113" s="385"/>
      <c r="BT113" s="385"/>
      <c r="BU113" s="385"/>
      <c r="BV113" s="385"/>
      <c r="BW113" s="385"/>
      <c r="BX113" s="385"/>
      <c r="BY113" s="385"/>
      <c r="BZ113" s="385"/>
      <c r="CA113" s="385"/>
      <c r="CB113" s="50"/>
      <c r="CC113" s="50"/>
      <c r="CD113" s="50"/>
      <c r="CE113" s="53"/>
      <c r="CF113" s="413"/>
      <c r="CG113" s="385"/>
      <c r="CH113" s="385"/>
      <c r="CI113" s="385"/>
      <c r="CJ113" s="385"/>
      <c r="CK113" s="385"/>
      <c r="CL113" s="385"/>
      <c r="CM113" s="385"/>
      <c r="CN113" s="385"/>
      <c r="CO113" s="385"/>
      <c r="CP113" s="385"/>
      <c r="CQ113" s="385"/>
      <c r="CR113" s="385"/>
      <c r="CS113" s="385"/>
      <c r="CT113" s="385"/>
      <c r="CU113" s="385"/>
      <c r="CV113" s="50"/>
      <c r="CW113" s="50"/>
      <c r="CX113" s="50"/>
      <c r="CY113" s="53"/>
    </row>
    <row r="114" spans="1:103" s="1" customFormat="1" ht="5.25" customHeight="1">
      <c r="A114" s="44"/>
      <c r="B114" s="4"/>
      <c r="C114" s="4"/>
      <c r="D114" s="393"/>
      <c r="E114" s="420"/>
      <c r="F114" s="420"/>
      <c r="G114" s="420"/>
      <c r="H114" s="420"/>
      <c r="I114" s="420"/>
      <c r="J114" s="420"/>
      <c r="K114" s="420"/>
      <c r="L114" s="420"/>
      <c r="M114" s="420"/>
      <c r="N114" s="424"/>
      <c r="O114" s="425"/>
      <c r="P114" s="4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9"/>
      <c r="AH114" s="414"/>
      <c r="AI114" s="415"/>
      <c r="AJ114" s="415"/>
      <c r="AK114" s="415"/>
      <c r="AL114" s="415"/>
      <c r="AM114" s="415"/>
      <c r="AN114" s="415"/>
      <c r="AO114" s="415"/>
      <c r="AP114" s="415"/>
      <c r="AQ114" s="415"/>
      <c r="AR114" s="415"/>
      <c r="AS114" s="51"/>
      <c r="AT114" s="51"/>
      <c r="AU114" s="51"/>
      <c r="AV114" s="54"/>
      <c r="AW114" s="414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51"/>
      <c r="BN114" s="51"/>
      <c r="BO114" s="51"/>
      <c r="BP114" s="54"/>
      <c r="BQ114" s="414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51"/>
      <c r="CC114" s="51"/>
      <c r="CD114" s="51"/>
      <c r="CE114" s="54"/>
      <c r="CF114" s="414"/>
      <c r="CG114" s="415"/>
      <c r="CH114" s="415"/>
      <c r="CI114" s="415"/>
      <c r="CJ114" s="415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51"/>
      <c r="CW114" s="51"/>
      <c r="CX114" s="51"/>
      <c r="CY114" s="54"/>
    </row>
    <row r="115" spans="1:103" s="1" customFormat="1" ht="5.25" customHeight="1">
      <c r="A115" s="44"/>
      <c r="B115" s="4"/>
      <c r="C115" s="4"/>
      <c r="D115" s="393"/>
      <c r="E115" s="420"/>
      <c r="F115" s="420"/>
      <c r="G115" s="420"/>
      <c r="H115" s="420"/>
      <c r="I115" s="420"/>
      <c r="J115" s="420"/>
      <c r="K115" s="420"/>
      <c r="L115" s="420"/>
      <c r="M115" s="420"/>
      <c r="N115" s="424"/>
      <c r="O115" s="425"/>
      <c r="P115" s="416" t="s">
        <v>0</v>
      </c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6"/>
      <c r="AB115" s="416"/>
      <c r="AC115" s="416"/>
      <c r="AD115" s="416"/>
      <c r="AE115" s="416"/>
      <c r="AF115" s="416"/>
      <c r="AG115" s="416"/>
      <c r="AH115" s="371">
        <f>'局用'!AH115</f>
        <v>0</v>
      </c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106"/>
      <c r="AT115" s="106"/>
      <c r="AU115" s="106"/>
      <c r="AV115" s="55"/>
      <c r="AW115" s="371">
        <f>'局用'!AW115</f>
        <v>0</v>
      </c>
      <c r="AX115" s="383"/>
      <c r="AY115" s="383"/>
      <c r="AZ115" s="383"/>
      <c r="BA115" s="383"/>
      <c r="BB115" s="383"/>
      <c r="BC115" s="383"/>
      <c r="BD115" s="383"/>
      <c r="BE115" s="383"/>
      <c r="BF115" s="383"/>
      <c r="BG115" s="383"/>
      <c r="BH115" s="383"/>
      <c r="BI115" s="383"/>
      <c r="BJ115" s="383"/>
      <c r="BK115" s="383"/>
      <c r="BL115" s="383"/>
      <c r="BM115" s="372"/>
      <c r="BN115" s="383"/>
      <c r="BO115" s="383"/>
      <c r="BP115" s="384"/>
      <c r="BQ115" s="371">
        <f>'局用'!BQ115</f>
        <v>0</v>
      </c>
      <c r="BR115" s="383"/>
      <c r="BS115" s="383"/>
      <c r="BT115" s="383"/>
      <c r="BU115" s="383"/>
      <c r="BV115" s="383"/>
      <c r="BW115" s="383"/>
      <c r="BX115" s="383"/>
      <c r="BY115" s="383"/>
      <c r="BZ115" s="383"/>
      <c r="CA115" s="383"/>
      <c r="CB115" s="106"/>
      <c r="CC115" s="106"/>
      <c r="CD115" s="106"/>
      <c r="CE115" s="55"/>
      <c r="CF115" s="371">
        <f>'局用'!CF115</f>
        <v>0</v>
      </c>
      <c r="CG115" s="383"/>
      <c r="CH115" s="383"/>
      <c r="CI115" s="383"/>
      <c r="CJ115" s="383"/>
      <c r="CK115" s="383"/>
      <c r="CL115" s="383"/>
      <c r="CM115" s="383"/>
      <c r="CN115" s="383"/>
      <c r="CO115" s="383"/>
      <c r="CP115" s="383"/>
      <c r="CQ115" s="383"/>
      <c r="CR115" s="383"/>
      <c r="CS115" s="383"/>
      <c r="CT115" s="383"/>
      <c r="CU115" s="383"/>
      <c r="CV115" s="372"/>
      <c r="CW115" s="383"/>
      <c r="CX115" s="383"/>
      <c r="CY115" s="384"/>
    </row>
    <row r="116" spans="1:103" s="1" customFormat="1" ht="5.25" customHeight="1">
      <c r="A116" s="44"/>
      <c r="B116" s="4"/>
      <c r="C116" s="4"/>
      <c r="D116" s="393"/>
      <c r="E116" s="420"/>
      <c r="F116" s="420"/>
      <c r="G116" s="420"/>
      <c r="H116" s="420"/>
      <c r="I116" s="420"/>
      <c r="J116" s="420"/>
      <c r="K116" s="420"/>
      <c r="L116" s="420"/>
      <c r="M116" s="420"/>
      <c r="N116" s="424"/>
      <c r="O116" s="425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3"/>
      <c r="AI116" s="385"/>
      <c r="AJ116" s="385"/>
      <c r="AK116" s="385"/>
      <c r="AL116" s="385"/>
      <c r="AM116" s="385"/>
      <c r="AN116" s="385"/>
      <c r="AO116" s="385"/>
      <c r="AP116" s="385"/>
      <c r="AQ116" s="385"/>
      <c r="AR116" s="385"/>
      <c r="AS116" s="110"/>
      <c r="AT116" s="110"/>
      <c r="AU116" s="110"/>
      <c r="AV116" s="56"/>
      <c r="AW116" s="413"/>
      <c r="AX116" s="385"/>
      <c r="AY116" s="385"/>
      <c r="AZ116" s="385"/>
      <c r="BA116" s="385"/>
      <c r="BB116" s="385"/>
      <c r="BC116" s="385"/>
      <c r="BD116" s="385"/>
      <c r="BE116" s="385"/>
      <c r="BF116" s="385"/>
      <c r="BG116" s="385"/>
      <c r="BH116" s="385"/>
      <c r="BI116" s="385"/>
      <c r="BJ116" s="385"/>
      <c r="BK116" s="385"/>
      <c r="BL116" s="385"/>
      <c r="BM116" s="385"/>
      <c r="BN116" s="385"/>
      <c r="BO116" s="385"/>
      <c r="BP116" s="386"/>
      <c r="BQ116" s="413"/>
      <c r="BR116" s="385"/>
      <c r="BS116" s="385"/>
      <c r="BT116" s="385"/>
      <c r="BU116" s="385"/>
      <c r="BV116" s="385"/>
      <c r="BW116" s="385"/>
      <c r="BX116" s="385"/>
      <c r="BY116" s="385"/>
      <c r="BZ116" s="385"/>
      <c r="CA116" s="385"/>
      <c r="CB116" s="110"/>
      <c r="CC116" s="110"/>
      <c r="CD116" s="110"/>
      <c r="CE116" s="56"/>
      <c r="CF116" s="413"/>
      <c r="CG116" s="385"/>
      <c r="CH116" s="385"/>
      <c r="CI116" s="385"/>
      <c r="CJ116" s="385"/>
      <c r="CK116" s="385"/>
      <c r="CL116" s="385"/>
      <c r="CM116" s="385"/>
      <c r="CN116" s="385"/>
      <c r="CO116" s="385"/>
      <c r="CP116" s="385"/>
      <c r="CQ116" s="385"/>
      <c r="CR116" s="385"/>
      <c r="CS116" s="385"/>
      <c r="CT116" s="385"/>
      <c r="CU116" s="385"/>
      <c r="CV116" s="385"/>
      <c r="CW116" s="385"/>
      <c r="CX116" s="385"/>
      <c r="CY116" s="386"/>
    </row>
    <row r="117" spans="1:103" s="1" customFormat="1" ht="5.25" customHeight="1">
      <c r="A117" s="47"/>
      <c r="B117" s="45"/>
      <c r="C117" s="45"/>
      <c r="D117" s="396"/>
      <c r="E117" s="421"/>
      <c r="F117" s="421"/>
      <c r="G117" s="421"/>
      <c r="H117" s="421"/>
      <c r="I117" s="421"/>
      <c r="J117" s="421"/>
      <c r="K117" s="421"/>
      <c r="L117" s="421"/>
      <c r="M117" s="421"/>
      <c r="N117" s="426"/>
      <c r="O117" s="42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8"/>
      <c r="AI117" s="387"/>
      <c r="AJ117" s="387"/>
      <c r="AK117" s="387"/>
      <c r="AL117" s="387"/>
      <c r="AM117" s="387"/>
      <c r="AN117" s="387"/>
      <c r="AO117" s="387"/>
      <c r="AP117" s="387"/>
      <c r="AQ117" s="387"/>
      <c r="AR117" s="387"/>
      <c r="AS117" s="111"/>
      <c r="AT117" s="111"/>
      <c r="AU117" s="111"/>
      <c r="AV117" s="57"/>
      <c r="AW117" s="418"/>
      <c r="AX117" s="387"/>
      <c r="AY117" s="387"/>
      <c r="AZ117" s="387"/>
      <c r="BA117" s="387"/>
      <c r="BB117" s="387"/>
      <c r="BC117" s="387"/>
      <c r="BD117" s="387"/>
      <c r="BE117" s="387"/>
      <c r="BF117" s="387"/>
      <c r="BG117" s="387"/>
      <c r="BH117" s="387"/>
      <c r="BI117" s="387"/>
      <c r="BJ117" s="387"/>
      <c r="BK117" s="387"/>
      <c r="BL117" s="387"/>
      <c r="BM117" s="387"/>
      <c r="BN117" s="387"/>
      <c r="BO117" s="387"/>
      <c r="BP117" s="388"/>
      <c r="BQ117" s="418"/>
      <c r="BR117" s="387"/>
      <c r="BS117" s="387"/>
      <c r="BT117" s="387"/>
      <c r="BU117" s="387"/>
      <c r="BV117" s="387"/>
      <c r="BW117" s="387"/>
      <c r="BX117" s="387"/>
      <c r="BY117" s="387"/>
      <c r="BZ117" s="387"/>
      <c r="CA117" s="387"/>
      <c r="CB117" s="111"/>
      <c r="CC117" s="111"/>
      <c r="CD117" s="111"/>
      <c r="CE117" s="57"/>
      <c r="CF117" s="418"/>
      <c r="CG117" s="387"/>
      <c r="CH117" s="387"/>
      <c r="CI117" s="387"/>
      <c r="CJ117" s="387"/>
      <c r="CK117" s="387"/>
      <c r="CL117" s="387"/>
      <c r="CM117" s="387"/>
      <c r="CN117" s="387"/>
      <c r="CO117" s="387"/>
      <c r="CP117" s="387"/>
      <c r="CQ117" s="387"/>
      <c r="CR117" s="387"/>
      <c r="CS117" s="387"/>
      <c r="CT117" s="387"/>
      <c r="CU117" s="387"/>
      <c r="CV117" s="387"/>
      <c r="CW117" s="387"/>
      <c r="CX117" s="387"/>
      <c r="CY117" s="388"/>
    </row>
    <row r="118" spans="1:103" s="1" customFormat="1" ht="5.25" customHeight="1">
      <c r="A118" s="43">
        <v>20013</v>
      </c>
      <c r="B118" s="2"/>
      <c r="C118" s="2"/>
      <c r="D118" s="390" t="s">
        <v>16</v>
      </c>
      <c r="E118" s="419">
        <v>2500</v>
      </c>
      <c r="F118" s="419"/>
      <c r="G118" s="419"/>
      <c r="H118" s="419"/>
      <c r="I118" s="419"/>
      <c r="J118" s="419"/>
      <c r="K118" s="419"/>
      <c r="L118" s="419"/>
      <c r="M118" s="419"/>
      <c r="N118" s="422" t="s">
        <v>15</v>
      </c>
      <c r="O118" s="423"/>
      <c r="P118" s="43"/>
      <c r="Q118" s="390" t="s">
        <v>16</v>
      </c>
      <c r="R118" s="390"/>
      <c r="S118" s="390">
        <f>E118*365</f>
        <v>912500</v>
      </c>
      <c r="T118" s="390"/>
      <c r="U118" s="390"/>
      <c r="V118" s="390"/>
      <c r="W118" s="390"/>
      <c r="X118" s="390"/>
      <c r="Y118" s="390"/>
      <c r="Z118" s="390"/>
      <c r="AA118" s="390"/>
      <c r="AB118" s="390"/>
      <c r="AC118" s="390"/>
      <c r="AD118" s="390"/>
      <c r="AE118" s="390"/>
      <c r="AF118" s="390" t="s">
        <v>15</v>
      </c>
      <c r="AG118" s="391"/>
      <c r="AH118" s="335">
        <f>'局用'!AH118</f>
        <v>0</v>
      </c>
      <c r="AI118" s="412"/>
      <c r="AJ118" s="412"/>
      <c r="AK118" s="412"/>
      <c r="AL118" s="412"/>
      <c r="AM118" s="412"/>
      <c r="AN118" s="412"/>
      <c r="AO118" s="412"/>
      <c r="AP118" s="412"/>
      <c r="AQ118" s="412"/>
      <c r="AR118" s="412"/>
      <c r="AS118" s="49"/>
      <c r="AT118" s="49"/>
      <c r="AU118" s="49"/>
      <c r="AV118" s="52"/>
      <c r="AW118" s="335">
        <f>'局用'!AW118</f>
        <v>0</v>
      </c>
      <c r="AX118" s="412"/>
      <c r="AY118" s="412"/>
      <c r="AZ118" s="412"/>
      <c r="BA118" s="412"/>
      <c r="BB118" s="412"/>
      <c r="BC118" s="412"/>
      <c r="BD118" s="412"/>
      <c r="BE118" s="412"/>
      <c r="BF118" s="412"/>
      <c r="BG118" s="412"/>
      <c r="BH118" s="412"/>
      <c r="BI118" s="412"/>
      <c r="BJ118" s="412"/>
      <c r="BK118" s="412"/>
      <c r="BL118" s="412"/>
      <c r="BM118" s="49"/>
      <c r="BN118" s="49"/>
      <c r="BO118" s="49"/>
      <c r="BP118" s="52"/>
      <c r="BQ118" s="335">
        <f>'局用'!BQ118</f>
        <v>0</v>
      </c>
      <c r="BR118" s="412"/>
      <c r="BS118" s="412"/>
      <c r="BT118" s="412"/>
      <c r="BU118" s="412"/>
      <c r="BV118" s="412"/>
      <c r="BW118" s="412"/>
      <c r="BX118" s="412"/>
      <c r="BY118" s="412"/>
      <c r="BZ118" s="412"/>
      <c r="CA118" s="412"/>
      <c r="CB118" s="49"/>
      <c r="CC118" s="49"/>
      <c r="CD118" s="49"/>
      <c r="CE118" s="52"/>
      <c r="CF118" s="335">
        <f>'局用'!CF118</f>
        <v>0</v>
      </c>
      <c r="CG118" s="412"/>
      <c r="CH118" s="412"/>
      <c r="CI118" s="412"/>
      <c r="CJ118" s="412"/>
      <c r="CK118" s="412"/>
      <c r="CL118" s="412"/>
      <c r="CM118" s="412"/>
      <c r="CN118" s="412"/>
      <c r="CO118" s="412"/>
      <c r="CP118" s="412"/>
      <c r="CQ118" s="412"/>
      <c r="CR118" s="412"/>
      <c r="CS118" s="412"/>
      <c r="CT118" s="412"/>
      <c r="CU118" s="412"/>
      <c r="CV118" s="49"/>
      <c r="CW118" s="49"/>
      <c r="CX118" s="49"/>
      <c r="CY118" s="52"/>
    </row>
    <row r="119" spans="1:103" s="1" customFormat="1" ht="5.25" customHeight="1">
      <c r="A119" s="44"/>
      <c r="B119" s="4"/>
      <c r="C119" s="4"/>
      <c r="D119" s="393"/>
      <c r="E119" s="420"/>
      <c r="F119" s="420"/>
      <c r="G119" s="420"/>
      <c r="H119" s="420"/>
      <c r="I119" s="420"/>
      <c r="J119" s="420"/>
      <c r="K119" s="420"/>
      <c r="L119" s="420"/>
      <c r="M119" s="420"/>
      <c r="N119" s="424"/>
      <c r="O119" s="425"/>
      <c r="P119" s="44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4"/>
      <c r="AH119" s="413"/>
      <c r="AI119" s="385"/>
      <c r="AJ119" s="385"/>
      <c r="AK119" s="385"/>
      <c r="AL119" s="385"/>
      <c r="AM119" s="385"/>
      <c r="AN119" s="385"/>
      <c r="AO119" s="385"/>
      <c r="AP119" s="385"/>
      <c r="AQ119" s="385"/>
      <c r="AR119" s="385"/>
      <c r="AS119" s="50"/>
      <c r="AT119" s="50"/>
      <c r="AU119" s="50"/>
      <c r="AV119" s="53"/>
      <c r="AW119" s="413"/>
      <c r="AX119" s="385"/>
      <c r="AY119" s="385"/>
      <c r="AZ119" s="385"/>
      <c r="BA119" s="385"/>
      <c r="BB119" s="385"/>
      <c r="BC119" s="385"/>
      <c r="BD119" s="385"/>
      <c r="BE119" s="385"/>
      <c r="BF119" s="385"/>
      <c r="BG119" s="385"/>
      <c r="BH119" s="385"/>
      <c r="BI119" s="385"/>
      <c r="BJ119" s="385"/>
      <c r="BK119" s="385"/>
      <c r="BL119" s="385"/>
      <c r="BM119" s="50"/>
      <c r="BN119" s="50"/>
      <c r="BO119" s="50"/>
      <c r="BP119" s="53"/>
      <c r="BQ119" s="413"/>
      <c r="BR119" s="385"/>
      <c r="BS119" s="385"/>
      <c r="BT119" s="385"/>
      <c r="BU119" s="385"/>
      <c r="BV119" s="385"/>
      <c r="BW119" s="385"/>
      <c r="BX119" s="385"/>
      <c r="BY119" s="385"/>
      <c r="BZ119" s="385"/>
      <c r="CA119" s="385"/>
      <c r="CB119" s="50"/>
      <c r="CC119" s="50"/>
      <c r="CD119" s="50"/>
      <c r="CE119" s="53"/>
      <c r="CF119" s="413"/>
      <c r="CG119" s="385"/>
      <c r="CH119" s="385"/>
      <c r="CI119" s="385"/>
      <c r="CJ119" s="385"/>
      <c r="CK119" s="385"/>
      <c r="CL119" s="385"/>
      <c r="CM119" s="385"/>
      <c r="CN119" s="385"/>
      <c r="CO119" s="385"/>
      <c r="CP119" s="385"/>
      <c r="CQ119" s="385"/>
      <c r="CR119" s="385"/>
      <c r="CS119" s="385"/>
      <c r="CT119" s="385"/>
      <c r="CU119" s="385"/>
      <c r="CV119" s="50"/>
      <c r="CW119" s="50"/>
      <c r="CX119" s="50"/>
      <c r="CY119" s="53"/>
    </row>
    <row r="120" spans="1:103" s="1" customFormat="1" ht="5.25" customHeight="1">
      <c r="A120" s="44"/>
      <c r="B120" s="4"/>
      <c r="C120" s="4"/>
      <c r="D120" s="393"/>
      <c r="E120" s="420"/>
      <c r="F120" s="420"/>
      <c r="G120" s="420"/>
      <c r="H120" s="420"/>
      <c r="I120" s="420"/>
      <c r="J120" s="420"/>
      <c r="K120" s="420"/>
      <c r="L120" s="420"/>
      <c r="M120" s="420"/>
      <c r="N120" s="424"/>
      <c r="O120" s="425"/>
      <c r="P120" s="44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4"/>
      <c r="AH120" s="414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51"/>
      <c r="AT120" s="51"/>
      <c r="AU120" s="51"/>
      <c r="AV120" s="54"/>
      <c r="AW120" s="414"/>
      <c r="AX120" s="415"/>
      <c r="AY120" s="415"/>
      <c r="AZ120" s="415"/>
      <c r="BA120" s="415"/>
      <c r="BB120" s="415"/>
      <c r="BC120" s="415"/>
      <c r="BD120" s="415"/>
      <c r="BE120" s="415"/>
      <c r="BF120" s="415"/>
      <c r="BG120" s="415"/>
      <c r="BH120" s="415"/>
      <c r="BI120" s="415"/>
      <c r="BJ120" s="415"/>
      <c r="BK120" s="415"/>
      <c r="BL120" s="415"/>
      <c r="BM120" s="51"/>
      <c r="BN120" s="51"/>
      <c r="BO120" s="51"/>
      <c r="BP120" s="54"/>
      <c r="BQ120" s="414"/>
      <c r="BR120" s="415"/>
      <c r="BS120" s="415"/>
      <c r="BT120" s="415"/>
      <c r="BU120" s="415"/>
      <c r="BV120" s="415"/>
      <c r="BW120" s="415"/>
      <c r="BX120" s="415"/>
      <c r="BY120" s="415"/>
      <c r="BZ120" s="415"/>
      <c r="CA120" s="415"/>
      <c r="CB120" s="51"/>
      <c r="CC120" s="51"/>
      <c r="CD120" s="51"/>
      <c r="CE120" s="54"/>
      <c r="CF120" s="414"/>
      <c r="CG120" s="415"/>
      <c r="CH120" s="415"/>
      <c r="CI120" s="415"/>
      <c r="CJ120" s="415"/>
      <c r="CK120" s="415"/>
      <c r="CL120" s="415"/>
      <c r="CM120" s="415"/>
      <c r="CN120" s="415"/>
      <c r="CO120" s="415"/>
      <c r="CP120" s="415"/>
      <c r="CQ120" s="415"/>
      <c r="CR120" s="415"/>
      <c r="CS120" s="415"/>
      <c r="CT120" s="415"/>
      <c r="CU120" s="415"/>
      <c r="CV120" s="51"/>
      <c r="CW120" s="51"/>
      <c r="CX120" s="51"/>
      <c r="CY120" s="54"/>
    </row>
    <row r="121" spans="1:103" s="1" customFormat="1" ht="5.25" customHeight="1">
      <c r="A121" s="44"/>
      <c r="B121" s="4"/>
      <c r="C121" s="4"/>
      <c r="D121" s="393"/>
      <c r="E121" s="420"/>
      <c r="F121" s="420"/>
      <c r="G121" s="420"/>
      <c r="H121" s="420"/>
      <c r="I121" s="420"/>
      <c r="J121" s="420"/>
      <c r="K121" s="420"/>
      <c r="L121" s="420"/>
      <c r="M121" s="420"/>
      <c r="N121" s="424"/>
      <c r="O121" s="425"/>
      <c r="P121" s="430" t="s">
        <v>0</v>
      </c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371">
        <f>'局用'!AH121</f>
        <v>0</v>
      </c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106"/>
      <c r="AT121" s="106"/>
      <c r="AU121" s="106"/>
      <c r="AV121" s="55"/>
      <c r="AW121" s="371">
        <f>'局用'!AW121</f>
        <v>0</v>
      </c>
      <c r="AX121" s="383"/>
      <c r="AY121" s="383"/>
      <c r="AZ121" s="383"/>
      <c r="BA121" s="383"/>
      <c r="BB121" s="383"/>
      <c r="BC121" s="383"/>
      <c r="BD121" s="383"/>
      <c r="BE121" s="383"/>
      <c r="BF121" s="383"/>
      <c r="BG121" s="383"/>
      <c r="BH121" s="383"/>
      <c r="BI121" s="383"/>
      <c r="BJ121" s="383"/>
      <c r="BK121" s="383"/>
      <c r="BL121" s="383"/>
      <c r="BM121" s="372"/>
      <c r="BN121" s="383"/>
      <c r="BO121" s="383"/>
      <c r="BP121" s="384"/>
      <c r="BQ121" s="371">
        <f>'局用'!BQ121</f>
        <v>0</v>
      </c>
      <c r="BR121" s="383"/>
      <c r="BS121" s="383"/>
      <c r="BT121" s="383"/>
      <c r="BU121" s="383"/>
      <c r="BV121" s="383"/>
      <c r="BW121" s="383"/>
      <c r="BX121" s="383"/>
      <c r="BY121" s="383"/>
      <c r="BZ121" s="383"/>
      <c r="CA121" s="383"/>
      <c r="CB121" s="106"/>
      <c r="CC121" s="106"/>
      <c r="CD121" s="106"/>
      <c r="CE121" s="55"/>
      <c r="CF121" s="371">
        <f>'局用'!CF121</f>
        <v>0</v>
      </c>
      <c r="CG121" s="383"/>
      <c r="CH121" s="383"/>
      <c r="CI121" s="383"/>
      <c r="CJ121" s="383"/>
      <c r="CK121" s="383"/>
      <c r="CL121" s="383"/>
      <c r="CM121" s="383"/>
      <c r="CN121" s="383"/>
      <c r="CO121" s="383"/>
      <c r="CP121" s="383"/>
      <c r="CQ121" s="383"/>
      <c r="CR121" s="383"/>
      <c r="CS121" s="383"/>
      <c r="CT121" s="383"/>
      <c r="CU121" s="383"/>
      <c r="CV121" s="372"/>
      <c r="CW121" s="383"/>
      <c r="CX121" s="383"/>
      <c r="CY121" s="384"/>
    </row>
    <row r="122" spans="1:103" s="1" customFormat="1" ht="5.25" customHeight="1">
      <c r="A122" s="44"/>
      <c r="B122" s="4"/>
      <c r="C122" s="4"/>
      <c r="D122" s="393"/>
      <c r="E122" s="420"/>
      <c r="F122" s="420"/>
      <c r="G122" s="420"/>
      <c r="H122" s="420"/>
      <c r="I122" s="420"/>
      <c r="J122" s="420"/>
      <c r="K122" s="420"/>
      <c r="L122" s="420"/>
      <c r="M122" s="420"/>
      <c r="N122" s="424"/>
      <c r="O122" s="425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3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110"/>
      <c r="AT122" s="110"/>
      <c r="AU122" s="110"/>
      <c r="AV122" s="56"/>
      <c r="AW122" s="413"/>
      <c r="AX122" s="385"/>
      <c r="AY122" s="385"/>
      <c r="AZ122" s="385"/>
      <c r="BA122" s="385"/>
      <c r="BB122" s="385"/>
      <c r="BC122" s="385"/>
      <c r="BD122" s="385"/>
      <c r="BE122" s="385"/>
      <c r="BF122" s="385"/>
      <c r="BG122" s="385"/>
      <c r="BH122" s="385"/>
      <c r="BI122" s="385"/>
      <c r="BJ122" s="385"/>
      <c r="BK122" s="385"/>
      <c r="BL122" s="385"/>
      <c r="BM122" s="385"/>
      <c r="BN122" s="385"/>
      <c r="BO122" s="385"/>
      <c r="BP122" s="386"/>
      <c r="BQ122" s="413"/>
      <c r="BR122" s="385"/>
      <c r="BS122" s="385"/>
      <c r="BT122" s="385"/>
      <c r="BU122" s="385"/>
      <c r="BV122" s="385"/>
      <c r="BW122" s="385"/>
      <c r="BX122" s="385"/>
      <c r="BY122" s="385"/>
      <c r="BZ122" s="385"/>
      <c r="CA122" s="385"/>
      <c r="CB122" s="110"/>
      <c r="CC122" s="110"/>
      <c r="CD122" s="110"/>
      <c r="CE122" s="56"/>
      <c r="CF122" s="413"/>
      <c r="CG122" s="385"/>
      <c r="CH122" s="385"/>
      <c r="CI122" s="385"/>
      <c r="CJ122" s="385"/>
      <c r="CK122" s="385"/>
      <c r="CL122" s="385"/>
      <c r="CM122" s="385"/>
      <c r="CN122" s="385"/>
      <c r="CO122" s="385"/>
      <c r="CP122" s="385"/>
      <c r="CQ122" s="385"/>
      <c r="CR122" s="385"/>
      <c r="CS122" s="385"/>
      <c r="CT122" s="385"/>
      <c r="CU122" s="385"/>
      <c r="CV122" s="385"/>
      <c r="CW122" s="385"/>
      <c r="CX122" s="385"/>
      <c r="CY122" s="386"/>
    </row>
    <row r="123" spans="1:103" s="1" customFormat="1" ht="5.25" customHeight="1">
      <c r="A123" s="47"/>
      <c r="B123" s="45"/>
      <c r="C123" s="45"/>
      <c r="D123" s="396"/>
      <c r="E123" s="421"/>
      <c r="F123" s="421"/>
      <c r="G123" s="421"/>
      <c r="H123" s="421"/>
      <c r="I123" s="421"/>
      <c r="J123" s="421"/>
      <c r="K123" s="421"/>
      <c r="L123" s="421"/>
      <c r="M123" s="421"/>
      <c r="N123" s="426"/>
      <c r="O123" s="42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  <c r="AF123" s="417"/>
      <c r="AG123" s="417"/>
      <c r="AH123" s="418"/>
      <c r="AI123" s="387"/>
      <c r="AJ123" s="387"/>
      <c r="AK123" s="387"/>
      <c r="AL123" s="387"/>
      <c r="AM123" s="387"/>
      <c r="AN123" s="387"/>
      <c r="AO123" s="387"/>
      <c r="AP123" s="387"/>
      <c r="AQ123" s="387"/>
      <c r="AR123" s="387"/>
      <c r="AS123" s="111"/>
      <c r="AT123" s="111"/>
      <c r="AU123" s="111"/>
      <c r="AV123" s="57"/>
      <c r="AW123" s="418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7"/>
      <c r="BL123" s="387"/>
      <c r="BM123" s="387"/>
      <c r="BN123" s="387"/>
      <c r="BO123" s="387"/>
      <c r="BP123" s="388"/>
      <c r="BQ123" s="418"/>
      <c r="BR123" s="387"/>
      <c r="BS123" s="387"/>
      <c r="BT123" s="387"/>
      <c r="BU123" s="387"/>
      <c r="BV123" s="387"/>
      <c r="BW123" s="387"/>
      <c r="BX123" s="387"/>
      <c r="BY123" s="387"/>
      <c r="BZ123" s="387"/>
      <c r="CA123" s="387"/>
      <c r="CB123" s="111"/>
      <c r="CC123" s="111"/>
      <c r="CD123" s="111"/>
      <c r="CE123" s="57"/>
      <c r="CF123" s="418"/>
      <c r="CG123" s="387"/>
      <c r="CH123" s="387"/>
      <c r="CI123" s="387"/>
      <c r="CJ123" s="387"/>
      <c r="CK123" s="387"/>
      <c r="CL123" s="387"/>
      <c r="CM123" s="387"/>
      <c r="CN123" s="387"/>
      <c r="CO123" s="387"/>
      <c r="CP123" s="387"/>
      <c r="CQ123" s="387"/>
      <c r="CR123" s="387"/>
      <c r="CS123" s="387"/>
      <c r="CT123" s="387"/>
      <c r="CU123" s="387"/>
      <c r="CV123" s="387"/>
      <c r="CW123" s="387"/>
      <c r="CX123" s="387"/>
      <c r="CY123" s="388"/>
    </row>
    <row r="124" spans="1:103" s="1" customFormat="1" ht="5.25" customHeight="1">
      <c r="A124" s="43">
        <v>20013</v>
      </c>
      <c r="B124" s="2"/>
      <c r="C124" s="2"/>
      <c r="D124" s="390" t="s">
        <v>16</v>
      </c>
      <c r="E124" s="419">
        <v>2000</v>
      </c>
      <c r="F124" s="419"/>
      <c r="G124" s="419"/>
      <c r="H124" s="419"/>
      <c r="I124" s="419"/>
      <c r="J124" s="419"/>
      <c r="K124" s="419"/>
      <c r="L124" s="419"/>
      <c r="M124" s="419"/>
      <c r="N124" s="422" t="s">
        <v>15</v>
      </c>
      <c r="O124" s="423"/>
      <c r="P124" s="43"/>
      <c r="Q124" s="390" t="s">
        <v>16</v>
      </c>
      <c r="R124" s="390"/>
      <c r="S124" s="390">
        <f>E124*365</f>
        <v>730000</v>
      </c>
      <c r="T124" s="390"/>
      <c r="U124" s="390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 t="s">
        <v>15</v>
      </c>
      <c r="AG124" s="391"/>
      <c r="AH124" s="335">
        <f>'局用'!AH124</f>
        <v>0</v>
      </c>
      <c r="AI124" s="412"/>
      <c r="AJ124" s="412"/>
      <c r="AK124" s="412"/>
      <c r="AL124" s="412"/>
      <c r="AM124" s="412"/>
      <c r="AN124" s="412"/>
      <c r="AO124" s="412"/>
      <c r="AP124" s="412"/>
      <c r="AQ124" s="412"/>
      <c r="AR124" s="412"/>
      <c r="AS124" s="49"/>
      <c r="AT124" s="49"/>
      <c r="AU124" s="49"/>
      <c r="AV124" s="52"/>
      <c r="AW124" s="335">
        <f>'局用'!AW124</f>
        <v>0</v>
      </c>
      <c r="AX124" s="412"/>
      <c r="AY124" s="412"/>
      <c r="AZ124" s="412"/>
      <c r="BA124" s="412"/>
      <c r="BB124" s="412"/>
      <c r="BC124" s="412"/>
      <c r="BD124" s="412"/>
      <c r="BE124" s="412"/>
      <c r="BF124" s="412"/>
      <c r="BG124" s="412"/>
      <c r="BH124" s="412"/>
      <c r="BI124" s="412"/>
      <c r="BJ124" s="412"/>
      <c r="BK124" s="412"/>
      <c r="BL124" s="412"/>
      <c r="BM124" s="49"/>
      <c r="BN124" s="49"/>
      <c r="BO124" s="49"/>
      <c r="BP124" s="52"/>
      <c r="BQ124" s="335">
        <f>'局用'!BQ124</f>
        <v>0</v>
      </c>
      <c r="BR124" s="412"/>
      <c r="BS124" s="412"/>
      <c r="BT124" s="412"/>
      <c r="BU124" s="412"/>
      <c r="BV124" s="412"/>
      <c r="BW124" s="412"/>
      <c r="BX124" s="412"/>
      <c r="BY124" s="412"/>
      <c r="BZ124" s="412"/>
      <c r="CA124" s="412"/>
      <c r="CB124" s="49"/>
      <c r="CC124" s="49"/>
      <c r="CD124" s="49"/>
      <c r="CE124" s="52"/>
      <c r="CF124" s="335">
        <f>'局用'!CF124</f>
        <v>0</v>
      </c>
      <c r="CG124" s="412"/>
      <c r="CH124" s="412"/>
      <c r="CI124" s="412"/>
      <c r="CJ124" s="412"/>
      <c r="CK124" s="412"/>
      <c r="CL124" s="412"/>
      <c r="CM124" s="412"/>
      <c r="CN124" s="412"/>
      <c r="CO124" s="412"/>
      <c r="CP124" s="412"/>
      <c r="CQ124" s="412"/>
      <c r="CR124" s="412"/>
      <c r="CS124" s="412"/>
      <c r="CT124" s="412"/>
      <c r="CU124" s="412"/>
      <c r="CV124" s="49"/>
      <c r="CW124" s="49"/>
      <c r="CX124" s="49"/>
      <c r="CY124" s="52"/>
    </row>
    <row r="125" spans="1:103" s="1" customFormat="1" ht="5.25" customHeight="1">
      <c r="A125" s="44"/>
      <c r="B125" s="4"/>
      <c r="C125" s="4"/>
      <c r="D125" s="393"/>
      <c r="E125" s="420"/>
      <c r="F125" s="420"/>
      <c r="G125" s="420"/>
      <c r="H125" s="420"/>
      <c r="I125" s="420"/>
      <c r="J125" s="420"/>
      <c r="K125" s="420"/>
      <c r="L125" s="420"/>
      <c r="M125" s="420"/>
      <c r="N125" s="424"/>
      <c r="O125" s="425"/>
      <c r="P125" s="44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4"/>
      <c r="AH125" s="413"/>
      <c r="AI125" s="385"/>
      <c r="AJ125" s="385"/>
      <c r="AK125" s="385"/>
      <c r="AL125" s="385"/>
      <c r="AM125" s="385"/>
      <c r="AN125" s="385"/>
      <c r="AO125" s="385"/>
      <c r="AP125" s="385"/>
      <c r="AQ125" s="385"/>
      <c r="AR125" s="385"/>
      <c r="AS125" s="50"/>
      <c r="AT125" s="50"/>
      <c r="AU125" s="50"/>
      <c r="AV125" s="53"/>
      <c r="AW125" s="413"/>
      <c r="AX125" s="385"/>
      <c r="AY125" s="385"/>
      <c r="AZ125" s="385"/>
      <c r="BA125" s="385"/>
      <c r="BB125" s="385"/>
      <c r="BC125" s="385"/>
      <c r="BD125" s="385"/>
      <c r="BE125" s="385"/>
      <c r="BF125" s="385"/>
      <c r="BG125" s="385"/>
      <c r="BH125" s="385"/>
      <c r="BI125" s="385"/>
      <c r="BJ125" s="385"/>
      <c r="BK125" s="385"/>
      <c r="BL125" s="385"/>
      <c r="BM125" s="50"/>
      <c r="BN125" s="50"/>
      <c r="BO125" s="50"/>
      <c r="BP125" s="53"/>
      <c r="BQ125" s="413"/>
      <c r="BR125" s="385"/>
      <c r="BS125" s="385"/>
      <c r="BT125" s="385"/>
      <c r="BU125" s="385"/>
      <c r="BV125" s="385"/>
      <c r="BW125" s="385"/>
      <c r="BX125" s="385"/>
      <c r="BY125" s="385"/>
      <c r="BZ125" s="385"/>
      <c r="CA125" s="385"/>
      <c r="CB125" s="50"/>
      <c r="CC125" s="50"/>
      <c r="CD125" s="50"/>
      <c r="CE125" s="53"/>
      <c r="CF125" s="413"/>
      <c r="CG125" s="385"/>
      <c r="CH125" s="385"/>
      <c r="CI125" s="385"/>
      <c r="CJ125" s="385"/>
      <c r="CK125" s="385"/>
      <c r="CL125" s="385"/>
      <c r="CM125" s="385"/>
      <c r="CN125" s="385"/>
      <c r="CO125" s="385"/>
      <c r="CP125" s="385"/>
      <c r="CQ125" s="385"/>
      <c r="CR125" s="385"/>
      <c r="CS125" s="385"/>
      <c r="CT125" s="385"/>
      <c r="CU125" s="385"/>
      <c r="CV125" s="50"/>
      <c r="CW125" s="50"/>
      <c r="CX125" s="50"/>
      <c r="CY125" s="53"/>
    </row>
    <row r="126" spans="1:103" s="1" customFormat="1" ht="5.25" customHeight="1">
      <c r="A126" s="44"/>
      <c r="B126" s="4"/>
      <c r="C126" s="4"/>
      <c r="D126" s="393"/>
      <c r="E126" s="420"/>
      <c r="F126" s="420"/>
      <c r="G126" s="420"/>
      <c r="H126" s="420"/>
      <c r="I126" s="420"/>
      <c r="J126" s="420"/>
      <c r="K126" s="420"/>
      <c r="L126" s="420"/>
      <c r="M126" s="420"/>
      <c r="N126" s="424"/>
      <c r="O126" s="425"/>
      <c r="P126" s="4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9"/>
      <c r="AH126" s="414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51"/>
      <c r="AT126" s="51"/>
      <c r="AU126" s="51"/>
      <c r="AV126" s="54"/>
      <c r="AW126" s="414"/>
      <c r="AX126" s="415"/>
      <c r="AY126" s="415"/>
      <c r="AZ126" s="415"/>
      <c r="BA126" s="415"/>
      <c r="BB126" s="415"/>
      <c r="BC126" s="415"/>
      <c r="BD126" s="415"/>
      <c r="BE126" s="415"/>
      <c r="BF126" s="415"/>
      <c r="BG126" s="415"/>
      <c r="BH126" s="415"/>
      <c r="BI126" s="415"/>
      <c r="BJ126" s="415"/>
      <c r="BK126" s="415"/>
      <c r="BL126" s="415"/>
      <c r="BM126" s="51"/>
      <c r="BN126" s="51"/>
      <c r="BO126" s="51"/>
      <c r="BP126" s="54"/>
      <c r="BQ126" s="414"/>
      <c r="BR126" s="415"/>
      <c r="BS126" s="415"/>
      <c r="BT126" s="415"/>
      <c r="BU126" s="415"/>
      <c r="BV126" s="415"/>
      <c r="BW126" s="415"/>
      <c r="BX126" s="415"/>
      <c r="BY126" s="415"/>
      <c r="BZ126" s="415"/>
      <c r="CA126" s="415"/>
      <c r="CB126" s="51"/>
      <c r="CC126" s="51"/>
      <c r="CD126" s="51"/>
      <c r="CE126" s="54"/>
      <c r="CF126" s="414"/>
      <c r="CG126" s="415"/>
      <c r="CH126" s="415"/>
      <c r="CI126" s="415"/>
      <c r="CJ126" s="415"/>
      <c r="CK126" s="415"/>
      <c r="CL126" s="415"/>
      <c r="CM126" s="415"/>
      <c r="CN126" s="415"/>
      <c r="CO126" s="415"/>
      <c r="CP126" s="415"/>
      <c r="CQ126" s="415"/>
      <c r="CR126" s="415"/>
      <c r="CS126" s="415"/>
      <c r="CT126" s="415"/>
      <c r="CU126" s="415"/>
      <c r="CV126" s="51"/>
      <c r="CW126" s="51"/>
      <c r="CX126" s="51"/>
      <c r="CY126" s="54"/>
    </row>
    <row r="127" spans="1:103" s="1" customFormat="1" ht="5.25" customHeight="1">
      <c r="A127" s="44"/>
      <c r="B127" s="4"/>
      <c r="C127" s="4"/>
      <c r="D127" s="393"/>
      <c r="E127" s="420"/>
      <c r="F127" s="420"/>
      <c r="G127" s="420"/>
      <c r="H127" s="420"/>
      <c r="I127" s="420"/>
      <c r="J127" s="420"/>
      <c r="K127" s="420"/>
      <c r="L127" s="420"/>
      <c r="M127" s="420"/>
      <c r="N127" s="424"/>
      <c r="O127" s="425"/>
      <c r="P127" s="416" t="s">
        <v>0</v>
      </c>
      <c r="Q127" s="416"/>
      <c r="R127" s="416"/>
      <c r="S127" s="416"/>
      <c r="T127" s="416"/>
      <c r="U127" s="416"/>
      <c r="V127" s="416"/>
      <c r="W127" s="416"/>
      <c r="X127" s="416"/>
      <c r="Y127" s="416"/>
      <c r="Z127" s="416"/>
      <c r="AA127" s="416"/>
      <c r="AB127" s="416"/>
      <c r="AC127" s="416"/>
      <c r="AD127" s="416"/>
      <c r="AE127" s="416"/>
      <c r="AF127" s="416"/>
      <c r="AG127" s="416"/>
      <c r="AH127" s="371">
        <f>'局用'!AH127</f>
        <v>0</v>
      </c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383"/>
      <c r="AS127" s="106"/>
      <c r="AT127" s="106"/>
      <c r="AU127" s="106"/>
      <c r="AV127" s="55"/>
      <c r="AW127" s="371">
        <f>'局用'!AW127</f>
        <v>0</v>
      </c>
      <c r="AX127" s="383"/>
      <c r="AY127" s="383"/>
      <c r="AZ127" s="383"/>
      <c r="BA127" s="383"/>
      <c r="BB127" s="383"/>
      <c r="BC127" s="383"/>
      <c r="BD127" s="383"/>
      <c r="BE127" s="383"/>
      <c r="BF127" s="383"/>
      <c r="BG127" s="383"/>
      <c r="BH127" s="383"/>
      <c r="BI127" s="383"/>
      <c r="BJ127" s="383"/>
      <c r="BK127" s="383"/>
      <c r="BL127" s="383"/>
      <c r="BM127" s="372"/>
      <c r="BN127" s="383"/>
      <c r="BO127" s="383"/>
      <c r="BP127" s="384"/>
      <c r="BQ127" s="371">
        <f>'局用'!BQ127</f>
        <v>0</v>
      </c>
      <c r="BR127" s="383"/>
      <c r="BS127" s="383"/>
      <c r="BT127" s="383"/>
      <c r="BU127" s="383"/>
      <c r="BV127" s="383"/>
      <c r="BW127" s="383"/>
      <c r="BX127" s="383"/>
      <c r="BY127" s="383"/>
      <c r="BZ127" s="383"/>
      <c r="CA127" s="383"/>
      <c r="CB127" s="106"/>
      <c r="CC127" s="106"/>
      <c r="CD127" s="106"/>
      <c r="CE127" s="55"/>
      <c r="CF127" s="371">
        <f>'局用'!CF127</f>
        <v>0</v>
      </c>
      <c r="CG127" s="383"/>
      <c r="CH127" s="383"/>
      <c r="CI127" s="383"/>
      <c r="CJ127" s="383"/>
      <c r="CK127" s="383"/>
      <c r="CL127" s="383"/>
      <c r="CM127" s="383"/>
      <c r="CN127" s="383"/>
      <c r="CO127" s="383"/>
      <c r="CP127" s="383"/>
      <c r="CQ127" s="383"/>
      <c r="CR127" s="383"/>
      <c r="CS127" s="383"/>
      <c r="CT127" s="383"/>
      <c r="CU127" s="383"/>
      <c r="CV127" s="372"/>
      <c r="CW127" s="383"/>
      <c r="CX127" s="383"/>
      <c r="CY127" s="384"/>
    </row>
    <row r="128" spans="1:103" s="1" customFormat="1" ht="5.25" customHeight="1">
      <c r="A128" s="44"/>
      <c r="B128" s="4"/>
      <c r="C128" s="4"/>
      <c r="D128" s="393"/>
      <c r="E128" s="420"/>
      <c r="F128" s="420"/>
      <c r="G128" s="420"/>
      <c r="H128" s="420"/>
      <c r="I128" s="420"/>
      <c r="J128" s="420"/>
      <c r="K128" s="420"/>
      <c r="L128" s="420"/>
      <c r="M128" s="420"/>
      <c r="N128" s="424"/>
      <c r="O128" s="425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3"/>
      <c r="AI128" s="385"/>
      <c r="AJ128" s="385"/>
      <c r="AK128" s="385"/>
      <c r="AL128" s="385"/>
      <c r="AM128" s="385"/>
      <c r="AN128" s="385"/>
      <c r="AO128" s="385"/>
      <c r="AP128" s="385"/>
      <c r="AQ128" s="385"/>
      <c r="AR128" s="385"/>
      <c r="AS128" s="110"/>
      <c r="AT128" s="110"/>
      <c r="AU128" s="110"/>
      <c r="AV128" s="56"/>
      <c r="AW128" s="413"/>
      <c r="AX128" s="385"/>
      <c r="AY128" s="385"/>
      <c r="AZ128" s="385"/>
      <c r="BA128" s="385"/>
      <c r="BB128" s="385"/>
      <c r="BC128" s="385"/>
      <c r="BD128" s="385"/>
      <c r="BE128" s="385"/>
      <c r="BF128" s="385"/>
      <c r="BG128" s="385"/>
      <c r="BH128" s="385"/>
      <c r="BI128" s="385"/>
      <c r="BJ128" s="385"/>
      <c r="BK128" s="385"/>
      <c r="BL128" s="385"/>
      <c r="BM128" s="385"/>
      <c r="BN128" s="385"/>
      <c r="BO128" s="385"/>
      <c r="BP128" s="386"/>
      <c r="BQ128" s="413"/>
      <c r="BR128" s="385"/>
      <c r="BS128" s="385"/>
      <c r="BT128" s="385"/>
      <c r="BU128" s="385"/>
      <c r="BV128" s="385"/>
      <c r="BW128" s="385"/>
      <c r="BX128" s="385"/>
      <c r="BY128" s="385"/>
      <c r="BZ128" s="385"/>
      <c r="CA128" s="385"/>
      <c r="CB128" s="110"/>
      <c r="CC128" s="110"/>
      <c r="CD128" s="110"/>
      <c r="CE128" s="56"/>
      <c r="CF128" s="413"/>
      <c r="CG128" s="385"/>
      <c r="CH128" s="385"/>
      <c r="CI128" s="385"/>
      <c r="CJ128" s="385"/>
      <c r="CK128" s="385"/>
      <c r="CL128" s="385"/>
      <c r="CM128" s="385"/>
      <c r="CN128" s="385"/>
      <c r="CO128" s="385"/>
      <c r="CP128" s="385"/>
      <c r="CQ128" s="385"/>
      <c r="CR128" s="385"/>
      <c r="CS128" s="385"/>
      <c r="CT128" s="385"/>
      <c r="CU128" s="385"/>
      <c r="CV128" s="385"/>
      <c r="CW128" s="385"/>
      <c r="CX128" s="385"/>
      <c r="CY128" s="386"/>
    </row>
    <row r="129" spans="1:103" s="1" customFormat="1" ht="5.25" customHeight="1">
      <c r="A129" s="47"/>
      <c r="B129" s="45"/>
      <c r="C129" s="45"/>
      <c r="D129" s="396"/>
      <c r="E129" s="421"/>
      <c r="F129" s="421"/>
      <c r="G129" s="421"/>
      <c r="H129" s="421"/>
      <c r="I129" s="421"/>
      <c r="J129" s="421"/>
      <c r="K129" s="421"/>
      <c r="L129" s="421"/>
      <c r="M129" s="421"/>
      <c r="N129" s="426"/>
      <c r="O129" s="42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  <c r="AF129" s="417"/>
      <c r="AG129" s="417"/>
      <c r="AH129" s="418"/>
      <c r="AI129" s="387"/>
      <c r="AJ129" s="387"/>
      <c r="AK129" s="387"/>
      <c r="AL129" s="387"/>
      <c r="AM129" s="387"/>
      <c r="AN129" s="387"/>
      <c r="AO129" s="387"/>
      <c r="AP129" s="387"/>
      <c r="AQ129" s="387"/>
      <c r="AR129" s="387"/>
      <c r="AS129" s="111"/>
      <c r="AT129" s="111"/>
      <c r="AU129" s="111"/>
      <c r="AV129" s="57"/>
      <c r="AW129" s="418"/>
      <c r="AX129" s="387"/>
      <c r="AY129" s="387"/>
      <c r="AZ129" s="387"/>
      <c r="BA129" s="387"/>
      <c r="BB129" s="387"/>
      <c r="BC129" s="387"/>
      <c r="BD129" s="387"/>
      <c r="BE129" s="387"/>
      <c r="BF129" s="387"/>
      <c r="BG129" s="387"/>
      <c r="BH129" s="387"/>
      <c r="BI129" s="387"/>
      <c r="BJ129" s="387"/>
      <c r="BK129" s="387"/>
      <c r="BL129" s="387"/>
      <c r="BM129" s="387"/>
      <c r="BN129" s="387"/>
      <c r="BO129" s="387"/>
      <c r="BP129" s="388"/>
      <c r="BQ129" s="418"/>
      <c r="BR129" s="387"/>
      <c r="BS129" s="387"/>
      <c r="BT129" s="387"/>
      <c r="BU129" s="387"/>
      <c r="BV129" s="387"/>
      <c r="BW129" s="387"/>
      <c r="BX129" s="387"/>
      <c r="BY129" s="387"/>
      <c r="BZ129" s="387"/>
      <c r="CA129" s="387"/>
      <c r="CB129" s="111"/>
      <c r="CC129" s="111"/>
      <c r="CD129" s="111"/>
      <c r="CE129" s="57"/>
      <c r="CF129" s="418"/>
      <c r="CG129" s="387"/>
      <c r="CH129" s="387"/>
      <c r="CI129" s="387"/>
      <c r="CJ129" s="387"/>
      <c r="CK129" s="387"/>
      <c r="CL129" s="387"/>
      <c r="CM129" s="387"/>
      <c r="CN129" s="387"/>
      <c r="CO129" s="387"/>
      <c r="CP129" s="387"/>
      <c r="CQ129" s="387"/>
      <c r="CR129" s="387"/>
      <c r="CS129" s="387"/>
      <c r="CT129" s="387"/>
      <c r="CU129" s="387"/>
      <c r="CV129" s="387"/>
      <c r="CW129" s="387"/>
      <c r="CX129" s="387"/>
      <c r="CY129" s="388"/>
    </row>
    <row r="130" spans="1:103" s="1" customFormat="1" ht="5.25" customHeight="1">
      <c r="A130" s="389" t="s">
        <v>17</v>
      </c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1"/>
      <c r="P130" s="398" t="s">
        <v>18</v>
      </c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  <c r="AF130" s="399"/>
      <c r="AG130" s="400"/>
      <c r="AH130" s="347">
        <f>'局用'!AH130</f>
        <v>0</v>
      </c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348"/>
      <c r="AS130" s="406" t="s">
        <v>34</v>
      </c>
      <c r="AT130" s="406"/>
      <c r="AU130" s="406"/>
      <c r="AV130" s="407"/>
      <c r="AW130" s="335">
        <f>'局用'!AW130</f>
        <v>0</v>
      </c>
      <c r="AX130" s="336"/>
      <c r="AY130" s="336"/>
      <c r="AZ130" s="336"/>
      <c r="BA130" s="336"/>
      <c r="BB130" s="336"/>
      <c r="BC130" s="336"/>
      <c r="BD130" s="336"/>
      <c r="BE130" s="336"/>
      <c r="BF130" s="336"/>
      <c r="BG130" s="336"/>
      <c r="BH130" s="336"/>
      <c r="BI130" s="336"/>
      <c r="BJ130" s="336"/>
      <c r="BK130" s="336"/>
      <c r="BL130" s="336"/>
      <c r="BM130" s="341" t="s">
        <v>35</v>
      </c>
      <c r="BN130" s="341"/>
      <c r="BO130" s="341"/>
      <c r="BP130" s="342"/>
      <c r="BQ130" s="347">
        <f>'局用'!BQ130</f>
        <v>0</v>
      </c>
      <c r="BR130" s="348"/>
      <c r="BS130" s="348"/>
      <c r="BT130" s="348"/>
      <c r="BU130" s="348"/>
      <c r="BV130" s="348"/>
      <c r="BW130" s="348"/>
      <c r="BX130" s="348"/>
      <c r="BY130" s="348"/>
      <c r="BZ130" s="348"/>
      <c r="CA130" s="348"/>
      <c r="CB130" s="406" t="s">
        <v>34</v>
      </c>
      <c r="CC130" s="406"/>
      <c r="CD130" s="406"/>
      <c r="CE130" s="407"/>
      <c r="CF130" s="347">
        <f>'局用'!CF130</f>
        <v>0</v>
      </c>
      <c r="CG130" s="348"/>
      <c r="CH130" s="348"/>
      <c r="CI130" s="348"/>
      <c r="CJ130" s="348"/>
      <c r="CK130" s="348"/>
      <c r="CL130" s="348"/>
      <c r="CM130" s="348"/>
      <c r="CN130" s="348"/>
      <c r="CO130" s="348"/>
      <c r="CP130" s="348"/>
      <c r="CQ130" s="348"/>
      <c r="CR130" s="348"/>
      <c r="CS130" s="348"/>
      <c r="CT130" s="348"/>
      <c r="CU130" s="348"/>
      <c r="CV130" s="341" t="s">
        <v>35</v>
      </c>
      <c r="CW130" s="341"/>
      <c r="CX130" s="341"/>
      <c r="CY130" s="342"/>
    </row>
    <row r="131" spans="1:103" s="1" customFormat="1" ht="5.25" customHeight="1">
      <c r="A131" s="392"/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4"/>
      <c r="P131" s="401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  <c r="AG131" s="403"/>
      <c r="AH131" s="349"/>
      <c r="AI131" s="350"/>
      <c r="AJ131" s="350"/>
      <c r="AK131" s="350"/>
      <c r="AL131" s="350"/>
      <c r="AM131" s="350"/>
      <c r="AN131" s="350"/>
      <c r="AO131" s="350"/>
      <c r="AP131" s="350"/>
      <c r="AQ131" s="350"/>
      <c r="AR131" s="350"/>
      <c r="AS131" s="408"/>
      <c r="AT131" s="408"/>
      <c r="AU131" s="408"/>
      <c r="AV131" s="409"/>
      <c r="AW131" s="337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43"/>
      <c r="BN131" s="343"/>
      <c r="BO131" s="343"/>
      <c r="BP131" s="344"/>
      <c r="BQ131" s="349"/>
      <c r="BR131" s="350"/>
      <c r="BS131" s="350"/>
      <c r="BT131" s="350"/>
      <c r="BU131" s="350"/>
      <c r="BV131" s="350"/>
      <c r="BW131" s="350"/>
      <c r="BX131" s="350"/>
      <c r="BY131" s="350"/>
      <c r="BZ131" s="350"/>
      <c r="CA131" s="350"/>
      <c r="CB131" s="408"/>
      <c r="CC131" s="408"/>
      <c r="CD131" s="408"/>
      <c r="CE131" s="409"/>
      <c r="CF131" s="349"/>
      <c r="CG131" s="350"/>
      <c r="CH131" s="350"/>
      <c r="CI131" s="350"/>
      <c r="CJ131" s="350"/>
      <c r="CK131" s="350"/>
      <c r="CL131" s="350"/>
      <c r="CM131" s="350"/>
      <c r="CN131" s="350"/>
      <c r="CO131" s="350"/>
      <c r="CP131" s="350"/>
      <c r="CQ131" s="350"/>
      <c r="CR131" s="350"/>
      <c r="CS131" s="350"/>
      <c r="CT131" s="350"/>
      <c r="CU131" s="350"/>
      <c r="CV131" s="343"/>
      <c r="CW131" s="343"/>
      <c r="CX131" s="343"/>
      <c r="CY131" s="344"/>
    </row>
    <row r="132" spans="1:103" s="1" customFormat="1" ht="5.25" customHeight="1">
      <c r="A132" s="392"/>
      <c r="B132" s="393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4"/>
      <c r="P132" s="401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  <c r="AF132" s="402"/>
      <c r="AG132" s="403"/>
      <c r="AH132" s="404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8"/>
      <c r="AT132" s="408"/>
      <c r="AU132" s="408"/>
      <c r="AV132" s="409"/>
      <c r="AW132" s="410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  <c r="BL132" s="411"/>
      <c r="BM132" s="343"/>
      <c r="BN132" s="343"/>
      <c r="BO132" s="343"/>
      <c r="BP132" s="344"/>
      <c r="BQ132" s="404"/>
      <c r="BR132" s="405"/>
      <c r="BS132" s="405"/>
      <c r="BT132" s="405"/>
      <c r="BU132" s="405"/>
      <c r="BV132" s="405"/>
      <c r="BW132" s="405"/>
      <c r="BX132" s="405"/>
      <c r="BY132" s="405"/>
      <c r="BZ132" s="405"/>
      <c r="CA132" s="405"/>
      <c r="CB132" s="408"/>
      <c r="CC132" s="408"/>
      <c r="CD132" s="408"/>
      <c r="CE132" s="409"/>
      <c r="CF132" s="404"/>
      <c r="CG132" s="405"/>
      <c r="CH132" s="405"/>
      <c r="CI132" s="405"/>
      <c r="CJ132" s="405"/>
      <c r="CK132" s="405"/>
      <c r="CL132" s="405"/>
      <c r="CM132" s="405"/>
      <c r="CN132" s="405"/>
      <c r="CO132" s="405"/>
      <c r="CP132" s="405"/>
      <c r="CQ132" s="405"/>
      <c r="CR132" s="405"/>
      <c r="CS132" s="405"/>
      <c r="CT132" s="405"/>
      <c r="CU132" s="405"/>
      <c r="CV132" s="343"/>
      <c r="CW132" s="343"/>
      <c r="CX132" s="343"/>
      <c r="CY132" s="344"/>
    </row>
    <row r="133" spans="1:103" s="1" customFormat="1" ht="5.25" customHeight="1">
      <c r="A133" s="392"/>
      <c r="B133" s="393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4"/>
      <c r="P133" s="357" t="s">
        <v>0</v>
      </c>
      <c r="Q133" s="357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9">
        <f>'局用'!AH133</f>
        <v>0</v>
      </c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5" t="s">
        <v>34</v>
      </c>
      <c r="AT133" s="365"/>
      <c r="AU133" s="365"/>
      <c r="AV133" s="366"/>
      <c r="AW133" s="371">
        <f>'局用'!AW133</f>
        <v>0</v>
      </c>
      <c r="AX133" s="372"/>
      <c r="AY133" s="372"/>
      <c r="AZ133" s="372"/>
      <c r="BA133" s="372"/>
      <c r="BB133" s="372"/>
      <c r="BC133" s="372"/>
      <c r="BD133" s="372"/>
      <c r="BE133" s="372"/>
      <c r="BF133" s="372"/>
      <c r="BG133" s="372"/>
      <c r="BH133" s="372"/>
      <c r="BI133" s="372"/>
      <c r="BJ133" s="372"/>
      <c r="BK133" s="372"/>
      <c r="BL133" s="372"/>
      <c r="BM133" s="377" t="s">
        <v>35</v>
      </c>
      <c r="BN133" s="377"/>
      <c r="BO133" s="377"/>
      <c r="BP133" s="378"/>
      <c r="BQ133" s="359">
        <f>'局用'!BQ133</f>
        <v>0</v>
      </c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5" t="s">
        <v>34</v>
      </c>
      <c r="CC133" s="365"/>
      <c r="CD133" s="365"/>
      <c r="CE133" s="366"/>
      <c r="CF133" s="359">
        <f>'局用'!CF133</f>
        <v>0</v>
      </c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77" t="s">
        <v>35</v>
      </c>
      <c r="CW133" s="377"/>
      <c r="CX133" s="377"/>
      <c r="CY133" s="378"/>
    </row>
    <row r="134" spans="1:103" s="1" customFormat="1" ht="5.25" customHeight="1">
      <c r="A134" s="392"/>
      <c r="B134" s="393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4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61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7"/>
      <c r="AT134" s="367"/>
      <c r="AU134" s="367"/>
      <c r="AV134" s="368"/>
      <c r="AW134" s="373"/>
      <c r="AX134" s="374"/>
      <c r="AY134" s="374"/>
      <c r="AZ134" s="374"/>
      <c r="BA134" s="374"/>
      <c r="BB134" s="374"/>
      <c r="BC134" s="374"/>
      <c r="BD134" s="374"/>
      <c r="BE134" s="374"/>
      <c r="BF134" s="374"/>
      <c r="BG134" s="374"/>
      <c r="BH134" s="374"/>
      <c r="BI134" s="374"/>
      <c r="BJ134" s="374"/>
      <c r="BK134" s="374"/>
      <c r="BL134" s="374"/>
      <c r="BM134" s="379"/>
      <c r="BN134" s="379"/>
      <c r="BO134" s="379"/>
      <c r="BP134" s="380"/>
      <c r="BQ134" s="361"/>
      <c r="BR134" s="362"/>
      <c r="BS134" s="362"/>
      <c r="BT134" s="362"/>
      <c r="BU134" s="362"/>
      <c r="BV134" s="362"/>
      <c r="BW134" s="362"/>
      <c r="BX134" s="362"/>
      <c r="BY134" s="362"/>
      <c r="BZ134" s="362"/>
      <c r="CA134" s="362"/>
      <c r="CB134" s="367"/>
      <c r="CC134" s="367"/>
      <c r="CD134" s="367"/>
      <c r="CE134" s="368"/>
      <c r="CF134" s="361"/>
      <c r="CG134" s="362"/>
      <c r="CH134" s="362"/>
      <c r="CI134" s="362"/>
      <c r="CJ134" s="362"/>
      <c r="CK134" s="362"/>
      <c r="CL134" s="362"/>
      <c r="CM134" s="362"/>
      <c r="CN134" s="362"/>
      <c r="CO134" s="362"/>
      <c r="CP134" s="362"/>
      <c r="CQ134" s="362"/>
      <c r="CR134" s="362"/>
      <c r="CS134" s="362"/>
      <c r="CT134" s="362"/>
      <c r="CU134" s="362"/>
      <c r="CV134" s="379"/>
      <c r="CW134" s="379"/>
      <c r="CX134" s="379"/>
      <c r="CY134" s="380"/>
    </row>
    <row r="135" spans="1:103" s="1" customFormat="1" ht="5.25" customHeight="1">
      <c r="A135" s="395"/>
      <c r="B135" s="396"/>
      <c r="C135" s="396"/>
      <c r="D135" s="396"/>
      <c r="E135" s="396"/>
      <c r="F135" s="396"/>
      <c r="G135" s="396"/>
      <c r="H135" s="396"/>
      <c r="I135" s="396"/>
      <c r="J135" s="396"/>
      <c r="K135" s="396"/>
      <c r="L135" s="396"/>
      <c r="M135" s="396"/>
      <c r="N135" s="396"/>
      <c r="O135" s="397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63"/>
      <c r="AI135" s="364"/>
      <c r="AJ135" s="364"/>
      <c r="AK135" s="364"/>
      <c r="AL135" s="364"/>
      <c r="AM135" s="364"/>
      <c r="AN135" s="364"/>
      <c r="AO135" s="364"/>
      <c r="AP135" s="364"/>
      <c r="AQ135" s="364"/>
      <c r="AR135" s="364"/>
      <c r="AS135" s="369"/>
      <c r="AT135" s="369"/>
      <c r="AU135" s="369"/>
      <c r="AV135" s="370"/>
      <c r="AW135" s="375"/>
      <c r="AX135" s="376"/>
      <c r="AY135" s="376"/>
      <c r="AZ135" s="376"/>
      <c r="BA135" s="376"/>
      <c r="BB135" s="376"/>
      <c r="BC135" s="376"/>
      <c r="BD135" s="376"/>
      <c r="BE135" s="376"/>
      <c r="BF135" s="376"/>
      <c r="BG135" s="376"/>
      <c r="BH135" s="376"/>
      <c r="BI135" s="376"/>
      <c r="BJ135" s="376"/>
      <c r="BK135" s="376"/>
      <c r="BL135" s="376"/>
      <c r="BM135" s="381"/>
      <c r="BN135" s="381"/>
      <c r="BO135" s="381"/>
      <c r="BP135" s="382"/>
      <c r="BQ135" s="363"/>
      <c r="BR135" s="364"/>
      <c r="BS135" s="364"/>
      <c r="BT135" s="364"/>
      <c r="BU135" s="364"/>
      <c r="BV135" s="364"/>
      <c r="BW135" s="364"/>
      <c r="BX135" s="364"/>
      <c r="BY135" s="364"/>
      <c r="BZ135" s="364"/>
      <c r="CA135" s="364"/>
      <c r="CB135" s="369"/>
      <c r="CC135" s="369"/>
      <c r="CD135" s="369"/>
      <c r="CE135" s="370"/>
      <c r="CF135" s="363"/>
      <c r="CG135" s="364"/>
      <c r="CH135" s="364"/>
      <c r="CI135" s="364"/>
      <c r="CJ135" s="364"/>
      <c r="CK135" s="364"/>
      <c r="CL135" s="364"/>
      <c r="CM135" s="364"/>
      <c r="CN135" s="364"/>
      <c r="CO135" s="364"/>
      <c r="CP135" s="364"/>
      <c r="CQ135" s="364"/>
      <c r="CR135" s="364"/>
      <c r="CS135" s="364"/>
      <c r="CT135" s="364"/>
      <c r="CU135" s="364"/>
      <c r="CV135" s="381"/>
      <c r="CW135" s="381"/>
      <c r="CX135" s="381"/>
      <c r="CY135" s="382"/>
    </row>
    <row r="136" spans="1:103" s="1" customFormat="1" ht="6" customHeight="1">
      <c r="A136" s="353" t="s">
        <v>20</v>
      </c>
      <c r="B136" s="353"/>
      <c r="C136" s="353"/>
      <c r="D136" s="353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47">
        <f>'局用'!AH136</f>
        <v>0</v>
      </c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8"/>
      <c r="AS136" s="341" t="s">
        <v>34</v>
      </c>
      <c r="AT136" s="341"/>
      <c r="AU136" s="341"/>
      <c r="AV136" s="342"/>
      <c r="AW136" s="335">
        <f>'局用'!AW136</f>
        <v>0</v>
      </c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  <c r="BL136" s="336"/>
      <c r="BM136" s="341" t="s">
        <v>35</v>
      </c>
      <c r="BN136" s="341"/>
      <c r="BO136" s="341"/>
      <c r="BP136" s="342"/>
      <c r="BQ136" s="347">
        <f>'局用'!BQ136</f>
        <v>0</v>
      </c>
      <c r="BR136" s="348"/>
      <c r="BS136" s="348"/>
      <c r="BT136" s="348"/>
      <c r="BU136" s="348"/>
      <c r="BV136" s="348"/>
      <c r="BW136" s="348"/>
      <c r="BX136" s="348"/>
      <c r="BY136" s="348"/>
      <c r="BZ136" s="348"/>
      <c r="CA136" s="348"/>
      <c r="CB136" s="341" t="s">
        <v>34</v>
      </c>
      <c r="CC136" s="341"/>
      <c r="CD136" s="341"/>
      <c r="CE136" s="342"/>
      <c r="CF136" s="347">
        <f>'局用'!CF136</f>
        <v>0</v>
      </c>
      <c r="CG136" s="348"/>
      <c r="CH136" s="348"/>
      <c r="CI136" s="348"/>
      <c r="CJ136" s="348"/>
      <c r="CK136" s="348"/>
      <c r="CL136" s="348"/>
      <c r="CM136" s="348"/>
      <c r="CN136" s="348"/>
      <c r="CO136" s="348"/>
      <c r="CP136" s="348"/>
      <c r="CQ136" s="348"/>
      <c r="CR136" s="348"/>
      <c r="CS136" s="348"/>
      <c r="CT136" s="348"/>
      <c r="CU136" s="348"/>
      <c r="CV136" s="341" t="s">
        <v>35</v>
      </c>
      <c r="CW136" s="341"/>
      <c r="CX136" s="341"/>
      <c r="CY136" s="342"/>
    </row>
    <row r="137" spans="1:103" s="1" customFormat="1" ht="6" customHeight="1">
      <c r="A137" s="353"/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49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43"/>
      <c r="AT137" s="343"/>
      <c r="AU137" s="343"/>
      <c r="AV137" s="344"/>
      <c r="AW137" s="337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/>
      <c r="BM137" s="343"/>
      <c r="BN137" s="343"/>
      <c r="BO137" s="343"/>
      <c r="BP137" s="344"/>
      <c r="BQ137" s="349"/>
      <c r="BR137" s="350"/>
      <c r="BS137" s="350"/>
      <c r="BT137" s="350"/>
      <c r="BU137" s="350"/>
      <c r="BV137" s="350"/>
      <c r="BW137" s="350"/>
      <c r="BX137" s="350"/>
      <c r="BY137" s="350"/>
      <c r="BZ137" s="350"/>
      <c r="CA137" s="350"/>
      <c r="CB137" s="343"/>
      <c r="CC137" s="343"/>
      <c r="CD137" s="343"/>
      <c r="CE137" s="344"/>
      <c r="CF137" s="349"/>
      <c r="CG137" s="350"/>
      <c r="CH137" s="350"/>
      <c r="CI137" s="350"/>
      <c r="CJ137" s="350"/>
      <c r="CK137" s="350"/>
      <c r="CL137" s="350"/>
      <c r="CM137" s="350"/>
      <c r="CN137" s="350"/>
      <c r="CO137" s="350"/>
      <c r="CP137" s="350"/>
      <c r="CQ137" s="350"/>
      <c r="CR137" s="350"/>
      <c r="CS137" s="350"/>
      <c r="CT137" s="350"/>
      <c r="CU137" s="350"/>
      <c r="CV137" s="343"/>
      <c r="CW137" s="343"/>
      <c r="CX137" s="343"/>
      <c r="CY137" s="344"/>
    </row>
    <row r="138" spans="1:103" s="1" customFormat="1" ht="6" customHeight="1">
      <c r="A138" s="353"/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49"/>
      <c r="AI138" s="350"/>
      <c r="AJ138" s="350"/>
      <c r="AK138" s="350"/>
      <c r="AL138" s="350"/>
      <c r="AM138" s="350"/>
      <c r="AN138" s="350"/>
      <c r="AO138" s="350"/>
      <c r="AP138" s="350"/>
      <c r="AQ138" s="350"/>
      <c r="AR138" s="350"/>
      <c r="AS138" s="343"/>
      <c r="AT138" s="343"/>
      <c r="AU138" s="343"/>
      <c r="AV138" s="344"/>
      <c r="AW138" s="337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/>
      <c r="BM138" s="343"/>
      <c r="BN138" s="343"/>
      <c r="BO138" s="343"/>
      <c r="BP138" s="344"/>
      <c r="BQ138" s="349"/>
      <c r="BR138" s="350"/>
      <c r="BS138" s="350"/>
      <c r="BT138" s="350"/>
      <c r="BU138" s="350"/>
      <c r="BV138" s="350"/>
      <c r="BW138" s="350"/>
      <c r="BX138" s="350"/>
      <c r="BY138" s="350"/>
      <c r="BZ138" s="350"/>
      <c r="CA138" s="350"/>
      <c r="CB138" s="343"/>
      <c r="CC138" s="343"/>
      <c r="CD138" s="343"/>
      <c r="CE138" s="344"/>
      <c r="CF138" s="349"/>
      <c r="CG138" s="350"/>
      <c r="CH138" s="350"/>
      <c r="CI138" s="350"/>
      <c r="CJ138" s="350"/>
      <c r="CK138" s="350"/>
      <c r="CL138" s="350"/>
      <c r="CM138" s="350"/>
      <c r="CN138" s="350"/>
      <c r="CO138" s="350"/>
      <c r="CP138" s="350"/>
      <c r="CQ138" s="350"/>
      <c r="CR138" s="350"/>
      <c r="CS138" s="350"/>
      <c r="CT138" s="350"/>
      <c r="CU138" s="350"/>
      <c r="CV138" s="343"/>
      <c r="CW138" s="343"/>
      <c r="CX138" s="343"/>
      <c r="CY138" s="344"/>
    </row>
    <row r="139" spans="1:103" s="1" customFormat="1" ht="3.75" customHeight="1">
      <c r="A139" s="353"/>
      <c r="B139" s="353"/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1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45"/>
      <c r="AT139" s="345"/>
      <c r="AU139" s="345"/>
      <c r="AV139" s="346"/>
      <c r="AW139" s="339"/>
      <c r="AX139" s="340"/>
      <c r="AY139" s="340"/>
      <c r="AZ139" s="340"/>
      <c r="BA139" s="340"/>
      <c r="BB139" s="340"/>
      <c r="BC139" s="340"/>
      <c r="BD139" s="340"/>
      <c r="BE139" s="340"/>
      <c r="BF139" s="340"/>
      <c r="BG139" s="340"/>
      <c r="BH139" s="340"/>
      <c r="BI139" s="340"/>
      <c r="BJ139" s="340"/>
      <c r="BK139" s="340"/>
      <c r="BL139" s="340"/>
      <c r="BM139" s="345"/>
      <c r="BN139" s="345"/>
      <c r="BO139" s="345"/>
      <c r="BP139" s="346"/>
      <c r="BQ139" s="351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45"/>
      <c r="CC139" s="345"/>
      <c r="CD139" s="345"/>
      <c r="CE139" s="346"/>
      <c r="CF139" s="351"/>
      <c r="CG139" s="352"/>
      <c r="CH139" s="352"/>
      <c r="CI139" s="352"/>
      <c r="CJ139" s="352"/>
      <c r="CK139" s="352"/>
      <c r="CL139" s="352"/>
      <c r="CM139" s="352"/>
      <c r="CN139" s="352"/>
      <c r="CO139" s="352"/>
      <c r="CP139" s="352"/>
      <c r="CQ139" s="352"/>
      <c r="CR139" s="352"/>
      <c r="CS139" s="352"/>
      <c r="CT139" s="352"/>
      <c r="CU139" s="352"/>
      <c r="CV139" s="345"/>
      <c r="CW139" s="345"/>
      <c r="CX139" s="345"/>
      <c r="CY139" s="346"/>
    </row>
    <row r="140" spans="1:103" s="1" customFormat="1" ht="6" customHeight="1">
      <c r="A140" s="353" t="s">
        <v>21</v>
      </c>
      <c r="B140" s="353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26"/>
      <c r="AI140" s="29"/>
      <c r="AJ140" s="354">
        <f>IF('局用'!AJ140=0,"",'局用'!AJ140)</f>
      </c>
      <c r="AK140" s="354"/>
      <c r="AL140" s="354"/>
      <c r="AM140" s="354"/>
      <c r="AN140" s="354"/>
      <c r="AO140" s="329" t="s">
        <v>32</v>
      </c>
      <c r="AP140" s="329"/>
      <c r="AQ140" s="329"/>
      <c r="AR140" s="329">
        <v>1000</v>
      </c>
      <c r="AS140" s="329"/>
      <c r="AT140" s="329"/>
      <c r="AU140" s="329"/>
      <c r="AV140" s="330"/>
      <c r="AW140" s="335">
        <f>'局用'!AW140</f>
        <v>0</v>
      </c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  <c r="BL140" s="336"/>
      <c r="BM140" s="37"/>
      <c r="BN140" s="37"/>
      <c r="BO140" s="37"/>
      <c r="BP140" s="8"/>
      <c r="BQ140" s="26"/>
      <c r="BR140" s="29"/>
      <c r="BS140" s="354">
        <f>IF('局用'!BS140=0,"",'局用'!BS140)</f>
      </c>
      <c r="BT140" s="354"/>
      <c r="BU140" s="354"/>
      <c r="BV140" s="354"/>
      <c r="BW140" s="354"/>
      <c r="BX140" s="329" t="s">
        <v>32</v>
      </c>
      <c r="BY140" s="329"/>
      <c r="BZ140" s="329"/>
      <c r="CA140" s="329">
        <v>1000</v>
      </c>
      <c r="CB140" s="329"/>
      <c r="CC140" s="329"/>
      <c r="CD140" s="329"/>
      <c r="CE140" s="330"/>
      <c r="CF140" s="335">
        <f>'局用'!CF140</f>
        <v>0</v>
      </c>
      <c r="CG140" s="336"/>
      <c r="CH140" s="336"/>
      <c r="CI140" s="336"/>
      <c r="CJ140" s="336"/>
      <c r="CK140" s="336"/>
      <c r="CL140" s="336"/>
      <c r="CM140" s="336"/>
      <c r="CN140" s="336"/>
      <c r="CO140" s="336"/>
      <c r="CP140" s="336"/>
      <c r="CQ140" s="336"/>
      <c r="CR140" s="336"/>
      <c r="CS140" s="336"/>
      <c r="CT140" s="336"/>
      <c r="CU140" s="336"/>
      <c r="CV140" s="37"/>
      <c r="CW140" s="37"/>
      <c r="CX140" s="37"/>
      <c r="CY140" s="8"/>
    </row>
    <row r="141" spans="1:103" s="1" customFormat="1" ht="6" customHeight="1">
      <c r="A141" s="353"/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3"/>
      <c r="AC141" s="353"/>
      <c r="AD141" s="353"/>
      <c r="AE141" s="353"/>
      <c r="AF141" s="353"/>
      <c r="AG141" s="353"/>
      <c r="AH141" s="27"/>
      <c r="AI141" s="30"/>
      <c r="AJ141" s="355"/>
      <c r="AK141" s="355"/>
      <c r="AL141" s="355"/>
      <c r="AM141" s="355"/>
      <c r="AN141" s="355"/>
      <c r="AO141" s="331"/>
      <c r="AP141" s="331"/>
      <c r="AQ141" s="331"/>
      <c r="AR141" s="331"/>
      <c r="AS141" s="331"/>
      <c r="AT141" s="331"/>
      <c r="AU141" s="331"/>
      <c r="AV141" s="332"/>
      <c r="AW141" s="337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/>
      <c r="BM141" s="38"/>
      <c r="BN141" s="38"/>
      <c r="BO141" s="38"/>
      <c r="BP141" s="11"/>
      <c r="BQ141" s="27"/>
      <c r="BR141" s="30"/>
      <c r="BS141" s="355"/>
      <c r="BT141" s="355"/>
      <c r="BU141" s="355"/>
      <c r="BV141" s="355"/>
      <c r="BW141" s="355"/>
      <c r="BX141" s="331"/>
      <c r="BY141" s="331"/>
      <c r="BZ141" s="331"/>
      <c r="CA141" s="331"/>
      <c r="CB141" s="331"/>
      <c r="CC141" s="331"/>
      <c r="CD141" s="331"/>
      <c r="CE141" s="332"/>
      <c r="CF141" s="337"/>
      <c r="CG141" s="338"/>
      <c r="CH141" s="338"/>
      <c r="CI141" s="338"/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8"/>
      <c r="CW141" s="38"/>
      <c r="CX141" s="38"/>
      <c r="CY141" s="11"/>
    </row>
    <row r="142" spans="1:103" s="1" customFormat="1" ht="6" customHeight="1">
      <c r="A142" s="353"/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27"/>
      <c r="AI142" s="30"/>
      <c r="AJ142" s="355"/>
      <c r="AK142" s="355"/>
      <c r="AL142" s="355"/>
      <c r="AM142" s="355"/>
      <c r="AN142" s="355"/>
      <c r="AO142" s="331"/>
      <c r="AP142" s="331"/>
      <c r="AQ142" s="331"/>
      <c r="AR142" s="331"/>
      <c r="AS142" s="331"/>
      <c r="AT142" s="331"/>
      <c r="AU142" s="331"/>
      <c r="AV142" s="332"/>
      <c r="AW142" s="337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/>
      <c r="BM142" s="38"/>
      <c r="BN142" s="38"/>
      <c r="BO142" s="38"/>
      <c r="BP142" s="11"/>
      <c r="BQ142" s="27"/>
      <c r="BR142" s="30"/>
      <c r="BS142" s="355"/>
      <c r="BT142" s="355"/>
      <c r="BU142" s="355"/>
      <c r="BV142" s="355"/>
      <c r="BW142" s="355"/>
      <c r="BX142" s="331"/>
      <c r="BY142" s="331"/>
      <c r="BZ142" s="331"/>
      <c r="CA142" s="331"/>
      <c r="CB142" s="331"/>
      <c r="CC142" s="331"/>
      <c r="CD142" s="331"/>
      <c r="CE142" s="332"/>
      <c r="CF142" s="337"/>
      <c r="CG142" s="338"/>
      <c r="CH142" s="338"/>
      <c r="CI142" s="338"/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8"/>
      <c r="CW142" s="38"/>
      <c r="CX142" s="38"/>
      <c r="CY142" s="11"/>
    </row>
    <row r="143" spans="1:103" s="1" customFormat="1" ht="3.75" customHeight="1">
      <c r="A143" s="353"/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3"/>
      <c r="AC143" s="353"/>
      <c r="AD143" s="353"/>
      <c r="AE143" s="353"/>
      <c r="AF143" s="353"/>
      <c r="AG143" s="353"/>
      <c r="AH143" s="28"/>
      <c r="AI143" s="31"/>
      <c r="AJ143" s="356"/>
      <c r="AK143" s="356"/>
      <c r="AL143" s="356"/>
      <c r="AM143" s="356"/>
      <c r="AN143" s="356"/>
      <c r="AO143" s="333"/>
      <c r="AP143" s="333"/>
      <c r="AQ143" s="333"/>
      <c r="AR143" s="333"/>
      <c r="AS143" s="333"/>
      <c r="AT143" s="333"/>
      <c r="AU143" s="333"/>
      <c r="AV143" s="334"/>
      <c r="AW143" s="339"/>
      <c r="AX143" s="340"/>
      <c r="AY143" s="340"/>
      <c r="AZ143" s="340"/>
      <c r="BA143" s="340"/>
      <c r="BB143" s="340"/>
      <c r="BC143" s="340"/>
      <c r="BD143" s="340"/>
      <c r="BE143" s="340"/>
      <c r="BF143" s="340"/>
      <c r="BG143" s="340"/>
      <c r="BH143" s="340"/>
      <c r="BI143" s="340"/>
      <c r="BJ143" s="340"/>
      <c r="BK143" s="340"/>
      <c r="BL143" s="340"/>
      <c r="BM143" s="39"/>
      <c r="BN143" s="39"/>
      <c r="BO143" s="39"/>
      <c r="BP143" s="14"/>
      <c r="BQ143" s="28"/>
      <c r="BR143" s="31"/>
      <c r="BS143" s="356"/>
      <c r="BT143" s="356"/>
      <c r="BU143" s="356"/>
      <c r="BV143" s="356"/>
      <c r="BW143" s="356"/>
      <c r="BX143" s="333"/>
      <c r="BY143" s="333"/>
      <c r="BZ143" s="333"/>
      <c r="CA143" s="333"/>
      <c r="CB143" s="333"/>
      <c r="CC143" s="333"/>
      <c r="CD143" s="333"/>
      <c r="CE143" s="334"/>
      <c r="CF143" s="339"/>
      <c r="CG143" s="340"/>
      <c r="CH143" s="340"/>
      <c r="CI143" s="340"/>
      <c r="CJ143" s="340"/>
      <c r="CK143" s="340"/>
      <c r="CL143" s="340"/>
      <c r="CM143" s="340"/>
      <c r="CN143" s="340"/>
      <c r="CO143" s="340"/>
      <c r="CP143" s="340"/>
      <c r="CQ143" s="340"/>
      <c r="CR143" s="340"/>
      <c r="CS143" s="340"/>
      <c r="CT143" s="340"/>
      <c r="CU143" s="340"/>
      <c r="CV143" s="39"/>
      <c r="CW143" s="39"/>
      <c r="CX143" s="39"/>
      <c r="CY143" s="14"/>
    </row>
    <row r="144" s="1" customFormat="1" ht="6" customHeight="1"/>
    <row r="145" spans="2:103" s="1" customFormat="1" ht="6" customHeight="1">
      <c r="B145" s="24"/>
      <c r="C145" s="24"/>
      <c r="D145" s="24"/>
      <c r="E145" s="24"/>
      <c r="F145" s="24"/>
      <c r="G145" s="327" t="s">
        <v>22</v>
      </c>
      <c r="H145" s="327"/>
      <c r="I145" s="327"/>
      <c r="J145" s="327"/>
      <c r="K145" s="327"/>
      <c r="L145" s="328" t="s">
        <v>29</v>
      </c>
      <c r="M145" s="328"/>
      <c r="N145" s="24"/>
      <c r="O145" s="24"/>
      <c r="P145" s="326" t="s">
        <v>23</v>
      </c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6"/>
      <c r="AM145" s="326"/>
      <c r="AN145" s="326"/>
      <c r="AO145" s="326"/>
      <c r="AP145" s="326"/>
      <c r="AQ145" s="326"/>
      <c r="AR145" s="326"/>
      <c r="AS145" s="326"/>
      <c r="AT145" s="326"/>
      <c r="AU145" s="326"/>
      <c r="AV145" s="326"/>
      <c r="AW145" s="326"/>
      <c r="AX145" s="326"/>
      <c r="AY145" s="326"/>
      <c r="AZ145" s="326"/>
      <c r="BA145" s="326"/>
      <c r="BB145" s="326"/>
      <c r="BC145" s="326"/>
      <c r="BD145" s="326"/>
      <c r="BE145" s="25"/>
      <c r="BF145" s="25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</row>
    <row r="146" spans="2:103" s="1" customFormat="1" ht="6" customHeight="1">
      <c r="B146" s="24"/>
      <c r="C146" s="24"/>
      <c r="D146" s="24"/>
      <c r="E146" s="24"/>
      <c r="F146" s="24"/>
      <c r="G146" s="327"/>
      <c r="H146" s="327"/>
      <c r="I146" s="327"/>
      <c r="J146" s="327"/>
      <c r="K146" s="327"/>
      <c r="L146" s="328"/>
      <c r="M146" s="328"/>
      <c r="N146" s="24"/>
      <c r="O146" s="24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6"/>
      <c r="AM146" s="326"/>
      <c r="AN146" s="326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6"/>
      <c r="AY146" s="326"/>
      <c r="AZ146" s="326"/>
      <c r="BA146" s="326"/>
      <c r="BB146" s="326"/>
      <c r="BC146" s="326"/>
      <c r="BD146" s="326"/>
      <c r="BE146" s="25"/>
      <c r="BF146" s="25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</row>
    <row r="147" spans="2:103" s="1" customFormat="1" ht="6" customHeight="1">
      <c r="B147" s="24"/>
      <c r="C147" s="24"/>
      <c r="D147" s="24"/>
      <c r="E147" s="24"/>
      <c r="F147" s="24"/>
      <c r="G147" s="327" t="s">
        <v>22</v>
      </c>
      <c r="H147" s="327"/>
      <c r="I147" s="327"/>
      <c r="J147" s="327"/>
      <c r="K147" s="327"/>
      <c r="L147" s="328" t="s">
        <v>24</v>
      </c>
      <c r="M147" s="328"/>
      <c r="N147" s="24"/>
      <c r="O147" s="24"/>
      <c r="P147" s="326" t="str">
        <f>'局用'!P147</f>
        <v>令和</v>
      </c>
      <c r="Q147" s="326"/>
      <c r="R147" s="326"/>
      <c r="S147" s="326"/>
      <c r="T147" s="326"/>
      <c r="U147" s="325">
        <f>'局用'!U147</f>
        <v>5</v>
      </c>
      <c r="V147" s="325"/>
      <c r="W147" s="325"/>
      <c r="X147" s="148" t="s">
        <v>25</v>
      </c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32" t="str">
        <f>'局用'!$AN$147</f>
        <v>令和</v>
      </c>
      <c r="AO147" s="132"/>
      <c r="AP147" s="132"/>
      <c r="AQ147" s="132"/>
      <c r="AR147" s="132"/>
      <c r="AS147" s="325">
        <f>'局用'!AS147</f>
        <v>6</v>
      </c>
      <c r="AT147" s="325"/>
      <c r="AU147" s="325"/>
      <c r="AV147" s="326" t="s">
        <v>30</v>
      </c>
      <c r="AW147" s="326"/>
      <c r="AX147" s="326"/>
      <c r="AY147" s="326"/>
      <c r="AZ147" s="326"/>
      <c r="BA147" s="326"/>
      <c r="BB147" s="326"/>
      <c r="BC147" s="326"/>
      <c r="BD147" s="326"/>
      <c r="BE147" s="326"/>
      <c r="BF147" s="326"/>
      <c r="BG147" s="326"/>
      <c r="BH147" s="326"/>
      <c r="BI147" s="326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6"/>
      <c r="CB147" s="326"/>
      <c r="CC147" s="326"/>
      <c r="CD147" s="326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</row>
    <row r="148" spans="2:103" s="1" customFormat="1" ht="6" customHeight="1">
      <c r="B148" s="24"/>
      <c r="C148" s="24"/>
      <c r="D148" s="24"/>
      <c r="E148" s="24"/>
      <c r="F148" s="24"/>
      <c r="G148" s="327"/>
      <c r="H148" s="327"/>
      <c r="I148" s="327"/>
      <c r="J148" s="327"/>
      <c r="K148" s="327"/>
      <c r="L148" s="328"/>
      <c r="M148" s="328"/>
      <c r="N148" s="24"/>
      <c r="O148" s="24"/>
      <c r="P148" s="326"/>
      <c r="Q148" s="326"/>
      <c r="R148" s="326"/>
      <c r="S148" s="326"/>
      <c r="T148" s="326"/>
      <c r="U148" s="325"/>
      <c r="V148" s="325"/>
      <c r="W148" s="325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32"/>
      <c r="AO148" s="132"/>
      <c r="AP148" s="132"/>
      <c r="AQ148" s="132"/>
      <c r="AR148" s="132"/>
      <c r="AS148" s="325"/>
      <c r="AT148" s="325"/>
      <c r="AU148" s="325"/>
      <c r="AV148" s="326"/>
      <c r="AW148" s="326"/>
      <c r="AX148" s="326"/>
      <c r="AY148" s="326"/>
      <c r="AZ148" s="326"/>
      <c r="BA148" s="326"/>
      <c r="BB148" s="326"/>
      <c r="BC148" s="326"/>
      <c r="BD148" s="326"/>
      <c r="BE148" s="326"/>
      <c r="BF148" s="326"/>
      <c r="BG148" s="326"/>
      <c r="BH148" s="326"/>
      <c r="BI148" s="326"/>
      <c r="BJ148" s="326"/>
      <c r="BK148" s="326"/>
      <c r="BL148" s="326"/>
      <c r="BM148" s="326"/>
      <c r="BN148" s="326"/>
      <c r="BO148" s="326"/>
      <c r="BP148" s="326"/>
      <c r="BQ148" s="326"/>
      <c r="BR148" s="326"/>
      <c r="BS148" s="326"/>
      <c r="BT148" s="326"/>
      <c r="BU148" s="326"/>
      <c r="BV148" s="326"/>
      <c r="BW148" s="326"/>
      <c r="BX148" s="326"/>
      <c r="BY148" s="326"/>
      <c r="BZ148" s="326"/>
      <c r="CA148" s="326"/>
      <c r="CB148" s="326"/>
      <c r="CC148" s="326"/>
      <c r="CD148" s="326"/>
      <c r="CE148" s="326"/>
      <c r="CF148" s="326"/>
      <c r="CG148" s="326"/>
      <c r="CH148" s="326"/>
      <c r="CI148" s="326"/>
      <c r="CJ148" s="326"/>
      <c r="CK148" s="326"/>
      <c r="CL148" s="326"/>
      <c r="CM148" s="326"/>
      <c r="CN148" s="326"/>
      <c r="CO148" s="326"/>
      <c r="CP148" s="326"/>
      <c r="CQ148" s="326"/>
      <c r="CR148" s="326"/>
      <c r="CS148" s="326"/>
      <c r="CT148" s="326"/>
      <c r="CU148" s="326"/>
      <c r="CV148" s="326"/>
      <c r="CW148" s="326"/>
      <c r="CX148" s="326"/>
      <c r="CY148" s="326"/>
    </row>
    <row r="149" spans="2:103" s="1" customFormat="1" ht="6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326" t="s">
        <v>31</v>
      </c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  <c r="AD149" s="326"/>
      <c r="AE149" s="326"/>
      <c r="AF149" s="326"/>
      <c r="AG149" s="326"/>
      <c r="AH149" s="326"/>
      <c r="AI149" s="326"/>
      <c r="AJ149" s="326"/>
      <c r="AK149" s="326"/>
      <c r="AL149" s="326"/>
      <c r="AM149" s="326"/>
      <c r="AN149" s="326"/>
      <c r="AO149" s="326"/>
      <c r="AP149" s="326"/>
      <c r="AQ149" s="326"/>
      <c r="AR149" s="326"/>
      <c r="AS149" s="326"/>
      <c r="AT149" s="326"/>
      <c r="AU149" s="326"/>
      <c r="AV149" s="326"/>
      <c r="AW149" s="326"/>
      <c r="AX149" s="326"/>
      <c r="AY149" s="326"/>
      <c r="AZ149" s="326"/>
      <c r="BA149" s="326"/>
      <c r="BB149" s="326"/>
      <c r="BC149" s="326"/>
      <c r="BD149" s="326"/>
      <c r="BE149" s="326"/>
      <c r="BF149" s="326"/>
      <c r="BG149" s="326"/>
      <c r="BH149" s="326"/>
      <c r="BI149" s="326"/>
      <c r="BJ149" s="326"/>
      <c r="BK149" s="326"/>
      <c r="BL149" s="326"/>
      <c r="BM149" s="326"/>
      <c r="BN149" s="326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</row>
    <row r="150" spans="2:103" s="1" customFormat="1" ht="6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  <c r="AD150" s="326"/>
      <c r="AE150" s="326"/>
      <c r="AF150" s="326"/>
      <c r="AG150" s="326"/>
      <c r="AH150" s="326"/>
      <c r="AI150" s="326"/>
      <c r="AJ150" s="326"/>
      <c r="AK150" s="326"/>
      <c r="AL150" s="326"/>
      <c r="AM150" s="326"/>
      <c r="AN150" s="326"/>
      <c r="AO150" s="326"/>
      <c r="AP150" s="326"/>
      <c r="AQ150" s="326"/>
      <c r="AR150" s="326"/>
      <c r="AS150" s="326"/>
      <c r="AT150" s="326"/>
      <c r="AU150" s="326"/>
      <c r="AV150" s="326"/>
      <c r="AW150" s="326"/>
      <c r="AX150" s="326"/>
      <c r="AY150" s="326"/>
      <c r="AZ150" s="326"/>
      <c r="BA150" s="326"/>
      <c r="BB150" s="326"/>
      <c r="BC150" s="326"/>
      <c r="BD150" s="326"/>
      <c r="BE150" s="326"/>
      <c r="BF150" s="326"/>
      <c r="BG150" s="326"/>
      <c r="BH150" s="326"/>
      <c r="BI150" s="326"/>
      <c r="BJ150" s="326"/>
      <c r="BK150" s="326"/>
      <c r="BL150" s="326"/>
      <c r="BM150" s="326"/>
      <c r="BN150" s="326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</row>
    <row r="151" spans="2:103" s="1" customFormat="1" ht="6" customHeight="1">
      <c r="B151" s="24"/>
      <c r="C151" s="24"/>
      <c r="D151" s="24"/>
      <c r="E151" s="24"/>
      <c r="F151" s="24"/>
      <c r="G151" s="327" t="s">
        <v>22</v>
      </c>
      <c r="H151" s="327"/>
      <c r="I151" s="327"/>
      <c r="J151" s="327"/>
      <c r="K151" s="327"/>
      <c r="L151" s="328" t="s">
        <v>26</v>
      </c>
      <c r="M151" s="328"/>
      <c r="N151" s="24"/>
      <c r="O151" s="24"/>
      <c r="P151" s="326" t="s">
        <v>27</v>
      </c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  <c r="AD151" s="326"/>
      <c r="AE151" s="326"/>
      <c r="AF151" s="326"/>
      <c r="AG151" s="326"/>
      <c r="AH151" s="326"/>
      <c r="AI151" s="326"/>
      <c r="AJ151" s="326"/>
      <c r="AK151" s="326"/>
      <c r="AL151" s="326"/>
      <c r="AM151" s="326"/>
      <c r="AN151" s="326"/>
      <c r="AO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  <c r="AY151" s="326"/>
      <c r="AZ151" s="326"/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6"/>
      <c r="BP151" s="326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</row>
    <row r="152" spans="2:103" s="1" customFormat="1" ht="6" customHeight="1" thickBot="1">
      <c r="B152" s="24"/>
      <c r="C152" s="24"/>
      <c r="D152" s="24"/>
      <c r="E152" s="24"/>
      <c r="F152" s="24"/>
      <c r="G152" s="327"/>
      <c r="H152" s="327"/>
      <c r="I152" s="327"/>
      <c r="J152" s="327"/>
      <c r="K152" s="327"/>
      <c r="L152" s="328"/>
      <c r="M152" s="328"/>
      <c r="N152" s="24"/>
      <c r="O152" s="24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  <c r="AE152" s="326"/>
      <c r="AF152" s="326"/>
      <c r="AG152" s="326"/>
      <c r="AH152" s="326"/>
      <c r="AI152" s="326"/>
      <c r="AJ152" s="326"/>
      <c r="AK152" s="326"/>
      <c r="AL152" s="326"/>
      <c r="AM152" s="326"/>
      <c r="AN152" s="326"/>
      <c r="AO152" s="326"/>
      <c r="AP152" s="326"/>
      <c r="AQ152" s="326"/>
      <c r="AR152" s="326"/>
      <c r="AS152" s="326"/>
      <c r="AT152" s="326"/>
      <c r="AU152" s="326"/>
      <c r="AV152" s="326"/>
      <c r="AW152" s="326"/>
      <c r="AX152" s="326"/>
      <c r="AY152" s="326"/>
      <c r="AZ152" s="326"/>
      <c r="BA152" s="326"/>
      <c r="BB152" s="326"/>
      <c r="BC152" s="326"/>
      <c r="BD152" s="326"/>
      <c r="BE152" s="326"/>
      <c r="BF152" s="326"/>
      <c r="BG152" s="326"/>
      <c r="BH152" s="326"/>
      <c r="BI152" s="326"/>
      <c r="BJ152" s="326"/>
      <c r="BK152" s="326"/>
      <c r="BL152" s="326"/>
      <c r="BM152" s="326"/>
      <c r="BN152" s="326"/>
      <c r="BO152" s="326"/>
      <c r="BP152" s="326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</row>
    <row r="153" spans="87:103" s="1" customFormat="1" ht="6" customHeight="1" thickTop="1">
      <c r="CI153" s="316" t="s">
        <v>28</v>
      </c>
      <c r="CJ153" s="317"/>
      <c r="CK153" s="317"/>
      <c r="CL153" s="317"/>
      <c r="CM153" s="317"/>
      <c r="CN153" s="317"/>
      <c r="CO153" s="317"/>
      <c r="CP153" s="317"/>
      <c r="CQ153" s="317"/>
      <c r="CR153" s="317"/>
      <c r="CS153" s="317"/>
      <c r="CT153" s="317"/>
      <c r="CU153" s="317"/>
      <c r="CV153" s="317"/>
      <c r="CW153" s="317"/>
      <c r="CX153" s="317"/>
      <c r="CY153" s="318"/>
    </row>
    <row r="154" spans="87:103" s="1" customFormat="1" ht="6" customHeight="1">
      <c r="CI154" s="319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1"/>
    </row>
    <row r="155" spans="87:103" s="1" customFormat="1" ht="6" customHeight="1">
      <c r="CI155" s="319"/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/>
      <c r="CT155" s="320"/>
      <c r="CU155" s="320"/>
      <c r="CV155" s="320"/>
      <c r="CW155" s="320"/>
      <c r="CX155" s="320"/>
      <c r="CY155" s="321"/>
    </row>
    <row r="156" spans="87:103" s="1" customFormat="1" ht="6" customHeight="1" thickBot="1">
      <c r="CI156" s="322"/>
      <c r="CJ156" s="323"/>
      <c r="CK156" s="323"/>
      <c r="CL156" s="323"/>
      <c r="CM156" s="323"/>
      <c r="CN156" s="323"/>
      <c r="CO156" s="323"/>
      <c r="CP156" s="323"/>
      <c r="CQ156" s="323"/>
      <c r="CR156" s="323"/>
      <c r="CS156" s="323"/>
      <c r="CT156" s="323"/>
      <c r="CU156" s="323"/>
      <c r="CV156" s="323"/>
      <c r="CW156" s="323"/>
      <c r="CX156" s="323"/>
      <c r="CY156" s="324"/>
    </row>
    <row r="157" s="1" customFormat="1" ht="6" customHeight="1" thickTop="1"/>
  </sheetData>
  <sheetProtection password="CB7F" sheet="1" objects="1" scenarios="1"/>
  <mergeCells count="351">
    <mergeCell ref="A1:CY1"/>
    <mergeCell ref="AI3:AT9"/>
    <mergeCell ref="AV3:BC5"/>
    <mergeCell ref="BD3:BG5"/>
    <mergeCell ref="BH3:BO5"/>
    <mergeCell ref="BP3:CM5"/>
    <mergeCell ref="CN3:CY5"/>
    <mergeCell ref="F4:J5"/>
    <mergeCell ref="K4:N5"/>
    <mergeCell ref="CF6:CI9"/>
    <mergeCell ref="CJ6:CM9"/>
    <mergeCell ref="O4:W5"/>
    <mergeCell ref="AV6:AY9"/>
    <mergeCell ref="AZ6:BC9"/>
    <mergeCell ref="BD6:BG9"/>
    <mergeCell ref="BH6:BK9"/>
    <mergeCell ref="BL6:BO9"/>
    <mergeCell ref="CN6:CQ9"/>
    <mergeCell ref="CR6:CU9"/>
    <mergeCell ref="CV6:CY9"/>
    <mergeCell ref="F7:J8"/>
    <mergeCell ref="K7:N8"/>
    <mergeCell ref="O7:W8"/>
    <mergeCell ref="BP6:BS9"/>
    <mergeCell ref="BT6:BW9"/>
    <mergeCell ref="BX6:CA9"/>
    <mergeCell ref="CB6:CE9"/>
    <mergeCell ref="A10:O15"/>
    <mergeCell ref="P10:AG15"/>
    <mergeCell ref="AM10:AQ12"/>
    <mergeCell ref="AR10:AU12"/>
    <mergeCell ref="AV10:BK12"/>
    <mergeCell ref="BV10:BZ12"/>
    <mergeCell ref="CA10:CD12"/>
    <mergeCell ref="CE10:CT12"/>
    <mergeCell ref="AH13:AV15"/>
    <mergeCell ref="AW13:BP15"/>
    <mergeCell ref="BQ13:CE15"/>
    <mergeCell ref="CF13:CY15"/>
    <mergeCell ref="A16:M21"/>
    <mergeCell ref="P16:AE18"/>
    <mergeCell ref="AH16:AR18"/>
    <mergeCell ref="AW16:BL18"/>
    <mergeCell ref="BQ16:CA18"/>
    <mergeCell ref="CF16:CU18"/>
    <mergeCell ref="P19:AG21"/>
    <mergeCell ref="AH19:AR21"/>
    <mergeCell ref="AW19:BL21"/>
    <mergeCell ref="BM19:BP21"/>
    <mergeCell ref="BQ19:CA21"/>
    <mergeCell ref="CF19:CU21"/>
    <mergeCell ref="CV19:CY21"/>
    <mergeCell ref="A22:M27"/>
    <mergeCell ref="P22:AE24"/>
    <mergeCell ref="AH22:AR24"/>
    <mergeCell ref="AW22:BL24"/>
    <mergeCell ref="BQ22:CA24"/>
    <mergeCell ref="CF22:CU24"/>
    <mergeCell ref="P25:AG27"/>
    <mergeCell ref="AH25:AR27"/>
    <mergeCell ref="AW25:BL27"/>
    <mergeCell ref="BM25:BP27"/>
    <mergeCell ref="BQ25:CA27"/>
    <mergeCell ref="CF25:CU27"/>
    <mergeCell ref="CV25:CY27"/>
    <mergeCell ref="A28:M33"/>
    <mergeCell ref="P28:AE30"/>
    <mergeCell ref="AH28:AR30"/>
    <mergeCell ref="AW28:BL30"/>
    <mergeCell ref="BQ28:CA30"/>
    <mergeCell ref="CF28:CU30"/>
    <mergeCell ref="P31:AG33"/>
    <mergeCell ref="AH31:AR33"/>
    <mergeCell ref="AW31:BL33"/>
    <mergeCell ref="BM31:BP33"/>
    <mergeCell ref="BQ31:CA33"/>
    <mergeCell ref="CF31:CU33"/>
    <mergeCell ref="CV31:CY33"/>
    <mergeCell ref="A34:M39"/>
    <mergeCell ref="P34:AE36"/>
    <mergeCell ref="AH34:AR36"/>
    <mergeCell ref="AW34:BL36"/>
    <mergeCell ref="BQ34:CA36"/>
    <mergeCell ref="CF34:CU36"/>
    <mergeCell ref="P37:AG39"/>
    <mergeCell ref="AH37:AR39"/>
    <mergeCell ref="AW37:BL39"/>
    <mergeCell ref="BM37:BP39"/>
    <mergeCell ref="BQ37:CA39"/>
    <mergeCell ref="CF37:CU39"/>
    <mergeCell ref="CV37:CY39"/>
    <mergeCell ref="A40:M45"/>
    <mergeCell ref="P40:AE42"/>
    <mergeCell ref="AH40:AR42"/>
    <mergeCell ref="AW40:BL42"/>
    <mergeCell ref="BQ40:CA42"/>
    <mergeCell ref="CF40:CU42"/>
    <mergeCell ref="P43:AG45"/>
    <mergeCell ref="AH43:AR45"/>
    <mergeCell ref="AW43:BL45"/>
    <mergeCell ref="BM43:BP45"/>
    <mergeCell ref="BQ43:CA45"/>
    <mergeCell ref="CF43:CU45"/>
    <mergeCell ref="CV43:CY45"/>
    <mergeCell ref="A46:M51"/>
    <mergeCell ref="P46:AE48"/>
    <mergeCell ref="AH46:AR48"/>
    <mergeCell ref="AW46:BL48"/>
    <mergeCell ref="BQ46:CA48"/>
    <mergeCell ref="CF46:CU48"/>
    <mergeCell ref="P49:AG51"/>
    <mergeCell ref="AH49:AR51"/>
    <mergeCell ref="AW49:BL51"/>
    <mergeCell ref="BM49:BP51"/>
    <mergeCell ref="BQ49:CA51"/>
    <mergeCell ref="CF49:CU51"/>
    <mergeCell ref="CV49:CY51"/>
    <mergeCell ref="A52:M57"/>
    <mergeCell ref="P52:AE54"/>
    <mergeCell ref="AH52:AR54"/>
    <mergeCell ref="AW52:BL54"/>
    <mergeCell ref="BQ52:CA54"/>
    <mergeCell ref="CF52:CU54"/>
    <mergeCell ref="P55:AG57"/>
    <mergeCell ref="AH55:AR57"/>
    <mergeCell ref="AW55:BL57"/>
    <mergeCell ref="BM55:BP57"/>
    <mergeCell ref="BQ55:CA57"/>
    <mergeCell ref="CF55:CU57"/>
    <mergeCell ref="CV55:CY57"/>
    <mergeCell ref="A58:M63"/>
    <mergeCell ref="P58:AE60"/>
    <mergeCell ref="AH58:AR60"/>
    <mergeCell ref="AW58:BL60"/>
    <mergeCell ref="BQ58:CA60"/>
    <mergeCell ref="CF58:CU60"/>
    <mergeCell ref="P61:AG63"/>
    <mergeCell ref="AH61:AR63"/>
    <mergeCell ref="AW61:BL63"/>
    <mergeCell ref="BM61:BP63"/>
    <mergeCell ref="BQ61:CA63"/>
    <mergeCell ref="CF61:CU63"/>
    <mergeCell ref="CV61:CY63"/>
    <mergeCell ref="A64:M69"/>
    <mergeCell ref="P64:AE66"/>
    <mergeCell ref="AH64:AR66"/>
    <mergeCell ref="AW64:BL66"/>
    <mergeCell ref="BQ64:CA66"/>
    <mergeCell ref="CF64:CU66"/>
    <mergeCell ref="P67:AG69"/>
    <mergeCell ref="AH67:AR69"/>
    <mergeCell ref="AW67:BL69"/>
    <mergeCell ref="BM67:BP69"/>
    <mergeCell ref="BQ67:CA69"/>
    <mergeCell ref="CF67:CU69"/>
    <mergeCell ref="CV67:CY69"/>
    <mergeCell ref="A70:M75"/>
    <mergeCell ref="P70:AE72"/>
    <mergeCell ref="AH70:AR72"/>
    <mergeCell ref="AW70:BL72"/>
    <mergeCell ref="BQ70:CA72"/>
    <mergeCell ref="CF70:CU72"/>
    <mergeCell ref="P73:AG75"/>
    <mergeCell ref="AH73:AR75"/>
    <mergeCell ref="AW73:BL75"/>
    <mergeCell ref="BM73:BP75"/>
    <mergeCell ref="BQ73:CA75"/>
    <mergeCell ref="CF73:CU75"/>
    <mergeCell ref="CV73:CY75"/>
    <mergeCell ref="A76:M81"/>
    <mergeCell ref="P76:AE78"/>
    <mergeCell ref="AH76:AR78"/>
    <mergeCell ref="AW76:BL78"/>
    <mergeCell ref="BQ76:CA78"/>
    <mergeCell ref="CF76:CU78"/>
    <mergeCell ref="P79:AG81"/>
    <mergeCell ref="AH79:AR81"/>
    <mergeCell ref="AW79:BL81"/>
    <mergeCell ref="BM79:BP81"/>
    <mergeCell ref="BQ79:CA81"/>
    <mergeCell ref="CF79:CU81"/>
    <mergeCell ref="CV79:CY81"/>
    <mergeCell ref="A82:M87"/>
    <mergeCell ref="P82:AE84"/>
    <mergeCell ref="AH82:AR84"/>
    <mergeCell ref="AW82:BL84"/>
    <mergeCell ref="BQ82:CA84"/>
    <mergeCell ref="CF82:CU84"/>
    <mergeCell ref="P85:AG87"/>
    <mergeCell ref="AH85:AR87"/>
    <mergeCell ref="AW85:BL87"/>
    <mergeCell ref="BM85:BP87"/>
    <mergeCell ref="BQ85:CA87"/>
    <mergeCell ref="CF85:CU87"/>
    <mergeCell ref="CV85:CY87"/>
    <mergeCell ref="A88:M93"/>
    <mergeCell ref="P88:AE90"/>
    <mergeCell ref="AH88:AR90"/>
    <mergeCell ref="AW88:BL90"/>
    <mergeCell ref="BQ88:CA90"/>
    <mergeCell ref="CF88:CU90"/>
    <mergeCell ref="P91:AG93"/>
    <mergeCell ref="AH91:AR93"/>
    <mergeCell ref="AW91:BL93"/>
    <mergeCell ref="BM91:BP93"/>
    <mergeCell ref="BQ91:CA93"/>
    <mergeCell ref="CF91:CU93"/>
    <mergeCell ref="CV91:CY93"/>
    <mergeCell ref="A94:M99"/>
    <mergeCell ref="P94:AE96"/>
    <mergeCell ref="AH94:AR96"/>
    <mergeCell ref="AW94:BL96"/>
    <mergeCell ref="BQ94:CA96"/>
    <mergeCell ref="CF94:CU96"/>
    <mergeCell ref="P97:AG99"/>
    <mergeCell ref="AH97:AR99"/>
    <mergeCell ref="AW97:BL99"/>
    <mergeCell ref="BM97:BP99"/>
    <mergeCell ref="BQ97:CA99"/>
    <mergeCell ref="CF97:CU99"/>
    <mergeCell ref="CV97:CY99"/>
    <mergeCell ref="A100:M105"/>
    <mergeCell ref="P100:AE102"/>
    <mergeCell ref="AH100:AR102"/>
    <mergeCell ref="AW100:BL102"/>
    <mergeCell ref="BQ100:CA102"/>
    <mergeCell ref="CF100:CU102"/>
    <mergeCell ref="P103:AG105"/>
    <mergeCell ref="AH103:AR105"/>
    <mergeCell ref="AW103:BL105"/>
    <mergeCell ref="BM103:BP105"/>
    <mergeCell ref="BQ103:CA105"/>
    <mergeCell ref="CF103:CU105"/>
    <mergeCell ref="CV103:CY105"/>
    <mergeCell ref="A106:M111"/>
    <mergeCell ref="P106:AE108"/>
    <mergeCell ref="AH106:AR108"/>
    <mergeCell ref="AW106:BL108"/>
    <mergeCell ref="BQ106:CA108"/>
    <mergeCell ref="CF106:CU108"/>
    <mergeCell ref="P109:AG111"/>
    <mergeCell ref="AH109:AR111"/>
    <mergeCell ref="AW109:BL111"/>
    <mergeCell ref="BM109:BP111"/>
    <mergeCell ref="BQ109:CA111"/>
    <mergeCell ref="CF109:CU111"/>
    <mergeCell ref="CV109:CY111"/>
    <mergeCell ref="D112:D117"/>
    <mergeCell ref="E112:M117"/>
    <mergeCell ref="N112:O117"/>
    <mergeCell ref="Q112:R114"/>
    <mergeCell ref="S112:AE114"/>
    <mergeCell ref="AF112:AG114"/>
    <mergeCell ref="AH112:AR114"/>
    <mergeCell ref="AW112:BL114"/>
    <mergeCell ref="BQ112:CA114"/>
    <mergeCell ref="CF112:CU114"/>
    <mergeCell ref="P115:AG117"/>
    <mergeCell ref="AH115:AR117"/>
    <mergeCell ref="AW115:BL117"/>
    <mergeCell ref="BM115:BP117"/>
    <mergeCell ref="BQ115:CA117"/>
    <mergeCell ref="CF115:CU117"/>
    <mergeCell ref="CV115:CY117"/>
    <mergeCell ref="D118:D123"/>
    <mergeCell ref="E118:M123"/>
    <mergeCell ref="N118:O123"/>
    <mergeCell ref="Q118:R120"/>
    <mergeCell ref="S118:AE120"/>
    <mergeCell ref="AF118:AG120"/>
    <mergeCell ref="AH118:AR120"/>
    <mergeCell ref="AW118:BL120"/>
    <mergeCell ref="BQ118:CA120"/>
    <mergeCell ref="CF118:CU120"/>
    <mergeCell ref="P121:AG123"/>
    <mergeCell ref="AH121:AR123"/>
    <mergeCell ref="AW121:BL123"/>
    <mergeCell ref="BM121:BP123"/>
    <mergeCell ref="BQ121:CA123"/>
    <mergeCell ref="CF121:CU123"/>
    <mergeCell ref="CV121:CY123"/>
    <mergeCell ref="D124:D129"/>
    <mergeCell ref="E124:M129"/>
    <mergeCell ref="N124:O129"/>
    <mergeCell ref="Q124:R126"/>
    <mergeCell ref="S124:AE126"/>
    <mergeCell ref="AF124:AG126"/>
    <mergeCell ref="AH124:AR126"/>
    <mergeCell ref="AW124:BL126"/>
    <mergeCell ref="BQ124:CA126"/>
    <mergeCell ref="CF124:CU126"/>
    <mergeCell ref="P127:AG129"/>
    <mergeCell ref="AH127:AR129"/>
    <mergeCell ref="AW127:BL129"/>
    <mergeCell ref="BM127:BP129"/>
    <mergeCell ref="BQ127:CA129"/>
    <mergeCell ref="CF127:CU129"/>
    <mergeCell ref="CV127:CY129"/>
    <mergeCell ref="A130:O135"/>
    <mergeCell ref="P130:AG132"/>
    <mergeCell ref="AH130:AR132"/>
    <mergeCell ref="AS130:AV132"/>
    <mergeCell ref="AW130:BL132"/>
    <mergeCell ref="BM130:BP132"/>
    <mergeCell ref="BQ130:CA132"/>
    <mergeCell ref="CB130:CE132"/>
    <mergeCell ref="CF130:CU132"/>
    <mergeCell ref="CV130:CY132"/>
    <mergeCell ref="P133:AG135"/>
    <mergeCell ref="AH133:AR135"/>
    <mergeCell ref="AS133:AV135"/>
    <mergeCell ref="AW133:BL135"/>
    <mergeCell ref="BM133:BP135"/>
    <mergeCell ref="BQ133:CA135"/>
    <mergeCell ref="CB133:CE135"/>
    <mergeCell ref="CF133:CU135"/>
    <mergeCell ref="CV133:CY135"/>
    <mergeCell ref="A136:AG139"/>
    <mergeCell ref="AH136:AR139"/>
    <mergeCell ref="AS136:AV139"/>
    <mergeCell ref="AW136:BL139"/>
    <mergeCell ref="BM136:BP139"/>
    <mergeCell ref="BQ136:CA139"/>
    <mergeCell ref="CB136:CE139"/>
    <mergeCell ref="CF136:CU139"/>
    <mergeCell ref="CV136:CY139"/>
    <mergeCell ref="A140:AG143"/>
    <mergeCell ref="AJ140:AN143"/>
    <mergeCell ref="AO140:AQ143"/>
    <mergeCell ref="AR140:AV143"/>
    <mergeCell ref="AW140:BL143"/>
    <mergeCell ref="BS140:BW143"/>
    <mergeCell ref="BX140:BZ143"/>
    <mergeCell ref="CA140:CE143"/>
    <mergeCell ref="CF140:CU143"/>
    <mergeCell ref="G145:K146"/>
    <mergeCell ref="L145:M146"/>
    <mergeCell ref="P145:BD146"/>
    <mergeCell ref="G147:K148"/>
    <mergeCell ref="L147:M148"/>
    <mergeCell ref="P147:T148"/>
    <mergeCell ref="U147:W148"/>
    <mergeCell ref="X147:AM148"/>
    <mergeCell ref="CI153:CY156"/>
    <mergeCell ref="AN147:AR148"/>
    <mergeCell ref="AS147:AU148"/>
    <mergeCell ref="AV147:CY148"/>
    <mergeCell ref="N149:BN150"/>
    <mergeCell ref="G151:K152"/>
    <mergeCell ref="L151:M152"/>
    <mergeCell ref="P151:BP152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総務情報システム</dc:creator>
  <cp:keywords/>
  <dc:description/>
  <cp:lastModifiedBy>榎本 裕美(enomoto-hiromi.ox8)</cp:lastModifiedBy>
  <cp:lastPrinted>2019-05-17T07:14:38Z</cp:lastPrinted>
  <dcterms:created xsi:type="dcterms:W3CDTF">2009-05-28T00:44:15Z</dcterms:created>
  <dcterms:modified xsi:type="dcterms:W3CDTF">2024-04-04T05:38:08Z</dcterms:modified>
  <cp:category/>
  <cp:version/>
  <cp:contentType/>
  <cp:contentStatus/>
</cp:coreProperties>
</file>