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Objects="placeholders" filterPrivacy="1" codeName="ThisWorkbook" defaultThemeVersion="124226"/>
  <xr:revisionPtr revIDLastSave="0" documentId="13_ncr:1_{808AAF47-382A-4CA8-9DB9-4C894C55EDE8}" xr6:coauthVersionLast="47" xr6:coauthVersionMax="47" xr10:uidLastSave="{00000000-0000-0000-0000-000000000000}"/>
  <bookViews>
    <workbookView xWindow="-120" yWindow="-120" windowWidth="29040" windowHeight="15720" firstSheet="3" activeTab="6" xr2:uid="{00000000-000D-0000-FFFF-FFFF00000000}"/>
  </bookViews>
  <sheets>
    <sheet name="入力フォーム" sheetId="9" state="hidden" r:id="rId1"/>
    <sheet name="公告" sheetId="10" state="hidden" r:id="rId2"/>
    <sheet name="入札説明書 (内訳有)" sheetId="38" state="hidden" r:id="rId3"/>
    <sheet name="受領書" sheetId="59" r:id="rId4"/>
    <sheet name="別紙１" sheetId="26" r:id="rId5"/>
    <sheet name="別紙２" sheetId="3" r:id="rId6"/>
    <sheet name="別紙３－１" sheetId="47" r:id="rId7"/>
    <sheet name="別紙３－２" sheetId="63" r:id="rId8"/>
    <sheet name="別紙３－３" sheetId="66" r:id="rId9"/>
    <sheet name="別紙３－４" sheetId="67" r:id="rId10"/>
    <sheet name="別紙４" sheetId="25" r:id="rId11"/>
    <sheet name="別紙５" sheetId="12" r:id="rId12"/>
    <sheet name="別紙６" sheetId="50" r:id="rId13"/>
    <sheet name="別紙７" sheetId="27" r:id="rId14"/>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(内訳有)'!$A$1:$K$212</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'別紙３－１'!$A$1:$K$48</definedName>
    <definedName name="_xlnm.Print_Area" localSheetId="7">'別紙３－２'!$A$1:$H$42</definedName>
    <definedName name="_xlnm.Print_Area" localSheetId="8">'別紙３－３'!$A$1:$H$47</definedName>
    <definedName name="_xlnm.Print_Area" localSheetId="9">'別紙３－４'!$A$1:$H$25</definedName>
    <definedName name="_xlnm.Print_Area" localSheetId="10">別紙４!$A$1:$F$160</definedName>
    <definedName name="_xlnm.Print_Area" localSheetId="11">別紙５!$A$1:$E$65</definedName>
    <definedName name="_xlnm.Print_Area" localSheetId="12">別紙６!$A$1:$E$29</definedName>
    <definedName name="_xlnm.Print_Area" localSheetId="13">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66" l="1"/>
  <c r="H23" i="66"/>
  <c r="H24" i="66"/>
  <c r="H25" i="66"/>
  <c r="H26" i="66"/>
  <c r="H15" i="67"/>
  <c r="H14" i="67"/>
  <c r="H13" i="67"/>
  <c r="H12" i="67"/>
  <c r="H11" i="67"/>
  <c r="H10" i="67"/>
  <c r="H9" i="67"/>
  <c r="H8" i="67"/>
  <c r="H7" i="67"/>
  <c r="B3" i="67"/>
  <c r="H37" i="66"/>
  <c r="H36" i="66"/>
  <c r="H35" i="66"/>
  <c r="H34" i="66"/>
  <c r="H33" i="66"/>
  <c r="H32" i="66"/>
  <c r="H31" i="66"/>
  <c r="H30" i="66"/>
  <c r="H29" i="66"/>
  <c r="H28" i="66"/>
  <c r="H27" i="66"/>
  <c r="H21" i="66"/>
  <c r="H20" i="66"/>
  <c r="H19" i="66"/>
  <c r="H18" i="66"/>
  <c r="H17" i="66"/>
  <c r="H16" i="66"/>
  <c r="H15" i="66"/>
  <c r="H14" i="66"/>
  <c r="H13" i="66"/>
  <c r="H12" i="66"/>
  <c r="H11" i="66"/>
  <c r="H10" i="66"/>
  <c r="H9" i="66"/>
  <c r="H8" i="66"/>
  <c r="H7" i="66"/>
  <c r="H38" i="66" s="1"/>
  <c r="B3" i="66"/>
  <c r="H8" i="63"/>
  <c r="H9" i="63"/>
  <c r="H10" i="63"/>
  <c r="H11" i="63"/>
  <c r="H12" i="63"/>
  <c r="H13" i="63"/>
  <c r="H14" i="63"/>
  <c r="H15" i="63"/>
  <c r="H16" i="63"/>
  <c r="H17" i="63"/>
  <c r="H18" i="63"/>
  <c r="H19" i="63"/>
  <c r="H20" i="63"/>
  <c r="H21" i="63"/>
  <c r="H22" i="63"/>
  <c r="H23" i="63"/>
  <c r="H24" i="63"/>
  <c r="H25" i="63"/>
  <c r="H26" i="63"/>
  <c r="H27" i="63"/>
  <c r="H28" i="63"/>
  <c r="H29" i="63"/>
  <c r="H30" i="63"/>
  <c r="H31" i="63"/>
  <c r="H32" i="63"/>
  <c r="H7" i="63"/>
  <c r="H16" i="67" l="1"/>
  <c r="H33" i="63"/>
  <c r="B3" i="63"/>
  <c r="D11" i="10" l="1"/>
  <c r="C23" i="10"/>
  <c r="B9" i="59" l="1"/>
  <c r="C9" i="26" l="1"/>
  <c r="A93" i="25" l="1"/>
  <c r="H10" i="26" l="1"/>
  <c r="A6" i="50"/>
  <c r="D74" i="38"/>
  <c r="A8" i="47"/>
  <c r="D35" i="47"/>
  <c r="T12" i="9"/>
  <c r="S12" i="9"/>
  <c r="D5" i="26"/>
  <c r="R17" i="9"/>
  <c r="R15" i="9"/>
  <c r="R12" i="9"/>
  <c r="R13" i="9"/>
  <c r="R14" i="9"/>
  <c r="T15" i="9"/>
  <c r="T17" i="9"/>
  <c r="T18" i="9"/>
  <c r="T13" i="9"/>
  <c r="S17" i="9"/>
  <c r="S15" i="9"/>
  <c r="P16" i="9"/>
  <c r="N16" i="9"/>
  <c r="T16" i="9" s="1"/>
  <c r="L16" i="9"/>
  <c r="K16" i="9"/>
  <c r="R16" i="9"/>
  <c r="D16" i="9"/>
  <c r="T14" i="9"/>
  <c r="S13" i="9"/>
  <c r="S14" i="9"/>
  <c r="E9" i="38"/>
  <c r="D10" i="38"/>
  <c r="E10" i="38"/>
  <c r="D11" i="38"/>
  <c r="E11" i="38"/>
  <c r="D12" i="38"/>
  <c r="E12" i="38"/>
  <c r="D26" i="38"/>
  <c r="D67"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51" i="10"/>
  <c r="C12" i="10"/>
  <c r="C13" i="10"/>
  <c r="C14" i="10"/>
  <c r="D12" i="10"/>
  <c r="D13" i="10"/>
  <c r="D14" i="10"/>
  <c r="B27" i="3"/>
  <c r="A8" i="3"/>
  <c r="D72" i="38" l="1"/>
  <c r="D70" i="38"/>
  <c r="D57" i="38"/>
  <c r="S18" i="9"/>
  <c r="D118" i="38" s="1"/>
  <c r="T19" i="9"/>
  <c r="S19" i="9"/>
  <c r="D121" i="38" s="1"/>
  <c r="C36" i="10"/>
  <c r="D23" i="38"/>
  <c r="D64" i="38"/>
  <c r="C53" i="10"/>
  <c r="R19" i="9"/>
  <c r="S16" i="9"/>
  <c r="C55" i="10" l="1"/>
  <c r="D111" i="38"/>
</calcChain>
</file>

<file path=xl/sharedStrings.xml><?xml version="1.0" encoding="utf-8"?>
<sst xmlns="http://schemas.openxmlformats.org/spreadsheetml/2006/main" count="1051" uniqueCount="714">
  <si>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</si>
  <si>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</si>
  <si>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</si>
  <si>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</si>
  <si>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</si>
  <si>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</si>
  <si>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</si>
  <si>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</si>
  <si>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</si>
  <si>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</si>
  <si>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</si>
  <si>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</si>
  <si>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</si>
  <si>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</si>
  <si>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</si>
  <si>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</si>
  <si>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</si>
  <si>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</si>
  <si>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</si>
  <si>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</si>
  <si>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</si>
  <si>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</si>
  <si>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</si>
  <si>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</si>
  <si>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</si>
  <si>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</si>
  <si>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</si>
  <si>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</si>
  <si>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</si>
  <si>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</si>
  <si>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</si>
  <si>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</si>
  <si>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</si>
  <si>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</si>
  <si>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</si>
  <si>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</si>
  <si>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</si>
  <si>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</si>
  <si>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</si>
  <si>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</si>
  <si>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</si>
  <si>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</si>
  <si>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</si>
  <si>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</si>
  <si>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</si>
  <si>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</si>
  <si>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</si>
  <si>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</si>
  <si>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</si>
  <si>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</si>
  <si>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</si>
  <si>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</si>
  <si>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</si>
  <si>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</si>
  <si>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</si>
  <si>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</si>
  <si>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</si>
  <si>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</si>
  <si>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</si>
  <si>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</si>
  <si>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</si>
  <si>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</si>
  <si>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</si>
  <si>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</si>
  <si>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</si>
  <si>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</si>
  <si>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</si>
  <si>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</si>
  <si>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</si>
  <si>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</si>
  <si>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</si>
  <si>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</si>
  <si>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</si>
  <si>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</si>
  <si>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</si>
  <si>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</si>
  <si>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</si>
  <si>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</si>
  <si>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</si>
  <si>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</si>
  <si>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</si>
  <si>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</si>
  <si>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</si>
  <si>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</si>
  <si>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</si>
  <si>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</si>
  <si>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</si>
  <si>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</si>
  <si>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</si>
  <si>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</si>
  <si>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</si>
  <si>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</si>
  <si>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</si>
  <si>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</si>
  <si>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</si>
  <si>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</si>
  <si>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</si>
  <si>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</si>
  <si>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</si>
  <si>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</si>
  <si>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</si>
  <si>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</si>
  <si>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</si>
  <si>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</si>
  <si>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</si>
  <si>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</si>
  <si>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</si>
  <si>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</si>
  <si>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</si>
  <si>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</si>
  <si>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</si>
  <si>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</si>
  <si>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</si>
  <si>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</si>
  <si>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</si>
  <si>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</si>
  <si>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</si>
  <si>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</si>
  <si>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</si>
  <si>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</si>
  <si>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</si>
  <si>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</si>
  <si>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</si>
  <si>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</si>
  <si>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</si>
  <si>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</si>
  <si>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</si>
  <si>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</si>
  <si>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</si>
  <si>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</si>
  <si>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</si>
  <si>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</si>
  <si>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</si>
  <si>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</si>
  <si>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</si>
  <si>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</si>
  <si>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</si>
  <si>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</si>
  <si>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</si>
  <si>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</si>
  <si>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(1)</t>
    <phoneticPr fontId="2"/>
  </si>
  <si>
    <t>(2)</t>
    <phoneticPr fontId="2"/>
  </si>
  <si>
    <t>(3)</t>
    <phoneticPr fontId="2"/>
  </si>
  <si>
    <t>①</t>
    <phoneticPr fontId="2"/>
  </si>
  <si>
    <t>②</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</si>
  <si>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</si>
  <si>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</si>
  <si>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</si>
  <si>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</si>
  <si>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</si>
  <si>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</si>
  <si>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</si>
  <si>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</si>
  <si>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</si>
  <si>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</si>
  <si>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</si>
  <si>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</si>
  <si>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</si>
  <si>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</si>
  <si>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</si>
  <si>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</si>
  <si>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</si>
  <si>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</si>
  <si>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</si>
  <si>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</si>
  <si>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</si>
  <si>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</si>
  <si>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</si>
  <si>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</si>
  <si>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</si>
  <si>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</si>
  <si>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</si>
  <si>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</si>
  <si>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</si>
  <si>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</si>
  <si>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</si>
  <si>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</si>
  <si>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</si>
  <si>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</si>
  <si>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</si>
  <si>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</si>
  <si>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</si>
  <si>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</si>
  <si>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</si>
  <si>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</si>
  <si>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</si>
  <si>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</si>
  <si>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</si>
  <si>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</si>
  <si>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</si>
  <si>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</si>
  <si>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</si>
  <si>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</si>
  <si>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</si>
  <si>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</si>
  <si>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</si>
  <si>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</si>
  <si>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</si>
  <si>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</si>
  <si>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</si>
  <si>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</si>
  <si>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</si>
  <si>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</si>
  <si>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</si>
  <si>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</si>
  <si>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</si>
  <si>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</si>
  <si>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</si>
  <si>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</si>
  <si>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</si>
  <si>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</si>
  <si>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</si>
  <si>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</si>
  <si>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</si>
  <si>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</si>
  <si>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</si>
  <si>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</si>
  <si>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</si>
  <si>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</si>
  <si>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</si>
  <si>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</si>
  <si>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</si>
  <si>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</si>
  <si>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</si>
  <si>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</si>
  <si>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</si>
  <si>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</si>
  <si>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</si>
  <si>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</si>
  <si>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</si>
  <si>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</si>
  <si>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</si>
  <si>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</si>
  <si>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</si>
  <si>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</si>
  <si>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</si>
  <si>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</si>
  <si>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</si>
  <si>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</si>
  <si>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</si>
  <si>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</si>
  <si>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</si>
  <si>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</si>
  <si>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</si>
  <si>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</si>
  <si>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</si>
  <si>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</si>
  <si>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</si>
  <si>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</si>
  <si>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</si>
  <si>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</si>
  <si>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</si>
  <si>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</si>
  <si>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</si>
  <si>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</si>
  <si>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</si>
  <si>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</si>
  <si>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</si>
  <si>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</si>
  <si>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</si>
  <si>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</si>
  <si>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</si>
  <si>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</si>
  <si>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</si>
  <si>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</si>
  <si>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</si>
  <si>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</si>
  <si>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</si>
  <si>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</si>
  <si>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</si>
  <si>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</si>
  <si>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</si>
  <si>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</si>
  <si>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</si>
  <si>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</si>
  <si>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</si>
  <si>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</si>
  <si>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</si>
  <si>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</si>
  <si>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</si>
  <si>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</si>
  <si>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</si>
  <si>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</si>
  <si>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</si>
  <si>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</si>
  <si>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</si>
  <si>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</si>
  <si>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</si>
  <si>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</si>
  <si>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</si>
  <si>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</si>
  <si>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</si>
  <si>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</si>
  <si>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</si>
  <si>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</si>
  <si>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</si>
  <si>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</si>
  <si>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</si>
  <si>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</si>
  <si>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</si>
  <si>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</si>
  <si>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</si>
  <si>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</si>
  <si>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</si>
  <si>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</si>
  <si>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</si>
  <si>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</si>
  <si>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</si>
  <si>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</si>
  <si>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</si>
  <si>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</si>
  <si>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</si>
  <si>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</si>
  <si>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</si>
  <si>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</si>
  <si>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</si>
  <si>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</si>
  <si>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</si>
  <si>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</si>
  <si>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</si>
  <si>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</si>
  <si>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</si>
  <si>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</si>
  <si>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</si>
  <si>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</si>
  <si>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</si>
  <si>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</si>
  <si>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</si>
  <si>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</si>
  <si>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</si>
  <si>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</si>
  <si>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</si>
  <si>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</si>
  <si>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</si>
  <si>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</si>
  <si>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</si>
  <si>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</si>
  <si>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</si>
  <si>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</si>
  <si>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</si>
  <si>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</si>
  <si>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</si>
  <si>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</si>
  <si>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</si>
  <si>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</si>
  <si>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</si>
  <si>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</si>
  <si>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</si>
  <si>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</si>
  <si>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</si>
  <si>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</si>
  <si>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</si>
  <si>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</si>
  <si>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</si>
  <si>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</si>
  <si>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</si>
  <si>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</si>
  <si>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</si>
  <si>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</si>
  <si>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</si>
  <si>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</si>
  <si>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</si>
  <si>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</si>
  <si>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</si>
  <si>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</si>
  <si>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</si>
  <si>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</si>
  <si>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</si>
  <si>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</si>
  <si>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</si>
  <si>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</si>
  <si>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</si>
  <si>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</si>
  <si>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</si>
  <si>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</si>
  <si>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</si>
  <si>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</si>
  <si>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</si>
  <si>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</si>
  <si>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</si>
  <si>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</si>
  <si>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</si>
  <si>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</si>
  <si>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</si>
  <si>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</si>
  <si>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</si>
  <si>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</si>
  <si>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</si>
  <si>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</si>
  <si>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</si>
  <si>
    <t>別紙「仕様書」による。</t>
    <rPh sb="0" eb="2">
      <t>ベッシ</t>
    </rPh>
    <rPh sb="3" eb="6">
      <t>シヨウショ</t>
    </rPh>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</si>
  <si>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</si>
  <si>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</si>
  <si>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</si>
  <si>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</si>
  <si>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</si>
  <si>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</si>
  <si>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</si>
  <si>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</si>
  <si>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</si>
  <si>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</si>
  <si>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</si>
  <si>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</si>
  <si>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</si>
  <si>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</si>
  <si>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</si>
  <si>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</si>
  <si>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</si>
  <si>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</si>
  <si>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</si>
  <si>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</si>
  <si>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</si>
  <si>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</si>
  <si>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</si>
  <si>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</si>
  <si>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</si>
  <si>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</si>
  <si>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</si>
  <si>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</si>
  <si>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</si>
  <si>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</si>
  <si>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</si>
  <si>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</si>
  <si>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</si>
  <si>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</si>
  <si>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</si>
  <si>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</si>
  <si>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</si>
  <si>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</si>
  <si>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</si>
  <si>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</si>
  <si>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</si>
  <si>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</si>
  <si>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</si>
  <si>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</si>
  <si>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</si>
  <si>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</si>
  <si>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</si>
  <si>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</si>
  <si>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</si>
  <si>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</si>
  <si>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</si>
  <si>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</si>
  <si>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</si>
  <si>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</si>
  <si>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</si>
  <si>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</si>
  <si>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</si>
  <si>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</si>
  <si>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</si>
  <si>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</si>
  <si>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</si>
  <si>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</si>
  <si>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</si>
  <si>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</si>
  <si>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</si>
  <si>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</si>
  <si>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</si>
  <si>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</si>
  <si>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</si>
  <si>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</si>
  <si>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</si>
  <si>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</si>
  <si>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</si>
  <si>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</si>
  <si>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</si>
  <si>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</si>
  <si>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</si>
  <si>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</si>
  <si>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</si>
  <si>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</si>
  <si>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</si>
  <si>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</si>
  <si>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</si>
  <si>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</si>
  <si>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</si>
  <si>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</si>
  <si>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</si>
  <si>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</si>
  <si>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</si>
  <si>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</si>
  <si>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</si>
  <si>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</si>
  <si>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</si>
  <si>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</si>
  <si>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</si>
  <si>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</si>
  <si>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</si>
  <si>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</si>
  <si>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</si>
  <si>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</si>
  <si>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</si>
  <si>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</si>
  <si>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６　担当者メールアドレス</t>
    <rPh sb="2" eb="5">
      <t>タントウシャ</t>
    </rPh>
    <phoneticPr fontId="2"/>
  </si>
  <si>
    <t>履 行 場 所</t>
  </si>
  <si>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</si>
  <si>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</si>
  <si>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</si>
  <si>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</si>
  <si>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入札金額内訳書</t>
    <rPh sb="0" eb="2">
      <t>ニュウサツ</t>
    </rPh>
    <rPh sb="2" eb="4">
      <t>キンガク</t>
    </rPh>
    <rPh sb="4" eb="7">
      <t>ウチワケショ</t>
    </rPh>
    <phoneticPr fontId="2"/>
  </si>
  <si>
    <t>合計（税抜き）</t>
    <rPh sb="0" eb="2">
      <t>ゴウケイ</t>
    </rPh>
    <rPh sb="3" eb="4">
      <t>ゼイ</t>
    </rPh>
    <rPh sb="4" eb="5">
      <t>ヌ</t>
    </rPh>
    <phoneticPr fontId="2"/>
  </si>
  <si>
    <t>末吉</t>
    <rPh sb="0" eb="2">
      <t>スエヨシ</t>
    </rPh>
    <phoneticPr fontId="2"/>
  </si>
  <si>
    <t>履 行 期 限</t>
  </si>
  <si>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</si>
  <si>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</si>
  <si>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</si>
  <si>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　会計法第２９条の８及び予算決算及び会計令第１００条により行う。</t>
    <phoneticPr fontId="2"/>
  </si>
  <si>
    <t>（※原則、契約書の締結は政府電子調達（GEPS）システムを使用した電子契約によること。）</t>
    <phoneticPr fontId="2"/>
  </si>
  <si>
    <t>１０．契約書作成の要否</t>
    <rPh sb="3" eb="5">
      <t>ケイヤク</t>
    </rPh>
    <rPh sb="5" eb="6">
      <t>ショ</t>
    </rPh>
    <rPh sb="6" eb="8">
      <t>サクセイ</t>
    </rPh>
    <rPh sb="9" eb="11">
      <t>ヨウヒ</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</si>
  <si>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</si>
  <si>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　原則、契約書の締結は政府電子調達（GEPS）システムを使用した電子契約によること。なお、格別の事情</t>
    <rPh sb="48" eb="50">
      <t>ジジョウ</t>
    </rPh>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</si>
  <si>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</si>
  <si>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</si>
  <si>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</si>
  <si>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</si>
  <si>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◎ホームページ　https://www.p-portal.go.jp/</t>
    <phoneticPr fontId="2"/>
  </si>
  <si>
    <t>◎ヘルプデスク　０５７０‐０００‐６８３　　０３‐４３３２‐７８０３（IP電話等をご利用の場合）</t>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</si>
  <si>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</si>
  <si>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</si>
  <si>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　　　　　　 を問わず、見積もった契約金額の１１０分の１００に相当する金額</t>
    <phoneticPr fontId="2"/>
  </si>
  <si>
    <t>　　　　　　 を記入すること。</t>
    <phoneticPr fontId="2"/>
  </si>
  <si>
    <t>山下　拓志</t>
    <rPh sb="0" eb="5">
      <t>ヤマシタ</t>
    </rPh>
    <phoneticPr fontId="2"/>
  </si>
  <si>
    <t>令和７・８・９</t>
    <rPh sb="0" eb="2">
      <t>レイワ</t>
    </rPh>
    <phoneticPr fontId="2"/>
  </si>
  <si>
    <t>落札者となるべき者が次に該当する場合は、予定価格の制限の範囲内の価格をもって申し込みをした他の</t>
    <phoneticPr fontId="2"/>
  </si>
  <si>
    <t>者のうち、最低の価格をもって申し込みをした者を落札者とすることがある。また、次の場合は、入札者</t>
    <phoneticPr fontId="2"/>
  </si>
  <si>
    <t>は事後の事情聴取及び関係資料等の提示について協力しなければならない。なお、事情聴取及び関係資料</t>
    <phoneticPr fontId="2"/>
  </si>
  <si>
    <t>等の提示に応じない場合又は不十分な場合は、「契約の内容に適合した履行がされないおそれがある」も</t>
    <phoneticPr fontId="2"/>
  </si>
  <si>
    <t>のとして落札者としない場合があるため留意すること。</t>
    <phoneticPr fontId="2"/>
  </si>
  <si>
    <t>落札者となるべき者の入札価格によっては、その者により契約の内容に適合した履行がされないおそれが</t>
    <phoneticPr fontId="2"/>
  </si>
  <si>
    <t>あると認められる場合（低入札価格調査基準額を下回った入札があった場合に開札執行者は、入札者に対</t>
    <phoneticPr fontId="2"/>
  </si>
  <si>
    <t>して「保留」を宣言し、予決令第８６条に規定する調査（契約の内容に適合した履行がなされないおそれ</t>
    <phoneticPr fontId="2"/>
  </si>
  <si>
    <t>があるか否かについて）を実施した上で落札者を決定し、後日入札者に通知する。調査に当たって求める</t>
    <phoneticPr fontId="2"/>
  </si>
  <si>
    <t>資料は以下のとおり。）</t>
  </si>
  <si>
    <t>・当該価格により入札した理由及び積算の妥当性が分かるもの（価格内訳書、工程表を含む）</t>
    <phoneticPr fontId="2"/>
  </si>
  <si>
    <t>・契約の履行体制</t>
    <phoneticPr fontId="2"/>
  </si>
  <si>
    <t>・契約期間中における他の契約請負状況</t>
    <phoneticPr fontId="2"/>
  </si>
  <si>
    <t>・手持機械その他固定資産の状況</t>
    <phoneticPr fontId="2"/>
  </si>
  <si>
    <t>・国及び地方公共団体等に対する契約の履行状況（※契約実績）</t>
    <phoneticPr fontId="2"/>
  </si>
  <si>
    <t>・経営状況（設立・営業品目・資本金等（直近の財務諸表、全部事項証明））</t>
    <phoneticPr fontId="2"/>
  </si>
  <si>
    <t>・信用状況（※賃金不払い及び下請代金支払い遅延状況等）</t>
    <phoneticPr fontId="2"/>
  </si>
  <si>
    <t>・個人情報の取扱いに関する事項（セキュリティ体制）</t>
    <phoneticPr fontId="2"/>
  </si>
  <si>
    <t>その者と契約を締結することが公正な取引の秩序を乱すこととなるおそれがあって、著しく不適当である</t>
    <phoneticPr fontId="2"/>
  </si>
  <si>
    <t>と認められる場合</t>
    <phoneticPr fontId="2"/>
  </si>
  <si>
    <t>③紙入札により入札を行う場合</t>
    <rPh sb="12" eb="14">
      <t>バアイ</t>
    </rPh>
    <phoneticPr fontId="2"/>
  </si>
  <si>
    <t>連番</t>
    <rPh sb="0" eb="2">
      <t>レンバン</t>
    </rPh>
    <phoneticPr fontId="67"/>
  </si>
  <si>
    <t>品名</t>
    <rPh sb="0" eb="2">
      <t>ヒンメイ</t>
    </rPh>
    <phoneticPr fontId="67"/>
  </si>
  <si>
    <t>規格</t>
    <rPh sb="0" eb="2">
      <t>キカク</t>
    </rPh>
    <phoneticPr fontId="67"/>
  </si>
  <si>
    <t>メーカー</t>
    <phoneticPr fontId="67"/>
  </si>
  <si>
    <t>品番</t>
    <rPh sb="0" eb="2">
      <t>ヒンバン</t>
    </rPh>
    <phoneticPr fontId="67"/>
  </si>
  <si>
    <t>件名</t>
    <phoneticPr fontId="2"/>
  </si>
  <si>
    <t>別紙３－２</t>
    <phoneticPr fontId="2"/>
  </si>
  <si>
    <t>数量</t>
    <rPh sb="0" eb="2">
      <t>スウリョウ</t>
    </rPh>
    <phoneticPr fontId="67"/>
  </si>
  <si>
    <t>支出負担行為担当官</t>
    <rPh sb="0" eb="2">
      <t>シシュツ</t>
    </rPh>
    <rPh sb="2" eb="4">
      <t>フタン</t>
    </rPh>
    <rPh sb="4" eb="6">
      <t>コウイ</t>
    </rPh>
    <rPh sb="6" eb="9">
      <t>タントウカン</t>
    </rPh>
    <phoneticPr fontId="70"/>
  </si>
  <si>
    <t>　長崎労働局総務部長　殿</t>
    <rPh sb="1" eb="3">
      <t>ナガサキ</t>
    </rPh>
    <rPh sb="3" eb="5">
      <t>ロウドウ</t>
    </rPh>
    <rPh sb="5" eb="6">
      <t>キョク</t>
    </rPh>
    <rPh sb="6" eb="8">
      <t>ソウム</t>
    </rPh>
    <rPh sb="8" eb="10">
      <t>ブチョウ</t>
    </rPh>
    <rPh sb="11" eb="12">
      <t>ドノ</t>
    </rPh>
    <phoneticPr fontId="70"/>
  </si>
  <si>
    <t>※単価は１円単位までとし、税抜価格とすること。</t>
    <phoneticPr fontId="70"/>
  </si>
  <si>
    <t>所在地</t>
    <rPh sb="0" eb="3">
      <t>ショザイチ</t>
    </rPh>
    <phoneticPr fontId="70"/>
  </si>
  <si>
    <t>商号又は名称</t>
    <rPh sb="0" eb="2">
      <t>ショウゴウ</t>
    </rPh>
    <rPh sb="2" eb="3">
      <t>マタ</t>
    </rPh>
    <rPh sb="4" eb="6">
      <t>メイショウ</t>
    </rPh>
    <phoneticPr fontId="70"/>
  </si>
  <si>
    <t>単価（税抜）</t>
    <rPh sb="0" eb="2">
      <t>タンカ</t>
    </rPh>
    <rPh sb="3" eb="4">
      <t>ゼイ</t>
    </rPh>
    <rPh sb="4" eb="5">
      <t>ヌ</t>
    </rPh>
    <phoneticPr fontId="2"/>
  </si>
  <si>
    <t>代表者氏名又は代理人氏名　　　　　　　　　　　　　　　　　　　　　　　　　　　　　　　</t>
    <rPh sb="0" eb="3">
      <t>ダイヒョウシャ</t>
    </rPh>
    <rPh sb="3" eb="5">
      <t>シメイ</t>
    </rPh>
    <rPh sb="5" eb="6">
      <t>マタ</t>
    </rPh>
    <rPh sb="7" eb="10">
      <t>ダイリニン</t>
    </rPh>
    <rPh sb="10" eb="12">
      <t>シメイ</t>
    </rPh>
    <phoneticPr fontId="70"/>
  </si>
  <si>
    <t>金額
（数量×単価）</t>
    <rPh sb="0" eb="2">
      <t>キンガク</t>
    </rPh>
    <rPh sb="1" eb="2">
      <t>ゴウキン</t>
    </rPh>
    <rPh sb="4" eb="6">
      <t>スウリョウ</t>
    </rPh>
    <phoneticPr fontId="2"/>
  </si>
  <si>
    <t>長崎労働局（県北地区）レイアウト変更に伴う什器購入、移設及び廃棄契約</t>
    <rPh sb="0" eb="2">
      <t>ナガサキ</t>
    </rPh>
    <rPh sb="2" eb="4">
      <t>ロウドウ</t>
    </rPh>
    <rPh sb="4" eb="5">
      <t>キョク</t>
    </rPh>
    <rPh sb="6" eb="8">
      <t>ケンホク</t>
    </rPh>
    <rPh sb="8" eb="10">
      <t>チク</t>
    </rPh>
    <rPh sb="16" eb="18">
      <t>ヘンコウ</t>
    </rPh>
    <rPh sb="19" eb="20">
      <t>トモナ</t>
    </rPh>
    <rPh sb="21" eb="23">
      <t>ジュウキ</t>
    </rPh>
    <rPh sb="23" eb="25">
      <t>コウニュウ</t>
    </rPh>
    <rPh sb="26" eb="28">
      <t>イセツ</t>
    </rPh>
    <rPh sb="28" eb="29">
      <t>オヨ</t>
    </rPh>
    <rPh sb="30" eb="32">
      <t>ハイキ</t>
    </rPh>
    <rPh sb="32" eb="34">
      <t>ケイヤク</t>
    </rPh>
    <phoneticPr fontId="2"/>
  </si>
  <si>
    <t>令和８年１２月２７日（日）</t>
    <rPh sb="0" eb="2">
      <t>レイワ</t>
    </rPh>
    <rPh sb="3" eb="4">
      <t>ネン</t>
    </rPh>
    <rPh sb="6" eb="7">
      <t>ガツ</t>
    </rPh>
    <rPh sb="9" eb="10">
      <t>ニチ</t>
    </rPh>
    <rPh sb="11" eb="12">
      <t>ニチ</t>
    </rPh>
    <phoneticPr fontId="2"/>
  </si>
  <si>
    <t>６．入札金額について</t>
    <rPh sb="4" eb="6">
      <t>キンガク</t>
    </rPh>
    <phoneticPr fontId="2"/>
  </si>
  <si>
    <t>　直近の実勢価格を踏まえた金額とするとともに、労務費、原材料費、エネルギーコスト等の変動が具体的に</t>
    <phoneticPr fontId="2"/>
  </si>
  <si>
    <t>見込まれる場合は、当該変動を見込むこと。</t>
    <phoneticPr fontId="2"/>
  </si>
  <si>
    <t>７．開札</t>
    <phoneticPr fontId="2"/>
  </si>
  <si>
    <t>８．入札辞退</t>
    <phoneticPr fontId="2"/>
  </si>
  <si>
    <t>９．落札者の決定方法</t>
    <phoneticPr fontId="2"/>
  </si>
  <si>
    <t>１０．落札決定の取消し</t>
    <rPh sb="8" eb="10">
      <t>トリケ</t>
    </rPh>
    <phoneticPr fontId="2"/>
  </si>
  <si>
    <t>１１．契約書の作成</t>
    <rPh sb="3" eb="5">
      <t>ケイヤク</t>
    </rPh>
    <rPh sb="5" eb="6">
      <t>ショ</t>
    </rPh>
    <rPh sb="7" eb="9">
      <t>サクセイ</t>
    </rPh>
    <phoneticPr fontId="2"/>
  </si>
  <si>
    <t>１２．再委託について</t>
    <rPh sb="3" eb="6">
      <t>サイイタク</t>
    </rPh>
    <phoneticPr fontId="2"/>
  </si>
  <si>
    <t>１４．入札結果（契約情報）の公表</t>
    <rPh sb="3" eb="5">
      <t>ニュウサツ</t>
    </rPh>
    <rPh sb="5" eb="7">
      <t>ケッカ</t>
    </rPh>
    <rPh sb="8" eb="10">
      <t>ケイヤク</t>
    </rPh>
    <rPh sb="10" eb="12">
      <t>ジョウホウ</t>
    </rPh>
    <rPh sb="14" eb="16">
      <t>コウヒョウ</t>
    </rPh>
    <phoneticPr fontId="2"/>
  </si>
  <si>
    <t>１３．代金の支払い</t>
    <rPh sb="3" eb="5">
      <t>ダイキン</t>
    </rPh>
    <rPh sb="6" eb="8">
      <t>シハラ</t>
    </rPh>
    <phoneticPr fontId="2"/>
  </si>
  <si>
    <t>１５．契約関係書類について</t>
    <rPh sb="3" eb="5">
      <t>ケイヤク</t>
    </rPh>
    <rPh sb="5" eb="7">
      <t>カンケイ</t>
    </rPh>
    <rPh sb="7" eb="9">
      <t>ショルイ</t>
    </rPh>
    <phoneticPr fontId="2"/>
  </si>
  <si>
    <t>１６．人権尊重への取り組みについて</t>
    <phoneticPr fontId="2"/>
  </si>
  <si>
    <t>１７．障害発生時及び政府電子調達(GEPS)システム操作等の問い合わせ先</t>
    <phoneticPr fontId="2"/>
  </si>
  <si>
    <t>（佐世保公共職業安定所）</t>
    <phoneticPr fontId="2"/>
  </si>
  <si>
    <t>会議テーブル　ジュート　角型天板　Ｔ字塗装脚アジャスター</t>
  </si>
  <si>
    <t>会議イス　ピエガ　背樹脂　黒脚</t>
  </si>
  <si>
    <t>ブース　フォーレ　単体パネル（片面）中間用</t>
  </si>
  <si>
    <t>ブース　フォーレ　単体パネル（片面）エンド用脚付　Ｌ</t>
  </si>
  <si>
    <t>ブース　フォーレ　単体パネル（片面）エンド用脚付　Ｒ</t>
  </si>
  <si>
    <t>ブース　フォーレ　単体パネル（両面）中間用</t>
  </si>
  <si>
    <t>ブース　フォーレ　単体パネル（両面）エンド用脚付</t>
  </si>
  <si>
    <t>ブース　フォーレ　上下連結金具（１ＷＡＹ）＋キャップセット</t>
  </si>
  <si>
    <t>ブース　フォーレ　上下連結金具（２ＷＡＹ）＋コーナーカバーＭ</t>
  </si>
  <si>
    <t>ブース　フォーレ　上下連結金具（３ＷＡＹ）＋コーナーカバーＭ</t>
  </si>
  <si>
    <t>フォーレ　床移動防止金具</t>
  </si>
  <si>
    <t>ミーティングソファーブース　フォーレ　セミクローズ基本</t>
  </si>
  <si>
    <t>会議イス　ピエガ　メモ台</t>
  </si>
  <si>
    <t>会議テーブル　ビエナ　固定角型天板塗装脚アジャスター</t>
  </si>
  <si>
    <t>パネルスクリ－ン　Ｓタイプ　全面パネル２連</t>
  </si>
  <si>
    <t>ロビーチェア　４７００　３人掛け</t>
  </si>
  <si>
    <t>アクリルプライバシーパネル（片クランプ型）</t>
    <rPh sb="14" eb="15">
      <t>カタ</t>
    </rPh>
    <rPh sb="19" eb="20">
      <t>ガタ</t>
    </rPh>
    <phoneticPr fontId="38"/>
  </si>
  <si>
    <t>ワイヤレスチャイム</t>
  </si>
  <si>
    <t>各種備品等移設・解体・廃棄</t>
    <rPh sb="0" eb="2">
      <t>カクシュ</t>
    </rPh>
    <rPh sb="2" eb="4">
      <t>ビヒン</t>
    </rPh>
    <rPh sb="4" eb="5">
      <t>トウ</t>
    </rPh>
    <rPh sb="5" eb="7">
      <t>イセツ</t>
    </rPh>
    <rPh sb="8" eb="10">
      <t>カイタイ</t>
    </rPh>
    <rPh sb="11" eb="13">
      <t>ハイキ</t>
    </rPh>
    <phoneticPr fontId="38"/>
  </si>
  <si>
    <t>その他雑役務</t>
    <rPh sb="2" eb="3">
      <t>ホカ</t>
    </rPh>
    <rPh sb="3" eb="4">
      <t>ザツ</t>
    </rPh>
    <rPh sb="4" eb="6">
      <t>エキム</t>
    </rPh>
    <phoneticPr fontId="38"/>
  </si>
  <si>
    <t>W1200xD750xH720</t>
  </si>
  <si>
    <t>560x555x790</t>
  </si>
  <si>
    <t>W962xD62xH1765</t>
  </si>
  <si>
    <t>W802xD62xH1765</t>
  </si>
  <si>
    <t>W962xD87xH1765</t>
  </si>
  <si>
    <t>W222xD19xH91</t>
  </si>
  <si>
    <t>W53xD53xH1765</t>
  </si>
  <si>
    <t>W68xD29xH1765</t>
  </si>
  <si>
    <t>W91xD20xH81</t>
  </si>
  <si>
    <t>2325x1680x1835</t>
  </si>
  <si>
    <t>1200x750x720</t>
  </si>
  <si>
    <t>330x555x375</t>
  </si>
  <si>
    <t>1500x900x720</t>
  </si>
  <si>
    <t>2130x455x1800</t>
  </si>
  <si>
    <t>1575x550x785</t>
  </si>
  <si>
    <t>750x55x505</t>
  </si>
  <si>
    <t>同等品の場合は送信機は電池不要であり受信機はコンセント式であること</t>
    <rPh sb="0" eb="3">
      <t>ドウトウヒン</t>
    </rPh>
    <rPh sb="4" eb="6">
      <t>バアイ</t>
    </rPh>
    <rPh sb="7" eb="10">
      <t>ソウシンキ</t>
    </rPh>
    <rPh sb="11" eb="13">
      <t>デンチ</t>
    </rPh>
    <rPh sb="13" eb="15">
      <t>フヨウ</t>
    </rPh>
    <rPh sb="18" eb="21">
      <t>ジュシンキ</t>
    </rPh>
    <rPh sb="27" eb="28">
      <t>シキ</t>
    </rPh>
    <phoneticPr fontId="38"/>
  </si>
  <si>
    <t>KOKUYO</t>
  </si>
  <si>
    <t>MT-JTT127SAWMT1</t>
  </si>
  <si>
    <t>CK-720BE6GXB6-W</t>
  </si>
  <si>
    <t>PFRP-SJ10M-KN9G1</t>
  </si>
  <si>
    <t>PFRP-SL08M-6AKN9G1</t>
  </si>
  <si>
    <t>PFRP-SL10M-6AKN9G1</t>
  </si>
  <si>
    <t>PFRP-SR08M-6AKN9G1</t>
  </si>
  <si>
    <t>PFRP-SR10M-6AKN9G1</t>
  </si>
  <si>
    <t>PFRP-WJ10M-KNM11</t>
  </si>
  <si>
    <t>PFRP-WE10M-6AKNM11</t>
  </si>
  <si>
    <t>PFRJ-S-E6A1</t>
  </si>
  <si>
    <t>PFRJ-LM-6AKN9G1</t>
  </si>
  <si>
    <t>PFRJ-TM-6AKN9G1</t>
  </si>
  <si>
    <t>PFRA-F-E6A1</t>
  </si>
  <si>
    <t>PFR-DCD2216M-M61</t>
  </si>
  <si>
    <t>CKT-720</t>
  </si>
  <si>
    <t>MT-V159E6AMT1-E</t>
  </si>
  <si>
    <t>SN-SP182HSNT1</t>
  </si>
  <si>
    <t>CN-4703VZ62N</t>
  </si>
  <si>
    <t>林製作所</t>
    <rPh sb="0" eb="1">
      <t>ハヤシ</t>
    </rPh>
    <rPh sb="1" eb="4">
      <t>セイサクショ</t>
    </rPh>
    <phoneticPr fontId="38"/>
  </si>
  <si>
    <t>BTF-750500B</t>
  </si>
  <si>
    <t>エルバ</t>
  </si>
  <si>
    <t>WC-S6040AC</t>
  </si>
  <si>
    <t>※別紙３－２、別紙３－３及び別紙３－４を合計した額を記入すること</t>
    <rPh sb="20" eb="22">
      <t>ゴウケイ</t>
    </rPh>
    <rPh sb="24" eb="25">
      <t>ガク</t>
    </rPh>
    <phoneticPr fontId="2"/>
  </si>
  <si>
    <t>※別紙３－２、別紙３－３及び別紙３－４を合計した額が別紙３－１の金額と一致すること。
※政府電子調達（ＧＥＰＳ）システムで応札する場合も添付が必要。
※必ず入札書とあわせて提出すること。</t>
    <rPh sb="1" eb="3">
      <t>ベッシ</t>
    </rPh>
    <rPh sb="7" eb="9">
      <t>ベッシ</t>
    </rPh>
    <rPh sb="12" eb="13">
      <t>オヨ</t>
    </rPh>
    <rPh sb="14" eb="16">
      <t>ベッシ</t>
    </rPh>
    <rPh sb="20" eb="22">
      <t>ゴウケイ</t>
    </rPh>
    <rPh sb="24" eb="25">
      <t>ガク</t>
    </rPh>
    <rPh sb="26" eb="28">
      <t>ベッシ</t>
    </rPh>
    <phoneticPr fontId="70"/>
  </si>
  <si>
    <t>（江迎公共職業安定所）</t>
    <phoneticPr fontId="2"/>
  </si>
  <si>
    <t>ブースフォーレ単体パネル（片面）エンド用脚付R</t>
    <rPh sb="7" eb="9">
      <t>タンタイ</t>
    </rPh>
    <rPh sb="13" eb="15">
      <t>カタメン</t>
    </rPh>
    <rPh sb="19" eb="20">
      <t>ヨウ</t>
    </rPh>
    <rPh sb="20" eb="21">
      <t>アシ</t>
    </rPh>
    <rPh sb="21" eb="22">
      <t>ツ</t>
    </rPh>
    <phoneticPr fontId="1"/>
  </si>
  <si>
    <t>ブースフォーレ単体パネル（片面）エンド用脚付L</t>
    <rPh sb="7" eb="9">
      <t>タンタイ</t>
    </rPh>
    <rPh sb="13" eb="15">
      <t>カタメン</t>
    </rPh>
    <rPh sb="19" eb="20">
      <t>ヨウ</t>
    </rPh>
    <rPh sb="20" eb="21">
      <t>アシ</t>
    </rPh>
    <rPh sb="21" eb="22">
      <t>ツ</t>
    </rPh>
    <phoneticPr fontId="1"/>
  </si>
  <si>
    <t>ブースフォーレ単体パネル（片面）中間用</t>
    <rPh sb="7" eb="9">
      <t>タンタイ</t>
    </rPh>
    <rPh sb="13" eb="15">
      <t>カタメン</t>
    </rPh>
    <rPh sb="16" eb="18">
      <t>チュウカン</t>
    </rPh>
    <rPh sb="18" eb="19">
      <t>ヨウ</t>
    </rPh>
    <phoneticPr fontId="1"/>
  </si>
  <si>
    <t>ブースフォーレ上下連結金具（１WAY）＋キャップセット</t>
    <rPh sb="7" eb="9">
      <t>ジョウゲ</t>
    </rPh>
    <rPh sb="9" eb="11">
      <t>レンケツ</t>
    </rPh>
    <rPh sb="11" eb="13">
      <t>カナグ</t>
    </rPh>
    <phoneticPr fontId="1"/>
  </si>
  <si>
    <t>ブースフォーレ上下連結金具（２WAY）＋コーナーカバーM</t>
    <rPh sb="7" eb="9">
      <t>ジョウゲ</t>
    </rPh>
    <rPh sb="9" eb="11">
      <t>レンケツ</t>
    </rPh>
    <rPh sb="11" eb="13">
      <t>カナグ</t>
    </rPh>
    <phoneticPr fontId="1"/>
  </si>
  <si>
    <t>フォーレ床移動防止金具</t>
    <rPh sb="4" eb="5">
      <t>ユカ</t>
    </rPh>
    <rPh sb="5" eb="7">
      <t>イドウ</t>
    </rPh>
    <rPh sb="7" eb="9">
      <t>ボウシ</t>
    </rPh>
    <rPh sb="9" eb="11">
      <t>カナグ</t>
    </rPh>
    <phoneticPr fontId="1"/>
  </si>
  <si>
    <t>フレクセルⅡ全面クロスパネル</t>
    <rPh sb="6" eb="8">
      <t>ゼンメン</t>
    </rPh>
    <phoneticPr fontId="1"/>
  </si>
  <si>
    <t>ローパーティーションフレクセルⅡコーナーポスト９０°</t>
  </si>
  <si>
    <t>ローパーティーションフレクセル両側用安定脚</t>
    <rPh sb="15" eb="17">
      <t>リョウガワ</t>
    </rPh>
    <rPh sb="17" eb="18">
      <t>ヨウ</t>
    </rPh>
    <rPh sb="18" eb="20">
      <t>アンテイ</t>
    </rPh>
    <rPh sb="20" eb="21">
      <t>アシ</t>
    </rPh>
    <phoneticPr fontId="1"/>
  </si>
  <si>
    <t>ローパーティーションフレクセル床固定金具</t>
    <rPh sb="15" eb="16">
      <t>ユカ</t>
    </rPh>
    <rPh sb="16" eb="18">
      <t>コテイ</t>
    </rPh>
    <rPh sb="18" eb="20">
      <t>カナグ</t>
    </rPh>
    <phoneticPr fontId="1"/>
  </si>
  <si>
    <t>ワークフィットアクリル置式パネル中間用</t>
    <rPh sb="11" eb="12">
      <t>オ</t>
    </rPh>
    <rPh sb="12" eb="13">
      <t>シキ</t>
    </rPh>
    <rPh sb="16" eb="18">
      <t>チュウカン</t>
    </rPh>
    <rPh sb="18" eb="19">
      <t>ヨウ</t>
    </rPh>
    <phoneticPr fontId="1"/>
  </si>
  <si>
    <t>会議テーブルビエナ固定角形天板配線付塗装脚アジャスター</t>
    <rPh sb="0" eb="2">
      <t>カイギ</t>
    </rPh>
    <rPh sb="9" eb="11">
      <t>コテイ</t>
    </rPh>
    <rPh sb="11" eb="12">
      <t>カク</t>
    </rPh>
    <rPh sb="12" eb="13">
      <t>ケイ</t>
    </rPh>
    <rPh sb="13" eb="15">
      <t>テンバン</t>
    </rPh>
    <rPh sb="15" eb="17">
      <t>ハイセン</t>
    </rPh>
    <rPh sb="17" eb="18">
      <t>ツ</t>
    </rPh>
    <rPh sb="18" eb="20">
      <t>トソウ</t>
    </rPh>
    <rPh sb="20" eb="21">
      <t>アシ</t>
    </rPh>
    <phoneticPr fontId="1"/>
  </si>
  <si>
    <t>会議イスピエガ背樹脂黒脚</t>
    <rPh sb="0" eb="2">
      <t>カイギ</t>
    </rPh>
    <rPh sb="7" eb="8">
      <t>セ</t>
    </rPh>
    <rPh sb="8" eb="10">
      <t>ジュシ</t>
    </rPh>
    <rPh sb="10" eb="11">
      <t>クロ</t>
    </rPh>
    <rPh sb="11" eb="12">
      <t>アシ</t>
    </rPh>
    <phoneticPr fontId="1"/>
  </si>
  <si>
    <t>収納庫エディア２列セーバー基本両開き扉</t>
    <rPh sb="0" eb="3">
      <t>シュウノウコ</t>
    </rPh>
    <rPh sb="8" eb="9">
      <t>レツ</t>
    </rPh>
    <rPh sb="13" eb="15">
      <t>キホン</t>
    </rPh>
    <rPh sb="15" eb="17">
      <t>リョウビラ</t>
    </rPh>
    <rPh sb="18" eb="19">
      <t>トビラ</t>
    </rPh>
    <phoneticPr fontId="1"/>
  </si>
  <si>
    <t>会議イス100シリーズ塗装脚キャスター付き布張</t>
    <rPh sb="0" eb="2">
      <t>カイギ</t>
    </rPh>
    <rPh sb="11" eb="13">
      <t>トソウ</t>
    </rPh>
    <rPh sb="13" eb="14">
      <t>アシ</t>
    </rPh>
    <rPh sb="19" eb="20">
      <t>ツ</t>
    </rPh>
    <rPh sb="21" eb="22">
      <t>ヌノ</t>
    </rPh>
    <rPh sb="22" eb="23">
      <t>ハ</t>
    </rPh>
    <phoneticPr fontId="1"/>
  </si>
  <si>
    <t>案内板Mサイズ</t>
    <rPh sb="0" eb="3">
      <t>アンナイバン</t>
    </rPh>
    <phoneticPr fontId="1"/>
  </si>
  <si>
    <t>サイドパネルディープタイプ</t>
  </si>
  <si>
    <t>カラーバスケット</t>
  </si>
  <si>
    <t>640ｘ62ｘ1765</t>
  </si>
  <si>
    <t>222ｘ19ｘ91</t>
  </si>
  <si>
    <t>53ｘ53ｘ1765</t>
  </si>
  <si>
    <t>91ｘ20ｘ81</t>
  </si>
  <si>
    <t>800ｘ62ｘ1765</t>
  </si>
  <si>
    <t>960ｘ62ｘ1765</t>
  </si>
  <si>
    <t>800ｘ54ｘ1335</t>
  </si>
  <si>
    <t>1200ｘ54ｘ1335</t>
  </si>
  <si>
    <t>54ｘ54ｘ1335</t>
  </si>
  <si>
    <t>50ｘ400ｘ155</t>
  </si>
  <si>
    <t>150ミリ</t>
  </si>
  <si>
    <t>585ｘ5ｘ300</t>
  </si>
  <si>
    <t>1800ｘ900ｘ720</t>
  </si>
  <si>
    <t>560ｘ575ｘ805</t>
  </si>
  <si>
    <t>1840ｘ840ｘ1190</t>
  </si>
  <si>
    <t>515ｘ505ｘ785</t>
  </si>
  <si>
    <t>515ｘ430ｘ1400</t>
  </si>
  <si>
    <t>700✕950✕18</t>
  </si>
  <si>
    <t>幅38cm　奥行26cm　高さ26cm</t>
    <rPh sb="0" eb="1">
      <t>ハバ</t>
    </rPh>
    <rPh sb="6" eb="8">
      <t>オクユ</t>
    </rPh>
    <rPh sb="13" eb="14">
      <t>タカ</t>
    </rPh>
    <phoneticPr fontId="1"/>
  </si>
  <si>
    <t>PFRP-SR06M-6AKNM61</t>
  </si>
  <si>
    <t>PFRP-SL06M-6AKNM61</t>
  </si>
  <si>
    <t>PFRP-SJ06M-KNM61</t>
  </si>
  <si>
    <t>PFRJ-LM-6AKNM61</t>
  </si>
  <si>
    <t>PFRP-SR08M-6AKNM61</t>
  </si>
  <si>
    <t>PFRP-SL10M-6AKNM61</t>
  </si>
  <si>
    <t>PFRP-SJ10M-KNM61</t>
  </si>
  <si>
    <t>PP-FXW0813HSNT5N</t>
  </si>
  <si>
    <t>PP-FXW1213HSNT5N</t>
  </si>
  <si>
    <t>PPS-FXWP13N</t>
  </si>
  <si>
    <t>PPS-FXFWF4</t>
  </si>
  <si>
    <t>PPS-FXAFF4</t>
  </si>
  <si>
    <t>SDV-WS63SG</t>
  </si>
  <si>
    <t>MT-V189BE6AMT1-E</t>
  </si>
  <si>
    <t>CK-720BE6GXB6-VN</t>
  </si>
  <si>
    <t>SMU-SD59SSAWNN</t>
  </si>
  <si>
    <t>CK-100CHSX24-W</t>
  </si>
  <si>
    <t>GB-63SAWN3</t>
  </si>
  <si>
    <t>SDV-WF710SHSNE5</t>
  </si>
  <si>
    <t>アイリスオオヤマ</t>
  </si>
  <si>
    <t>CBK-38D　ブラック</t>
  </si>
  <si>
    <t>別紙３－３</t>
    <phoneticPr fontId="2"/>
  </si>
  <si>
    <t>別紙３－４</t>
    <phoneticPr fontId="2"/>
  </si>
  <si>
    <t>（松浦相談室）</t>
    <phoneticPr fontId="2"/>
  </si>
  <si>
    <t>会議テーブルビエナ固定角型天板配線付塗装脚アジャスター</t>
    <rPh sb="0" eb="2">
      <t>カイギ</t>
    </rPh>
    <rPh sb="9" eb="11">
      <t>コテイ</t>
    </rPh>
    <rPh sb="11" eb="12">
      <t>カク</t>
    </rPh>
    <rPh sb="12" eb="13">
      <t>カタ</t>
    </rPh>
    <rPh sb="13" eb="15">
      <t>テンバン</t>
    </rPh>
    <rPh sb="15" eb="17">
      <t>ハイセン</t>
    </rPh>
    <rPh sb="17" eb="18">
      <t>ツ</t>
    </rPh>
    <rPh sb="18" eb="20">
      <t>トソウ</t>
    </rPh>
    <rPh sb="20" eb="21">
      <t>アシ</t>
    </rPh>
    <phoneticPr fontId="1"/>
  </si>
  <si>
    <t>962x62x1765</t>
  </si>
  <si>
    <t>222x19x91</t>
  </si>
  <si>
    <t>53x53x1765</t>
  </si>
  <si>
    <t>91x20x81</t>
  </si>
  <si>
    <t>1200x900x720</t>
  </si>
  <si>
    <t>PFRP-SR10M-6AKNM61</t>
  </si>
  <si>
    <t>MT-V129BE6AMT1-E</t>
  </si>
  <si>
    <r>
      <rPr>
        <b/>
        <sz val="10"/>
        <color theme="1"/>
        <rFont val="ＭＳ 明朝"/>
        <family val="1"/>
        <charset val="128"/>
      </rPr>
      <t>金額内訳書」(別紙３－２、別紙３－３及び別紙３－４)</t>
    </r>
    <r>
      <rPr>
        <sz val="10"/>
        <color theme="1"/>
        <rFont val="ＭＳ 明朝"/>
        <family val="1"/>
        <charset val="128"/>
      </rPr>
      <t>を添付して政府電子調達(GEPS)システムにより</t>
    </r>
    <rPh sb="0" eb="2">
      <t>キンガク</t>
    </rPh>
    <rPh sb="2" eb="5">
      <t>ウチワケショ</t>
    </rPh>
    <rPh sb="7" eb="9">
      <t>ベッシ</t>
    </rPh>
    <rPh sb="13" eb="15">
      <t>ベッシ</t>
    </rPh>
    <rPh sb="18" eb="19">
      <t>オヨ</t>
    </rPh>
    <rPh sb="20" eb="22">
      <t>ベッシ</t>
    </rPh>
    <rPh sb="27" eb="29">
      <t>テンプ</t>
    </rPh>
    <phoneticPr fontId="2"/>
  </si>
  <si>
    <t>入札金額を送信すること。</t>
    <phoneticPr fontId="2"/>
  </si>
  <si>
    <t>　　※開札の立会を希望する場合は３（１）までに連絡のこと。</t>
    <rPh sb="3" eb="5">
      <t>カイサツ</t>
    </rPh>
    <rPh sb="6" eb="8">
      <t>タチアイ</t>
    </rPh>
    <rPh sb="9" eb="11">
      <t>キボウ</t>
    </rPh>
    <rPh sb="13" eb="15">
      <t>バアイ</t>
    </rPh>
    <rPh sb="23" eb="25">
      <t>レンラク</t>
    </rPh>
    <phoneticPr fontId="2"/>
  </si>
  <si>
    <r>
      <t>　　　　　３　</t>
    </r>
    <r>
      <rPr>
        <u/>
        <sz val="12"/>
        <color indexed="8"/>
        <rFont val="ＭＳ 明朝"/>
        <family val="1"/>
        <charset val="128"/>
      </rPr>
      <t>「入札金額内訳書」(別紙３－２、別紙３－３及び別紙３－４)を</t>
    </r>
    <rPh sb="8" eb="10">
      <t>ニュウサツ</t>
    </rPh>
    <rPh sb="10" eb="12">
      <t>キンガク</t>
    </rPh>
    <rPh sb="12" eb="15">
      <t>ウチワケショ</t>
    </rPh>
    <rPh sb="17" eb="19">
      <t>ベッシ</t>
    </rPh>
    <rPh sb="23" eb="25">
      <t>ベッシ</t>
    </rPh>
    <rPh sb="28" eb="29">
      <t>オヨ</t>
    </rPh>
    <rPh sb="30" eb="32">
      <t>ベッシ</t>
    </rPh>
    <phoneticPr fontId="2"/>
  </si>
  <si>
    <r>
      <t>　　　　　　</t>
    </r>
    <r>
      <rPr>
        <u/>
        <sz val="12"/>
        <color rgb="FF000000"/>
        <rFont val="ＭＳ 明朝"/>
        <family val="1"/>
        <charset val="128"/>
      </rPr>
      <t xml:space="preserve"> 添付すること。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</si>
</sst>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yyyy&quot;年&quot;m&quot;月&quot;d&quot;日&quot;;@"/>
    <numFmt numFmtId="178" formatCode="#,##0_ "/>
  </numFmts>
  <fonts count="8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sz val="18"/>
      <name val="ＭＳ Ｐ明朝"/>
      <family val="1"/>
      <charset val="128"/>
    </font>
    <font>
      <sz val="24"/>
      <name val="ＭＳ Ｐ明朝"/>
      <family val="1"/>
      <charset val="128"/>
    </font>
    <font>
      <sz val="16"/>
      <name val="ＭＳ Ｐ明朝"/>
      <family val="1"/>
      <charset val="128"/>
    </font>
    <font>
      <sz val="10"/>
      <color rgb="FFFF0000"/>
      <name val="ＭＳ Ｐ明朝"/>
      <family val="1"/>
      <charset val="128"/>
    </font>
    <font>
      <sz val="10"/>
      <name val="ＭＳ 明朝"/>
      <family val="1"/>
      <charset val="128"/>
    </font>
    <font>
      <sz val="12"/>
      <color rgb="FFFF0000"/>
      <name val="ＭＳ ゴシック"/>
      <family val="3"/>
      <charset val="128"/>
    </font>
    <font>
      <sz val="11"/>
      <color rgb="FFFF0000"/>
      <name val="ＭＳ Ｐゴシック"/>
      <family val="3"/>
      <charset val="128"/>
    </font>
    <font>
      <sz val="6"/>
      <name val="ＭＳ Ｐゴシック"/>
      <family val="2"/>
      <charset val="128"/>
      <scheme val="minor"/>
    </font>
    <font>
      <sz val="13"/>
      <name val="ＭＳ Ｐ明朝"/>
      <family val="1"/>
      <charset val="128"/>
    </font>
    <font>
      <sz val="13"/>
      <color theme="1"/>
      <name val="ＭＳ Ｐゴシック"/>
      <family val="2"/>
      <charset val="128"/>
      <scheme val="minor"/>
    </font>
    <font>
      <b/>
      <sz val="15.75"/>
      <color indexed="64"/>
      <name val="ＭＳ 明朝"/>
      <family val="1"/>
      <charset val="128"/>
    </font>
    <font>
      <sz val="18"/>
      <name val="ＭＳ Ｐゴシック"/>
      <family val="3"/>
      <charset val="128"/>
      <scheme val="major"/>
    </font>
    <font>
      <b/>
      <sz val="16"/>
      <name val="ＭＳ Ｐ明朝"/>
      <family val="1"/>
      <charset val="128"/>
    </font>
    <font>
      <sz val="16"/>
      <name val="ＭＳ Ｐゴシック"/>
      <family val="3"/>
      <charset val="128"/>
      <scheme val="minor"/>
    </font>
    <font>
      <sz val="18"/>
      <color theme="1"/>
      <name val="ＭＳ Ｐゴシック"/>
      <family val="3"/>
      <charset val="128"/>
      <scheme val="minor"/>
    </font>
    <font>
      <sz val="18"/>
      <color theme="1"/>
      <name val="ＭＳ Ｐ明朝"/>
      <family val="1"/>
      <charset val="128"/>
    </font>
    <font>
      <sz val="18"/>
      <color theme="1"/>
      <name val="ＭＳ Ｐゴシック"/>
      <family val="2"/>
      <charset val="128"/>
      <scheme val="minor"/>
    </font>
    <font>
      <sz val="18"/>
      <color theme="1"/>
      <name val="ＭＳ Ｐゴシック"/>
      <family val="3"/>
      <charset val="128"/>
      <scheme val="major"/>
    </font>
    <font>
      <sz val="18"/>
      <color indexed="8"/>
      <name val="ＭＳ Ｐ明朝"/>
      <family val="1"/>
      <charset val="128"/>
    </font>
    <font>
      <sz val="18"/>
      <color theme="1" tint="0.499984740745262"/>
      <name val="ＭＳ Ｐ明朝"/>
      <family val="1"/>
      <charset val="128"/>
    </font>
    <font>
      <b/>
      <sz val="18"/>
      <name val="ＭＳ Ｐ明朝"/>
      <family val="1"/>
      <charset val="128"/>
    </font>
    <font>
      <sz val="36"/>
      <name val="ＭＳ Ｐ明朝"/>
      <family val="1"/>
      <charset val="128"/>
    </font>
    <font>
      <sz val="11"/>
      <color rgb="FFFF0000"/>
      <name val="ＭＳ 明朝"/>
      <family val="1"/>
      <charset val="128"/>
    </font>
    <font>
      <sz val="20"/>
      <name val="ＭＳ Ｐゴシック"/>
      <family val="3"/>
      <charset val="128"/>
      <scheme val="minor"/>
    </font>
    <font>
      <b/>
      <sz val="24"/>
      <name val="ＭＳ Ｐ明朝"/>
      <family val="1"/>
      <charset val="128"/>
    </font>
    <font>
      <sz val="36"/>
      <name val="ＭＳ Ｐゴシック"/>
      <family val="3"/>
      <charset val="128"/>
      <scheme val="major"/>
    </font>
    <font>
      <b/>
      <sz val="36"/>
      <name val="ＭＳ Ｐ明朝"/>
      <family val="1"/>
      <charset val="128"/>
    </font>
    <font>
      <u/>
      <sz val="12"/>
      <color rgb="FF000000"/>
      <name val="ＭＳ 明朝"/>
      <family val="1"/>
      <charset val="128"/>
    </font>
  </fonts>
  <fills count="3">
    <fill>
      <patternFill patternType="none"/>
    </fill>
    <fill>
      <patternFill patternType="gray125"/>
    </fill>
    <fill>
      <patternFill patternType="solid">
        <fgColor indexed="13"/>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3">
    <xf numFmtId="0" fontId="0" fillId="0" borderId="0"/>
    <xf numFmtId="176" fontId="27" fillId="0" borderId="0" applyFill="0" applyBorder="0" applyAlignment="0"/>
    <xf numFmtId="0" fontId="28" fillId="0" borderId="0">
      <alignment horizontal="left"/>
    </xf>
    <xf numFmtId="0" fontId="29" fillId="0" borderId="1" applyNumberFormat="0" applyAlignment="0" applyProtection="0">
      <alignment horizontal="left" vertical="center"/>
    </xf>
    <xf numFmtId="0" fontId="29" fillId="0" borderId="2">
      <alignment horizontal="left" vertical="center"/>
    </xf>
    <xf numFmtId="0" fontId="30" fillId="0" borderId="0"/>
    <xf numFmtId="4" fontId="28" fillId="0" borderId="0">
      <alignment horizontal="right"/>
    </xf>
    <xf numFmtId="4" fontId="31" fillId="0" borderId="0">
      <alignment horizontal="right"/>
    </xf>
    <xf numFmtId="0" fontId="32" fillId="0" borderId="0">
      <alignment horizontal="left"/>
    </xf>
    <xf numFmtId="0" fontId="33"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4" fillId="0" borderId="0" applyFont="0" applyFill="0" applyBorder="0" applyAlignment="0" applyProtection="0">
      <alignment vertical="center"/>
    </xf>
    <xf numFmtId="0" fontId="54" fillId="0" borderId="0">
      <alignment vertical="center"/>
    </xf>
    <xf numFmtId="0" fontId="21" fillId="0" borderId="0"/>
    <xf numFmtId="38" fontId="21" fillId="0" borderId="0" applyFont="0" applyFill="0" applyBorder="0" applyAlignment="0" applyProtection="0">
      <alignment vertical="center"/>
    </xf>
    <xf numFmtId="0" fontId="1" fillId="0" borderId="0">
      <alignment vertical="center"/>
    </xf>
  </cellStyleXfs>
  <cellXfs count="420">
    <xf numFmtId="0" fontId="0" fillId="0" borderId="0" xfId="0"/>
    <xf numFmtId="0" fontId="4" fillId="0" borderId="0" xfId="0" applyFont="1"/>
    <xf numFmtId="49" fontId="4" fillId="0" borderId="0" xfId="0" applyNumberFormat="1" applyFont="1"/>
    <xf numFmtId="0" fontId="6" fillId="0" borderId="0" xfId="0" applyFont="1" applyAlignment="1">
      <alignment horizontal="right"/>
    </xf>
    <xf numFmtId="0" fontId="6" fillId="0" borderId="0" xfId="0" applyFont="1" applyAlignment="1">
      <alignment horizontal="justify"/>
    </xf>
    <xf numFmtId="0" fontId="7" fillId="0" borderId="0" xfId="0" applyFont="1" applyAlignment="1">
      <alignment horizontal="justify"/>
    </xf>
    <xf numFmtId="0" fontId="10" fillId="0" borderId="0" xfId="0" applyFont="1" applyAlignment="1">
      <alignment horizontal="justify"/>
    </xf>
    <xf numFmtId="0" fontId="0" fillId="0" borderId="0" xfId="0" applyAlignment="1">
      <alignment horizontal="right"/>
    </xf>
    <xf numFmtId="0" fontId="6" fillId="0" borderId="0" xfId="0" applyFont="1" applyAlignment="1">
      <alignment horizontal="distributed"/>
    </xf>
    <xf numFmtId="0" fontId="13"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3" fillId="0" borderId="0" xfId="0" applyFont="1"/>
    <xf numFmtId="0" fontId="0" fillId="0" borderId="0" xfId="0" applyAlignment="1">
      <alignment vertical="top"/>
    </xf>
    <xf numFmtId="0" fontId="6" fillId="0" borderId="0" xfId="0" applyFont="1" applyAlignment="1">
      <alignment horizontal="right" vertical="center"/>
    </xf>
    <xf numFmtId="0" fontId="18" fillId="0" borderId="0" xfId="0" applyFont="1" applyAlignment="1">
      <alignment vertical="center"/>
    </xf>
    <xf numFmtId="0" fontId="15"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49" fontId="20" fillId="0" borderId="0" xfId="0" applyNumberFormat="1" applyFont="1" applyAlignment="1">
      <alignment horizontal="left" vertical="center"/>
    </xf>
    <xf numFmtId="0" fontId="8" fillId="0" borderId="0" xfId="0" applyFont="1" applyAlignment="1">
      <alignment vertical="center"/>
    </xf>
    <xf numFmtId="0" fontId="0" fillId="2" borderId="0" xfId="0" applyFill="1"/>
    <xf numFmtId="0" fontId="4"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4" fillId="0" borderId="9" xfId="0" applyFont="1" applyBorder="1" applyAlignment="1">
      <alignment vertical="center"/>
    </xf>
    <xf numFmtId="0" fontId="0" fillId="0" borderId="9" xfId="0" applyBorder="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vertical="center"/>
    </xf>
    <xf numFmtId="0" fontId="4" fillId="0" borderId="0" xfId="0" applyFont="1" applyFill="1"/>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xf>
    <xf numFmtId="0" fontId="14" fillId="0" borderId="0" xfId="0" applyFont="1" applyAlignment="1">
      <alignment horizontal="distributed" vertical="center"/>
    </xf>
    <xf numFmtId="0" fontId="14" fillId="0" borderId="0" xfId="0" applyFont="1" applyAlignment="1">
      <alignment horizontal="distributed"/>
    </xf>
    <xf numFmtId="0" fontId="8" fillId="0" borderId="0" xfId="0" applyFont="1"/>
    <xf numFmtId="0" fontId="8" fillId="0" borderId="0" xfId="0" applyFont="1" applyAlignment="1">
      <alignment horizontal="distributed"/>
    </xf>
    <xf numFmtId="0" fontId="6"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horizontal="left" vertical="center"/>
    </xf>
    <xf numFmtId="49" fontId="5" fillId="0" borderId="0" xfId="0" quotePrefix="1" applyNumberFormat="1" applyFont="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vertical="center"/>
    </xf>
    <xf numFmtId="0" fontId="0" fillId="0" borderId="0" xfId="0"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49" fontId="5" fillId="0" borderId="0" xfId="0" quotePrefix="1" applyNumberFormat="1" applyFont="1" applyAlignment="1">
      <alignment horizontal="right" vertical="center"/>
    </xf>
    <xf numFmtId="0" fontId="34" fillId="0" borderId="0" xfId="0" applyFont="1" applyBorder="1" applyAlignment="1">
      <alignment horizontal="right" vertical="center"/>
    </xf>
    <xf numFmtId="0" fontId="35" fillId="0" borderId="0" xfId="0" applyFont="1" applyAlignment="1">
      <alignment horizontal="left" vertical="center"/>
    </xf>
    <xf numFmtId="0" fontId="34" fillId="0" borderId="0" xfId="0" applyFont="1" applyAlignment="1">
      <alignment horizontal="right"/>
    </xf>
    <xf numFmtId="0" fontId="36" fillId="0" borderId="0" xfId="0" applyFont="1" applyAlignment="1">
      <alignment horizontal="right"/>
    </xf>
    <xf numFmtId="0" fontId="37" fillId="0" borderId="0" xfId="0" applyFont="1" applyAlignment="1">
      <alignment horizontal="center" vertical="center"/>
    </xf>
    <xf numFmtId="0" fontId="0" fillId="0" borderId="0" xfId="0" applyAlignment="1"/>
    <xf numFmtId="0" fontId="8" fillId="0" borderId="0" xfId="0" applyFont="1" applyAlignment="1">
      <alignment horizontal="center" vertical="center"/>
    </xf>
    <xf numFmtId="49" fontId="5" fillId="0" borderId="0" xfId="0" quotePrefix="1" applyNumberFormat="1" applyFont="1" applyAlignment="1">
      <alignment horizontal="right" vertical="top"/>
    </xf>
    <xf numFmtId="0" fontId="8" fillId="0" borderId="0" xfId="0" applyFont="1" applyAlignment="1">
      <alignment horizontal="left" vertical="center" wrapText="1"/>
    </xf>
    <xf numFmtId="0" fontId="6" fillId="0" borderId="0" xfId="0" applyFont="1" applyAlignment="1"/>
    <xf numFmtId="0" fontId="6" fillId="0" borderId="14" xfId="0" applyFont="1" applyBorder="1" applyAlignment="1">
      <alignment horizontal="justify"/>
    </xf>
    <xf numFmtId="0" fontId="6" fillId="0" borderId="15" xfId="0" applyFont="1" applyBorder="1" applyAlignment="1">
      <alignment horizontal="justify"/>
    </xf>
    <xf numFmtId="0" fontId="6" fillId="0" borderId="16" xfId="0" applyFont="1" applyBorder="1" applyAlignment="1">
      <alignment horizontal="justify"/>
    </xf>
    <xf numFmtId="49" fontId="17" fillId="0" borderId="0" xfId="0" applyNumberFormat="1" applyFont="1" applyFill="1" applyAlignment="1">
      <alignment vertical="top" wrapText="1"/>
    </xf>
    <xf numFmtId="0" fontId="17" fillId="0" borderId="0" xfId="0" applyFont="1"/>
    <xf numFmtId="0" fontId="17" fillId="0" borderId="0" xfId="0" applyNumberFormat="1" applyFont="1"/>
    <xf numFmtId="49" fontId="17" fillId="0" borderId="0" xfId="0" applyNumberFormat="1" applyFont="1"/>
    <xf numFmtId="0" fontId="17" fillId="0" borderId="0" xfId="0" applyFont="1" applyAlignment="1"/>
    <xf numFmtId="49" fontId="17" fillId="0" borderId="0" xfId="0" applyNumberFormat="1" applyFont="1" applyAlignment="1">
      <alignment vertical="center"/>
    </xf>
    <xf numFmtId="0" fontId="17" fillId="0" borderId="0" xfId="0" applyFont="1" applyFill="1"/>
    <xf numFmtId="0" fontId="17" fillId="0" borderId="0" xfId="0" applyFont="1" applyFill="1" applyAlignment="1"/>
    <xf numFmtId="0" fontId="17" fillId="0" borderId="0" xfId="0" applyNumberFormat="1" applyFont="1" applyFill="1"/>
    <xf numFmtId="0" fontId="17" fillId="0" borderId="0" xfId="0" applyFont="1" applyFill="1" applyAlignment="1">
      <alignment horizontal="left" vertical="top"/>
    </xf>
    <xf numFmtId="49" fontId="17" fillId="0" borderId="0" xfId="0" applyNumberFormat="1" applyFont="1" applyFill="1"/>
    <xf numFmtId="49" fontId="17" fillId="0" borderId="0" xfId="0" applyNumberFormat="1" applyFont="1" applyFill="1" applyAlignment="1"/>
    <xf numFmtId="0" fontId="14" fillId="0" borderId="0" xfId="0" applyFont="1" applyAlignment="1">
      <alignment horizontal="justify" vertical="center"/>
    </xf>
    <xf numFmtId="0" fontId="14" fillId="0" borderId="0" xfId="0" applyFont="1"/>
    <xf numFmtId="0" fontId="17" fillId="0" borderId="0" xfId="0" applyFont="1" applyFill="1" applyAlignment="1">
      <alignment horizontal="left" vertical="top" wrapText="1"/>
    </xf>
    <xf numFmtId="0" fontId="17" fillId="0" borderId="0" xfId="0" applyFont="1" applyAlignment="1">
      <alignment vertical="center"/>
    </xf>
    <xf numFmtId="0" fontId="38"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justify" vertical="center"/>
    </xf>
    <xf numFmtId="0" fontId="40" fillId="0" borderId="0" xfId="0" applyFont="1" applyAlignment="1">
      <alignment vertical="center"/>
    </xf>
    <xf numFmtId="0" fontId="38" fillId="0" borderId="0" xfId="0" applyFont="1" applyFill="1" applyAlignment="1">
      <alignment vertical="center"/>
    </xf>
    <xf numFmtId="0" fontId="40" fillId="0" borderId="0" xfId="0" applyFont="1" applyFill="1" applyAlignment="1">
      <alignment vertical="center"/>
    </xf>
    <xf numFmtId="49" fontId="40" fillId="0" borderId="0" xfId="0" quotePrefix="1" applyNumberFormat="1" applyFont="1" applyFill="1" applyAlignment="1">
      <alignment vertical="center"/>
    </xf>
    <xf numFmtId="49" fontId="40" fillId="0" borderId="0" xfId="0" applyNumberFormat="1" applyFont="1" applyFill="1" applyAlignment="1">
      <alignment vertical="center"/>
    </xf>
    <xf numFmtId="0" fontId="40" fillId="0" borderId="0" xfId="0" applyNumberFormat="1" applyFont="1" applyFill="1" applyAlignment="1">
      <alignment vertical="center"/>
    </xf>
    <xf numFmtId="49" fontId="40" fillId="0" borderId="0" xfId="0" quotePrefix="1" applyNumberFormat="1" applyFont="1" applyAlignment="1">
      <alignment vertical="center"/>
    </xf>
    <xf numFmtId="0" fontId="42" fillId="0" borderId="0" xfId="0" applyFont="1" applyAlignment="1">
      <alignment vertical="center"/>
    </xf>
    <xf numFmtId="49" fontId="40" fillId="0" borderId="0" xfId="0" quotePrefix="1" applyNumberFormat="1" applyFont="1" applyAlignment="1">
      <alignment horizontal="left" vertical="center"/>
    </xf>
    <xf numFmtId="0" fontId="40" fillId="0" borderId="0" xfId="0" applyFont="1" applyAlignment="1">
      <alignment horizontal="left" vertical="center"/>
    </xf>
    <xf numFmtId="49" fontId="40" fillId="0" borderId="0" xfId="0" quotePrefix="1" applyNumberFormat="1" applyFont="1" applyAlignment="1">
      <alignment horizontal="justify" vertical="center"/>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8"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13" xfId="0" applyFont="1" applyFill="1" applyBorder="1" applyAlignment="1">
      <alignment horizontal="left" vertical="center"/>
    </xf>
    <xf numFmtId="0" fontId="40" fillId="0" borderId="8"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49" fontId="40" fillId="0" borderId="0" xfId="0" applyNumberFormat="1" applyFont="1" applyAlignment="1">
      <alignment vertical="center"/>
    </xf>
    <xf numFmtId="0" fontId="40" fillId="0" borderId="0" xfId="0" applyFont="1" applyAlignment="1">
      <alignment horizontal="justify" vertical="center" wrapText="1"/>
    </xf>
    <xf numFmtId="0" fontId="44" fillId="0" borderId="0" xfId="0" applyFont="1" applyAlignment="1">
      <alignment vertical="center"/>
    </xf>
    <xf numFmtId="0" fontId="45" fillId="0" borderId="0" xfId="0" applyFont="1" applyAlignment="1">
      <alignment horizontal="justify" vertical="center"/>
    </xf>
    <xf numFmtId="0" fontId="38" fillId="0" borderId="0" xfId="0" applyFont="1" applyAlignment="1">
      <alignment vertical="distributed"/>
    </xf>
    <xf numFmtId="0" fontId="40" fillId="0" borderId="0" xfId="0" quotePrefix="1" applyFont="1" applyAlignment="1">
      <alignment horizontal="justify" vertical="center"/>
    </xf>
    <xf numFmtId="0" fontId="40" fillId="0" borderId="0" xfId="0" applyFont="1" applyFill="1" applyAlignment="1">
      <alignment horizontal="justify" vertical="center"/>
    </xf>
    <xf numFmtId="0" fontId="45" fillId="0" borderId="0" xfId="0" applyFont="1" applyAlignment="1">
      <alignment vertical="center"/>
    </xf>
    <xf numFmtId="49" fontId="40" fillId="0" borderId="0" xfId="0" applyNumberFormat="1" applyFont="1" applyAlignment="1">
      <alignment horizontal="right" vertical="center"/>
    </xf>
    <xf numFmtId="0" fontId="46" fillId="0" borderId="0" xfId="0" applyFont="1" applyAlignment="1">
      <alignment vertical="center"/>
    </xf>
    <xf numFmtId="49" fontId="46" fillId="0" borderId="0" xfId="0" quotePrefix="1" applyNumberFormat="1" applyFont="1" applyAlignment="1">
      <alignment vertical="center"/>
    </xf>
    <xf numFmtId="0" fontId="46" fillId="0" borderId="0" xfId="0" applyFont="1" applyAlignment="1">
      <alignment horizontal="left" vertical="center"/>
    </xf>
    <xf numFmtId="0" fontId="47" fillId="0" borderId="0" xfId="0" applyFont="1" applyAlignment="1">
      <alignment vertical="center"/>
    </xf>
    <xf numFmtId="49" fontId="46" fillId="0" borderId="0" xfId="0" quotePrefix="1" applyNumberFormat="1" applyFont="1" applyAlignment="1">
      <alignment horizontal="justify" vertical="center"/>
    </xf>
    <xf numFmtId="0" fontId="46" fillId="0" borderId="0" xfId="0" applyFont="1" applyAlignment="1">
      <alignment horizontal="justify" vertical="center"/>
    </xf>
    <xf numFmtId="0" fontId="38" fillId="0" borderId="0" xfId="0" applyFont="1"/>
    <xf numFmtId="0" fontId="41" fillId="0" borderId="0" xfId="0" applyFont="1" applyAlignment="1">
      <alignment horizontal="right"/>
    </xf>
    <xf numFmtId="0" fontId="41" fillId="0" borderId="0" xfId="0" applyFont="1" applyAlignment="1">
      <alignment horizontal="justify"/>
    </xf>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38" fillId="0" borderId="4" xfId="0" applyFont="1" applyBorder="1"/>
    <xf numFmtId="0" fontId="38" fillId="0" borderId="5" xfId="0" applyFont="1" applyBorder="1"/>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38" fillId="0" borderId="0" xfId="0" applyFont="1" applyBorder="1"/>
    <xf numFmtId="0" fontId="38" fillId="0" borderId="6" xfId="0" applyFont="1" applyBorder="1"/>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0" xfId="0" applyFont="1" applyBorder="1" applyAlignment="1">
      <alignment horizontal="justify" vertical="center" wrapText="1"/>
    </xf>
    <xf numFmtId="0" fontId="50" fillId="0" borderId="0" xfId="0" applyFont="1" applyBorder="1"/>
    <xf numFmtId="0" fontId="50" fillId="0" borderId="6" xfId="0" applyFont="1" applyBorder="1"/>
    <xf numFmtId="0" fontId="50" fillId="0" borderId="0" xfId="0" applyFont="1"/>
    <xf numFmtId="0" fontId="50" fillId="0" borderId="7" xfId="0" applyFont="1" applyBorder="1"/>
    <xf numFmtId="0" fontId="49" fillId="0" borderId="0" xfId="0" applyFont="1" applyBorder="1" applyAlignment="1">
      <alignment horizontal="distributed" vertical="top"/>
    </xf>
    <xf numFmtId="0" fontId="49" fillId="0" borderId="0" xfId="0" applyFont="1" applyBorder="1" applyAlignment="1">
      <alignment horizontal="distributed" vertical="top" wrapText="1"/>
    </xf>
    <xf numFmtId="0" fontId="50" fillId="0" borderId="6" xfId="0" applyFont="1" applyBorder="1" applyAlignment="1">
      <alignment horizontal="right" vertical="top"/>
    </xf>
    <xf numFmtId="0" fontId="49" fillId="0" borderId="0" xfId="0" applyFont="1" applyBorder="1" applyAlignment="1">
      <alignment vertical="center" wrapText="1"/>
    </xf>
    <xf numFmtId="0" fontId="49" fillId="0" borderId="0" xfId="0" applyFont="1" applyBorder="1" applyAlignment="1">
      <alignment horizontal="right" vertical="top" wrapText="1"/>
    </xf>
    <xf numFmtId="0" fontId="49" fillId="0" borderId="0" xfId="0" applyFont="1" applyBorder="1" applyAlignment="1">
      <alignment horizontal="left" vertical="top" wrapText="1"/>
    </xf>
    <xf numFmtId="0" fontId="49" fillId="0" borderId="6" xfId="0" applyFont="1" applyBorder="1" applyAlignment="1">
      <alignment horizontal="right" vertical="top" wrapText="1"/>
    </xf>
    <xf numFmtId="0" fontId="38" fillId="0" borderId="7" xfId="0" applyFont="1" applyBorder="1"/>
    <xf numFmtId="0" fontId="49" fillId="0" borderId="0" xfId="0" applyFont="1" applyBorder="1" applyAlignment="1">
      <alignment horizontal="justify" wrapText="1"/>
    </xf>
    <xf numFmtId="0" fontId="49" fillId="0" borderId="6" xfId="0" applyFont="1" applyBorder="1" applyAlignment="1">
      <alignment horizontal="justify" vertical="top" wrapText="1"/>
    </xf>
    <xf numFmtId="0" fontId="49" fillId="0" borderId="0" xfId="0" applyFont="1" applyBorder="1" applyAlignment="1">
      <alignment horizontal="right" vertical="top" wrapText="1" indent="1"/>
    </xf>
    <xf numFmtId="0" fontId="49" fillId="0" borderId="0" xfId="0" applyFont="1" applyBorder="1" applyAlignment="1">
      <alignment horizontal="left" vertical="top"/>
    </xf>
    <xf numFmtId="0" fontId="49" fillId="0" borderId="0" xfId="0" applyFont="1" applyBorder="1" applyAlignment="1"/>
    <xf numFmtId="0" fontId="49" fillId="0" borderId="0" xfId="0" applyFont="1" applyBorder="1" applyAlignment="1">
      <alignment wrapText="1"/>
    </xf>
    <xf numFmtId="0" fontId="49" fillId="0" borderId="0" xfId="0" applyFont="1" applyBorder="1"/>
    <xf numFmtId="0" fontId="50" fillId="0" borderId="0" xfId="0" applyFont="1" applyAlignment="1">
      <alignment vertical="center"/>
    </xf>
    <xf numFmtId="0" fontId="38" fillId="0" borderId="8" xfId="0" applyFont="1" applyBorder="1"/>
    <xf numFmtId="0" fontId="38" fillId="0" borderId="12" xfId="0" applyFont="1" applyBorder="1"/>
    <xf numFmtId="0" fontId="38" fillId="0" borderId="13" xfId="0" applyFont="1" applyBorder="1"/>
    <xf numFmtId="0" fontId="49" fillId="0" borderId="0" xfId="0" applyFont="1" applyBorder="1" applyAlignment="1">
      <alignment horizontal="justify"/>
    </xf>
    <xf numFmtId="0" fontId="49" fillId="0" borderId="0" xfId="0" applyFont="1" applyAlignment="1">
      <alignment horizontal="justify"/>
    </xf>
    <xf numFmtId="0" fontId="53"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46" fillId="0" borderId="0" xfId="0" applyFont="1" applyAlignment="1">
      <alignment vertical="center"/>
    </xf>
    <xf numFmtId="0" fontId="40" fillId="0" borderId="0" xfId="0" applyFont="1" applyAlignment="1">
      <alignment vertical="center"/>
    </xf>
    <xf numFmtId="49" fontId="5" fillId="0" borderId="0" xfId="0" quotePrefix="1" applyNumberFormat="1" applyFont="1" applyAlignment="1">
      <alignment vertical="center"/>
    </xf>
    <xf numFmtId="0" fontId="5" fillId="0" borderId="0" xfId="0" applyFont="1" applyAlignment="1">
      <alignment horizontal="justify" vertical="center"/>
    </xf>
    <xf numFmtId="0" fontId="14" fillId="0" borderId="0" xfId="0" applyFont="1" applyAlignment="1">
      <alignment horizontal="left" vertical="center"/>
    </xf>
    <xf numFmtId="0" fontId="14" fillId="0" borderId="0" xfId="0" applyFont="1" applyAlignment="1">
      <alignment horizontal="justify"/>
    </xf>
    <xf numFmtId="0" fontId="8" fillId="0" borderId="0" xfId="0" applyFont="1" applyAlignment="1">
      <alignment horizontal="left" vertical="center"/>
    </xf>
    <xf numFmtId="0" fontId="6" fillId="0" borderId="0" xfId="0" applyFont="1" applyAlignment="1">
      <alignment horizontal="right"/>
    </xf>
    <xf numFmtId="0" fontId="8" fillId="0" borderId="0" xfId="0" applyFont="1"/>
    <xf numFmtId="0" fontId="40" fillId="0" borderId="0" xfId="0" applyFont="1" applyAlignment="1">
      <alignment horizontal="left" vertical="center"/>
    </xf>
    <xf numFmtId="49" fontId="40" fillId="0" borderId="0" xfId="0" quotePrefix="1" applyNumberFormat="1" applyFont="1" applyAlignment="1">
      <alignment horizontal="left" vertical="center"/>
    </xf>
    <xf numFmtId="0" fontId="57" fillId="0" borderId="0" xfId="0" applyFont="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right" vertical="center"/>
    </xf>
    <xf numFmtId="0" fontId="42" fillId="0" borderId="0" xfId="0" applyFont="1" applyAlignment="1">
      <alignment horizontal="left" vertical="center"/>
    </xf>
    <xf numFmtId="0" fontId="57" fillId="0" borderId="0" xfId="0" applyFont="1" applyAlignment="1">
      <alignment vertical="center"/>
    </xf>
    <xf numFmtId="0" fontId="40" fillId="0" borderId="0" xfId="0" applyFont="1" applyAlignment="1">
      <alignment horizontal="justify" vertical="center"/>
    </xf>
    <xf numFmtId="0" fontId="40" fillId="0" borderId="0" xfId="0" applyFont="1" applyAlignment="1">
      <alignment vertical="center"/>
    </xf>
    <xf numFmtId="0" fontId="0" fillId="2" borderId="2" xfId="0" applyFill="1" applyBorder="1"/>
    <xf numFmtId="0" fontId="40" fillId="0" borderId="0" xfId="0" applyFont="1" applyAlignment="1">
      <alignment vertical="top" wrapText="1"/>
    </xf>
    <xf numFmtId="0" fontId="40" fillId="0" borderId="0" xfId="0" applyFont="1" applyAlignment="1">
      <alignment horizontal="center" vertical="center" wrapText="1"/>
    </xf>
    <xf numFmtId="0" fontId="4" fillId="0" borderId="0" xfId="20" applyFont="1" applyAlignment="1">
      <alignment wrapText="1"/>
    </xf>
    <xf numFmtId="0" fontId="59" fillId="0" borderId="0" xfId="20" applyFont="1" applyAlignment="1">
      <alignment wrapText="1"/>
    </xf>
    <xf numFmtId="0" fontId="60" fillId="0" borderId="0" xfId="20" applyFont="1" applyAlignment="1">
      <alignment horizontal="center" vertical="center" wrapText="1"/>
    </xf>
    <xf numFmtId="0" fontId="4" fillId="0" borderId="0" xfId="0" applyFont="1" applyAlignment="1">
      <alignment horizontal="left" vertical="center" wrapText="1" indent="1" shrinkToFit="1"/>
    </xf>
    <xf numFmtId="0" fontId="23" fillId="0" borderId="0" xfId="19" applyFont="1" applyAlignment="1">
      <alignment horizontal="center" vertical="center" shrinkToFit="1"/>
    </xf>
    <xf numFmtId="0" fontId="54" fillId="0" borderId="0" xfId="19">
      <alignment vertical="center"/>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xf>
    <xf numFmtId="0" fontId="63" fillId="0" borderId="0" xfId="0" applyFont="1"/>
    <xf numFmtId="0" fontId="64" fillId="0" borderId="0" xfId="0" applyFont="1" applyAlignment="1">
      <alignment horizontal="left" vertical="center"/>
    </xf>
    <xf numFmtId="49" fontId="64" fillId="0" borderId="0" xfId="0" quotePrefix="1" applyNumberFormat="1" applyFont="1" applyAlignment="1">
      <alignment vertical="center"/>
    </xf>
    <xf numFmtId="49" fontId="64" fillId="0" borderId="0" xfId="0" quotePrefix="1" applyNumberFormat="1" applyFont="1" applyAlignment="1">
      <alignment vertical="top"/>
    </xf>
    <xf numFmtId="0" fontId="64" fillId="0" borderId="0" xfId="0" applyFont="1" applyAlignment="1">
      <alignment vertical="center"/>
    </xf>
    <xf numFmtId="0" fontId="0" fillId="0" borderId="0" xfId="0" applyFont="1"/>
    <xf numFmtId="0" fontId="20" fillId="0" borderId="0" xfId="0" applyFont="1" applyAlignment="1">
      <alignment horizontal="center" vertical="center"/>
    </xf>
    <xf numFmtId="49" fontId="64" fillId="0" borderId="0" xfId="0" quotePrefix="1" applyNumberFormat="1" applyFont="1" applyAlignment="1">
      <alignment horizontal="justify" vertical="center"/>
    </xf>
    <xf numFmtId="49" fontId="64" fillId="0" borderId="0" xfId="0" applyNumberFormat="1" applyFont="1" applyAlignment="1">
      <alignment horizontal="right" vertical="center"/>
    </xf>
    <xf numFmtId="0" fontId="1" fillId="0" borderId="0" xfId="22">
      <alignment vertical="center"/>
    </xf>
    <xf numFmtId="0" fontId="1" fillId="0" borderId="0" xfId="22" applyAlignment="1">
      <alignment vertical="center" shrinkToFit="1"/>
    </xf>
    <xf numFmtId="0" fontId="68" fillId="0" borderId="0" xfId="20" applyFont="1" applyAlignment="1">
      <alignment wrapText="1"/>
    </xf>
    <xf numFmtId="0" fontId="69" fillId="0" borderId="0" xfId="22" applyFont="1">
      <alignment vertical="center"/>
    </xf>
    <xf numFmtId="38" fontId="68" fillId="0" borderId="0" xfId="21" applyFont="1" applyAlignment="1">
      <alignment wrapText="1"/>
    </xf>
    <xf numFmtId="38" fontId="69" fillId="0" borderId="0" xfId="21" applyFont="1" applyAlignment="1">
      <alignment horizontal="center" vertical="center"/>
    </xf>
    <xf numFmtId="38" fontId="69" fillId="0" borderId="0" xfId="21" applyFont="1">
      <alignment vertical="center"/>
    </xf>
    <xf numFmtId="0" fontId="73" fillId="0" borderId="9" xfId="22" applyFont="1" applyBorder="1" applyAlignment="1">
      <alignment horizontal="center" vertical="center" wrapText="1" shrinkToFit="1"/>
    </xf>
    <xf numFmtId="0" fontId="73" fillId="0" borderId="9" xfId="22" applyFont="1" applyBorder="1" applyAlignment="1">
      <alignment vertical="center" shrinkToFit="1"/>
    </xf>
    <xf numFmtId="0" fontId="73" fillId="0" borderId="9" xfId="22" applyFont="1" applyBorder="1" applyAlignment="1">
      <alignment horizontal="center" vertical="center" shrinkToFit="1"/>
    </xf>
    <xf numFmtId="0" fontId="73" fillId="0" borderId="9" xfId="22" applyFont="1" applyBorder="1" applyAlignment="1">
      <alignment vertical="center" wrapText="1" shrinkToFit="1"/>
    </xf>
    <xf numFmtId="0" fontId="73" fillId="0" borderId="9" xfId="22" applyFont="1" applyBorder="1" applyAlignment="1">
      <alignment horizontal="center" vertical="center"/>
    </xf>
    <xf numFmtId="38" fontId="71" fillId="0" borderId="9" xfId="21" applyFont="1" applyBorder="1" applyAlignment="1">
      <alignment horizontal="center" vertical="center" wrapText="1"/>
    </xf>
    <xf numFmtId="0" fontId="74" fillId="0" borderId="9" xfId="22" applyFont="1" applyFill="1" applyBorder="1" applyAlignment="1">
      <alignment horizontal="center" vertical="center" shrinkToFit="1"/>
    </xf>
    <xf numFmtId="0" fontId="73" fillId="0" borderId="11" xfId="22" applyFont="1" applyBorder="1" applyAlignment="1">
      <alignment horizontal="center" vertical="center" shrinkToFit="1"/>
    </xf>
    <xf numFmtId="0" fontId="73" fillId="0" borderId="2" xfId="22" applyFont="1" applyBorder="1" applyAlignment="1">
      <alignment horizontal="center" vertical="center" shrinkToFit="1"/>
    </xf>
    <xf numFmtId="0" fontId="75" fillId="0" borderId="0" xfId="0" applyFont="1"/>
    <xf numFmtId="0" fontId="76" fillId="0" borderId="0" xfId="22" applyFont="1">
      <alignment vertical="center"/>
    </xf>
    <xf numFmtId="38" fontId="77" fillId="0" borderId="0" xfId="21" applyFont="1" applyAlignment="1">
      <alignment horizontal="center" vertical="center"/>
    </xf>
    <xf numFmtId="38" fontId="77" fillId="0" borderId="0" xfId="21" applyFont="1">
      <alignment vertical="center"/>
    </xf>
    <xf numFmtId="38" fontId="76" fillId="0" borderId="0" xfId="21" applyFont="1" applyAlignment="1">
      <alignment horizontal="center" vertical="center"/>
    </xf>
    <xf numFmtId="38" fontId="76" fillId="0" borderId="0" xfId="21" applyFont="1">
      <alignment vertical="center"/>
    </xf>
    <xf numFmtId="0" fontId="60" fillId="0" borderId="0" xfId="0" applyFont="1"/>
    <xf numFmtId="0" fontId="78" fillId="0" borderId="0" xfId="0" applyFont="1" applyAlignment="1">
      <alignment horizontal="right" vertical="center"/>
    </xf>
    <xf numFmtId="0" fontId="78" fillId="0" borderId="0" xfId="0" applyFont="1" applyAlignment="1">
      <alignment vertical="center"/>
    </xf>
    <xf numFmtId="0" fontId="78" fillId="0" borderId="0" xfId="0" applyFont="1" applyAlignment="1"/>
    <xf numFmtId="38" fontId="78" fillId="0" borderId="0" xfId="21" applyFont="1" applyAlignment="1"/>
    <xf numFmtId="0" fontId="60" fillId="0" borderId="0" xfId="0" applyFont="1" applyAlignment="1">
      <alignment vertical="center"/>
    </xf>
    <xf numFmtId="0" fontId="78" fillId="0" borderId="0" xfId="0" applyFont="1" applyAlignment="1">
      <alignment vertical="center" shrinkToFit="1"/>
    </xf>
    <xf numFmtId="0" fontId="75" fillId="0" borderId="0" xfId="0" applyFont="1" applyAlignment="1">
      <alignment horizontal="left"/>
    </xf>
    <xf numFmtId="38" fontId="74" fillId="0" borderId="0" xfId="21" applyFont="1">
      <alignment vertical="center"/>
    </xf>
    <xf numFmtId="38" fontId="79" fillId="0" borderId="0" xfId="21" applyFont="1" applyAlignment="1">
      <alignment horizontal="right"/>
    </xf>
    <xf numFmtId="0" fontId="80" fillId="0" borderId="0" xfId="13" applyFont="1" applyAlignment="1">
      <alignment vertical="center"/>
    </xf>
    <xf numFmtId="38" fontId="80" fillId="0" borderId="0" xfId="21" applyFont="1" applyAlignment="1">
      <alignment vertical="center"/>
    </xf>
    <xf numFmtId="38" fontId="60" fillId="0" borderId="0" xfId="21" applyFont="1" applyAlignment="1"/>
    <xf numFmtId="0" fontId="80" fillId="0" borderId="0" xfId="13" applyFont="1" applyAlignment="1">
      <alignment vertical="center" wrapText="1"/>
    </xf>
    <xf numFmtId="0" fontId="74" fillId="0" borderId="0" xfId="19" applyFont="1">
      <alignment vertical="center"/>
    </xf>
    <xf numFmtId="0" fontId="76" fillId="0" borderId="0" xfId="22" applyFont="1" applyAlignment="1">
      <alignment vertical="center" shrinkToFit="1"/>
    </xf>
    <xf numFmtId="0" fontId="40" fillId="0" borderId="0" xfId="0" applyFont="1" applyAlignment="1">
      <alignment horizontal="justify" vertical="center"/>
    </xf>
    <xf numFmtId="0" fontId="64" fillId="0" borderId="0" xfId="0" applyFont="1" applyAlignment="1">
      <alignment vertical="center"/>
    </xf>
    <xf numFmtId="0" fontId="0" fillId="0" borderId="0" xfId="0" applyFont="1" applyAlignment="1">
      <alignment vertical="center"/>
    </xf>
    <xf numFmtId="0" fontId="64" fillId="0" borderId="0" xfId="0" applyFont="1" applyAlignment="1">
      <alignment horizontal="justify" vertical="center"/>
    </xf>
    <xf numFmtId="0" fontId="40" fillId="0" borderId="0" xfId="0" applyFont="1" applyAlignment="1">
      <alignment horizontal="left" vertical="center"/>
    </xf>
    <xf numFmtId="0" fontId="40" fillId="0" borderId="0" xfId="0" applyFont="1" applyAlignment="1">
      <alignment vertical="center"/>
    </xf>
    <xf numFmtId="0" fontId="75" fillId="0" borderId="0" xfId="0" applyFont="1"/>
    <xf numFmtId="0" fontId="20" fillId="0" borderId="0" xfId="0" applyFont="1" applyAlignment="1">
      <alignment horizontal="center" vertical="center"/>
    </xf>
    <xf numFmtId="0" fontId="82" fillId="0" borderId="0" xfId="0" applyFont="1" applyAlignment="1">
      <alignment horizontal="right"/>
    </xf>
    <xf numFmtId="0" fontId="0" fillId="2" borderId="2" xfId="0" applyFill="1" applyBorder="1"/>
    <xf numFmtId="178" fontId="83" fillId="0" borderId="9" xfId="22" applyNumberFormat="1" applyFont="1" applyBorder="1" applyAlignment="1">
      <alignment horizontal="center" vertical="center" shrinkToFit="1"/>
    </xf>
    <xf numFmtId="0" fontId="73" fillId="0" borderId="10" xfId="22" applyFont="1" applyBorder="1" applyAlignment="1">
      <alignment vertical="center" wrapText="1" shrinkToFit="1"/>
    </xf>
    <xf numFmtId="0" fontId="73" fillId="0" borderId="10" xfId="22" applyFont="1" applyBorder="1" applyAlignment="1">
      <alignment vertical="center" shrinkToFit="1"/>
    </xf>
    <xf numFmtId="178" fontId="83" fillId="0" borderId="11" xfId="22" applyNumberFormat="1" applyFont="1" applyBorder="1" applyAlignment="1">
      <alignment horizontal="center" vertical="center" shrinkToFit="1"/>
    </xf>
    <xf numFmtId="0" fontId="73" fillId="0" borderId="18" xfId="22" applyFont="1" applyBorder="1" applyAlignment="1">
      <alignment horizontal="center" vertical="center" wrapText="1" shrinkToFit="1"/>
    </xf>
    <xf numFmtId="0" fontId="73" fillId="0" borderId="18" xfId="22" applyFont="1" applyBorder="1" applyAlignment="1">
      <alignment horizontal="center" vertical="center" shrinkToFit="1"/>
    </xf>
    <xf numFmtId="0" fontId="73" fillId="0" borderId="18" xfId="22" applyFont="1" applyBorder="1" applyAlignment="1">
      <alignment vertical="center" wrapText="1" shrinkToFit="1"/>
    </xf>
    <xf numFmtId="0" fontId="73" fillId="0" borderId="2" xfId="22" applyFont="1" applyBorder="1" applyAlignment="1">
      <alignment horizontal="center" vertical="center" wrapText="1" shrinkToFit="1"/>
    </xf>
    <xf numFmtId="0" fontId="60" fillId="0" borderId="0" xfId="20" applyFont="1" applyAlignment="1">
      <alignment vertical="center" wrapText="1"/>
    </xf>
    <xf numFmtId="38" fontId="85" fillId="0" borderId="9" xfId="21" applyFont="1" applyBorder="1" applyAlignment="1">
      <alignment vertical="center" wrapText="1"/>
    </xf>
    <xf numFmtId="38" fontId="86" fillId="0" borderId="9" xfId="21" applyFont="1" applyBorder="1" applyAlignment="1">
      <alignment vertical="center" wrapText="1"/>
    </xf>
    <xf numFmtId="0" fontId="64" fillId="0" borderId="0" xfId="0" applyFont="1" applyAlignment="1">
      <alignment vertical="center"/>
    </xf>
    <xf numFmtId="0" fontId="0" fillId="2" borderId="10" xfId="0" applyFill="1" applyBorder="1"/>
    <xf numFmtId="0" fontId="0" fillId="2" borderId="2" xfId="0" applyFill="1" applyBorder="1"/>
    <xf numFmtId="0" fontId="0" fillId="2" borderId="11" xfId="0" applyFill="1" applyBorder="1"/>
    <xf numFmtId="177" fontId="0" fillId="2" borderId="9" xfId="0" applyNumberFormat="1" applyFill="1" applyBorder="1"/>
    <xf numFmtId="0" fontId="0" fillId="2" borderId="9" xfId="0" applyFill="1" applyBorder="1"/>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49"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center" wrapText="1"/>
    </xf>
    <xf numFmtId="0" fontId="3" fillId="0" borderId="0" xfId="0" applyFont="1" applyFill="1" applyAlignment="1">
      <alignment horizontal="center"/>
    </xf>
    <xf numFmtId="0" fontId="17" fillId="0" borderId="0" xfId="0" applyFont="1" applyAlignment="1">
      <alignment horizontal="left" vertical="center" wrapText="1"/>
    </xf>
    <xf numFmtId="177" fontId="17" fillId="0" borderId="0" xfId="0" applyNumberFormat="1" applyFont="1" applyAlignment="1">
      <alignment horizontal="left" wrapText="1"/>
    </xf>
    <xf numFmtId="0" fontId="26" fillId="0" borderId="0" xfId="0" applyFont="1" applyFill="1" applyAlignment="1">
      <alignment horizontal="left" vertical="top" wrapText="1"/>
    </xf>
    <xf numFmtId="0" fontId="40" fillId="0" borderId="0" xfId="0" applyFont="1" applyAlignment="1">
      <alignment horizontal="justify" vertical="center"/>
    </xf>
    <xf numFmtId="0" fontId="40" fillId="0" borderId="0" xfId="0" applyFont="1" applyAlignment="1">
      <alignment horizontal="left" vertical="center"/>
    </xf>
    <xf numFmtId="49" fontId="40" fillId="0" borderId="0" xfId="0" quotePrefix="1" applyNumberFormat="1" applyFont="1" applyAlignment="1">
      <alignment horizontal="left" vertical="center"/>
    </xf>
    <xf numFmtId="0" fontId="46" fillId="0" borderId="0" xfId="0" applyFont="1" applyAlignment="1">
      <alignment vertical="center"/>
    </xf>
    <xf numFmtId="0" fontId="42" fillId="0" borderId="0" xfId="0" applyFont="1" applyAlignment="1">
      <alignment horizontal="left" vertical="distributed"/>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5"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Border="1" applyAlignment="1">
      <alignment horizontal="left" vertical="top" wrapText="1"/>
    </xf>
    <xf numFmtId="0" fontId="40" fillId="0" borderId="6" xfId="0" applyFont="1" applyBorder="1" applyAlignment="1">
      <alignment horizontal="left" vertical="top" wrapText="1"/>
    </xf>
    <xf numFmtId="0" fontId="40" fillId="0" borderId="9" xfId="0" applyFont="1" applyBorder="1" applyAlignment="1">
      <alignment horizontal="center" vertical="center"/>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6" xfId="0" applyFont="1" applyBorder="1" applyAlignment="1">
      <alignment horizontal="left" vertical="center" shrinkToFit="1"/>
    </xf>
    <xf numFmtId="0" fontId="41" fillId="0" borderId="9" xfId="0" applyFont="1" applyBorder="1" applyAlignment="1">
      <alignment horizontal="center" vertical="center"/>
    </xf>
    <xf numFmtId="0" fontId="42" fillId="0" borderId="19" xfId="0" applyFont="1" applyBorder="1" applyAlignment="1">
      <alignment horizontal="left" vertical="center"/>
    </xf>
    <xf numFmtId="0" fontId="64" fillId="0" borderId="0" xfId="0" applyFont="1" applyAlignment="1">
      <alignment vertical="top" wrapText="1"/>
    </xf>
    <xf numFmtId="0" fontId="45" fillId="0" borderId="0" xfId="0" applyFont="1" applyAlignment="1">
      <alignment horizontal="left" vertical="center"/>
    </xf>
    <xf numFmtId="0" fontId="40" fillId="0" borderId="0" xfId="0" applyFont="1" applyAlignment="1">
      <alignment vertical="center"/>
    </xf>
    <xf numFmtId="0" fontId="64" fillId="0" borderId="0" xfId="0" applyFont="1" applyAlignment="1">
      <alignment horizontal="left" vertical="center"/>
    </xf>
    <xf numFmtId="0" fontId="64" fillId="0" borderId="0" xfId="0" applyFont="1" applyAlignment="1">
      <alignment vertical="center"/>
    </xf>
    <xf numFmtId="0" fontId="40" fillId="0" borderId="0" xfId="0" applyFont="1" applyAlignment="1">
      <alignment horizontal="left" vertical="center" wrapText="1"/>
    </xf>
    <xf numFmtId="0" fontId="39" fillId="0" borderId="0" xfId="0" applyFont="1" applyAlignment="1">
      <alignment horizontal="center" vertical="center"/>
    </xf>
    <xf numFmtId="0" fontId="42" fillId="0" borderId="18" xfId="0" applyFont="1" applyBorder="1" applyAlignment="1">
      <alignment horizontal="left" vertical="center"/>
    </xf>
    <xf numFmtId="0" fontId="40" fillId="0" borderId="0" xfId="0" applyFont="1" applyFill="1" applyAlignment="1">
      <alignment horizontal="left" vertical="center"/>
    </xf>
    <xf numFmtId="0" fontId="41" fillId="0" borderId="0" xfId="0" applyFont="1" applyAlignment="1">
      <alignment horizontal="left" vertical="center" wrapText="1"/>
    </xf>
    <xf numFmtId="177" fontId="40" fillId="0" borderId="0" xfId="0" applyNumberFormat="1" applyFont="1" applyFill="1" applyAlignment="1">
      <alignment horizontal="left" vertical="center" wrapText="1"/>
    </xf>
    <xf numFmtId="0" fontId="40" fillId="0" borderId="0" xfId="0" applyFont="1" applyFill="1" applyAlignment="1">
      <alignment horizontal="left" vertical="center" wrapText="1"/>
    </xf>
    <xf numFmtId="0" fontId="14" fillId="0" borderId="0" xfId="0" applyFont="1" applyAlignment="1">
      <alignment horizontal="left" vertical="center" wrapText="1"/>
    </xf>
    <xf numFmtId="0" fontId="24" fillId="0" borderId="0" xfId="0" applyFont="1" applyAlignment="1">
      <alignment horizontal="center" vertical="center"/>
    </xf>
    <xf numFmtId="0" fontId="14" fillId="0" borderId="0" xfId="0" applyFont="1" applyAlignment="1">
      <alignment horizontal="left" vertical="center"/>
    </xf>
    <xf numFmtId="0" fontId="14" fillId="0" borderId="10"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9" xfId="0" applyFont="1" applyBorder="1" applyAlignment="1">
      <alignment horizontal="center" vertical="center"/>
    </xf>
    <xf numFmtId="0" fontId="8" fillId="0" borderId="9" xfId="0" applyFont="1" applyBorder="1" applyAlignment="1">
      <alignment horizontal="center" vertical="center"/>
    </xf>
    <xf numFmtId="0" fontId="57" fillId="0" borderId="0" xfId="0" applyFont="1" applyAlignment="1">
      <alignment horizontal="center" vertical="center"/>
    </xf>
    <xf numFmtId="0" fontId="66" fillId="0" borderId="12" xfId="0" applyFont="1" applyBorder="1" applyAlignment="1">
      <alignment horizontal="left" vertical="top" wrapText="1"/>
    </xf>
    <xf numFmtId="0" fontId="0" fillId="0" borderId="12" xfId="0" applyBorder="1" applyAlignment="1">
      <alignment horizontal="left" vertical="top"/>
    </xf>
    <xf numFmtId="0" fontId="13" fillId="0" borderId="0" xfId="0" applyFont="1" applyAlignment="1">
      <alignment horizontal="distributed" indent="1"/>
    </xf>
    <xf numFmtId="0" fontId="14" fillId="0" borderId="0" xfId="0" applyFont="1" applyAlignment="1">
      <alignment horizontal="justify"/>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vertical="center"/>
    </xf>
    <xf numFmtId="0" fontId="8" fillId="0" borderId="9"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center"/>
    </xf>
    <xf numFmtId="0" fontId="8" fillId="0" borderId="0" xfId="0" applyFont="1" applyAlignment="1">
      <alignment horizontal="left" vertical="center" wrapText="1"/>
    </xf>
    <xf numFmtId="0" fontId="8"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horizontal="distributed" vertical="center"/>
    </xf>
    <xf numFmtId="0" fontId="16" fillId="0" borderId="0" xfId="0" applyFont="1" applyAlignment="1">
      <alignment horizontal="center"/>
    </xf>
    <xf numFmtId="0" fontId="8" fillId="0" borderId="0" xfId="0" applyFont="1" applyAlignment="1">
      <alignment horizontal="center" vertical="center" wrapText="1"/>
    </xf>
    <xf numFmtId="0" fontId="6" fillId="0" borderId="0" xfId="0" applyFont="1" applyAlignment="1">
      <alignment horizontal="right"/>
    </xf>
    <xf numFmtId="0" fontId="6" fillId="0" borderId="0" xfId="0" applyFont="1" applyAlignment="1">
      <alignment horizontal="justify"/>
    </xf>
    <xf numFmtId="0" fontId="6" fillId="0" borderId="0" xfId="0" applyFont="1" applyAlignment="1">
      <alignment horizontal="center"/>
    </xf>
    <xf numFmtId="0" fontId="7" fillId="0" borderId="0" xfId="0" applyFont="1" applyAlignment="1">
      <alignment horizontal="justify"/>
    </xf>
    <xf numFmtId="0" fontId="8" fillId="0" borderId="0" xfId="0" applyFont="1" applyAlignment="1">
      <alignment horizontal="justify"/>
    </xf>
    <xf numFmtId="0" fontId="9" fillId="0" borderId="0" xfId="0" applyFont="1" applyAlignment="1">
      <alignment horizontal="center"/>
    </xf>
    <xf numFmtId="0" fontId="10" fillId="0" borderId="0" xfId="0" applyFont="1" applyAlignment="1">
      <alignment horizontal="right"/>
    </xf>
    <xf numFmtId="0" fontId="10" fillId="0" borderId="0" xfId="0" applyFont="1" applyAlignment="1">
      <alignment horizontal="justify"/>
    </xf>
    <xf numFmtId="0" fontId="11" fillId="0" borderId="0" xfId="0" applyFont="1" applyAlignment="1">
      <alignment horizontal="right"/>
    </xf>
    <xf numFmtId="0" fontId="10" fillId="0" borderId="0" xfId="0" applyFont="1" applyAlignment="1">
      <alignment horizontal="center"/>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8" fillId="0" borderId="18" xfId="0" applyFont="1" applyBorder="1" applyAlignment="1">
      <alignment horizontal="right" vertical="top" wrapText="1"/>
    </xf>
    <xf numFmtId="0" fontId="8" fillId="0" borderId="19" xfId="0" applyFont="1" applyBorder="1" applyAlignment="1">
      <alignment horizontal="right" vertical="top" wrapText="1"/>
    </xf>
    <xf numFmtId="0" fontId="8" fillId="0" borderId="17" xfId="0" applyFont="1" applyBorder="1" applyAlignment="1">
      <alignment horizontal="right" vertical="top"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8" fillId="0" borderId="0" xfId="0" applyFont="1" applyBorder="1" applyAlignment="1">
      <alignment horizontal="right"/>
    </xf>
    <xf numFmtId="0" fontId="55" fillId="0" borderId="0" xfId="0" applyFont="1" applyAlignment="1">
      <alignment horizontal="right"/>
    </xf>
    <xf numFmtId="0" fontId="10" fillId="0" borderId="0" xfId="0" applyFont="1" applyAlignment="1">
      <alignment horizontal="right" vertical="center"/>
    </xf>
    <xf numFmtId="0" fontId="10" fillId="0" borderId="0" xfId="0" applyFont="1" applyBorder="1" applyAlignment="1">
      <alignment horizontal="right" vertical="center"/>
    </xf>
    <xf numFmtId="0" fontId="5" fillId="0" borderId="0" xfId="0" applyFont="1" applyAlignment="1">
      <alignment horizontal="right"/>
    </xf>
    <xf numFmtId="0" fontId="10" fillId="0" borderId="0" xfId="0" applyFont="1" applyAlignment="1">
      <alignment horizontal="justify" vertical="top"/>
    </xf>
    <xf numFmtId="0" fontId="10" fillId="0" borderId="0" xfId="0" applyFont="1" applyFill="1" applyAlignment="1">
      <alignment horizontal="justify"/>
    </xf>
    <xf numFmtId="0" fontId="10" fillId="0" borderId="0" xfId="0" applyFont="1" applyAlignment="1">
      <alignment horizontal="left"/>
    </xf>
    <xf numFmtId="0" fontId="10" fillId="0" borderId="0" xfId="0" applyFont="1" applyFill="1" applyAlignment="1">
      <alignment horizontal="left"/>
    </xf>
    <xf numFmtId="0" fontId="19" fillId="0" borderId="0" xfId="0" applyFont="1" applyAlignment="1">
      <alignment horizontal="left" vertical="center"/>
    </xf>
    <xf numFmtId="0" fontId="75" fillId="0" borderId="0" xfId="0" applyFont="1" applyAlignment="1">
      <alignment wrapText="1"/>
    </xf>
    <xf numFmtId="0" fontId="75" fillId="0" borderId="0" xfId="0" applyFont="1"/>
    <xf numFmtId="0" fontId="72" fillId="0" borderId="10" xfId="20" applyFont="1" applyBorder="1" applyAlignment="1">
      <alignment horizontal="center" vertical="center" wrapText="1"/>
    </xf>
    <xf numFmtId="0" fontId="72" fillId="0" borderId="12" xfId="20" applyFont="1" applyBorder="1" applyAlignment="1">
      <alignment horizontal="center" vertical="center" wrapText="1"/>
    </xf>
    <xf numFmtId="0" fontId="72" fillId="0" borderId="2" xfId="20" applyFont="1" applyBorder="1" applyAlignment="1">
      <alignment horizontal="center" vertical="center" wrapText="1"/>
    </xf>
    <xf numFmtId="0" fontId="72" fillId="0" borderId="11" xfId="20" applyFont="1" applyBorder="1" applyAlignment="1">
      <alignment horizontal="center" vertical="center" wrapText="1"/>
    </xf>
    <xf numFmtId="0" fontId="81" fillId="0" borderId="0" xfId="0" applyFont="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0" fillId="0" borderId="0" xfId="20" applyFont="1" applyAlignment="1">
      <alignment horizontal="right" vertical="center" wrapText="1"/>
    </xf>
    <xf numFmtId="0" fontId="84" fillId="0" borderId="25" xfId="0" applyFont="1" applyBorder="1" applyAlignment="1">
      <alignment horizontal="center" vertical="center" wrapText="1" shrinkToFit="1"/>
    </xf>
    <xf numFmtId="0" fontId="84" fillId="0" borderId="21" xfId="0" applyFont="1" applyBorder="1" applyAlignment="1">
      <alignment horizontal="center" vertical="center" wrapText="1" shrinkToFit="1"/>
    </xf>
    <xf numFmtId="0" fontId="61" fillId="0" borderId="24" xfId="0" applyFont="1" applyBorder="1" applyAlignment="1">
      <alignment horizontal="center" vertical="center" wrapText="1" shrinkToFit="1"/>
    </xf>
    <xf numFmtId="0" fontId="61" fillId="0" borderId="20" xfId="0" applyFont="1" applyBorder="1" applyAlignment="1">
      <alignment horizontal="center" vertical="center" wrapText="1" shrinkToFit="1"/>
    </xf>
    <xf numFmtId="0" fontId="49"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horizontal="left" vertical="center"/>
    </xf>
    <xf numFmtId="0" fontId="49" fillId="0" borderId="0" xfId="0" applyFont="1" applyAlignment="1">
      <alignment horizontal="left" vertical="center" wrapText="1"/>
    </xf>
    <xf numFmtId="0" fontId="48" fillId="0" borderId="7" xfId="0" applyFont="1" applyBorder="1" applyAlignment="1">
      <alignment horizontal="center" vertical="top" wrapText="1"/>
    </xf>
    <xf numFmtId="0" fontId="48" fillId="0" borderId="0" xfId="0" applyFont="1" applyBorder="1" applyAlignment="1">
      <alignment horizontal="center" vertical="top" wrapText="1"/>
    </xf>
    <xf numFmtId="0" fontId="48" fillId="0" borderId="6" xfId="0" applyFont="1" applyBorder="1" applyAlignment="1">
      <alignment horizontal="center" vertical="top" wrapText="1"/>
    </xf>
    <xf numFmtId="0" fontId="49" fillId="0" borderId="7" xfId="0" applyFont="1" applyBorder="1" applyAlignment="1">
      <alignment horizontal="right" vertical="top" wrapText="1"/>
    </xf>
    <xf numFmtId="0" fontId="49" fillId="0" borderId="0" xfId="0" applyFont="1" applyBorder="1" applyAlignment="1">
      <alignment horizontal="right" vertical="top" wrapText="1"/>
    </xf>
    <xf numFmtId="0" fontId="49" fillId="0" borderId="6" xfId="0" applyFont="1" applyBorder="1" applyAlignment="1">
      <alignment horizontal="right" vertical="top" wrapText="1"/>
    </xf>
    <xf numFmtId="0" fontId="49" fillId="0" borderId="7" xfId="0" applyFont="1" applyBorder="1" applyAlignment="1">
      <alignment horizontal="left" vertical="top" wrapText="1" indent="1"/>
    </xf>
    <xf numFmtId="0" fontId="49" fillId="0" borderId="0" xfId="0" applyFont="1" applyBorder="1" applyAlignment="1">
      <alignment horizontal="left" vertical="top" wrapText="1" indent="1"/>
    </xf>
    <xf numFmtId="0" fontId="49" fillId="0" borderId="6" xfId="0" applyFont="1" applyBorder="1" applyAlignment="1">
      <alignment horizontal="left" vertical="top" wrapText="1" indent="1"/>
    </xf>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6" xfId="0" applyFont="1" applyBorder="1" applyAlignment="1">
      <alignment horizontal="justify" vertical="top" wrapText="1"/>
    </xf>
    <xf numFmtId="0" fontId="49" fillId="0" borderId="0" xfId="0" applyFont="1" applyBorder="1" applyAlignment="1">
      <alignment horizontal="left" vertical="top" wrapText="1" indent="2"/>
    </xf>
    <xf numFmtId="0" fontId="49" fillId="0" borderId="6" xfId="0" applyFont="1" applyBorder="1" applyAlignment="1">
      <alignment horizontal="left" vertical="top" wrapText="1" indent="2"/>
    </xf>
    <xf numFmtId="0" fontId="49" fillId="0" borderId="0" xfId="0" applyFont="1" applyBorder="1" applyAlignment="1">
      <alignment horizontal="left" wrapText="1"/>
    </xf>
    <xf numFmtId="0" fontId="40" fillId="0" borderId="0" xfId="0" applyFont="1" applyAlignment="1">
      <alignment horizontal="justify"/>
    </xf>
    <xf numFmtId="0" fontId="51" fillId="0" borderId="0" xfId="0" applyFont="1" applyAlignment="1">
      <alignment horizontal="center" vertical="center"/>
    </xf>
    <xf numFmtId="0" fontId="41" fillId="0" borderId="0" xfId="0" applyFont="1" applyAlignment="1">
      <alignment horizontal="right"/>
    </xf>
    <xf numFmtId="0" fontId="20" fillId="0" borderId="0" xfId="0" applyFont="1" applyAlignment="1">
      <alignment horizontal="distributed"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0"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0" fontId="8" fillId="0" borderId="0" xfId="0" applyFont="1"/>
    <xf numFmtId="0" fontId="14" fillId="0" borderId="0" xfId="0" applyFont="1" applyAlignment="1">
      <alignment horizontal="left" vertical="center" wrapText="1" indent="2"/>
    </xf>
  </cellXfs>
  <cellStyles count="2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21" builtinId="6"/>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5" xfId="15" xr:uid="{00000000-0005-0000-0000-000011000000}"/>
    <cellStyle name="標準 6" xfId="16" xr:uid="{00000000-0005-0000-0000-000012000000}"/>
    <cellStyle name="標準 7" xfId="17" xr:uid="{00000000-0005-0000-0000-000013000000}"/>
    <cellStyle name="標準 8" xfId="22" xr:uid="{3A0070DB-A65A-49D8-B73F-42EE8E1D59D1}"/>
    <cellStyle name="標準_集中化書式一覧表" xfId="20" xr:uid="{9A0662B6-9ED5-4415-80BE-3A6791A2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Q17" sqref="Q17"/>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40</v>
      </c>
      <c r="B2" s="270" t="s">
        <v>521</v>
      </c>
      <c r="C2" s="271"/>
      <c r="D2" s="271"/>
      <c r="E2" s="271"/>
      <c r="F2" s="271"/>
      <c r="G2" s="271"/>
      <c r="H2" s="271"/>
      <c r="I2" s="271"/>
      <c r="J2" s="271"/>
      <c r="K2" s="271"/>
      <c r="L2" s="271"/>
      <c r="M2" s="271"/>
      <c r="N2" s="271"/>
      <c r="O2" s="271"/>
      <c r="P2" s="272"/>
    </row>
    <row r="3" spans="1:26" ht="19.5" customHeight="1" x14ac:dyDescent="0.15">
      <c r="A3" s="11" t="s">
        <v>39</v>
      </c>
      <c r="B3" s="13" t="s">
        <v>432</v>
      </c>
      <c r="C3" s="12">
        <v>8</v>
      </c>
      <c r="D3" s="14" t="s">
        <v>47</v>
      </c>
      <c r="E3" s="12">
        <v>6</v>
      </c>
      <c r="F3" s="14" t="s">
        <v>48</v>
      </c>
      <c r="G3" s="12">
        <v>15</v>
      </c>
      <c r="H3" s="14" t="s">
        <v>50</v>
      </c>
      <c r="I3" s="14"/>
      <c r="J3" s="14"/>
      <c r="K3" s="14"/>
      <c r="L3" s="14"/>
      <c r="M3" s="14"/>
      <c r="N3" s="14"/>
      <c r="O3" s="14"/>
      <c r="P3" s="15"/>
      <c r="R3" t="str">
        <f>B3&amp;C3&amp;D3&amp;E3&amp;F3&amp;G3&amp;H3</f>
        <v>令和8年6月15日</v>
      </c>
      <c r="U3">
        <v>1</v>
      </c>
      <c r="V3" t="s">
        <v>52</v>
      </c>
      <c r="W3" t="s">
        <v>58</v>
      </c>
      <c r="X3" t="s">
        <v>60</v>
      </c>
      <c r="Z3" t="s">
        <v>459</v>
      </c>
    </row>
    <row r="4" spans="1:26" ht="19.5" customHeight="1" x14ac:dyDescent="0.15">
      <c r="A4" s="11" t="s">
        <v>41</v>
      </c>
      <c r="B4" s="274" t="s">
        <v>560</v>
      </c>
      <c r="C4" s="274"/>
      <c r="D4" s="274"/>
      <c r="E4" s="274"/>
      <c r="F4" s="274"/>
      <c r="G4" s="274"/>
      <c r="H4" s="274"/>
      <c r="I4" s="274"/>
      <c r="J4" s="274"/>
      <c r="K4" s="274"/>
      <c r="L4" s="274"/>
      <c r="M4" s="274"/>
      <c r="N4" s="274"/>
      <c r="O4" s="274"/>
      <c r="P4" s="274"/>
      <c r="U4">
        <v>2</v>
      </c>
      <c r="V4" t="s">
        <v>53</v>
      </c>
      <c r="W4" t="s">
        <v>59</v>
      </c>
      <c r="X4" t="s">
        <v>61</v>
      </c>
      <c r="Z4" t="s">
        <v>170</v>
      </c>
    </row>
    <row r="5" spans="1:26" ht="19.5" customHeight="1" x14ac:dyDescent="0.15">
      <c r="A5" s="17" t="s">
        <v>326</v>
      </c>
      <c r="B5" s="274" t="s">
        <v>390</v>
      </c>
      <c r="C5" s="274"/>
      <c r="D5" s="274"/>
      <c r="E5" s="274"/>
      <c r="F5" s="274"/>
      <c r="G5" s="274"/>
      <c r="H5" s="274"/>
      <c r="I5" s="274"/>
      <c r="J5" s="274"/>
      <c r="K5" s="274"/>
      <c r="L5" s="274"/>
      <c r="M5" s="274"/>
      <c r="N5" s="274"/>
      <c r="O5" s="274"/>
      <c r="P5" s="274"/>
      <c r="R5" t="s">
        <v>326</v>
      </c>
      <c r="S5" t="s">
        <v>95</v>
      </c>
      <c r="U5">
        <v>3</v>
      </c>
      <c r="V5" t="s">
        <v>54</v>
      </c>
      <c r="X5" t="s">
        <v>172</v>
      </c>
      <c r="Z5" t="s">
        <v>171</v>
      </c>
    </row>
    <row r="6" spans="1:26" ht="19.5" customHeight="1" x14ac:dyDescent="0.15">
      <c r="A6" s="17" t="s">
        <v>494</v>
      </c>
      <c r="B6" s="274" t="s">
        <v>389</v>
      </c>
      <c r="C6" s="274"/>
      <c r="D6" s="274"/>
      <c r="E6" s="274"/>
      <c r="F6" s="274"/>
      <c r="G6" s="274"/>
      <c r="H6" s="274"/>
      <c r="I6" s="274"/>
      <c r="J6" s="274"/>
      <c r="K6" s="274"/>
      <c r="L6" s="274"/>
      <c r="M6" s="274"/>
      <c r="N6" s="274"/>
      <c r="O6" s="274"/>
      <c r="P6" s="274"/>
      <c r="Q6" t="s">
        <v>93</v>
      </c>
      <c r="R6" t="s">
        <v>391</v>
      </c>
      <c r="S6" t="s">
        <v>173</v>
      </c>
      <c r="U6">
        <v>4</v>
      </c>
      <c r="V6" t="s">
        <v>55</v>
      </c>
      <c r="Z6" t="s">
        <v>180</v>
      </c>
    </row>
    <row r="7" spans="1:26" ht="19.5" customHeight="1" x14ac:dyDescent="0.15">
      <c r="A7" s="17" t="s">
        <v>502</v>
      </c>
      <c r="B7" s="273" t="s">
        <v>561</v>
      </c>
      <c r="C7" s="273"/>
      <c r="D7" s="273"/>
      <c r="E7" s="273"/>
      <c r="F7" s="273"/>
      <c r="G7" s="273"/>
      <c r="H7" s="273"/>
      <c r="I7" s="273"/>
      <c r="J7" s="273"/>
      <c r="K7" s="273"/>
      <c r="L7" s="273"/>
      <c r="M7" s="273"/>
      <c r="N7" s="273"/>
      <c r="O7" s="273"/>
      <c r="P7" s="273"/>
      <c r="Q7" t="s">
        <v>94</v>
      </c>
      <c r="R7" s="30" t="s">
        <v>393</v>
      </c>
      <c r="S7" s="30" t="s">
        <v>427</v>
      </c>
      <c r="U7">
        <v>5</v>
      </c>
      <c r="V7" t="s">
        <v>56</v>
      </c>
      <c r="Z7" t="s">
        <v>392</v>
      </c>
    </row>
    <row r="8" spans="1:26" ht="19.5" customHeight="1" x14ac:dyDescent="0.15">
      <c r="A8" s="18" t="s">
        <v>85</v>
      </c>
      <c r="B8" s="270"/>
      <c r="C8" s="271"/>
      <c r="D8" s="271"/>
      <c r="E8" s="271"/>
      <c r="F8" s="271"/>
      <c r="G8" s="271"/>
      <c r="H8" s="271"/>
      <c r="I8" s="271"/>
      <c r="J8" s="271"/>
      <c r="K8" s="271"/>
      <c r="L8" s="271"/>
      <c r="M8" s="271"/>
      <c r="N8" s="271"/>
      <c r="O8" s="271"/>
      <c r="P8" s="272"/>
      <c r="U8">
        <v>6</v>
      </c>
      <c r="V8" t="s">
        <v>57</v>
      </c>
      <c r="Z8" s="64" t="s">
        <v>385</v>
      </c>
    </row>
    <row r="9" spans="1:26" ht="19.5" customHeight="1" x14ac:dyDescent="0.15">
      <c r="A9" s="11" t="s">
        <v>44</v>
      </c>
      <c r="B9" s="274" t="s">
        <v>522</v>
      </c>
      <c r="C9" s="274"/>
      <c r="D9" s="274"/>
      <c r="E9" s="274"/>
      <c r="F9" s="274"/>
      <c r="G9" s="274"/>
      <c r="H9" s="274"/>
      <c r="I9" s="274"/>
      <c r="J9" s="274"/>
      <c r="K9" s="274"/>
      <c r="L9" s="274"/>
      <c r="M9" s="274"/>
      <c r="N9" s="274"/>
      <c r="O9" s="274"/>
      <c r="P9" s="274"/>
      <c r="U9">
        <v>7</v>
      </c>
      <c r="V9" t="s">
        <v>49</v>
      </c>
      <c r="Z9" t="s">
        <v>384</v>
      </c>
    </row>
    <row r="10" spans="1:26" ht="19.5" customHeight="1" x14ac:dyDescent="0.15">
      <c r="A10" s="11" t="s">
        <v>42</v>
      </c>
      <c r="B10" s="274" t="s">
        <v>60</v>
      </c>
      <c r="C10" s="274"/>
      <c r="D10" s="274"/>
      <c r="E10" s="274"/>
      <c r="F10" s="274"/>
      <c r="G10" s="274"/>
      <c r="H10" s="274"/>
      <c r="I10" s="274"/>
      <c r="J10" s="274"/>
      <c r="K10" s="274"/>
      <c r="L10" s="274"/>
      <c r="M10" s="274"/>
      <c r="N10" s="274"/>
      <c r="O10" s="274"/>
      <c r="P10" s="274"/>
      <c r="R10" t="s">
        <v>84</v>
      </c>
      <c r="U10">
        <v>8</v>
      </c>
      <c r="Z10" s="84"/>
    </row>
    <row r="11" spans="1:26" ht="19.5" customHeight="1" x14ac:dyDescent="0.15">
      <c r="A11" s="11" t="s">
        <v>43</v>
      </c>
      <c r="B11" s="274" t="s">
        <v>58</v>
      </c>
      <c r="C11" s="274"/>
      <c r="D11" s="274"/>
      <c r="E11" s="274"/>
      <c r="F11" s="274"/>
      <c r="G11" s="274"/>
      <c r="H11" s="274"/>
      <c r="I11" s="274"/>
      <c r="J11" s="274"/>
      <c r="K11" s="274"/>
      <c r="L11" s="274"/>
      <c r="M11" s="274"/>
      <c r="N11" s="274"/>
      <c r="O11" s="274"/>
      <c r="P11" s="274"/>
      <c r="U11">
        <v>9</v>
      </c>
      <c r="Z11" s="85"/>
    </row>
    <row r="12" spans="1:26" ht="19.5" customHeight="1" x14ac:dyDescent="0.15">
      <c r="A12" s="11" t="s">
        <v>64</v>
      </c>
      <c r="B12" s="13" t="s">
        <v>432</v>
      </c>
      <c r="C12" s="12">
        <v>8</v>
      </c>
      <c r="D12" s="14" t="s">
        <v>47</v>
      </c>
      <c r="E12" s="12">
        <v>6</v>
      </c>
      <c r="F12" s="14" t="s">
        <v>48</v>
      </c>
      <c r="G12" s="12">
        <v>15</v>
      </c>
      <c r="H12" s="14" t="s">
        <v>50</v>
      </c>
      <c r="I12" s="14" t="s">
        <v>89</v>
      </c>
      <c r="J12" s="12" t="s">
        <v>52</v>
      </c>
      <c r="K12" s="14" t="s">
        <v>51</v>
      </c>
      <c r="L12" s="14" t="s">
        <v>90</v>
      </c>
      <c r="M12" s="12">
        <v>10</v>
      </c>
      <c r="N12" s="14" t="s">
        <v>66</v>
      </c>
      <c r="O12" s="16" t="s">
        <v>201</v>
      </c>
      <c r="P12" s="15" t="s">
        <v>67</v>
      </c>
      <c r="R12" t="str">
        <f t="shared" ref="R12:R19" si="0">B12&amp;C12&amp;D12&amp;E12&amp;F12&amp;G12&amp;H12&amp;I12&amp;J12&amp;L12</f>
        <v>令和8年6月15日（月）</v>
      </c>
      <c r="S12" t="str">
        <f t="shared" ref="S12:S19" si="1">B12&amp;C12&amp;D12&amp;E12&amp;F12&amp;G12&amp;H12&amp;I12&amp;J12&amp;L12&amp;M12&amp;N12&amp;O12&amp;P12</f>
        <v>令和8年6月15日（月）10時00分</v>
      </c>
      <c r="T12" t="str">
        <f t="shared" ref="T12:T19" si="2">M12&amp;N12&amp;O12&amp;P12</f>
        <v>10時00分</v>
      </c>
      <c r="U12">
        <v>10</v>
      </c>
    </row>
    <row r="13" spans="1:26" ht="19.5" customHeight="1" x14ac:dyDescent="0.15">
      <c r="A13" s="11" t="s">
        <v>65</v>
      </c>
      <c r="B13" s="13" t="s">
        <v>432</v>
      </c>
      <c r="C13" s="189">
        <v>8</v>
      </c>
      <c r="D13" s="14" t="s">
        <v>47</v>
      </c>
      <c r="E13" s="189">
        <v>6</v>
      </c>
      <c r="F13" s="14" t="s">
        <v>48</v>
      </c>
      <c r="G13" s="12">
        <v>30</v>
      </c>
      <c r="H13" s="14" t="s">
        <v>50</v>
      </c>
      <c r="I13" s="14" t="s">
        <v>89</v>
      </c>
      <c r="J13" s="12" t="s">
        <v>53</v>
      </c>
      <c r="K13" s="14" t="s">
        <v>51</v>
      </c>
      <c r="L13" s="14" t="s">
        <v>90</v>
      </c>
      <c r="M13" s="12">
        <v>16</v>
      </c>
      <c r="N13" s="14" t="s">
        <v>66</v>
      </c>
      <c r="O13" s="16" t="s">
        <v>201</v>
      </c>
      <c r="P13" s="15" t="s">
        <v>67</v>
      </c>
      <c r="R13" t="str">
        <f t="shared" si="0"/>
        <v>令和8年6月30日（火）</v>
      </c>
      <c r="S13" t="str">
        <f t="shared" si="1"/>
        <v>令和8年6月30日（火）16時00分</v>
      </c>
      <c r="T13" t="str">
        <f t="shared" si="2"/>
        <v>16時00分</v>
      </c>
      <c r="U13">
        <v>11</v>
      </c>
    </row>
    <row r="14" spans="1:26" ht="19.5" customHeight="1" x14ac:dyDescent="0.15">
      <c r="A14" s="11" t="s">
        <v>328</v>
      </c>
      <c r="B14" s="13" t="s">
        <v>432</v>
      </c>
      <c r="C14" s="189">
        <v>8</v>
      </c>
      <c r="D14" s="14" t="s">
        <v>47</v>
      </c>
      <c r="E14" s="189">
        <v>6</v>
      </c>
      <c r="F14" s="14" t="s">
        <v>48</v>
      </c>
      <c r="G14" s="12">
        <v>15</v>
      </c>
      <c r="H14" s="14" t="s">
        <v>50</v>
      </c>
      <c r="I14" s="14" t="s">
        <v>89</v>
      </c>
      <c r="J14" s="12" t="s">
        <v>52</v>
      </c>
      <c r="K14" s="14" t="s">
        <v>51</v>
      </c>
      <c r="L14" s="14" t="s">
        <v>90</v>
      </c>
      <c r="M14" s="12">
        <v>10</v>
      </c>
      <c r="N14" s="14" t="s">
        <v>66</v>
      </c>
      <c r="O14" s="16" t="s">
        <v>201</v>
      </c>
      <c r="P14" s="15" t="s">
        <v>67</v>
      </c>
      <c r="R14" t="str">
        <f t="shared" si="0"/>
        <v>令和8年6月15日（月）</v>
      </c>
      <c r="S14" t="str">
        <f t="shared" si="1"/>
        <v>令和8年6月15日（月）10時00分</v>
      </c>
      <c r="T14" t="str">
        <f t="shared" si="2"/>
        <v>10時00分</v>
      </c>
      <c r="U14">
        <v>12</v>
      </c>
    </row>
    <row r="15" spans="1:26" ht="19.5" customHeight="1" x14ac:dyDescent="0.15">
      <c r="A15" s="11" t="s">
        <v>203</v>
      </c>
      <c r="B15" s="13" t="s">
        <v>432</v>
      </c>
      <c r="C15" s="189">
        <v>8</v>
      </c>
      <c r="D15" s="14" t="s">
        <v>47</v>
      </c>
      <c r="E15" s="189">
        <v>7</v>
      </c>
      <c r="F15" s="14" t="s">
        <v>48</v>
      </c>
      <c r="G15" s="12">
        <v>1</v>
      </c>
      <c r="H15" s="14" t="s">
        <v>50</v>
      </c>
      <c r="I15" s="14" t="s">
        <v>89</v>
      </c>
      <c r="J15" s="12" t="s">
        <v>54</v>
      </c>
      <c r="K15" s="14" t="s">
        <v>51</v>
      </c>
      <c r="L15" s="14" t="s">
        <v>90</v>
      </c>
      <c r="M15" s="12">
        <v>12</v>
      </c>
      <c r="N15" s="14" t="s">
        <v>66</v>
      </c>
      <c r="O15" s="16" t="s">
        <v>201</v>
      </c>
      <c r="P15" s="15" t="s">
        <v>67</v>
      </c>
      <c r="R15" t="str">
        <f t="shared" si="0"/>
        <v>令和8年7月1日（水）</v>
      </c>
      <c r="S15" t="str">
        <f t="shared" si="1"/>
        <v>令和8年7月1日（水）12時00分</v>
      </c>
      <c r="T15" t="str">
        <f t="shared" si="2"/>
        <v>12時00分</v>
      </c>
      <c r="U15">
        <v>12</v>
      </c>
    </row>
    <row r="16" spans="1:26" ht="19.5" customHeight="1" x14ac:dyDescent="0.15">
      <c r="A16" s="11" t="s">
        <v>45</v>
      </c>
      <c r="B16" s="13" t="s">
        <v>432</v>
      </c>
      <c r="C16" s="189">
        <v>8</v>
      </c>
      <c r="D16" s="14" t="str">
        <f>D14</f>
        <v>年</v>
      </c>
      <c r="E16" s="257">
        <v>7</v>
      </c>
      <c r="F16" s="14" t="s">
        <v>48</v>
      </c>
      <c r="G16" s="257">
        <v>1</v>
      </c>
      <c r="H16" s="14" t="s">
        <v>50</v>
      </c>
      <c r="I16" s="14" t="s">
        <v>89</v>
      </c>
      <c r="J16" s="257" t="s">
        <v>54</v>
      </c>
      <c r="K16" s="14" t="str">
        <f>K14</f>
        <v>曜日</v>
      </c>
      <c r="L16" s="14" t="str">
        <f>L14</f>
        <v>）</v>
      </c>
      <c r="M16" s="12">
        <v>14</v>
      </c>
      <c r="N16" s="14" t="str">
        <f>N14</f>
        <v>時</v>
      </c>
      <c r="O16" s="16" t="s">
        <v>201</v>
      </c>
      <c r="P16" s="15" t="str">
        <f>P14</f>
        <v>分</v>
      </c>
      <c r="R16" t="str">
        <f t="shared" si="0"/>
        <v>令和8年7月1日（水）</v>
      </c>
      <c r="S16" t="str">
        <f t="shared" si="1"/>
        <v>令和8年7月1日（水）14時00分</v>
      </c>
      <c r="T16" t="str">
        <f t="shared" si="2"/>
        <v>14時00分</v>
      </c>
      <c r="U16">
        <v>13</v>
      </c>
    </row>
    <row r="17" spans="1:21" ht="19.5" customHeight="1" x14ac:dyDescent="0.15">
      <c r="A17" s="35" t="s">
        <v>205</v>
      </c>
      <c r="B17" s="13" t="s">
        <v>432</v>
      </c>
      <c r="C17" s="189">
        <v>8</v>
      </c>
      <c r="D17" s="14" t="s">
        <v>47</v>
      </c>
      <c r="E17" s="257">
        <v>7</v>
      </c>
      <c r="F17" s="14" t="s">
        <v>48</v>
      </c>
      <c r="G17" s="12">
        <v>2</v>
      </c>
      <c r="H17" s="14" t="s">
        <v>50</v>
      </c>
      <c r="I17" s="14" t="s">
        <v>89</v>
      </c>
      <c r="J17" s="12" t="s">
        <v>55</v>
      </c>
      <c r="K17" s="14" t="s">
        <v>51</v>
      </c>
      <c r="L17" s="14" t="s">
        <v>90</v>
      </c>
      <c r="M17" s="12">
        <v>16</v>
      </c>
      <c r="N17" s="14" t="s">
        <v>66</v>
      </c>
      <c r="O17" s="16" t="s">
        <v>201</v>
      </c>
      <c r="P17" s="15" t="s">
        <v>67</v>
      </c>
      <c r="R17" t="str">
        <f t="shared" si="0"/>
        <v>令和8年7月2日（木）</v>
      </c>
      <c r="S17" t="str">
        <f t="shared" si="1"/>
        <v>令和8年7月2日（木）16時00分</v>
      </c>
      <c r="T17" t="str">
        <f t="shared" si="2"/>
        <v>16時00分</v>
      </c>
      <c r="U17">
        <v>14</v>
      </c>
    </row>
    <row r="18" spans="1:21" ht="19.5" customHeight="1" x14ac:dyDescent="0.15">
      <c r="A18" s="35" t="s">
        <v>206</v>
      </c>
      <c r="B18" s="13" t="s">
        <v>432</v>
      </c>
      <c r="C18" s="189">
        <v>8</v>
      </c>
      <c r="D18" s="14" t="str">
        <f>D17</f>
        <v>年</v>
      </c>
      <c r="E18" s="189">
        <v>7</v>
      </c>
      <c r="F18" s="14" t="str">
        <f>F17</f>
        <v>月</v>
      </c>
      <c r="G18" s="12">
        <v>6</v>
      </c>
      <c r="H18" s="14" t="str">
        <f>H17</f>
        <v>日</v>
      </c>
      <c r="I18" s="14" t="str">
        <f>I17</f>
        <v>（</v>
      </c>
      <c r="J18" s="12" t="s">
        <v>52</v>
      </c>
      <c r="K18" s="14" t="str">
        <f>K17</f>
        <v>曜日</v>
      </c>
      <c r="L18" s="14" t="str">
        <f>L17</f>
        <v>）</v>
      </c>
      <c r="M18" s="12">
        <v>12</v>
      </c>
      <c r="N18" s="14" t="s">
        <v>66</v>
      </c>
      <c r="O18" s="16" t="s">
        <v>201</v>
      </c>
      <c r="P18" s="15" t="s">
        <v>67</v>
      </c>
      <c r="R18" t="str">
        <f t="shared" si="0"/>
        <v>令和8年7月6日（月）</v>
      </c>
      <c r="S18" t="str">
        <f t="shared" si="1"/>
        <v>令和8年7月6日（月）12時00分</v>
      </c>
      <c r="T18" t="str">
        <f t="shared" si="2"/>
        <v>12時00分</v>
      </c>
      <c r="U18">
        <v>15</v>
      </c>
    </row>
    <row r="19" spans="1:21" ht="19.5" customHeight="1" x14ac:dyDescent="0.15">
      <c r="A19" s="11" t="s">
        <v>202</v>
      </c>
      <c r="B19" s="13" t="s">
        <v>432</v>
      </c>
      <c r="C19" s="189">
        <v>8</v>
      </c>
      <c r="D19" s="14" t="str">
        <f t="shared" ref="D19:P19" si="3">D17</f>
        <v>年</v>
      </c>
      <c r="E19" s="189">
        <v>7</v>
      </c>
      <c r="F19" s="14" t="str">
        <f t="shared" si="3"/>
        <v>月</v>
      </c>
      <c r="G19" s="12">
        <v>6</v>
      </c>
      <c r="H19" s="14" t="str">
        <f>H18</f>
        <v>日</v>
      </c>
      <c r="I19" s="14" t="str">
        <f>I18</f>
        <v>（</v>
      </c>
      <c r="J19" s="12" t="s">
        <v>52</v>
      </c>
      <c r="K19" s="14" t="str">
        <f t="shared" si="3"/>
        <v>曜日</v>
      </c>
      <c r="L19" s="14" t="str">
        <f t="shared" si="3"/>
        <v>）</v>
      </c>
      <c r="M19" s="12">
        <v>14</v>
      </c>
      <c r="N19" s="14" t="str">
        <f t="shared" si="3"/>
        <v>時</v>
      </c>
      <c r="O19" s="16" t="s">
        <v>201</v>
      </c>
      <c r="P19" s="14" t="str">
        <f t="shared" si="3"/>
        <v>分</v>
      </c>
      <c r="R19" t="str">
        <f t="shared" si="0"/>
        <v>令和8年7月6日（月）</v>
      </c>
      <c r="S19" t="str">
        <f t="shared" si="1"/>
        <v>令和8年7月6日（月）14時00分</v>
      </c>
      <c r="T19" t="str">
        <f t="shared" si="2"/>
        <v>14時00分</v>
      </c>
      <c r="U19">
        <v>16</v>
      </c>
    </row>
    <row r="20" spans="1:21" x14ac:dyDescent="0.15">
      <c r="A20" s="11" t="s">
        <v>46</v>
      </c>
      <c r="B20" s="270" t="s">
        <v>501</v>
      </c>
      <c r="C20" s="271"/>
      <c r="D20" s="271"/>
      <c r="E20" s="271"/>
      <c r="F20" s="271"/>
      <c r="G20" s="271"/>
      <c r="H20" s="271"/>
      <c r="I20" s="271"/>
      <c r="J20" s="271"/>
      <c r="K20" s="271"/>
      <c r="L20" s="271"/>
      <c r="M20" s="271"/>
      <c r="N20" s="271"/>
      <c r="O20" s="271"/>
      <c r="P20" s="272"/>
      <c r="U20">
        <v>17</v>
      </c>
    </row>
    <row r="21" spans="1:21" x14ac:dyDescent="0.15">
      <c r="U21">
        <v>18</v>
      </c>
    </row>
    <row r="22" spans="1:21" ht="19.5" customHeight="1" x14ac:dyDescent="0.15">
      <c r="A22" s="11" t="s">
        <v>241</v>
      </c>
      <c r="B22" s="13" t="s">
        <v>432</v>
      </c>
      <c r="C22" s="12"/>
      <c r="D22" s="14" t="s">
        <v>47</v>
      </c>
      <c r="E22" s="12"/>
      <c r="F22" s="14" t="s">
        <v>48</v>
      </c>
      <c r="G22" s="12"/>
      <c r="H22" s="14" t="s">
        <v>50</v>
      </c>
      <c r="I22" s="14" t="s">
        <v>89</v>
      </c>
      <c r="J22" s="12"/>
      <c r="K22" s="14" t="s">
        <v>51</v>
      </c>
      <c r="L22" s="14" t="s">
        <v>90</v>
      </c>
      <c r="M22" s="12"/>
      <c r="N22" s="14" t="s">
        <v>66</v>
      </c>
      <c r="O22" s="16"/>
      <c r="P22" s="15"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42</v>
      </c>
      <c r="B24" s="274" t="s">
        <v>60</v>
      </c>
      <c r="C24" s="274"/>
      <c r="D24" s="274"/>
      <c r="E24" s="274"/>
      <c r="F24" s="274"/>
      <c r="G24" s="274"/>
      <c r="H24" s="274"/>
      <c r="I24" s="274"/>
      <c r="J24" s="274"/>
      <c r="K24" s="274"/>
      <c r="L24" s="274"/>
      <c r="M24" s="274"/>
      <c r="N24" s="274"/>
      <c r="O24" s="274"/>
      <c r="P24" s="274"/>
      <c r="U24">
        <v>21</v>
      </c>
    </row>
    <row r="25" spans="1:21" x14ac:dyDescent="0.15">
      <c r="U25">
        <v>22</v>
      </c>
    </row>
    <row r="26" spans="1:21" ht="19.5" customHeight="1" x14ac:dyDescent="0.15">
      <c r="U26">
        <v>23</v>
      </c>
    </row>
    <row r="27" spans="1:21" ht="19.5" customHeight="1" x14ac:dyDescent="0.15">
      <c r="A27" s="11" t="s">
        <v>250</v>
      </c>
      <c r="B27" s="275"/>
      <c r="C27" s="275"/>
      <c r="D27" s="275"/>
      <c r="E27" s="275"/>
      <c r="F27" s="275"/>
      <c r="G27" s="275"/>
      <c r="H27" s="275"/>
      <c r="I27" s="275"/>
      <c r="J27" s="275"/>
      <c r="K27" s="275"/>
      <c r="L27" s="275"/>
      <c r="M27" s="275"/>
      <c r="N27" s="275"/>
      <c r="O27" s="275"/>
      <c r="P27" s="275"/>
      <c r="U27">
        <v>24</v>
      </c>
    </row>
    <row r="28" spans="1:21" ht="19.5" customHeight="1" x14ac:dyDescent="0.15">
      <c r="A28" s="11" t="s">
        <v>303</v>
      </c>
      <c r="B28" s="276"/>
      <c r="C28" s="277"/>
      <c r="E28" s="276"/>
      <c r="F28" s="278"/>
      <c r="G28" s="277"/>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vqSj1KPZyeYqAx4XLUbbZRGRO1voK+owCSVCxfiQlZqxoPln5M9naD4nlxKzUwSjTW00ODCREUG34nNO1SS34w==" saltValue="rRbC++kiLQgdi5jnw2xz2A==" spinCount="100000" sheet="1" objects="1" scenarios="1"/>
  <mergeCells count="14">
    <mergeCell ref="B27:P27"/>
    <mergeCell ref="B28:C28"/>
    <mergeCell ref="E28:G28"/>
    <mergeCell ref="B8:P8"/>
    <mergeCell ref="B20:P20"/>
    <mergeCell ref="B11:P11"/>
    <mergeCell ref="B24:P24"/>
    <mergeCell ref="B2:P2"/>
    <mergeCell ref="B7:P7"/>
    <mergeCell ref="B9:P9"/>
    <mergeCell ref="B10:P10"/>
    <mergeCell ref="B4:P4"/>
    <mergeCell ref="B5:P5"/>
    <mergeCell ref="B6:P6"/>
  </mergeCells>
  <phoneticPr fontId="2"/>
  <dataValidations count="12">
    <dataValidation type="list" allowBlank="1" showInputMessage="1" showErrorMessage="1" sqref="C3 C22 C12:C19"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B11" xr:uid="{00000000-0002-0000-0000-000004000000}">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F6A3-8119-4173-8F10-F144110AE653}">
  <sheetPr>
    <tabColor rgb="FF92D050"/>
    <pageSetUpPr fitToPage="1"/>
  </sheetPr>
  <dimension ref="A1:K25"/>
  <sheetViews>
    <sheetView view="pageBreakPreview" zoomScale="55" zoomScaleNormal="100" zoomScaleSheetLayoutView="55"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2" t="s">
        <v>699</v>
      </c>
      <c r="B1" s="382"/>
      <c r="C1" s="382"/>
      <c r="D1" s="382"/>
      <c r="E1" s="382"/>
      <c r="F1" s="382"/>
      <c r="G1" s="382"/>
      <c r="H1" s="382"/>
      <c r="I1" s="266"/>
    </row>
    <row r="2" spans="1:11" s="192" customFormat="1" ht="44.25" customHeight="1" thickBot="1" x14ac:dyDescent="0.2">
      <c r="A2" s="379" t="s">
        <v>499</v>
      </c>
      <c r="B2" s="379"/>
      <c r="C2" s="379"/>
      <c r="D2" s="379"/>
      <c r="E2" s="379"/>
      <c r="F2" s="379"/>
      <c r="G2" s="379"/>
      <c r="H2" s="379"/>
      <c r="I2" s="212"/>
    </row>
    <row r="3" spans="1:11" s="192" customFormat="1" ht="44.25" customHeight="1" x14ac:dyDescent="0.15">
      <c r="A3" s="380" t="s">
        <v>549</v>
      </c>
      <c r="B3" s="385" t="str">
        <f>入力フォーム!B4</f>
        <v>長崎労働局（県北地区）レイアウト変更に伴う什器購入、移設及び廃棄契約</v>
      </c>
      <c r="C3" s="386"/>
      <c r="D3" s="386"/>
      <c r="E3" s="386"/>
      <c r="F3" s="386"/>
      <c r="G3" s="386"/>
      <c r="H3" s="386"/>
      <c r="I3"/>
      <c r="J3"/>
      <c r="K3"/>
    </row>
    <row r="4" spans="1:11" s="192" customFormat="1" ht="44.25" customHeight="1" thickBot="1" x14ac:dyDescent="0.2">
      <c r="A4" s="381"/>
      <c r="B4" s="383" t="s">
        <v>700</v>
      </c>
      <c r="C4" s="384"/>
      <c r="D4" s="384"/>
      <c r="E4" s="384"/>
      <c r="F4" s="384"/>
      <c r="G4" s="384"/>
      <c r="H4" s="384"/>
      <c r="I4"/>
      <c r="J4"/>
      <c r="K4"/>
    </row>
    <row r="5" spans="1:11" s="192" customFormat="1" ht="18.75" customHeight="1" x14ac:dyDescent="0.2">
      <c r="A5" s="255"/>
      <c r="B5" s="255"/>
      <c r="C5" s="195"/>
      <c r="D5" s="195"/>
      <c r="E5" s="194"/>
      <c r="F5" s="193"/>
      <c r="G5" s="214"/>
      <c r="H5" s="214"/>
      <c r="I5"/>
      <c r="J5"/>
      <c r="K5"/>
    </row>
    <row r="6" spans="1:11" s="211" customFormat="1" ht="98.25" customHeight="1" x14ac:dyDescent="0.15">
      <c r="A6" s="223" t="s">
        <v>544</v>
      </c>
      <c r="B6" s="223" t="s">
        <v>545</v>
      </c>
      <c r="C6" s="223" t="s">
        <v>546</v>
      </c>
      <c r="D6" s="223" t="s">
        <v>547</v>
      </c>
      <c r="E6" s="223" t="s">
        <v>548</v>
      </c>
      <c r="F6" s="223" t="s">
        <v>551</v>
      </c>
      <c r="G6" s="222" t="s">
        <v>557</v>
      </c>
      <c r="H6" s="222" t="s">
        <v>559</v>
      </c>
      <c r="I6"/>
      <c r="J6"/>
      <c r="K6"/>
    </row>
    <row r="7" spans="1:11" ht="97.5" customHeight="1" x14ac:dyDescent="0.15">
      <c r="A7" s="221">
        <v>1</v>
      </c>
      <c r="B7" s="220" t="s">
        <v>641</v>
      </c>
      <c r="C7" s="219" t="s">
        <v>702</v>
      </c>
      <c r="D7" s="219" t="s">
        <v>614</v>
      </c>
      <c r="E7" s="219" t="s">
        <v>682</v>
      </c>
      <c r="F7" s="258">
        <v>2</v>
      </c>
      <c r="G7" s="267"/>
      <c r="H7" s="267">
        <f>F7*G7</f>
        <v>0</v>
      </c>
      <c r="I7"/>
      <c r="J7"/>
      <c r="K7"/>
    </row>
    <row r="8" spans="1:11" ht="97.5" customHeight="1" x14ac:dyDescent="0.15">
      <c r="A8" s="221">
        <v>2</v>
      </c>
      <c r="B8" s="218" t="s">
        <v>640</v>
      </c>
      <c r="C8" s="219" t="s">
        <v>702</v>
      </c>
      <c r="D8" s="219" t="s">
        <v>614</v>
      </c>
      <c r="E8" s="219" t="s">
        <v>707</v>
      </c>
      <c r="F8" s="258">
        <v>2</v>
      </c>
      <c r="G8" s="267"/>
      <c r="H8" s="267">
        <f t="shared" ref="H8:H15" si="0">F8*G8</f>
        <v>0</v>
      </c>
      <c r="I8"/>
      <c r="J8"/>
      <c r="K8"/>
    </row>
    <row r="9" spans="1:11" ht="97.5" customHeight="1" x14ac:dyDescent="0.15">
      <c r="A9" s="221">
        <v>3</v>
      </c>
      <c r="B9" s="220" t="s">
        <v>642</v>
      </c>
      <c r="C9" s="219" t="s">
        <v>702</v>
      </c>
      <c r="D9" s="219" t="s">
        <v>614</v>
      </c>
      <c r="E9" s="219" t="s">
        <v>683</v>
      </c>
      <c r="F9" s="258">
        <v>2</v>
      </c>
      <c r="G9" s="267"/>
      <c r="H9" s="267">
        <f t="shared" si="0"/>
        <v>0</v>
      </c>
      <c r="I9"/>
      <c r="J9"/>
      <c r="K9"/>
    </row>
    <row r="10" spans="1:11" ht="97.5" customHeight="1" x14ac:dyDescent="0.15">
      <c r="A10" s="221">
        <v>4</v>
      </c>
      <c r="B10" s="220" t="s">
        <v>643</v>
      </c>
      <c r="C10" s="219" t="s">
        <v>703</v>
      </c>
      <c r="D10" s="219" t="s">
        <v>614</v>
      </c>
      <c r="E10" s="219" t="s">
        <v>624</v>
      </c>
      <c r="F10" s="258">
        <v>2</v>
      </c>
      <c r="G10" s="267"/>
      <c r="H10" s="267">
        <f t="shared" si="0"/>
        <v>0</v>
      </c>
      <c r="I10"/>
      <c r="J10"/>
      <c r="K10"/>
    </row>
    <row r="11" spans="1:11" ht="97.5" customHeight="1" x14ac:dyDescent="0.15">
      <c r="A11" s="221">
        <v>5</v>
      </c>
      <c r="B11" s="220" t="s">
        <v>644</v>
      </c>
      <c r="C11" s="219" t="s">
        <v>704</v>
      </c>
      <c r="D11" s="219" t="s">
        <v>614</v>
      </c>
      <c r="E11" s="219" t="s">
        <v>680</v>
      </c>
      <c r="F11" s="258">
        <v>2</v>
      </c>
      <c r="G11" s="267"/>
      <c r="H11" s="267">
        <f t="shared" si="0"/>
        <v>0</v>
      </c>
      <c r="I11"/>
      <c r="J11"/>
      <c r="K11"/>
    </row>
    <row r="12" spans="1:11" ht="97.5" customHeight="1" x14ac:dyDescent="0.15">
      <c r="A12" s="221">
        <v>6</v>
      </c>
      <c r="B12" s="220" t="s">
        <v>645</v>
      </c>
      <c r="C12" s="219" t="s">
        <v>705</v>
      </c>
      <c r="D12" s="219" t="s">
        <v>614</v>
      </c>
      <c r="E12" s="219" t="s">
        <v>627</v>
      </c>
      <c r="F12" s="258">
        <v>4</v>
      </c>
      <c r="G12" s="267"/>
      <c r="H12" s="267">
        <f t="shared" si="0"/>
        <v>0</v>
      </c>
      <c r="I12"/>
      <c r="J12"/>
      <c r="K12"/>
    </row>
    <row r="13" spans="1:11" ht="97.5" customHeight="1" x14ac:dyDescent="0.15">
      <c r="A13" s="221">
        <v>7</v>
      </c>
      <c r="B13" s="220" t="s">
        <v>701</v>
      </c>
      <c r="C13" s="219" t="s">
        <v>706</v>
      </c>
      <c r="D13" s="219" t="s">
        <v>614</v>
      </c>
      <c r="E13" s="219" t="s">
        <v>708</v>
      </c>
      <c r="F13" s="258">
        <v>1</v>
      </c>
      <c r="G13" s="267"/>
      <c r="H13" s="267">
        <f t="shared" si="0"/>
        <v>0</v>
      </c>
      <c r="I13"/>
      <c r="J13"/>
      <c r="K13"/>
    </row>
    <row r="14" spans="1:11" ht="97.5" customHeight="1" x14ac:dyDescent="0.15">
      <c r="A14" s="221">
        <v>8</v>
      </c>
      <c r="B14" s="218" t="s">
        <v>652</v>
      </c>
      <c r="C14" s="219" t="s">
        <v>598</v>
      </c>
      <c r="D14" s="219" t="s">
        <v>614</v>
      </c>
      <c r="E14" s="219" t="s">
        <v>616</v>
      </c>
      <c r="F14" s="258">
        <v>4</v>
      </c>
      <c r="G14" s="267"/>
      <c r="H14" s="267">
        <f t="shared" si="0"/>
        <v>0</v>
      </c>
      <c r="I14"/>
      <c r="J14"/>
      <c r="K14"/>
    </row>
    <row r="15" spans="1:11" ht="97.5" customHeight="1" x14ac:dyDescent="0.15">
      <c r="A15" s="221">
        <v>9</v>
      </c>
      <c r="B15" s="260" t="s">
        <v>596</v>
      </c>
      <c r="C15" s="265"/>
      <c r="D15" s="225"/>
      <c r="E15" s="224"/>
      <c r="F15" s="261">
        <v>1</v>
      </c>
      <c r="G15" s="267"/>
      <c r="H15" s="267">
        <f t="shared" si="0"/>
        <v>0</v>
      </c>
      <c r="I15"/>
      <c r="J15"/>
      <c r="K15"/>
    </row>
    <row r="16" spans="1:11" ht="99" customHeight="1" x14ac:dyDescent="0.15">
      <c r="A16" s="375" t="s">
        <v>500</v>
      </c>
      <c r="B16" s="376"/>
      <c r="C16" s="376"/>
      <c r="D16" s="376"/>
      <c r="E16" s="376"/>
      <c r="F16" s="377"/>
      <c r="G16" s="378"/>
      <c r="H16" s="268">
        <f>SUM(H7:H15)</f>
        <v>0</v>
      </c>
      <c r="I16"/>
      <c r="J16"/>
      <c r="K16"/>
    </row>
    <row r="17" spans="1:11" ht="28.5" customHeight="1" x14ac:dyDescent="0.2">
      <c r="A17" s="254" t="s">
        <v>554</v>
      </c>
      <c r="B17" s="254"/>
      <c r="C17" s="254"/>
      <c r="D17" s="254"/>
      <c r="E17" s="254"/>
      <c r="F17" s="227"/>
      <c r="G17" s="228"/>
      <c r="H17" s="229"/>
      <c r="I17"/>
      <c r="J17"/>
      <c r="K17"/>
    </row>
    <row r="18" spans="1:11" ht="71.25" customHeight="1" x14ac:dyDescent="0.2">
      <c r="A18" s="373" t="s">
        <v>638</v>
      </c>
      <c r="B18" s="374"/>
      <c r="C18" s="374"/>
      <c r="D18" s="374"/>
      <c r="E18" s="374"/>
      <c r="F18" s="227"/>
      <c r="G18" s="230"/>
      <c r="H18" s="231"/>
      <c r="I18"/>
      <c r="J18"/>
      <c r="K18"/>
    </row>
    <row r="19" spans="1:11" s="197" customFormat="1" ht="24.75" customHeight="1" x14ac:dyDescent="0.2">
      <c r="A19" s="232"/>
      <c r="B19" s="232"/>
      <c r="C19" s="233"/>
      <c r="D19" s="254"/>
      <c r="E19" s="234"/>
      <c r="F19" s="235"/>
      <c r="G19" s="236"/>
      <c r="H19" s="236"/>
      <c r="I19"/>
      <c r="J19"/>
      <c r="K19"/>
    </row>
    <row r="20" spans="1:11" s="197" customFormat="1" ht="24.75" customHeight="1" x14ac:dyDescent="0.2">
      <c r="A20" s="254" t="s">
        <v>552</v>
      </c>
      <c r="B20" s="232"/>
      <c r="C20" s="237"/>
      <c r="D20" s="254"/>
      <c r="E20" s="238"/>
      <c r="F20" s="235"/>
      <c r="G20" s="236"/>
      <c r="H20" s="236"/>
      <c r="I20"/>
      <c r="J20"/>
      <c r="K20"/>
    </row>
    <row r="21" spans="1:11" s="197" customFormat="1" ht="24.75" customHeight="1" x14ac:dyDescent="0.2">
      <c r="A21" s="254" t="s">
        <v>553</v>
      </c>
      <c r="B21" s="232"/>
      <c r="C21" s="237"/>
      <c r="D21" s="254"/>
      <c r="E21" s="234"/>
      <c r="F21" s="235"/>
      <c r="G21" s="236"/>
      <c r="H21" s="236"/>
      <c r="I21"/>
      <c r="J21"/>
      <c r="K21"/>
    </row>
    <row r="22" spans="1:11" s="197" customFormat="1" ht="24.75" customHeight="1" x14ac:dyDescent="0.2">
      <c r="A22" s="232"/>
      <c r="B22" s="232"/>
      <c r="C22" s="232"/>
      <c r="D22" s="239" t="s">
        <v>555</v>
      </c>
      <c r="E22" s="232"/>
      <c r="F22" s="232"/>
      <c r="G22" s="240"/>
      <c r="H22" s="241"/>
      <c r="I22"/>
      <c r="J22"/>
      <c r="K22"/>
    </row>
    <row r="23" spans="1:11" s="197" customFormat="1" ht="24.75" customHeight="1" x14ac:dyDescent="0.2">
      <c r="A23" s="242"/>
      <c r="B23" s="242"/>
      <c r="C23" s="242"/>
      <c r="D23" s="239" t="s">
        <v>556</v>
      </c>
      <c r="E23" s="242"/>
      <c r="F23" s="242"/>
      <c r="G23" s="243"/>
      <c r="H23" s="244"/>
      <c r="I23"/>
      <c r="J23"/>
      <c r="K23"/>
    </row>
    <row r="24" spans="1:11" s="197" customFormat="1" ht="24.75" customHeight="1" x14ac:dyDescent="0.2">
      <c r="A24" s="245"/>
      <c r="B24" s="242"/>
      <c r="C24" s="242"/>
      <c r="D24" s="239" t="s">
        <v>558</v>
      </c>
      <c r="E24" s="242"/>
      <c r="F24" s="242"/>
      <c r="G24" s="243"/>
      <c r="H24" s="246"/>
      <c r="J24" s="196"/>
    </row>
    <row r="25" spans="1:11" ht="24.75" customHeight="1" x14ac:dyDescent="0.2">
      <c r="A25" s="227"/>
      <c r="B25" s="227"/>
      <c r="C25" s="227"/>
      <c r="D25" s="227"/>
      <c r="E25" s="247"/>
      <c r="F25" s="227"/>
      <c r="G25" s="230"/>
      <c r="H25" s="244"/>
      <c r="I25" s="227"/>
    </row>
  </sheetData>
  <mergeCells count="7">
    <mergeCell ref="A18:E18"/>
    <mergeCell ref="A1:H1"/>
    <mergeCell ref="A2:H2"/>
    <mergeCell ref="A3:A4"/>
    <mergeCell ref="B3:H3"/>
    <mergeCell ref="B4:H4"/>
    <mergeCell ref="A16:G16"/>
  </mergeCells>
  <phoneticPr fontId="2"/>
  <pageMargins left="0.70866141732283472" right="0.70866141732283472" top="0.74803149606299213" bottom="0.74803149606299213" header="0.31496062992125984" footer="0.31496062992125984"/>
  <pageSetup paperSize="9" scale="36" fitToHeight="0" orientation="portrait" r:id="rId1"/>
  <headerFooter>
    <oddFooter>&amp;C&amp;16松浦相談室</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5" zoomScaleNormal="100" zoomScaleSheetLayoutView="100" workbookViewId="0">
      <selection activeCell="C14" sqref="C14"/>
    </sheetView>
  </sheetViews>
  <sheetFormatPr defaultColWidth="9" defaultRowHeight="13.5" x14ac:dyDescent="0.15"/>
  <cols>
    <col min="1" max="1" width="6" style="127" customWidth="1"/>
    <col min="2" max="2" width="23.875" style="127" customWidth="1"/>
    <col min="3" max="3" width="11.375" style="127" customWidth="1"/>
    <col min="4" max="4" width="16.375" style="127" customWidth="1"/>
    <col min="5" max="5" width="22.5" style="127" customWidth="1"/>
    <col min="6" max="6" width="7.5" style="127" customWidth="1"/>
    <col min="7" max="16384" width="9" style="127"/>
  </cols>
  <sheetData>
    <row r="1" spans="1:6" x14ac:dyDescent="0.15">
      <c r="B1" s="128"/>
      <c r="F1" s="128" t="s">
        <v>187</v>
      </c>
    </row>
    <row r="2" spans="1:6" x14ac:dyDescent="0.15">
      <c r="A2" s="129"/>
      <c r="B2" s="129"/>
    </row>
    <row r="3" spans="1:6" x14ac:dyDescent="0.15">
      <c r="A3" s="130"/>
      <c r="B3" s="131"/>
      <c r="C3" s="132"/>
      <c r="D3" s="132"/>
      <c r="E3" s="132"/>
      <c r="F3" s="133"/>
    </row>
    <row r="4" spans="1:6" ht="24" x14ac:dyDescent="0.15">
      <c r="A4" s="391" t="s">
        <v>25</v>
      </c>
      <c r="B4" s="392"/>
      <c r="C4" s="392"/>
      <c r="D4" s="392"/>
      <c r="E4" s="392"/>
      <c r="F4" s="393"/>
    </row>
    <row r="5" spans="1:6" ht="17.25" customHeight="1" x14ac:dyDescent="0.15">
      <c r="A5" s="134"/>
      <c r="B5" s="135"/>
      <c r="C5" s="136"/>
      <c r="D5" s="136"/>
      <c r="E5" s="136"/>
      <c r="F5" s="137"/>
    </row>
    <row r="6" spans="1:6" ht="17.25" customHeight="1" x14ac:dyDescent="0.15">
      <c r="A6" s="134"/>
      <c r="B6" s="135"/>
      <c r="C6" s="136"/>
      <c r="D6" s="136"/>
      <c r="E6" s="136"/>
      <c r="F6" s="137"/>
    </row>
    <row r="7" spans="1:6" ht="17.25" customHeight="1" x14ac:dyDescent="0.15">
      <c r="A7" s="394" t="s">
        <v>451</v>
      </c>
      <c r="B7" s="395"/>
      <c r="C7" s="395"/>
      <c r="D7" s="395"/>
      <c r="E7" s="395"/>
      <c r="F7" s="396"/>
    </row>
    <row r="8" spans="1:6" ht="17.25" customHeight="1" x14ac:dyDescent="0.15">
      <c r="A8" s="134"/>
      <c r="B8" s="135"/>
      <c r="C8" s="136"/>
      <c r="D8" s="136"/>
      <c r="E8" s="136"/>
      <c r="F8" s="137"/>
    </row>
    <row r="9" spans="1:6" ht="17.25" customHeight="1" x14ac:dyDescent="0.15">
      <c r="A9" s="134"/>
      <c r="B9" s="135"/>
      <c r="C9" s="136"/>
      <c r="D9" s="136"/>
      <c r="E9" s="136"/>
      <c r="F9" s="137"/>
    </row>
    <row r="10" spans="1:6" ht="17.25" customHeight="1" x14ac:dyDescent="0.15">
      <c r="A10" s="397" t="s">
        <v>7</v>
      </c>
      <c r="B10" s="398"/>
      <c r="C10" s="398"/>
      <c r="D10" s="398"/>
      <c r="E10" s="398"/>
      <c r="F10" s="399"/>
    </row>
    <row r="11" spans="1:6" ht="17.25" customHeight="1" x14ac:dyDescent="0.15">
      <c r="A11" s="397" t="str">
        <f>"　長崎労働局総務部長　"&amp;入力フォーム!B2&amp;"　様"</f>
        <v>　長崎労働局総務部長　山下　拓志　様</v>
      </c>
      <c r="B11" s="398"/>
      <c r="C11" s="398"/>
      <c r="D11" s="398"/>
      <c r="E11" s="398"/>
      <c r="F11" s="399"/>
    </row>
    <row r="12" spans="1:6" ht="17.25" customHeight="1" x14ac:dyDescent="0.15">
      <c r="A12" s="134"/>
      <c r="B12" s="135"/>
      <c r="C12" s="136"/>
      <c r="D12" s="136"/>
      <c r="E12" s="136"/>
      <c r="F12" s="137"/>
    </row>
    <row r="13" spans="1:6" s="143" customFormat="1" ht="28.5" customHeight="1" x14ac:dyDescent="0.15">
      <c r="A13" s="138"/>
      <c r="B13" s="139"/>
      <c r="C13" s="140" t="s">
        <v>255</v>
      </c>
      <c r="D13" s="141"/>
      <c r="E13" s="141"/>
      <c r="F13" s="142"/>
    </row>
    <row r="14" spans="1:6" s="143" customFormat="1" ht="26.25" customHeight="1" x14ac:dyDescent="0.15">
      <c r="A14" s="144"/>
      <c r="B14" s="141"/>
      <c r="C14" s="139"/>
      <c r="D14" s="145" t="s">
        <v>252</v>
      </c>
      <c r="E14" s="141"/>
      <c r="F14" s="142"/>
    </row>
    <row r="15" spans="1:6" s="143" customFormat="1" ht="26.25" customHeight="1" x14ac:dyDescent="0.15">
      <c r="A15" s="144"/>
      <c r="B15" s="141"/>
      <c r="C15" s="141"/>
      <c r="D15" s="146" t="s">
        <v>8</v>
      </c>
      <c r="E15" s="139"/>
      <c r="F15" s="142"/>
    </row>
    <row r="16" spans="1:6" s="143" customFormat="1" ht="26.25" customHeight="1" x14ac:dyDescent="0.15">
      <c r="A16" s="144"/>
      <c r="B16" s="141"/>
      <c r="C16" s="141"/>
      <c r="D16" s="146" t="s">
        <v>31</v>
      </c>
      <c r="E16" s="139"/>
      <c r="F16" s="147"/>
    </row>
    <row r="17" spans="1:6" s="143" customFormat="1" ht="17.25" customHeight="1" x14ac:dyDescent="0.15">
      <c r="A17" s="138"/>
      <c r="B17" s="139"/>
      <c r="C17" s="141"/>
      <c r="D17" s="141"/>
      <c r="E17" s="141"/>
      <c r="F17" s="142"/>
    </row>
    <row r="18" spans="1:6" s="143" customFormat="1" ht="17.25" customHeight="1" x14ac:dyDescent="0.15">
      <c r="A18" s="138"/>
      <c r="B18" s="139"/>
      <c r="C18" s="141"/>
      <c r="D18" s="141"/>
      <c r="E18" s="141"/>
      <c r="F18" s="142"/>
    </row>
    <row r="19" spans="1:6" s="143" customFormat="1" ht="17.25" customHeight="1" x14ac:dyDescent="0.15">
      <c r="A19" s="397" t="s">
        <v>287</v>
      </c>
      <c r="B19" s="398"/>
      <c r="C19" s="398"/>
      <c r="D19" s="398"/>
      <c r="E19" s="398"/>
      <c r="F19" s="399"/>
    </row>
    <row r="20" spans="1:6" s="143" customFormat="1" ht="17.25" customHeight="1" x14ac:dyDescent="0.15">
      <c r="A20" s="138"/>
      <c r="B20" s="139"/>
      <c r="C20" s="141"/>
      <c r="D20" s="141"/>
      <c r="E20" s="141"/>
      <c r="F20" s="142"/>
    </row>
    <row r="21" spans="1:6" s="143" customFormat="1" ht="26.25" customHeight="1" x14ac:dyDescent="0.15">
      <c r="A21" s="138"/>
      <c r="B21" s="139"/>
      <c r="C21" s="148" t="s">
        <v>256</v>
      </c>
      <c r="D21" s="141"/>
      <c r="E21" s="141"/>
      <c r="F21" s="142"/>
    </row>
    <row r="22" spans="1:6" s="143" customFormat="1" ht="26.25" customHeight="1" x14ac:dyDescent="0.15">
      <c r="A22" s="138"/>
      <c r="B22" s="139"/>
      <c r="D22" s="145" t="s">
        <v>253</v>
      </c>
      <c r="E22" s="141"/>
      <c r="F22" s="142"/>
    </row>
    <row r="23" spans="1:6" s="143" customFormat="1" ht="26.25" customHeight="1" x14ac:dyDescent="0.15">
      <c r="A23" s="144"/>
      <c r="B23" s="149"/>
      <c r="C23" s="141"/>
      <c r="D23" s="146" t="s">
        <v>8</v>
      </c>
      <c r="E23" s="150"/>
      <c r="F23" s="147"/>
    </row>
    <row r="24" spans="1:6" s="143" customFormat="1" ht="26.25" customHeight="1" x14ac:dyDescent="0.15">
      <c r="A24" s="144"/>
      <c r="B24" s="149"/>
      <c r="C24" s="149"/>
      <c r="D24" s="146" t="s">
        <v>289</v>
      </c>
      <c r="E24" s="149"/>
      <c r="F24" s="151" t="s">
        <v>254</v>
      </c>
    </row>
    <row r="25" spans="1:6" ht="17.25" customHeight="1" x14ac:dyDescent="0.15">
      <c r="A25" s="134"/>
      <c r="B25" s="135"/>
      <c r="C25" s="136"/>
      <c r="D25" s="136"/>
      <c r="E25" s="136"/>
      <c r="F25" s="137"/>
    </row>
    <row r="26" spans="1:6" ht="17.25" customHeight="1" x14ac:dyDescent="0.15">
      <c r="A26" s="400" t="s">
        <v>288</v>
      </c>
      <c r="B26" s="401"/>
      <c r="C26" s="401"/>
      <c r="D26" s="401"/>
      <c r="E26" s="401"/>
      <c r="F26" s="402"/>
    </row>
    <row r="27" spans="1:6" ht="29.25" customHeight="1" x14ac:dyDescent="0.15">
      <c r="A27" s="152"/>
      <c r="B27" s="403" t="str">
        <f>入力フォーム!B4&amp;""</f>
        <v>長崎労働局（県北地区）レイアウト変更に伴う什器購入、移設及び廃棄契約</v>
      </c>
      <c r="C27" s="403"/>
      <c r="D27" s="403"/>
      <c r="E27" s="403"/>
      <c r="F27" s="404"/>
    </row>
    <row r="28" spans="1:6" ht="29.25" customHeight="1" x14ac:dyDescent="0.15">
      <c r="A28" s="152"/>
      <c r="B28" s="153" t="s">
        <v>251</v>
      </c>
      <c r="C28" s="139"/>
      <c r="D28" s="139"/>
      <c r="E28" s="139"/>
      <c r="F28" s="154"/>
    </row>
    <row r="29" spans="1:6" ht="17.25" customHeight="1" x14ac:dyDescent="0.15">
      <c r="A29" s="152"/>
      <c r="B29" s="155" t="s">
        <v>290</v>
      </c>
      <c r="C29" s="156" t="s">
        <v>258</v>
      </c>
      <c r="D29" s="139"/>
      <c r="E29" s="139"/>
      <c r="F29" s="137"/>
    </row>
    <row r="30" spans="1:6" ht="17.25" customHeight="1" x14ac:dyDescent="0.15">
      <c r="A30" s="152"/>
      <c r="B30" s="155" t="s">
        <v>259</v>
      </c>
      <c r="C30" s="156" t="s">
        <v>260</v>
      </c>
      <c r="D30" s="139"/>
      <c r="E30" s="139"/>
      <c r="F30" s="137"/>
    </row>
    <row r="31" spans="1:6" ht="17.25" customHeight="1" x14ac:dyDescent="0.15">
      <c r="A31" s="152"/>
      <c r="B31" s="155" t="s">
        <v>261</v>
      </c>
      <c r="C31" s="156" t="s">
        <v>262</v>
      </c>
      <c r="D31" s="139"/>
      <c r="E31" s="139"/>
      <c r="F31" s="137"/>
    </row>
    <row r="32" spans="1:6" ht="17.25" customHeight="1" x14ac:dyDescent="0.15">
      <c r="A32" s="152"/>
      <c r="B32" s="155" t="s">
        <v>263</v>
      </c>
      <c r="C32" s="156" t="s">
        <v>264</v>
      </c>
      <c r="D32" s="139"/>
      <c r="E32" s="139"/>
      <c r="F32" s="137"/>
    </row>
    <row r="33" spans="1:6" ht="17.25" customHeight="1" x14ac:dyDescent="0.15">
      <c r="A33" s="152"/>
      <c r="B33" s="155" t="s">
        <v>259</v>
      </c>
      <c r="C33" s="156" t="s">
        <v>343</v>
      </c>
      <c r="D33" s="139"/>
      <c r="E33" s="139"/>
      <c r="F33" s="137"/>
    </row>
    <row r="34" spans="1:6" ht="18" customHeight="1" x14ac:dyDescent="0.15">
      <c r="A34" s="152"/>
      <c r="B34" s="157" t="s">
        <v>344</v>
      </c>
      <c r="C34" s="158"/>
      <c r="D34" s="139"/>
      <c r="E34" s="139"/>
      <c r="F34" s="154"/>
    </row>
    <row r="35" spans="1:6" ht="17.25" customHeight="1" x14ac:dyDescent="0.15">
      <c r="A35" s="152"/>
      <c r="B35" s="155"/>
      <c r="C35" s="156" t="s">
        <v>345</v>
      </c>
      <c r="D35" s="139"/>
      <c r="E35" s="139"/>
      <c r="F35" s="137"/>
    </row>
    <row r="36" spans="1:6" ht="17.25" customHeight="1" x14ac:dyDescent="0.15">
      <c r="A36" s="152"/>
      <c r="B36" s="155"/>
      <c r="C36" s="156" t="s">
        <v>346</v>
      </c>
      <c r="D36" s="139"/>
      <c r="E36" s="139"/>
      <c r="F36" s="137"/>
    </row>
    <row r="37" spans="1:6" ht="17.25" customHeight="1" x14ac:dyDescent="0.15">
      <c r="A37" s="152"/>
      <c r="B37" s="155"/>
      <c r="C37" s="156"/>
      <c r="D37" s="139"/>
      <c r="E37" s="139"/>
      <c r="F37" s="137"/>
    </row>
    <row r="38" spans="1:6" s="160" customFormat="1" ht="26.25" customHeight="1" x14ac:dyDescent="0.15">
      <c r="A38" s="152"/>
      <c r="B38" s="159" t="s">
        <v>271</v>
      </c>
      <c r="C38" s="136"/>
      <c r="D38" s="136"/>
      <c r="E38" s="136"/>
      <c r="F38" s="137"/>
    </row>
    <row r="39" spans="1:6" s="160" customFormat="1" ht="27.75" customHeight="1" x14ac:dyDescent="0.15">
      <c r="A39" s="161"/>
      <c r="B39" s="162"/>
      <c r="C39" s="162"/>
      <c r="D39" s="162"/>
      <c r="E39" s="162"/>
      <c r="F39" s="163"/>
    </row>
    <row r="40" spans="1:6" s="160" customFormat="1" ht="21" customHeight="1" x14ac:dyDescent="0.15">
      <c r="A40" s="164"/>
      <c r="B40" s="165"/>
      <c r="C40" s="127"/>
      <c r="D40" s="127"/>
      <c r="E40" s="127"/>
      <c r="F40" s="127"/>
    </row>
    <row r="41" spans="1:6" x14ac:dyDescent="0.15">
      <c r="A41" s="406" t="s">
        <v>450</v>
      </c>
      <c r="B41" s="406"/>
      <c r="C41" s="406"/>
      <c r="D41" s="406"/>
      <c r="E41" s="406"/>
      <c r="F41" s="406"/>
    </row>
    <row r="42" spans="1:6" ht="14.25" x14ac:dyDescent="0.15">
      <c r="A42" s="165"/>
      <c r="B42" s="165"/>
    </row>
    <row r="43" spans="1:6" ht="14.25" x14ac:dyDescent="0.15">
      <c r="A43" s="165"/>
      <c r="B43" s="165"/>
    </row>
    <row r="46" spans="1:6" s="160" customFormat="1" ht="21" customHeight="1" x14ac:dyDescent="0.15">
      <c r="A46" s="407" t="s">
        <v>265</v>
      </c>
      <c r="B46" s="407"/>
      <c r="C46" s="407"/>
      <c r="D46" s="407"/>
      <c r="E46" s="407"/>
    </row>
    <row r="47" spans="1:6" s="160" customFormat="1" ht="21" customHeight="1" x14ac:dyDescent="0.15">
      <c r="A47" s="389"/>
      <c r="B47" s="389"/>
      <c r="C47" s="389"/>
      <c r="D47" s="389"/>
      <c r="E47" s="389"/>
    </row>
    <row r="48" spans="1:6" s="160" customFormat="1" ht="21" customHeight="1" x14ac:dyDescent="0.15">
      <c r="A48" s="166" t="s">
        <v>266</v>
      </c>
      <c r="B48" s="167"/>
      <c r="C48" s="167"/>
      <c r="D48" s="167"/>
      <c r="E48" s="167"/>
    </row>
    <row r="49" spans="1:5" s="160" customFormat="1" ht="21" customHeight="1" x14ac:dyDescent="0.15">
      <c r="A49" s="388" t="s">
        <v>267</v>
      </c>
      <c r="B49" s="389"/>
      <c r="C49" s="389"/>
      <c r="D49" s="389"/>
      <c r="E49" s="389"/>
    </row>
    <row r="50" spans="1:5" s="160" customFormat="1" ht="21" customHeight="1" x14ac:dyDescent="0.15">
      <c r="A50" s="387"/>
      <c r="B50" s="387"/>
      <c r="C50" s="387"/>
      <c r="D50" s="387"/>
      <c r="E50" s="387"/>
    </row>
    <row r="51" spans="1:5" s="160" customFormat="1" ht="21" customHeight="1" x14ac:dyDescent="0.15">
      <c r="A51" s="387" t="s">
        <v>347</v>
      </c>
      <c r="B51" s="387"/>
      <c r="C51" s="387"/>
      <c r="D51" s="387"/>
      <c r="E51" s="387"/>
    </row>
    <row r="52" spans="1:5" s="160" customFormat="1" ht="21" customHeight="1" x14ac:dyDescent="0.15">
      <c r="A52" s="168" t="s">
        <v>268</v>
      </c>
      <c r="B52" s="168"/>
      <c r="C52" s="168"/>
      <c r="D52" s="168"/>
      <c r="E52" s="168"/>
    </row>
    <row r="53" spans="1:5" s="160" customFormat="1" ht="21" customHeight="1" x14ac:dyDescent="0.15">
      <c r="A53" s="388" t="s">
        <v>269</v>
      </c>
      <c r="B53" s="389"/>
      <c r="C53" s="389"/>
      <c r="D53" s="389"/>
      <c r="E53" s="389"/>
    </row>
    <row r="54" spans="1:5" s="160" customFormat="1" ht="21" customHeight="1" x14ac:dyDescent="0.15">
      <c r="A54" s="387" t="s">
        <v>270</v>
      </c>
      <c r="B54" s="387"/>
      <c r="C54" s="387"/>
      <c r="D54" s="387"/>
      <c r="E54" s="387"/>
    </row>
    <row r="55" spans="1:5" s="160" customFormat="1" ht="21" customHeight="1" x14ac:dyDescent="0.15">
      <c r="A55" s="387"/>
      <c r="B55" s="387"/>
      <c r="C55" s="387"/>
      <c r="D55" s="387"/>
      <c r="E55" s="387"/>
    </row>
    <row r="56" spans="1:5" s="160" customFormat="1" ht="21" customHeight="1" x14ac:dyDescent="0.15">
      <c r="A56" s="387" t="s">
        <v>348</v>
      </c>
      <c r="B56" s="387"/>
      <c r="C56" s="387"/>
      <c r="D56" s="387"/>
      <c r="E56" s="387"/>
    </row>
    <row r="57" spans="1:5" s="160" customFormat="1" ht="21" customHeight="1" x14ac:dyDescent="0.15">
      <c r="A57" s="390" t="s">
        <v>349</v>
      </c>
      <c r="B57" s="387"/>
      <c r="C57" s="387"/>
      <c r="D57" s="387"/>
      <c r="E57" s="387"/>
    </row>
    <row r="58" spans="1:5" s="160" customFormat="1" ht="21" customHeight="1" x14ac:dyDescent="0.15">
      <c r="A58" s="387" t="s">
        <v>352</v>
      </c>
      <c r="B58" s="387"/>
      <c r="C58" s="387"/>
      <c r="D58" s="387"/>
      <c r="E58" s="387"/>
    </row>
    <row r="59" spans="1:5" s="160" customFormat="1" ht="21" customHeight="1" x14ac:dyDescent="0.15">
      <c r="A59" s="168" t="s">
        <v>350</v>
      </c>
      <c r="B59" s="168"/>
      <c r="C59" s="168"/>
      <c r="D59" s="168"/>
      <c r="E59" s="168"/>
    </row>
    <row r="60" spans="1:5" s="160" customFormat="1" ht="21" customHeight="1" x14ac:dyDescent="0.15">
      <c r="A60" s="168" t="s">
        <v>351</v>
      </c>
      <c r="B60" s="168"/>
      <c r="C60" s="168"/>
      <c r="D60" s="168"/>
      <c r="E60" s="168"/>
    </row>
    <row r="61" spans="1:5" s="160" customFormat="1" ht="21" customHeight="1" x14ac:dyDescent="0.15">
      <c r="A61" s="168" t="s">
        <v>353</v>
      </c>
      <c r="B61" s="168"/>
      <c r="C61" s="168"/>
      <c r="D61" s="168"/>
      <c r="E61" s="168"/>
    </row>
    <row r="62" spans="1:5" s="160" customFormat="1" ht="21" customHeight="1" x14ac:dyDescent="0.15">
      <c r="A62" s="168" t="s">
        <v>354</v>
      </c>
      <c r="B62" s="168"/>
      <c r="C62" s="168"/>
      <c r="D62" s="168"/>
      <c r="E62" s="168"/>
    </row>
    <row r="63" spans="1:5" s="160" customFormat="1" ht="21" customHeight="1" x14ac:dyDescent="0.15">
      <c r="A63" s="168" t="s">
        <v>181</v>
      </c>
      <c r="B63" s="168"/>
      <c r="C63" s="168"/>
      <c r="D63" s="168"/>
      <c r="E63" s="168"/>
    </row>
    <row r="64" spans="1:5" s="160" customFormat="1" ht="21" customHeight="1" x14ac:dyDescent="0.15">
      <c r="A64" s="168" t="s">
        <v>182</v>
      </c>
      <c r="B64" s="168"/>
      <c r="C64" s="168"/>
      <c r="D64" s="168"/>
      <c r="E64" s="168"/>
    </row>
    <row r="65" spans="1:5" s="160" customFormat="1" ht="21" customHeight="1" x14ac:dyDescent="0.15">
      <c r="A65" s="387" t="s">
        <v>183</v>
      </c>
      <c r="B65" s="387"/>
      <c r="C65" s="387"/>
      <c r="D65" s="387"/>
      <c r="E65" s="387"/>
    </row>
    <row r="66" spans="1:5" s="160" customFormat="1" ht="21" customHeight="1" x14ac:dyDescent="0.15">
      <c r="A66" s="168" t="s">
        <v>184</v>
      </c>
      <c r="B66" s="168"/>
      <c r="C66" s="168"/>
      <c r="D66" s="168"/>
      <c r="E66" s="168"/>
    </row>
    <row r="67" spans="1:5" s="160" customFormat="1" ht="21" customHeight="1" x14ac:dyDescent="0.15">
      <c r="A67" s="168" t="s">
        <v>185</v>
      </c>
      <c r="B67" s="168"/>
      <c r="C67" s="168"/>
      <c r="D67" s="168"/>
      <c r="E67" s="168"/>
    </row>
    <row r="68" spans="1:5" s="160" customFormat="1" ht="21" customHeight="1" x14ac:dyDescent="0.15">
      <c r="A68" s="168" t="s">
        <v>191</v>
      </c>
      <c r="B68" s="168"/>
      <c r="C68" s="168"/>
      <c r="D68" s="168"/>
      <c r="E68" s="168"/>
    </row>
    <row r="69" spans="1:5" s="160" customFormat="1" ht="21" customHeight="1" x14ac:dyDescent="0.15">
      <c r="A69" s="168" t="s">
        <v>192</v>
      </c>
      <c r="B69" s="168"/>
      <c r="C69" s="168"/>
      <c r="D69" s="168"/>
      <c r="E69" s="168"/>
    </row>
    <row r="70" spans="1:5" s="160" customFormat="1" ht="21" customHeight="1" x14ac:dyDescent="0.15">
      <c r="A70" s="168" t="s">
        <v>193</v>
      </c>
      <c r="B70" s="168"/>
      <c r="C70" s="168"/>
      <c r="D70" s="168"/>
      <c r="E70" s="168"/>
    </row>
    <row r="71" spans="1:5" s="160" customFormat="1" ht="21" customHeight="1" x14ac:dyDescent="0.15">
      <c r="A71" s="168" t="s">
        <v>194</v>
      </c>
      <c r="B71" s="168"/>
      <c r="C71" s="168"/>
      <c r="D71" s="168"/>
      <c r="E71" s="168"/>
    </row>
    <row r="72" spans="1:5" s="160" customFormat="1" ht="21" customHeight="1" x14ac:dyDescent="0.15">
      <c r="A72" s="387" t="s">
        <v>257</v>
      </c>
      <c r="B72" s="387"/>
      <c r="C72" s="387"/>
      <c r="D72" s="387"/>
      <c r="E72" s="387"/>
    </row>
    <row r="73" spans="1:5" s="160" customFormat="1" ht="21" customHeight="1" x14ac:dyDescent="0.15">
      <c r="A73" s="387"/>
      <c r="B73" s="387"/>
      <c r="C73" s="387"/>
      <c r="D73" s="387"/>
      <c r="E73" s="387"/>
    </row>
    <row r="74" spans="1:5" s="160" customFormat="1" ht="21" customHeight="1" x14ac:dyDescent="0.15">
      <c r="A74" s="387"/>
      <c r="B74" s="387"/>
      <c r="C74" s="387"/>
      <c r="D74" s="387"/>
      <c r="E74" s="387"/>
    </row>
    <row r="75" spans="1:5" s="160" customFormat="1" ht="21" customHeight="1" x14ac:dyDescent="0.15">
      <c r="A75" s="387"/>
      <c r="B75" s="387"/>
      <c r="C75" s="387"/>
      <c r="D75" s="387"/>
      <c r="E75" s="387"/>
    </row>
    <row r="76" spans="1:5" s="160" customFormat="1" ht="21" customHeight="1" x14ac:dyDescent="0.15">
      <c r="A76" s="387"/>
      <c r="B76" s="387"/>
      <c r="C76" s="387"/>
      <c r="D76" s="387"/>
      <c r="E76" s="387"/>
    </row>
    <row r="77" spans="1:5" s="160" customFormat="1" ht="21" customHeight="1" x14ac:dyDescent="0.15">
      <c r="A77" s="387"/>
      <c r="B77" s="387"/>
      <c r="C77" s="387"/>
      <c r="D77" s="387"/>
      <c r="E77" s="387"/>
    </row>
    <row r="78" spans="1:5" s="160" customFormat="1" ht="21" customHeight="1" x14ac:dyDescent="0.15">
      <c r="A78" s="387"/>
      <c r="B78" s="387"/>
      <c r="C78" s="387"/>
      <c r="D78" s="387"/>
      <c r="E78" s="387"/>
    </row>
    <row r="79" spans="1:5" s="160" customFormat="1" ht="21" customHeight="1" x14ac:dyDescent="0.15">
      <c r="A79" s="387"/>
      <c r="B79" s="387"/>
      <c r="C79" s="387"/>
      <c r="D79" s="387"/>
      <c r="E79" s="387"/>
    </row>
    <row r="80" spans="1:5" s="160" customFormat="1" ht="21" customHeight="1" x14ac:dyDescent="0.15">
      <c r="A80" s="387"/>
      <c r="B80" s="387"/>
      <c r="C80" s="387"/>
      <c r="D80" s="387"/>
      <c r="E80" s="387"/>
    </row>
    <row r="81" spans="1:6" s="160" customFormat="1" ht="21" customHeight="1" x14ac:dyDescent="0.15">
      <c r="A81" s="387"/>
      <c r="B81" s="387"/>
      <c r="C81" s="387"/>
      <c r="D81" s="387"/>
      <c r="E81" s="387"/>
    </row>
    <row r="82" spans="1:6" s="160" customFormat="1" ht="21" customHeight="1" x14ac:dyDescent="0.15">
      <c r="A82" s="387"/>
      <c r="B82" s="387"/>
      <c r="C82" s="387"/>
      <c r="D82" s="387"/>
      <c r="E82" s="387"/>
    </row>
    <row r="83" spans="1:6" x14ac:dyDescent="0.15">
      <c r="B83" s="128"/>
      <c r="E83" s="408" t="s">
        <v>355</v>
      </c>
      <c r="F83" s="408"/>
    </row>
    <row r="84" spans="1:6" x14ac:dyDescent="0.15">
      <c r="A84" s="129"/>
      <c r="B84" s="129"/>
    </row>
    <row r="85" spans="1:6" x14ac:dyDescent="0.15">
      <c r="A85" s="130"/>
      <c r="B85" s="131"/>
      <c r="C85" s="132"/>
      <c r="D85" s="132"/>
      <c r="E85" s="132"/>
      <c r="F85" s="133"/>
    </row>
    <row r="86" spans="1:6" ht="24" x14ac:dyDescent="0.15">
      <c r="A86" s="391" t="s">
        <v>356</v>
      </c>
      <c r="B86" s="392"/>
      <c r="C86" s="392"/>
      <c r="D86" s="392"/>
      <c r="E86" s="392"/>
      <c r="F86" s="393"/>
    </row>
    <row r="87" spans="1:6" ht="17.25" customHeight="1" x14ac:dyDescent="0.15">
      <c r="A87" s="134"/>
      <c r="B87" s="135"/>
      <c r="C87" s="136"/>
      <c r="D87" s="136"/>
      <c r="E87" s="136"/>
      <c r="F87" s="137"/>
    </row>
    <row r="88" spans="1:6" ht="17.25" customHeight="1" x14ac:dyDescent="0.15">
      <c r="A88" s="134"/>
      <c r="B88" s="135"/>
      <c r="C88" s="136"/>
      <c r="D88" s="136"/>
      <c r="E88" s="136"/>
      <c r="F88" s="137"/>
    </row>
    <row r="89" spans="1:6" ht="17.25" customHeight="1" x14ac:dyDescent="0.15">
      <c r="A89" s="394" t="s">
        <v>441</v>
      </c>
      <c r="B89" s="395"/>
      <c r="C89" s="395"/>
      <c r="D89" s="395"/>
      <c r="E89" s="395"/>
      <c r="F89" s="396"/>
    </row>
    <row r="90" spans="1:6" ht="17.25" customHeight="1" x14ac:dyDescent="0.15">
      <c r="A90" s="134"/>
      <c r="B90" s="135"/>
      <c r="C90" s="136"/>
      <c r="D90" s="136"/>
      <c r="E90" s="136"/>
      <c r="F90" s="137"/>
    </row>
    <row r="91" spans="1:6" ht="17.25" customHeight="1" x14ac:dyDescent="0.15">
      <c r="A91" s="134"/>
      <c r="B91" s="135"/>
      <c r="C91" s="136"/>
      <c r="D91" s="136"/>
      <c r="E91" s="136"/>
      <c r="F91" s="137"/>
    </row>
    <row r="92" spans="1:6" ht="17.25" customHeight="1" x14ac:dyDescent="0.15">
      <c r="A92" s="397" t="s">
        <v>7</v>
      </c>
      <c r="B92" s="398"/>
      <c r="C92" s="398"/>
      <c r="D92" s="398"/>
      <c r="E92" s="398"/>
      <c r="F92" s="399"/>
    </row>
    <row r="93" spans="1:6" ht="17.25" customHeight="1" x14ac:dyDescent="0.15">
      <c r="A93" s="397" t="str">
        <f>"　長崎労働局総務部長　"&amp;入力フォーム!B2&amp;"　様"</f>
        <v>　長崎労働局総務部長　山下　拓志　様</v>
      </c>
      <c r="B93" s="398"/>
      <c r="C93" s="398"/>
      <c r="D93" s="398"/>
      <c r="E93" s="398"/>
      <c r="F93" s="399"/>
    </row>
    <row r="94" spans="1:6" ht="17.25" customHeight="1" x14ac:dyDescent="0.15">
      <c r="A94" s="134"/>
      <c r="B94" s="135"/>
      <c r="C94" s="136"/>
      <c r="D94" s="136"/>
      <c r="E94" s="136"/>
      <c r="F94" s="137"/>
    </row>
    <row r="95" spans="1:6" s="143" customFormat="1" ht="28.5" customHeight="1" x14ac:dyDescent="0.15">
      <c r="A95" s="138"/>
      <c r="B95" s="139"/>
      <c r="C95" s="140" t="s">
        <v>255</v>
      </c>
      <c r="D95" s="141"/>
      <c r="E95" s="141"/>
      <c r="F95" s="142"/>
    </row>
    <row r="96" spans="1:6" s="143" customFormat="1" ht="26.25" customHeight="1" x14ac:dyDescent="0.15">
      <c r="A96" s="144"/>
      <c r="B96" s="141"/>
      <c r="C96" s="139"/>
      <c r="D96" s="145" t="s">
        <v>37</v>
      </c>
      <c r="E96" s="141"/>
      <c r="F96" s="142"/>
    </row>
    <row r="97" spans="1:6" s="143" customFormat="1" ht="26.25" customHeight="1" x14ac:dyDescent="0.15">
      <c r="A97" s="144"/>
      <c r="B97" s="141"/>
      <c r="C97" s="141"/>
      <c r="D97" s="146" t="s">
        <v>8</v>
      </c>
      <c r="E97" s="139"/>
      <c r="F97" s="142"/>
    </row>
    <row r="98" spans="1:6" s="143" customFormat="1" ht="26.25" customHeight="1" x14ac:dyDescent="0.15">
      <c r="A98" s="144"/>
      <c r="B98" s="141"/>
      <c r="C98" s="141"/>
      <c r="D98" s="146" t="s">
        <v>31</v>
      </c>
      <c r="E98" s="139"/>
      <c r="F98" s="147"/>
    </row>
    <row r="99" spans="1:6" s="143" customFormat="1" ht="17.25" customHeight="1" x14ac:dyDescent="0.15">
      <c r="A99" s="138"/>
      <c r="B99" s="139"/>
      <c r="C99" s="141"/>
      <c r="D99" s="141"/>
      <c r="E99" s="141"/>
      <c r="F99" s="142"/>
    </row>
    <row r="100" spans="1:6" s="143" customFormat="1" ht="17.25" customHeight="1" x14ac:dyDescent="0.15">
      <c r="A100" s="138"/>
      <c r="B100" s="139"/>
      <c r="C100" s="141"/>
      <c r="D100" s="141"/>
      <c r="E100" s="141"/>
      <c r="F100" s="142"/>
    </row>
    <row r="101" spans="1:6" s="143" customFormat="1" ht="17.25" customHeight="1" x14ac:dyDescent="0.15">
      <c r="A101" s="397" t="s">
        <v>287</v>
      </c>
      <c r="B101" s="398"/>
      <c r="C101" s="398"/>
      <c r="D101" s="398"/>
      <c r="E101" s="398"/>
      <c r="F101" s="399"/>
    </row>
    <row r="102" spans="1:6" s="143" customFormat="1" ht="17.25" customHeight="1" x14ac:dyDescent="0.15">
      <c r="A102" s="138"/>
      <c r="B102" s="139"/>
      <c r="C102" s="141"/>
      <c r="D102" s="141"/>
      <c r="E102" s="141"/>
      <c r="F102" s="142"/>
    </row>
    <row r="103" spans="1:6" s="143" customFormat="1" ht="26.25" customHeight="1" x14ac:dyDescent="0.15">
      <c r="A103" s="138"/>
      <c r="B103" s="139"/>
      <c r="C103" s="148" t="s">
        <v>256</v>
      </c>
      <c r="D103" s="141"/>
      <c r="E103" s="141"/>
      <c r="F103" s="142"/>
    </row>
    <row r="104" spans="1:6" s="143" customFormat="1" ht="26.25" customHeight="1" x14ac:dyDescent="0.15">
      <c r="A104" s="138"/>
      <c r="B104" s="139"/>
      <c r="D104" s="145" t="s">
        <v>37</v>
      </c>
      <c r="E104" s="141"/>
      <c r="F104" s="142"/>
    </row>
    <row r="105" spans="1:6" s="143" customFormat="1" ht="26.25" customHeight="1" x14ac:dyDescent="0.15">
      <c r="A105" s="144"/>
      <c r="B105" s="149"/>
      <c r="C105" s="141"/>
      <c r="D105" s="146" t="s">
        <v>8</v>
      </c>
      <c r="E105" s="150"/>
      <c r="F105" s="147"/>
    </row>
    <row r="106" spans="1:6" s="143" customFormat="1" ht="26.25" customHeight="1" x14ac:dyDescent="0.15">
      <c r="A106" s="144"/>
      <c r="B106" s="149"/>
      <c r="C106" s="149"/>
      <c r="D106" s="146" t="s">
        <v>289</v>
      </c>
      <c r="E106" s="149"/>
      <c r="F106" s="151" t="s">
        <v>254</v>
      </c>
    </row>
    <row r="107" spans="1:6" ht="17.25" customHeight="1" x14ac:dyDescent="0.15">
      <c r="A107" s="134"/>
      <c r="B107" s="135"/>
      <c r="C107" s="136"/>
      <c r="D107" s="136"/>
      <c r="E107" s="136"/>
      <c r="F107" s="137"/>
    </row>
    <row r="108" spans="1:6" ht="17.25" customHeight="1" x14ac:dyDescent="0.15">
      <c r="A108" s="400" t="s">
        <v>288</v>
      </c>
      <c r="B108" s="401"/>
      <c r="C108" s="401"/>
      <c r="D108" s="401"/>
      <c r="E108" s="401"/>
      <c r="F108" s="402"/>
    </row>
    <row r="109" spans="1:6" ht="29.25" customHeight="1" x14ac:dyDescent="0.15">
      <c r="A109" s="152"/>
      <c r="B109" s="403" t="str">
        <f>B27</f>
        <v>長崎労働局（県北地区）レイアウト変更に伴う什器購入、移設及び廃棄契約</v>
      </c>
      <c r="C109" s="403"/>
      <c r="D109" s="403"/>
      <c r="E109" s="403"/>
      <c r="F109" s="404"/>
    </row>
    <row r="110" spans="1:6" ht="29.25" customHeight="1" x14ac:dyDescent="0.15">
      <c r="A110" s="152"/>
      <c r="B110" s="153" t="s">
        <v>251</v>
      </c>
      <c r="C110" s="139"/>
      <c r="D110" s="139"/>
      <c r="E110" s="139"/>
      <c r="F110" s="154"/>
    </row>
    <row r="111" spans="1:6" ht="17.25" customHeight="1" x14ac:dyDescent="0.15">
      <c r="A111" s="152"/>
      <c r="B111" s="155" t="s">
        <v>259</v>
      </c>
      <c r="C111" s="156" t="s">
        <v>258</v>
      </c>
      <c r="D111" s="139"/>
      <c r="E111" s="139"/>
      <c r="F111" s="137"/>
    </row>
    <row r="112" spans="1:6" ht="17.25" customHeight="1" x14ac:dyDescent="0.15">
      <c r="A112" s="152"/>
      <c r="B112" s="155" t="s">
        <v>259</v>
      </c>
      <c r="C112" s="156" t="s">
        <v>260</v>
      </c>
      <c r="D112" s="139"/>
      <c r="E112" s="139"/>
      <c r="F112" s="137"/>
    </row>
    <row r="113" spans="1:6" ht="17.25" customHeight="1" x14ac:dyDescent="0.15">
      <c r="A113" s="152"/>
      <c r="B113" s="155"/>
      <c r="C113" s="156"/>
      <c r="D113" s="139"/>
      <c r="E113" s="139"/>
      <c r="F113" s="137"/>
    </row>
    <row r="114" spans="1:6" ht="17.25" customHeight="1" x14ac:dyDescent="0.15">
      <c r="A114" s="152"/>
      <c r="B114" s="155"/>
      <c r="C114" s="156"/>
      <c r="D114" s="139"/>
      <c r="E114" s="139"/>
      <c r="F114" s="137"/>
    </row>
    <row r="115" spans="1:6" ht="17.25" customHeight="1" x14ac:dyDescent="0.15">
      <c r="A115" s="152"/>
      <c r="B115" s="155"/>
      <c r="C115" s="156"/>
      <c r="D115" s="139"/>
      <c r="E115" s="139"/>
      <c r="F115" s="137"/>
    </row>
    <row r="116" spans="1:6" ht="18" customHeight="1" x14ac:dyDescent="0.15">
      <c r="A116" s="152"/>
      <c r="B116" s="405"/>
      <c r="C116" s="405"/>
      <c r="D116" s="139"/>
      <c r="E116" s="139"/>
      <c r="F116" s="154"/>
    </row>
    <row r="117" spans="1:6" ht="17.25" customHeight="1" x14ac:dyDescent="0.15">
      <c r="A117" s="152"/>
      <c r="B117" s="155"/>
      <c r="C117" s="156"/>
      <c r="D117" s="139"/>
      <c r="E117" s="139"/>
      <c r="F117" s="137"/>
    </row>
    <row r="118" spans="1:6" ht="17.25" customHeight="1" x14ac:dyDescent="0.15">
      <c r="A118" s="152"/>
      <c r="B118" s="155"/>
      <c r="C118" s="156"/>
      <c r="D118" s="139"/>
      <c r="E118" s="139"/>
      <c r="F118" s="137"/>
    </row>
    <row r="119" spans="1:6" ht="17.25" customHeight="1" x14ac:dyDescent="0.15">
      <c r="A119" s="152"/>
      <c r="B119" s="155"/>
      <c r="C119" s="156"/>
      <c r="D119" s="139"/>
      <c r="E119" s="139"/>
      <c r="F119" s="137"/>
    </row>
    <row r="120" spans="1:6" s="160" customFormat="1" ht="26.25" customHeight="1" x14ac:dyDescent="0.15">
      <c r="A120" s="152"/>
      <c r="B120" s="159" t="s">
        <v>271</v>
      </c>
      <c r="C120" s="136"/>
      <c r="D120" s="136"/>
      <c r="E120" s="136"/>
      <c r="F120" s="137"/>
    </row>
    <row r="121" spans="1:6" s="160" customFormat="1" ht="27.75" customHeight="1" x14ac:dyDescent="0.15">
      <c r="A121" s="161"/>
      <c r="B121" s="162"/>
      <c r="C121" s="162"/>
      <c r="D121" s="162"/>
      <c r="E121" s="162"/>
      <c r="F121" s="163"/>
    </row>
    <row r="122" spans="1:6" s="160" customFormat="1" ht="6.75" customHeight="1" x14ac:dyDescent="0.15">
      <c r="A122" s="164"/>
      <c r="B122" s="165"/>
      <c r="C122" s="127"/>
      <c r="D122" s="127"/>
      <c r="E122" s="127"/>
      <c r="F122" s="127"/>
    </row>
    <row r="123" spans="1:6" ht="27" customHeight="1" x14ac:dyDescent="0.15">
      <c r="A123" s="406" t="s">
        <v>450</v>
      </c>
      <c r="B123" s="406"/>
      <c r="C123" s="406"/>
      <c r="D123" s="406"/>
      <c r="E123" s="406"/>
      <c r="F123" s="406"/>
    </row>
    <row r="124" spans="1:6" ht="14.25" x14ac:dyDescent="0.15">
      <c r="A124" s="165"/>
      <c r="B124" s="165"/>
    </row>
    <row r="125" spans="1:6" ht="14.25" x14ac:dyDescent="0.15">
      <c r="A125" s="165"/>
      <c r="B125" s="165"/>
    </row>
    <row r="128" spans="1:6" s="160" customFormat="1" ht="21" customHeight="1" x14ac:dyDescent="0.15">
      <c r="A128" s="407" t="s">
        <v>265</v>
      </c>
      <c r="B128" s="407"/>
      <c r="C128" s="407"/>
      <c r="D128" s="407"/>
      <c r="E128" s="407"/>
    </row>
    <row r="129" spans="1:5" s="160" customFormat="1" ht="21" customHeight="1" x14ac:dyDescent="0.15">
      <c r="A129" s="389"/>
      <c r="B129" s="389"/>
      <c r="C129" s="389"/>
      <c r="D129" s="389"/>
      <c r="E129" s="389"/>
    </row>
    <row r="130" spans="1:5" s="160" customFormat="1" ht="21" customHeight="1" x14ac:dyDescent="0.15">
      <c r="A130" s="166" t="s">
        <v>266</v>
      </c>
      <c r="B130" s="167"/>
      <c r="C130" s="167"/>
      <c r="D130" s="167"/>
      <c r="E130" s="167"/>
    </row>
    <row r="131" spans="1:5" s="160" customFormat="1" ht="21" customHeight="1" x14ac:dyDescent="0.15">
      <c r="A131" s="388" t="s">
        <v>267</v>
      </c>
      <c r="B131" s="389"/>
      <c r="C131" s="389"/>
      <c r="D131" s="389"/>
      <c r="E131" s="389"/>
    </row>
    <row r="132" spans="1:5" s="160" customFormat="1" ht="21" customHeight="1" x14ac:dyDescent="0.15">
      <c r="A132" s="387"/>
      <c r="B132" s="387"/>
      <c r="C132" s="387"/>
      <c r="D132" s="387"/>
      <c r="E132" s="387"/>
    </row>
    <row r="133" spans="1:5" s="160" customFormat="1" ht="21" customHeight="1" x14ac:dyDescent="0.15">
      <c r="A133" s="387" t="s">
        <v>347</v>
      </c>
      <c r="B133" s="387"/>
      <c r="C133" s="387"/>
      <c r="D133" s="387"/>
      <c r="E133" s="387"/>
    </row>
    <row r="134" spans="1:5" s="160" customFormat="1" ht="21" customHeight="1" x14ac:dyDescent="0.15">
      <c r="A134" s="168" t="s">
        <v>268</v>
      </c>
      <c r="B134" s="168"/>
      <c r="C134" s="168"/>
      <c r="D134" s="168"/>
      <c r="E134" s="168"/>
    </row>
    <row r="135" spans="1:5" s="160" customFormat="1" ht="21" customHeight="1" x14ac:dyDescent="0.15">
      <c r="A135" s="388" t="s">
        <v>269</v>
      </c>
      <c r="B135" s="389"/>
      <c r="C135" s="389"/>
      <c r="D135" s="389"/>
      <c r="E135" s="389"/>
    </row>
    <row r="136" spans="1:5" s="160" customFormat="1" ht="21" customHeight="1" x14ac:dyDescent="0.15">
      <c r="A136" s="387" t="s">
        <v>270</v>
      </c>
      <c r="B136" s="387"/>
      <c r="C136" s="387"/>
      <c r="D136" s="387"/>
      <c r="E136" s="387"/>
    </row>
    <row r="137" spans="1:5" s="160" customFormat="1" ht="21" customHeight="1" x14ac:dyDescent="0.15">
      <c r="A137" s="387"/>
      <c r="B137" s="387"/>
      <c r="C137" s="387"/>
      <c r="D137" s="387"/>
      <c r="E137" s="387"/>
    </row>
    <row r="138" spans="1:5" s="160" customFormat="1" ht="21" customHeight="1" x14ac:dyDescent="0.15">
      <c r="A138" s="387" t="s">
        <v>348</v>
      </c>
      <c r="B138" s="387"/>
      <c r="C138" s="387"/>
      <c r="D138" s="387"/>
      <c r="E138" s="387"/>
    </row>
    <row r="139" spans="1:5" s="160" customFormat="1" ht="21" customHeight="1" x14ac:dyDescent="0.15">
      <c r="A139" s="390" t="s">
        <v>349</v>
      </c>
      <c r="B139" s="387"/>
      <c r="C139" s="387"/>
      <c r="D139" s="387"/>
      <c r="E139" s="387"/>
    </row>
    <row r="140" spans="1:5" s="160" customFormat="1" ht="21" customHeight="1" x14ac:dyDescent="0.15">
      <c r="A140" s="387" t="s">
        <v>352</v>
      </c>
      <c r="B140" s="387"/>
      <c r="C140" s="387"/>
      <c r="D140" s="387"/>
      <c r="E140" s="387"/>
    </row>
    <row r="141" spans="1:5" s="160" customFormat="1" ht="21" customHeight="1" x14ac:dyDescent="0.15">
      <c r="A141" s="168" t="s">
        <v>350</v>
      </c>
      <c r="B141" s="168"/>
      <c r="C141" s="168"/>
      <c r="D141" s="168"/>
      <c r="E141" s="168"/>
    </row>
    <row r="142" spans="1:5" s="160" customFormat="1" ht="21" customHeight="1" x14ac:dyDescent="0.15">
      <c r="A142" s="168" t="s">
        <v>351</v>
      </c>
      <c r="B142" s="168"/>
      <c r="C142" s="168"/>
      <c r="D142" s="168"/>
      <c r="E142" s="168"/>
    </row>
    <row r="143" spans="1:5" s="160" customFormat="1" ht="21" customHeight="1" x14ac:dyDescent="0.15">
      <c r="A143" s="168" t="s">
        <v>353</v>
      </c>
      <c r="B143" s="168"/>
      <c r="C143" s="168"/>
      <c r="D143" s="168"/>
      <c r="E143" s="168"/>
    </row>
    <row r="144" spans="1:5" s="160" customFormat="1" ht="21" customHeight="1" x14ac:dyDescent="0.15">
      <c r="A144" s="168" t="s">
        <v>354</v>
      </c>
      <c r="B144" s="168"/>
      <c r="C144" s="168"/>
      <c r="D144" s="168"/>
      <c r="E144" s="168"/>
    </row>
    <row r="145" spans="1:5" s="160" customFormat="1" ht="21" customHeight="1" x14ac:dyDescent="0.15">
      <c r="A145" s="168" t="s">
        <v>181</v>
      </c>
      <c r="B145" s="168"/>
      <c r="C145" s="168"/>
      <c r="D145" s="168"/>
      <c r="E145" s="168"/>
    </row>
    <row r="146" spans="1:5" s="160" customFormat="1" ht="21" customHeight="1" x14ac:dyDescent="0.15">
      <c r="A146" s="168" t="s">
        <v>182</v>
      </c>
      <c r="B146" s="168"/>
      <c r="C146" s="168"/>
      <c r="D146" s="168"/>
      <c r="E146" s="168"/>
    </row>
    <row r="147" spans="1:5" s="160" customFormat="1" ht="21" customHeight="1" x14ac:dyDescent="0.15">
      <c r="A147" s="387" t="s">
        <v>183</v>
      </c>
      <c r="B147" s="387"/>
      <c r="C147" s="387"/>
      <c r="D147" s="387"/>
      <c r="E147" s="387"/>
    </row>
    <row r="148" spans="1:5" s="160" customFormat="1" ht="21" customHeight="1" x14ac:dyDescent="0.15">
      <c r="A148" s="168" t="s">
        <v>184</v>
      </c>
      <c r="B148" s="168"/>
      <c r="C148" s="168"/>
      <c r="D148" s="168"/>
      <c r="E148" s="168"/>
    </row>
    <row r="149" spans="1:5" s="160" customFormat="1" ht="21" customHeight="1" x14ac:dyDescent="0.15">
      <c r="A149" s="168" t="s">
        <v>185</v>
      </c>
      <c r="B149" s="168"/>
      <c r="C149" s="168"/>
      <c r="D149" s="168"/>
      <c r="E149" s="168"/>
    </row>
    <row r="150" spans="1:5" s="160" customFormat="1" ht="21" customHeight="1" x14ac:dyDescent="0.15">
      <c r="A150" s="168" t="s">
        <v>191</v>
      </c>
      <c r="B150" s="168"/>
      <c r="C150" s="168"/>
      <c r="D150" s="168"/>
      <c r="E150" s="168"/>
    </row>
    <row r="151" spans="1:5" s="160" customFormat="1" ht="21" customHeight="1" x14ac:dyDescent="0.15">
      <c r="A151" s="168" t="s">
        <v>192</v>
      </c>
      <c r="B151" s="168"/>
      <c r="C151" s="168"/>
      <c r="D151" s="168"/>
      <c r="E151" s="168"/>
    </row>
    <row r="152" spans="1:5" s="160" customFormat="1" ht="21" customHeight="1" x14ac:dyDescent="0.15">
      <c r="A152" s="168" t="s">
        <v>193</v>
      </c>
      <c r="B152" s="168"/>
      <c r="C152" s="168"/>
      <c r="D152" s="168"/>
      <c r="E152" s="168"/>
    </row>
    <row r="153" spans="1:5" s="160" customFormat="1" ht="21" customHeight="1" x14ac:dyDescent="0.15">
      <c r="A153" s="168" t="s">
        <v>194</v>
      </c>
      <c r="B153" s="168"/>
      <c r="C153" s="168"/>
      <c r="D153" s="168"/>
      <c r="E153" s="168"/>
    </row>
    <row r="154" spans="1:5" s="160" customFormat="1" ht="21" customHeight="1" x14ac:dyDescent="0.15">
      <c r="A154" s="387" t="s">
        <v>257</v>
      </c>
      <c r="B154" s="387"/>
      <c r="C154" s="387"/>
      <c r="D154" s="387"/>
      <c r="E154" s="387"/>
    </row>
    <row r="155" spans="1:5" s="160" customFormat="1" ht="21" customHeight="1" x14ac:dyDescent="0.15">
      <c r="A155" s="387"/>
      <c r="B155" s="387"/>
      <c r="C155" s="387"/>
      <c r="D155" s="387"/>
      <c r="E155" s="387"/>
    </row>
    <row r="156" spans="1:5" s="160" customFormat="1" ht="21" customHeight="1" x14ac:dyDescent="0.15">
      <c r="A156" s="387"/>
      <c r="B156" s="387"/>
      <c r="C156" s="387"/>
      <c r="D156" s="387"/>
      <c r="E156" s="387"/>
    </row>
    <row r="157" spans="1:5" s="160" customFormat="1" ht="21" customHeight="1" x14ac:dyDescent="0.15">
      <c r="A157" s="387"/>
      <c r="B157" s="387"/>
      <c r="C157" s="387"/>
      <c r="D157" s="387"/>
      <c r="E157" s="387"/>
    </row>
    <row r="158" spans="1:5" s="160" customFormat="1" ht="21" customHeight="1" x14ac:dyDescent="0.15">
      <c r="A158" s="387"/>
      <c r="B158" s="387"/>
      <c r="C158" s="387"/>
      <c r="D158" s="387"/>
      <c r="E158" s="387"/>
    </row>
    <row r="159" spans="1:5" s="160" customFormat="1" ht="21" customHeight="1" x14ac:dyDescent="0.15">
      <c r="A159" s="387"/>
      <c r="B159" s="387"/>
      <c r="C159" s="387"/>
      <c r="D159" s="387"/>
      <c r="E159" s="387"/>
    </row>
    <row r="160" spans="1:5" s="160" customFormat="1" ht="21" customHeight="1" x14ac:dyDescent="0.15">
      <c r="A160" s="387"/>
      <c r="B160" s="387"/>
      <c r="C160" s="387"/>
      <c r="D160" s="387"/>
      <c r="E160" s="387"/>
    </row>
    <row r="161" spans="1:5" s="160" customFormat="1" ht="21" customHeight="1" x14ac:dyDescent="0.15">
      <c r="A161" s="387"/>
      <c r="B161" s="387"/>
      <c r="C161" s="387"/>
      <c r="D161" s="387"/>
      <c r="E161" s="387"/>
    </row>
    <row r="162" spans="1:5" s="160" customFormat="1" ht="21" customHeight="1" x14ac:dyDescent="0.15">
      <c r="A162" s="387"/>
      <c r="B162" s="387"/>
      <c r="C162" s="387"/>
      <c r="D162" s="387"/>
      <c r="E162" s="387"/>
    </row>
    <row r="163" spans="1:5" s="160" customFormat="1" ht="21" customHeight="1" x14ac:dyDescent="0.15">
      <c r="A163" s="387"/>
      <c r="B163" s="387"/>
      <c r="C163" s="387"/>
      <c r="D163" s="387"/>
      <c r="E163" s="387"/>
    </row>
    <row r="164" spans="1:5" s="160" customFormat="1" ht="21" customHeight="1" x14ac:dyDescent="0.15">
      <c r="A164" s="387"/>
      <c r="B164" s="387"/>
      <c r="C164" s="387"/>
      <c r="D164" s="387"/>
      <c r="E164" s="387"/>
    </row>
  </sheetData>
  <mergeCells count="64">
    <mergeCell ref="E83:F83"/>
    <mergeCell ref="A82:E82"/>
    <mergeCell ref="A78:E78"/>
    <mergeCell ref="A79:E79"/>
    <mergeCell ref="A80:E80"/>
    <mergeCell ref="A81:E81"/>
    <mergeCell ref="A53:E53"/>
    <mergeCell ref="A77:E77"/>
    <mergeCell ref="A54:E54"/>
    <mergeCell ref="A55:E55"/>
    <mergeCell ref="A56:E56"/>
    <mergeCell ref="A57:E57"/>
    <mergeCell ref="A58:E58"/>
    <mergeCell ref="A65:E65"/>
    <mergeCell ref="A72:E72"/>
    <mergeCell ref="A73:E73"/>
    <mergeCell ref="A74:E74"/>
    <mergeCell ref="A75:E75"/>
    <mergeCell ref="A76:E76"/>
    <mergeCell ref="A46:E46"/>
    <mergeCell ref="A47:E47"/>
    <mergeCell ref="A49:E49"/>
    <mergeCell ref="A50:E50"/>
    <mergeCell ref="A51:E51"/>
    <mergeCell ref="A26:F26"/>
    <mergeCell ref="B27:F27"/>
    <mergeCell ref="A41:F41"/>
    <mergeCell ref="A19:F19"/>
    <mergeCell ref="A4:F4"/>
    <mergeCell ref="A7:F7"/>
    <mergeCell ref="A10:F10"/>
    <mergeCell ref="A11:F11"/>
    <mergeCell ref="A131:E131"/>
    <mergeCell ref="A86:F86"/>
    <mergeCell ref="A89:F89"/>
    <mergeCell ref="A92:F92"/>
    <mergeCell ref="A93:F93"/>
    <mergeCell ref="A101:F101"/>
    <mergeCell ref="A108:F108"/>
    <mergeCell ref="B109:F109"/>
    <mergeCell ref="B116:C116"/>
    <mergeCell ref="A123:F123"/>
    <mergeCell ref="A128:E128"/>
    <mergeCell ref="A129:E129"/>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63:E163"/>
    <mergeCell ref="A164:E164"/>
    <mergeCell ref="A157:E157"/>
    <mergeCell ref="A158:E158"/>
    <mergeCell ref="A159:E159"/>
    <mergeCell ref="A160:E160"/>
    <mergeCell ref="A161:E161"/>
    <mergeCell ref="A162:E162"/>
  </mergeCells>
  <phoneticPr fontId="2"/>
  <printOptions horizontalCentered="1"/>
  <pageMargins left="0.78740157480314965" right="0.6692913385826772" top="0.59055118110236227" bottom="0.59055118110236227" header="0.51181102362204722" footer="0.51181102362204722"/>
  <pageSetup paperSize="9" scale="96" orientation="portrait" r:id="rId1"/>
  <headerFooter alignWithMargins="0"/>
  <rowBreaks count="3" manualBreakCount="3">
    <brk id="41" max="5" man="1"/>
    <brk id="82" max="5" man="1"/>
    <brk id="12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topLeftCell="A42" zoomScaleNormal="100" zoomScaleSheetLayoutView="100" workbookViewId="0">
      <selection activeCell="F6" sqref="F6"/>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96</v>
      </c>
    </row>
    <row r="2" spans="1:5" s="22" customFormat="1" ht="21" customHeight="1" x14ac:dyDescent="0.15">
      <c r="A2" s="414" t="s">
        <v>97</v>
      </c>
      <c r="B2" s="414"/>
      <c r="C2" s="414"/>
      <c r="D2" s="414"/>
      <c r="E2" s="414"/>
    </row>
    <row r="3" spans="1:5" s="22" customFormat="1" ht="17.25" customHeight="1" x14ac:dyDescent="0.15">
      <c r="A3" s="415"/>
      <c r="B3" s="415"/>
      <c r="C3" s="415"/>
      <c r="D3" s="415"/>
      <c r="E3" s="415"/>
    </row>
    <row r="4" spans="1:5" s="22" customFormat="1" ht="21" customHeight="1" x14ac:dyDescent="0.15">
      <c r="A4" s="413" t="s">
        <v>99</v>
      </c>
      <c r="B4" s="415"/>
      <c r="C4" s="415"/>
      <c r="D4" s="415"/>
      <c r="E4" s="415"/>
    </row>
    <row r="5" spans="1:5" s="22" customFormat="1" ht="21" customHeight="1" x14ac:dyDescent="0.15">
      <c r="A5" s="413" t="s">
        <v>100</v>
      </c>
      <c r="B5" s="415"/>
      <c r="C5" s="415"/>
      <c r="D5" s="415"/>
      <c r="E5" s="415"/>
    </row>
    <row r="6" spans="1:5" s="22" customFormat="1" ht="21" customHeight="1" x14ac:dyDescent="0.15">
      <c r="A6" s="320" t="s">
        <v>166</v>
      </c>
      <c r="B6" s="320"/>
      <c r="C6" s="320"/>
      <c r="D6" s="320"/>
      <c r="E6" s="320"/>
    </row>
    <row r="7" spans="1:5" s="22" customFormat="1" ht="21" customHeight="1" x14ac:dyDescent="0.15">
      <c r="A7" s="25" t="s">
        <v>167</v>
      </c>
      <c r="B7" s="25"/>
      <c r="C7" s="25"/>
      <c r="D7" s="25"/>
      <c r="E7" s="25"/>
    </row>
    <row r="8" spans="1:5" s="22" customFormat="1" ht="21" customHeight="1" x14ac:dyDescent="0.15">
      <c r="A8" s="320" t="s">
        <v>101</v>
      </c>
      <c r="B8" s="320"/>
      <c r="C8" s="320"/>
      <c r="D8" s="320"/>
      <c r="E8" s="320"/>
    </row>
    <row r="9" spans="1:5" s="22" customFormat="1" ht="21" customHeight="1" x14ac:dyDescent="0.15">
      <c r="A9" s="413" t="s">
        <v>102</v>
      </c>
      <c r="B9" s="415"/>
      <c r="C9" s="415"/>
      <c r="D9" s="415"/>
      <c r="E9" s="415"/>
    </row>
    <row r="10" spans="1:5" s="22" customFormat="1" ht="21" customHeight="1" x14ac:dyDescent="0.15">
      <c r="A10" s="320" t="s">
        <v>103</v>
      </c>
      <c r="B10" s="320"/>
      <c r="C10" s="320"/>
      <c r="D10" s="320"/>
      <c r="E10" s="320"/>
    </row>
    <row r="11" spans="1:5" s="22" customFormat="1" ht="15" customHeight="1" x14ac:dyDescent="0.15">
      <c r="A11" s="25"/>
      <c r="B11" s="25"/>
      <c r="C11" s="25"/>
      <c r="D11" s="25"/>
      <c r="E11" s="25"/>
    </row>
    <row r="12" spans="1:5" s="22" customFormat="1" ht="21" customHeight="1" x14ac:dyDescent="0.15">
      <c r="A12" s="416" t="s">
        <v>104</v>
      </c>
      <c r="B12" s="417"/>
      <c r="C12" s="417"/>
      <c r="D12" s="417"/>
      <c r="E12" s="417"/>
    </row>
    <row r="13" spans="1:5" s="22" customFormat="1" ht="15" customHeight="1" x14ac:dyDescent="0.15">
      <c r="A13" s="26"/>
      <c r="B13" s="27"/>
      <c r="C13" s="27"/>
      <c r="D13" s="27"/>
      <c r="E13" s="27"/>
    </row>
    <row r="14" spans="1:5" s="22" customFormat="1" ht="21" customHeight="1" x14ac:dyDescent="0.15">
      <c r="A14" s="320" t="s">
        <v>105</v>
      </c>
      <c r="B14" s="320"/>
      <c r="C14" s="320"/>
      <c r="D14" s="320"/>
      <c r="E14" s="320"/>
    </row>
    <row r="15" spans="1:5" s="22" customFormat="1" ht="21" customHeight="1" x14ac:dyDescent="0.15">
      <c r="A15" s="24"/>
      <c r="B15" s="28" t="s">
        <v>106</v>
      </c>
      <c r="C15" s="409" t="s">
        <v>107</v>
      </c>
      <c r="D15" s="409"/>
      <c r="E15" s="409"/>
    </row>
    <row r="16" spans="1:5" s="22" customFormat="1" ht="21" customHeight="1" x14ac:dyDescent="0.15">
      <c r="A16" s="25"/>
      <c r="B16" s="25"/>
      <c r="C16" s="341" t="s">
        <v>108</v>
      </c>
      <c r="D16" s="341"/>
      <c r="E16" s="341"/>
    </row>
    <row r="17" spans="1:5" s="22" customFormat="1" ht="21" customHeight="1" x14ac:dyDescent="0.15">
      <c r="A17" s="23"/>
      <c r="B17" s="23"/>
      <c r="C17" s="409" t="s">
        <v>109</v>
      </c>
      <c r="D17" s="409"/>
      <c r="E17" s="409"/>
    </row>
    <row r="18" spans="1:5" s="22" customFormat="1" ht="21" customHeight="1" x14ac:dyDescent="0.15">
      <c r="A18" s="25"/>
      <c r="B18" s="25"/>
      <c r="C18" s="341" t="s">
        <v>110</v>
      </c>
      <c r="D18" s="341"/>
      <c r="E18" s="341"/>
    </row>
    <row r="19" spans="1:5" s="22" customFormat="1" ht="21" customHeight="1" x14ac:dyDescent="0.15">
      <c r="A19" s="23"/>
      <c r="B19" s="23"/>
      <c r="C19" s="409" t="s">
        <v>111</v>
      </c>
      <c r="D19" s="409"/>
      <c r="E19" s="409"/>
    </row>
    <row r="20" spans="1:5" s="22" customFormat="1" ht="21" customHeight="1" x14ac:dyDescent="0.15">
      <c r="A20" s="25"/>
      <c r="B20" s="25"/>
      <c r="C20" s="25" t="s">
        <v>36</v>
      </c>
      <c r="D20" s="25"/>
      <c r="E20" s="25"/>
    </row>
    <row r="21" spans="1:5" s="22" customFormat="1" ht="21" customHeight="1" x14ac:dyDescent="0.15">
      <c r="A21" s="23"/>
      <c r="B21" s="28" t="s">
        <v>112</v>
      </c>
      <c r="C21" s="24" t="s">
        <v>113</v>
      </c>
      <c r="D21" s="24"/>
      <c r="E21" s="24"/>
    </row>
    <row r="22" spans="1:5" s="22" customFormat="1" ht="21" customHeight="1" x14ac:dyDescent="0.15">
      <c r="A22" s="25" t="s">
        <v>98</v>
      </c>
      <c r="B22" s="25"/>
      <c r="C22" s="25" t="s">
        <v>114</v>
      </c>
      <c r="D22" s="25"/>
      <c r="E22" s="25"/>
    </row>
    <row r="23" spans="1:5" s="22" customFormat="1" ht="21" customHeight="1" x14ac:dyDescent="0.15">
      <c r="A23" s="23"/>
      <c r="B23" s="28" t="s">
        <v>115</v>
      </c>
      <c r="C23" s="24" t="s">
        <v>117</v>
      </c>
      <c r="D23" s="24"/>
      <c r="E23" s="24"/>
    </row>
    <row r="24" spans="1:5" s="22" customFormat="1" ht="21" customHeight="1" x14ac:dyDescent="0.15">
      <c r="A24" s="25" t="s">
        <v>98</v>
      </c>
      <c r="B24" s="25"/>
      <c r="C24" s="25" t="s">
        <v>116</v>
      </c>
      <c r="D24" s="25"/>
      <c r="E24" s="25"/>
    </row>
    <row r="25" spans="1:5" s="22" customFormat="1" ht="21" customHeight="1" x14ac:dyDescent="0.15">
      <c r="A25" s="23"/>
      <c r="B25" s="28" t="s">
        <v>118</v>
      </c>
      <c r="C25" s="24" t="s">
        <v>168</v>
      </c>
      <c r="D25" s="24"/>
      <c r="E25" s="24"/>
    </row>
    <row r="26" spans="1:5" s="22" customFormat="1" ht="21" customHeight="1" x14ac:dyDescent="0.15">
      <c r="A26" s="25" t="s">
        <v>98</v>
      </c>
      <c r="B26" s="25"/>
      <c r="C26" s="25" t="s">
        <v>119</v>
      </c>
      <c r="D26" s="25"/>
      <c r="E26" s="25"/>
    </row>
    <row r="27" spans="1:5" s="22" customFormat="1" ht="21" customHeight="1" x14ac:dyDescent="0.15">
      <c r="A27" s="23"/>
      <c r="B27" s="28" t="s">
        <v>120</v>
      </c>
      <c r="C27" s="24" t="s">
        <v>121</v>
      </c>
      <c r="D27" s="24"/>
      <c r="E27" s="24"/>
    </row>
    <row r="28" spans="1:5" s="22" customFormat="1" ht="21" customHeight="1" x14ac:dyDescent="0.15">
      <c r="A28" s="23"/>
      <c r="B28" s="23"/>
      <c r="C28" s="23"/>
      <c r="D28" s="23"/>
      <c r="E28" s="23"/>
    </row>
    <row r="29" spans="1:5" s="22" customFormat="1" ht="21" customHeight="1" x14ac:dyDescent="0.15">
      <c r="A29" s="320" t="s">
        <v>165</v>
      </c>
      <c r="B29" s="320"/>
      <c r="C29" s="320"/>
      <c r="D29" s="320"/>
      <c r="E29" s="320"/>
    </row>
    <row r="30" spans="1:5" s="22" customFormat="1" ht="21" customHeight="1" x14ac:dyDescent="0.15">
      <c r="A30" s="24"/>
      <c r="B30" s="28" t="s">
        <v>106</v>
      </c>
      <c r="C30" s="413" t="s">
        <v>159</v>
      </c>
      <c r="D30" s="413"/>
      <c r="E30" s="413"/>
    </row>
    <row r="31" spans="1:5" s="22" customFormat="1" ht="21" customHeight="1" x14ac:dyDescent="0.15">
      <c r="A31" s="23"/>
      <c r="B31" s="28" t="s">
        <v>112</v>
      </c>
      <c r="C31" s="24" t="s">
        <v>160</v>
      </c>
      <c r="D31" s="24"/>
      <c r="E31" s="24"/>
    </row>
    <row r="32" spans="1:5" s="22" customFormat="1" ht="21" customHeight="1" x14ac:dyDescent="0.15">
      <c r="A32" s="23"/>
      <c r="B32" s="28" t="s">
        <v>115</v>
      </c>
      <c r="C32" s="24" t="s">
        <v>161</v>
      </c>
      <c r="D32" s="24"/>
      <c r="E32" s="24"/>
    </row>
    <row r="33" spans="1:5" s="22" customFormat="1" ht="21" customHeight="1" x14ac:dyDescent="0.15">
      <c r="A33" s="23"/>
      <c r="B33" s="28" t="s">
        <v>118</v>
      </c>
      <c r="C33" s="24" t="s">
        <v>162</v>
      </c>
      <c r="D33" s="24"/>
      <c r="E33" s="24"/>
    </row>
    <row r="34" spans="1:5" s="22" customFormat="1" ht="21" customHeight="1" x14ac:dyDescent="0.15">
      <c r="A34" s="23"/>
      <c r="B34" s="28" t="s">
        <v>120</v>
      </c>
      <c r="C34" s="24" t="s">
        <v>163</v>
      </c>
      <c r="D34" s="24"/>
      <c r="E34" s="24"/>
    </row>
    <row r="35" spans="1:5" ht="9" customHeight="1" x14ac:dyDescent="0.15"/>
    <row r="36" spans="1:5" ht="21" customHeight="1" x14ac:dyDescent="0.15">
      <c r="C36" s="24" t="s">
        <v>164</v>
      </c>
    </row>
    <row r="37" spans="1:5" ht="21" customHeight="1" x14ac:dyDescent="0.15">
      <c r="C37" s="31" t="s">
        <v>32</v>
      </c>
      <c r="D37" s="29"/>
    </row>
    <row r="38" spans="1:5" s="38" customFormat="1" ht="21" customHeight="1" x14ac:dyDescent="0.15">
      <c r="C38" s="38" t="s">
        <v>33</v>
      </c>
      <c r="E38" s="39"/>
    </row>
    <row r="39" spans="1:5" s="38" customFormat="1" ht="21" customHeight="1" x14ac:dyDescent="0.15">
      <c r="C39" s="38" t="s">
        <v>34</v>
      </c>
      <c r="E39" s="60"/>
    </row>
    <row r="40" spans="1:5" s="38" customFormat="1" ht="21" customHeight="1" x14ac:dyDescent="0.15">
      <c r="E40" s="40"/>
    </row>
    <row r="41" spans="1:5" s="38" customFormat="1" ht="19.5" customHeight="1" x14ac:dyDescent="0.15">
      <c r="B41" s="38" t="s">
        <v>199</v>
      </c>
    </row>
    <row r="42" spans="1:5" s="38" customFormat="1" ht="19.5" customHeight="1" x14ac:dyDescent="0.15">
      <c r="B42" s="38" t="s">
        <v>200</v>
      </c>
    </row>
    <row r="44" spans="1:5" ht="37.5" customHeight="1" x14ac:dyDescent="0.15">
      <c r="D44" s="34" t="s">
        <v>195</v>
      </c>
    </row>
    <row r="45" spans="1:5" ht="37.5" customHeight="1" x14ac:dyDescent="0.15"/>
    <row r="46" spans="1:5" ht="37.5" customHeight="1" x14ac:dyDescent="0.15">
      <c r="E46" s="10" t="s">
        <v>442</v>
      </c>
    </row>
    <row r="47" spans="1:5" ht="37.5" customHeight="1" x14ac:dyDescent="0.15">
      <c r="A47" s="410" t="s">
        <v>197</v>
      </c>
      <c r="B47" s="411"/>
      <c r="C47" s="412"/>
      <c r="D47" s="33" t="s">
        <v>196</v>
      </c>
      <c r="E47" s="33" t="s">
        <v>198</v>
      </c>
    </row>
    <row r="48" spans="1:5" ht="37.5" customHeight="1" x14ac:dyDescent="0.15">
      <c r="A48" s="410"/>
      <c r="B48" s="411"/>
      <c r="C48" s="412"/>
      <c r="D48" s="32"/>
      <c r="E48" s="32"/>
    </row>
    <row r="49" spans="1:5" ht="37.5" customHeight="1" x14ac:dyDescent="0.15">
      <c r="A49" s="410"/>
      <c r="B49" s="411"/>
      <c r="C49" s="412"/>
      <c r="D49" s="32"/>
      <c r="E49" s="32"/>
    </row>
    <row r="50" spans="1:5" ht="37.5" customHeight="1" x14ac:dyDescent="0.15">
      <c r="A50" s="410"/>
      <c r="B50" s="411"/>
      <c r="C50" s="412"/>
      <c r="D50" s="32"/>
      <c r="E50" s="32"/>
    </row>
    <row r="51" spans="1:5" ht="37.5" customHeight="1" x14ac:dyDescent="0.15">
      <c r="A51" s="410"/>
      <c r="B51" s="411"/>
      <c r="C51" s="412"/>
      <c r="D51" s="32"/>
      <c r="E51" s="32"/>
    </row>
    <row r="52" spans="1:5" ht="37.5" customHeight="1" x14ac:dyDescent="0.15">
      <c r="A52" s="410"/>
      <c r="B52" s="411"/>
      <c r="C52" s="412"/>
      <c r="D52" s="32"/>
      <c r="E52" s="32"/>
    </row>
    <row r="53" spans="1:5" ht="37.5" customHeight="1" x14ac:dyDescent="0.15">
      <c r="A53" s="410"/>
      <c r="B53" s="411"/>
      <c r="C53" s="412"/>
      <c r="D53" s="32"/>
      <c r="E53" s="32"/>
    </row>
    <row r="54" spans="1:5" ht="37.5" customHeight="1" x14ac:dyDescent="0.15">
      <c r="A54" s="410"/>
      <c r="B54" s="411"/>
      <c r="C54" s="412"/>
      <c r="D54" s="32"/>
      <c r="E54" s="32"/>
    </row>
    <row r="55" spans="1:5" ht="37.5" customHeight="1" x14ac:dyDescent="0.15">
      <c r="A55" s="410"/>
      <c r="B55" s="411"/>
      <c r="C55" s="412"/>
      <c r="D55" s="32"/>
      <c r="E55" s="32"/>
    </row>
    <row r="56" spans="1:5" ht="37.5" customHeight="1" x14ac:dyDescent="0.15">
      <c r="A56" s="410"/>
      <c r="B56" s="411"/>
      <c r="C56" s="412"/>
      <c r="D56" s="32"/>
      <c r="E56" s="32"/>
    </row>
    <row r="57" spans="1:5" ht="37.5" customHeight="1" x14ac:dyDescent="0.15">
      <c r="A57" s="410"/>
      <c r="B57" s="411"/>
      <c r="C57" s="412"/>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A56:C56"/>
    <mergeCell ref="A57:C57"/>
    <mergeCell ref="A50:C50"/>
    <mergeCell ref="A51:C51"/>
    <mergeCell ref="A52:C52"/>
    <mergeCell ref="A53:C53"/>
    <mergeCell ref="A54:C54"/>
    <mergeCell ref="A55:C55"/>
    <mergeCell ref="A2:E2"/>
    <mergeCell ref="A3:E3"/>
    <mergeCell ref="A4:E4"/>
    <mergeCell ref="A5:E5"/>
    <mergeCell ref="A14:E14"/>
    <mergeCell ref="A6:E6"/>
    <mergeCell ref="A8:E8"/>
    <mergeCell ref="A9:E9"/>
    <mergeCell ref="A10:E10"/>
    <mergeCell ref="A12:E12"/>
    <mergeCell ref="C15:E15"/>
    <mergeCell ref="C17:E17"/>
    <mergeCell ref="C18:E18"/>
    <mergeCell ref="C19:E19"/>
    <mergeCell ref="A49:C49"/>
    <mergeCell ref="A47:C47"/>
    <mergeCell ref="A48:C48"/>
    <mergeCell ref="C16:E16"/>
    <mergeCell ref="C30:E30"/>
    <mergeCell ref="A29:E29"/>
  </mergeCells>
  <phoneticPr fontId="2"/>
  <pageMargins left="0.75" right="0.66" top="0.6" bottom="0.33" header="0.51200000000000001" footer="0.51200000000000001"/>
  <pageSetup paperSize="9" scale="94" orientation="portrait" r:id="rId1"/>
  <headerFooter alignWithMargins="0"/>
  <rowBreaks count="1" manualBreakCount="1">
    <brk id="4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458</v>
      </c>
    </row>
    <row r="2" spans="1:5" ht="39.75" customHeight="1" x14ac:dyDescent="0.15">
      <c r="A2" s="319" t="s">
        <v>407</v>
      </c>
      <c r="B2" s="319"/>
      <c r="C2" s="319"/>
      <c r="D2" s="319"/>
      <c r="E2" s="319"/>
    </row>
    <row r="3" spans="1:5" ht="26.25" customHeight="1" x14ac:dyDescent="0.15">
      <c r="A3" s="44"/>
      <c r="B3" s="47"/>
      <c r="C3" s="47"/>
      <c r="D3" s="47"/>
      <c r="E3" s="47"/>
    </row>
    <row r="4" spans="1:5" ht="26.25" customHeight="1" x14ac:dyDescent="0.2">
      <c r="A4" s="9" t="s">
        <v>26</v>
      </c>
      <c r="B4" s="47"/>
      <c r="C4" s="47"/>
      <c r="D4" s="47"/>
      <c r="E4" s="47"/>
    </row>
    <row r="5" spans="1:5" ht="10.5" customHeight="1" x14ac:dyDescent="0.15">
      <c r="A5" s="48"/>
      <c r="B5" s="47"/>
      <c r="C5" s="47"/>
      <c r="D5" s="47"/>
      <c r="E5" s="47"/>
    </row>
    <row r="6" spans="1:5" ht="54.75" customHeight="1" x14ac:dyDescent="0.15">
      <c r="A6" s="318" t="str">
        <f>入力フォーム!B4</f>
        <v>長崎労働局（県北地区）レイアウト変更に伴う什器購入、移設及び廃棄契約</v>
      </c>
      <c r="B6" s="318"/>
      <c r="C6" s="318"/>
      <c r="D6" s="318"/>
      <c r="E6" s="318"/>
    </row>
    <row r="7" spans="1:5" ht="26.25" customHeight="1" x14ac:dyDescent="0.15">
      <c r="A7" s="46"/>
      <c r="B7" s="47"/>
      <c r="C7" s="418"/>
      <c r="D7" s="418"/>
      <c r="E7" s="47"/>
    </row>
    <row r="8" spans="1:5" s="55" customFormat="1" ht="66" customHeight="1" x14ac:dyDescent="0.15">
      <c r="A8" s="318" t="s">
        <v>408</v>
      </c>
      <c r="B8" s="318"/>
      <c r="C8" s="318"/>
      <c r="D8" s="318"/>
      <c r="E8" s="318"/>
    </row>
    <row r="9" spans="1:5" s="55" customFormat="1" ht="15" customHeight="1" x14ac:dyDescent="0.15">
      <c r="A9" s="25"/>
      <c r="B9" s="25"/>
      <c r="C9" s="25"/>
      <c r="D9" s="25"/>
      <c r="E9" s="51"/>
    </row>
    <row r="10" spans="1:5" s="55" customFormat="1" ht="26.25" customHeight="1" x14ac:dyDescent="0.15">
      <c r="A10" s="414" t="s">
        <v>104</v>
      </c>
      <c r="B10" s="414"/>
      <c r="C10" s="414"/>
      <c r="D10" s="414"/>
      <c r="E10" s="414"/>
    </row>
    <row r="11" spans="1:5" s="55" customFormat="1" ht="15" customHeight="1" x14ac:dyDescent="0.15">
      <c r="C11" s="56"/>
      <c r="D11" s="56"/>
      <c r="E11" s="51"/>
    </row>
    <row r="12" spans="1:5" s="55" customFormat="1" ht="26.25" customHeight="1" x14ac:dyDescent="0.15">
      <c r="A12" s="318" t="s">
        <v>409</v>
      </c>
      <c r="B12" s="318"/>
      <c r="C12" s="318"/>
      <c r="D12" s="318"/>
      <c r="E12" s="318"/>
    </row>
    <row r="13" spans="1:5" s="55" customFormat="1" ht="26.25" customHeight="1" x14ac:dyDescent="0.15">
      <c r="A13" s="318" t="s">
        <v>415</v>
      </c>
      <c r="B13" s="318"/>
      <c r="C13" s="318"/>
      <c r="D13" s="318"/>
      <c r="E13" s="318"/>
    </row>
    <row r="14" spans="1:5" s="55" customFormat="1" ht="26.25" customHeight="1" x14ac:dyDescent="0.15">
      <c r="A14" s="318" t="s">
        <v>416</v>
      </c>
      <c r="B14" s="318"/>
      <c r="C14" s="318"/>
      <c r="D14" s="318"/>
      <c r="E14" s="318"/>
    </row>
    <row r="15" spans="1:5" s="55" customFormat="1" ht="26.25" customHeight="1" x14ac:dyDescent="0.15">
      <c r="A15" s="318" t="s">
        <v>470</v>
      </c>
      <c r="B15" s="318"/>
      <c r="C15" s="318"/>
      <c r="D15" s="318"/>
      <c r="E15" s="318"/>
    </row>
    <row r="16" spans="1:5" s="55" customFormat="1" ht="26.25" customHeight="1" x14ac:dyDescent="0.15">
      <c r="A16" s="318" t="s">
        <v>471</v>
      </c>
      <c r="B16" s="318"/>
      <c r="C16" s="318"/>
      <c r="D16" s="318"/>
      <c r="E16" s="318"/>
    </row>
    <row r="17" spans="1:5" s="55" customFormat="1" ht="26.25" customHeight="1" x14ac:dyDescent="0.15">
      <c r="A17" s="320" t="s">
        <v>417</v>
      </c>
      <c r="B17" s="320"/>
      <c r="C17" s="320"/>
      <c r="D17" s="320"/>
      <c r="E17" s="320"/>
    </row>
    <row r="18" spans="1:5" s="55" customFormat="1" ht="26.25" customHeight="1" x14ac:dyDescent="0.15">
      <c r="A18" s="318" t="s">
        <v>472</v>
      </c>
      <c r="B18" s="318"/>
      <c r="C18" s="318"/>
      <c r="D18" s="318"/>
      <c r="E18" s="318"/>
    </row>
    <row r="19" spans="1:5" s="55" customFormat="1" ht="26.25" customHeight="1" x14ac:dyDescent="0.15">
      <c r="A19" s="318" t="s">
        <v>410</v>
      </c>
      <c r="B19" s="318"/>
      <c r="C19" s="318"/>
      <c r="D19" s="318"/>
      <c r="E19" s="318"/>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414" t="s">
        <v>439</v>
      </c>
      <c r="B22" s="414"/>
      <c r="D22" s="42"/>
      <c r="E22" s="51"/>
    </row>
    <row r="23" spans="1:5" s="55" customFormat="1" ht="26.25" customHeight="1" x14ac:dyDescent="0.15">
      <c r="A23" s="25"/>
      <c r="B23" s="25"/>
      <c r="C23" s="45" t="s">
        <v>233</v>
      </c>
      <c r="D23" s="42"/>
      <c r="E23" s="51"/>
    </row>
    <row r="24" spans="1:5" s="55" customFormat="1" ht="26.25" customHeight="1" x14ac:dyDescent="0.15">
      <c r="A24" s="25"/>
      <c r="B24" s="25"/>
      <c r="C24" s="45" t="s">
        <v>234</v>
      </c>
      <c r="D24" s="42"/>
      <c r="E24" s="51"/>
    </row>
    <row r="25" spans="1:5" s="55" customFormat="1" ht="26.25" customHeight="1" x14ac:dyDescent="0.15">
      <c r="A25" s="25"/>
      <c r="B25" s="25"/>
      <c r="C25" s="57" t="s">
        <v>238</v>
      </c>
      <c r="D25" s="59"/>
      <c r="E25" s="51"/>
    </row>
    <row r="26" spans="1:5" s="55" customFormat="1" ht="26.25" customHeight="1" x14ac:dyDescent="0.15">
      <c r="A26" s="25"/>
      <c r="B26" s="25"/>
      <c r="C26" s="332"/>
      <c r="D26" s="332"/>
      <c r="E26" s="51"/>
    </row>
    <row r="27" spans="1:5" s="55" customFormat="1" ht="26.25" customHeight="1" x14ac:dyDescent="0.15">
      <c r="A27" s="318" t="s">
        <v>411</v>
      </c>
      <c r="B27" s="318"/>
      <c r="C27" s="318"/>
      <c r="D27" s="51"/>
      <c r="E27" s="51"/>
    </row>
    <row r="28" spans="1:5" ht="26.25" customHeight="1" x14ac:dyDescent="0.15">
      <c r="A28" s="318"/>
      <c r="B28" s="318"/>
      <c r="C28" s="318"/>
      <c r="D28" s="51"/>
      <c r="E28" s="51"/>
    </row>
    <row r="29" spans="1:5" ht="26.25" customHeight="1" x14ac:dyDescent="0.2">
      <c r="A29" s="329"/>
      <c r="B29" s="329"/>
      <c r="C29" s="47"/>
      <c r="D29" s="19"/>
      <c r="E29" s="47"/>
    </row>
    <row r="30" spans="1:5" ht="26.25" customHeight="1" x14ac:dyDescent="0.15">
      <c r="A30" s="330"/>
      <c r="B30" s="330"/>
      <c r="C30" s="330"/>
      <c r="D30" s="330"/>
      <c r="E30" s="330"/>
    </row>
    <row r="31" spans="1:5" ht="17.25" x14ac:dyDescent="0.2">
      <c r="D31" s="19"/>
    </row>
  </sheetData>
  <mergeCells count="18">
    <mergeCell ref="A29:B29"/>
    <mergeCell ref="A15:E15"/>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I9" sqref="I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239</v>
      </c>
    </row>
    <row r="2" spans="1:5" ht="39.75" customHeight="1" x14ac:dyDescent="0.15">
      <c r="A2" s="319" t="s">
        <v>236</v>
      </c>
      <c r="B2" s="319"/>
      <c r="C2" s="319"/>
      <c r="D2" s="319"/>
      <c r="E2" s="319"/>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26</v>
      </c>
      <c r="B5" s="47"/>
      <c r="C5" s="47"/>
      <c r="D5" s="47"/>
      <c r="E5" s="47"/>
    </row>
    <row r="6" spans="1:5" ht="26.25" customHeight="1" x14ac:dyDescent="0.15">
      <c r="A6" s="48"/>
      <c r="B6" s="47"/>
      <c r="C6" s="47"/>
      <c r="D6" s="47"/>
      <c r="E6" s="47"/>
    </row>
    <row r="7" spans="1:5" ht="54.75" customHeight="1" x14ac:dyDescent="0.15">
      <c r="A7" s="419" t="str">
        <f>入力フォーム!B4</f>
        <v>長崎労働局（県北地区）レイアウト変更に伴う什器購入、移設及び廃棄契約</v>
      </c>
      <c r="B7" s="419"/>
      <c r="C7" s="419"/>
      <c r="D7" s="419"/>
      <c r="E7" s="47"/>
    </row>
    <row r="8" spans="1:5" ht="26.25" customHeight="1" x14ac:dyDescent="0.15">
      <c r="A8" s="46"/>
      <c r="B8" s="47"/>
      <c r="C8" s="418"/>
      <c r="D8" s="418"/>
      <c r="E8" s="47"/>
    </row>
    <row r="9" spans="1:5" s="55" customFormat="1" ht="26.25" customHeight="1" x14ac:dyDescent="0.15">
      <c r="A9" s="320" t="s">
        <v>237</v>
      </c>
      <c r="B9" s="320"/>
      <c r="C9" s="320"/>
      <c r="D9" s="320"/>
      <c r="E9" s="51"/>
    </row>
    <row r="10" spans="1:5" s="55" customFormat="1" ht="26.25" customHeight="1" x14ac:dyDescent="0.15">
      <c r="A10" s="25"/>
      <c r="B10" s="25"/>
      <c r="C10" s="25"/>
      <c r="D10" s="25"/>
      <c r="E10" s="51"/>
    </row>
    <row r="11" spans="1:5" s="55" customFormat="1" ht="26.25" customHeight="1" x14ac:dyDescent="0.15">
      <c r="A11" s="25"/>
      <c r="B11" s="25"/>
      <c r="C11" s="320"/>
      <c r="D11" s="320"/>
      <c r="E11" s="51"/>
    </row>
    <row r="12" spans="1:5" s="55" customFormat="1" ht="26.25" customHeight="1" x14ac:dyDescent="0.15">
      <c r="A12" s="414" t="s">
        <v>439</v>
      </c>
      <c r="B12" s="414"/>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233</v>
      </c>
      <c r="D14" s="42"/>
      <c r="E14" s="51"/>
    </row>
    <row r="15" spans="1:5" s="55" customFormat="1" ht="26.25" customHeight="1" x14ac:dyDescent="0.15">
      <c r="A15" s="25"/>
      <c r="B15" s="25"/>
      <c r="C15" s="45" t="s">
        <v>234</v>
      </c>
      <c r="D15" s="42"/>
      <c r="E15" s="51"/>
    </row>
    <row r="16" spans="1:5" s="55" customFormat="1" ht="26.25" customHeight="1" x14ac:dyDescent="0.15">
      <c r="A16" s="25"/>
      <c r="B16" s="25"/>
      <c r="C16" s="57" t="s">
        <v>238</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331" t="s">
        <v>240</v>
      </c>
      <c r="B20" s="331"/>
      <c r="C20" s="331"/>
      <c r="D20" s="56"/>
      <c r="E20" s="51"/>
    </row>
    <row r="21" spans="1:5" s="55" customFormat="1" ht="26.25" customHeight="1" x14ac:dyDescent="0.15">
      <c r="A21" s="331"/>
      <c r="B21" s="331"/>
      <c r="C21" s="331"/>
      <c r="D21" s="42"/>
      <c r="E21" s="51"/>
    </row>
    <row r="22" spans="1:5" s="55" customFormat="1" ht="26.25" customHeight="1" x14ac:dyDescent="0.15">
      <c r="A22" s="25"/>
      <c r="B22" s="25"/>
      <c r="C22" s="56"/>
      <c r="D22" s="56"/>
      <c r="E22" s="51"/>
    </row>
    <row r="23" spans="1:5" s="55" customFormat="1" ht="26.25" customHeight="1" x14ac:dyDescent="0.15">
      <c r="A23" s="25"/>
      <c r="B23" s="25"/>
      <c r="C23" s="332"/>
      <c r="D23" s="332"/>
      <c r="E23" s="51"/>
    </row>
    <row r="24" spans="1:5" s="55" customFormat="1" ht="26.25" customHeight="1" x14ac:dyDescent="0.15">
      <c r="A24" s="25"/>
      <c r="B24" s="25"/>
      <c r="C24" s="320"/>
      <c r="D24" s="320"/>
      <c r="E24" s="51"/>
    </row>
    <row r="25" spans="1:5" s="55" customFormat="1" ht="26.25" customHeight="1" x14ac:dyDescent="0.15">
      <c r="A25" s="25"/>
      <c r="B25" s="25"/>
      <c r="C25" s="332"/>
      <c r="D25" s="332"/>
      <c r="E25" s="51"/>
    </row>
    <row r="26" spans="1:5" s="55" customFormat="1" ht="26.25" customHeight="1" x14ac:dyDescent="0.15">
      <c r="A26" s="25"/>
      <c r="B26" s="51"/>
      <c r="C26" s="333"/>
      <c r="D26" s="333"/>
      <c r="E26" s="51"/>
    </row>
    <row r="27" spans="1:5" s="55" customFormat="1" ht="26.25" customHeight="1" x14ac:dyDescent="0.15">
      <c r="A27" s="25"/>
      <c r="B27" s="51"/>
      <c r="C27" s="51"/>
      <c r="D27" s="51"/>
      <c r="E27" s="51"/>
    </row>
    <row r="28" spans="1:5" ht="26.25" customHeight="1" x14ac:dyDescent="0.2">
      <c r="A28" s="329"/>
      <c r="B28" s="329"/>
      <c r="C28" s="47"/>
      <c r="D28" s="19"/>
      <c r="E28" s="47"/>
    </row>
    <row r="29" spans="1:5" ht="26.25" customHeight="1" x14ac:dyDescent="0.15">
      <c r="A29" s="330"/>
      <c r="B29" s="330"/>
      <c r="C29" s="330"/>
      <c r="D29" s="330"/>
      <c r="E29" s="330"/>
    </row>
    <row r="30" spans="1:5" ht="26.25" customHeight="1" x14ac:dyDescent="0.2">
      <c r="D30" s="19"/>
    </row>
  </sheetData>
  <mergeCells count="13">
    <mergeCell ref="A20:C21"/>
    <mergeCell ref="A28:B28"/>
    <mergeCell ref="A29:E29"/>
    <mergeCell ref="C23:D23"/>
    <mergeCell ref="C24:D24"/>
    <mergeCell ref="C25:D25"/>
    <mergeCell ref="C26:D26"/>
    <mergeCell ref="C11:D11"/>
    <mergeCell ref="A2:E2"/>
    <mergeCell ref="C8:D8"/>
    <mergeCell ref="A9:D9"/>
    <mergeCell ref="A12:B12"/>
    <mergeCell ref="A7:D7"/>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topLeftCell="A35" zoomScaleNormal="100" workbookViewId="0">
      <selection activeCell="B9" sqref="B9:D9"/>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82" t="s">
        <v>278</v>
      </c>
      <c r="B1" s="282"/>
      <c r="C1" s="282"/>
      <c r="D1" s="282"/>
      <c r="E1" s="282"/>
      <c r="F1" s="282"/>
      <c r="G1" s="282"/>
      <c r="H1" s="282"/>
      <c r="I1" s="282"/>
      <c r="J1" s="282"/>
      <c r="K1" s="282"/>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令和8年6月15日</v>
      </c>
      <c r="B5" s="75"/>
      <c r="C5" s="75"/>
      <c r="D5" s="75"/>
    </row>
    <row r="6" spans="1:11" s="73" customFormat="1" ht="0.75" customHeight="1" x14ac:dyDescent="0.15"/>
    <row r="7" spans="1:11" s="73" customFormat="1" ht="12" x14ac:dyDescent="0.15">
      <c r="H7" s="73" t="s">
        <v>304</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305</v>
      </c>
    </row>
    <row r="11" spans="1:11" s="73" customFormat="1" ht="28.5" customHeight="1" x14ac:dyDescent="0.15">
      <c r="B11" s="77" t="s">
        <v>70</v>
      </c>
      <c r="C11" s="87" t="s">
        <v>71</v>
      </c>
      <c r="D11" s="283" t="str">
        <f>入力フォーム!B4</f>
        <v>長崎労働局（県北地区）レイアウト変更に伴う什器購入、移設及び廃棄契約</v>
      </c>
      <c r="E11" s="283"/>
      <c r="F11" s="283"/>
      <c r="G11" s="283"/>
      <c r="H11" s="283"/>
      <c r="I11" s="283"/>
      <c r="J11" s="283"/>
      <c r="K11" s="283"/>
    </row>
    <row r="12" spans="1:11" s="73" customFormat="1" ht="14.25" customHeight="1" x14ac:dyDescent="0.15">
      <c r="B12" s="75" t="s">
        <v>314</v>
      </c>
      <c r="C12" s="76" t="str">
        <f>入力フォーム!A5</f>
        <v>仕　　　　様</v>
      </c>
      <c r="D12" s="73" t="str">
        <f>入力フォーム!B5</f>
        <v>別紙「仕様書」による。</v>
      </c>
    </row>
    <row r="13" spans="1:11" s="73" customFormat="1" ht="14.25" customHeight="1" x14ac:dyDescent="0.15">
      <c r="B13" s="75" t="s">
        <v>315</v>
      </c>
      <c r="C13" s="76" t="str">
        <f>入力フォーム!A6</f>
        <v>履 行 場 所</v>
      </c>
      <c r="D13" s="73" t="str">
        <f>入力フォーム!B6</f>
        <v>別紙「仕様書」による。</v>
      </c>
    </row>
    <row r="14" spans="1:11" s="73" customFormat="1" ht="14.25" customHeight="1" x14ac:dyDescent="0.15">
      <c r="B14" s="77" t="s">
        <v>316</v>
      </c>
      <c r="C14" s="87" t="str">
        <f>入力フォーム!A7</f>
        <v>履 行 期 限</v>
      </c>
      <c r="D14" s="284" t="str">
        <f>入力フォーム!B7</f>
        <v>令和８年１２月２７日（日）</v>
      </c>
      <c r="E14" s="284"/>
      <c r="F14" s="284"/>
      <c r="G14" s="284"/>
      <c r="H14" s="284"/>
      <c r="I14" s="284"/>
      <c r="J14" s="284"/>
      <c r="K14" s="284"/>
    </row>
    <row r="15" spans="1:11" s="78" customFormat="1" ht="12" x14ac:dyDescent="0.15">
      <c r="B15" s="75" t="s">
        <v>322</v>
      </c>
      <c r="C15" s="79" t="s">
        <v>272</v>
      </c>
      <c r="D15" s="78" t="s">
        <v>273</v>
      </c>
    </row>
    <row r="16" spans="1:11" s="78" customFormat="1" ht="12" x14ac:dyDescent="0.15">
      <c r="B16" s="80"/>
      <c r="C16" s="79"/>
      <c r="D16" s="78" t="s">
        <v>433</v>
      </c>
    </row>
    <row r="17" spans="1:12" s="78" customFormat="1" ht="12" x14ac:dyDescent="0.15">
      <c r="B17" s="80"/>
      <c r="C17" s="79"/>
      <c r="D17" s="78" t="s">
        <v>274</v>
      </c>
    </row>
    <row r="18" spans="1:12" s="78" customFormat="1" ht="12" x14ac:dyDescent="0.15">
      <c r="B18" s="80"/>
      <c r="C18" s="79"/>
      <c r="D18" s="78" t="s">
        <v>275</v>
      </c>
    </row>
    <row r="19" spans="1:12" s="78" customFormat="1" ht="12" x14ac:dyDescent="0.15">
      <c r="B19" s="80"/>
      <c r="C19" s="79"/>
      <c r="D19" s="78" t="s">
        <v>434</v>
      </c>
    </row>
    <row r="20" spans="1:12" s="78" customFormat="1" ht="12" x14ac:dyDescent="0.15">
      <c r="A20" s="78" t="s">
        <v>306</v>
      </c>
    </row>
    <row r="21" spans="1:12" s="78" customFormat="1" ht="27" customHeight="1" x14ac:dyDescent="0.15">
      <c r="B21" s="72" t="s">
        <v>72</v>
      </c>
      <c r="C21" s="280" t="s">
        <v>73</v>
      </c>
      <c r="D21" s="280"/>
      <c r="E21" s="280"/>
      <c r="F21" s="280"/>
      <c r="G21" s="280"/>
      <c r="H21" s="280"/>
      <c r="I21" s="280"/>
      <c r="J21" s="280"/>
      <c r="K21" s="280"/>
    </row>
    <row r="22" spans="1:12" s="78" customFormat="1" ht="13.5" customHeight="1" x14ac:dyDescent="0.15">
      <c r="B22" s="72" t="s">
        <v>74</v>
      </c>
      <c r="C22" s="280" t="s">
        <v>75</v>
      </c>
      <c r="D22" s="280"/>
      <c r="E22" s="280"/>
      <c r="F22" s="280"/>
      <c r="G22" s="280"/>
      <c r="H22" s="280"/>
      <c r="I22" s="280"/>
      <c r="J22" s="280"/>
      <c r="K22" s="280"/>
    </row>
    <row r="23" spans="1:12" s="78" customFormat="1" ht="27" customHeight="1" x14ac:dyDescent="0.15">
      <c r="B23" s="72" t="s">
        <v>76</v>
      </c>
      <c r="C23" s="280"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令和７・８・９年度の厚生労働省競争参加資格（全省庁統一資格）において、「物品の販売」でＡ，Ｂ又はＣ等級に格付けされ、九州・沖縄地域の競争参加資格を有する者であること。</v>
      </c>
      <c r="D23" s="280"/>
      <c r="E23" s="280"/>
      <c r="F23" s="280"/>
      <c r="G23" s="280"/>
      <c r="H23" s="280"/>
      <c r="I23" s="280"/>
      <c r="J23" s="280"/>
      <c r="K23" s="280"/>
    </row>
    <row r="24" spans="1:12" s="78" customFormat="1" ht="27" customHeight="1" x14ac:dyDescent="0.15">
      <c r="B24" s="72" t="s">
        <v>376</v>
      </c>
      <c r="C24" s="280" t="s">
        <v>377</v>
      </c>
      <c r="D24" s="280"/>
      <c r="E24" s="280"/>
      <c r="F24" s="280"/>
      <c r="G24" s="280"/>
      <c r="H24" s="280"/>
      <c r="I24" s="280"/>
      <c r="J24" s="280"/>
      <c r="K24" s="280"/>
    </row>
    <row r="25" spans="1:12" s="78" customFormat="1" ht="15" customHeight="1" x14ac:dyDescent="0.15">
      <c r="B25" s="72" t="s">
        <v>405</v>
      </c>
      <c r="C25" s="280" t="s">
        <v>406</v>
      </c>
      <c r="D25" s="285"/>
      <c r="E25" s="285"/>
      <c r="F25" s="285"/>
      <c r="G25" s="285"/>
      <c r="H25" s="285"/>
      <c r="I25" s="285"/>
      <c r="J25" s="285"/>
      <c r="K25" s="285"/>
    </row>
    <row r="26" spans="1:12" s="78" customFormat="1" ht="13.5" customHeight="1" x14ac:dyDescent="0.15">
      <c r="B26" s="72" t="s">
        <v>79</v>
      </c>
      <c r="C26" s="280" t="s">
        <v>78</v>
      </c>
      <c r="D26" s="280"/>
      <c r="E26" s="280"/>
      <c r="F26" s="280"/>
      <c r="G26" s="280"/>
      <c r="H26" s="280"/>
      <c r="I26" s="280"/>
      <c r="J26" s="280"/>
      <c r="K26" s="280"/>
    </row>
    <row r="27" spans="1:12" s="78" customFormat="1" ht="13.5" customHeight="1" x14ac:dyDescent="0.15">
      <c r="B27" s="72" t="s">
        <v>179</v>
      </c>
      <c r="C27" s="280" t="s">
        <v>80</v>
      </c>
      <c r="D27" s="280"/>
      <c r="E27" s="280"/>
      <c r="F27" s="280"/>
      <c r="G27" s="280"/>
      <c r="H27" s="280"/>
      <c r="I27" s="280"/>
      <c r="J27" s="280"/>
      <c r="K27" s="280"/>
    </row>
    <row r="28" spans="1:12" s="78" customFormat="1" ht="13.5" customHeight="1" x14ac:dyDescent="0.15">
      <c r="B28" s="72" t="s">
        <v>418</v>
      </c>
      <c r="C28" s="81" t="s">
        <v>419</v>
      </c>
      <c r="D28" s="86"/>
      <c r="E28" s="86"/>
      <c r="F28" s="86"/>
      <c r="G28" s="86"/>
      <c r="H28" s="86"/>
      <c r="I28" s="86"/>
      <c r="J28" s="86"/>
      <c r="K28" s="86"/>
    </row>
    <row r="29" spans="1:12" s="78" customFormat="1" ht="13.5" customHeight="1" x14ac:dyDescent="0.15">
      <c r="B29" s="72" t="s">
        <v>139</v>
      </c>
      <c r="C29" s="281" t="s">
        <v>423</v>
      </c>
      <c r="D29" s="281"/>
      <c r="E29" s="281"/>
      <c r="F29" s="281"/>
      <c r="G29" s="281"/>
      <c r="H29" s="281"/>
      <c r="I29" s="281"/>
      <c r="J29" s="281"/>
      <c r="K29" s="281"/>
      <c r="L29" s="81"/>
    </row>
    <row r="30" spans="1:12" s="78" customFormat="1" ht="13.5" customHeight="1" x14ac:dyDescent="0.15">
      <c r="B30" s="72"/>
      <c r="C30" s="281"/>
      <c r="D30" s="281"/>
      <c r="E30" s="281"/>
      <c r="F30" s="281"/>
      <c r="G30" s="281"/>
      <c r="H30" s="281"/>
      <c r="I30" s="281"/>
      <c r="J30" s="281"/>
      <c r="K30" s="281"/>
      <c r="L30" s="81"/>
    </row>
    <row r="31" spans="1:12" s="78" customFormat="1" ht="13.5" customHeight="1" x14ac:dyDescent="0.15">
      <c r="B31" s="72"/>
      <c r="C31" s="281"/>
      <c r="D31" s="281"/>
      <c r="E31" s="281"/>
      <c r="F31" s="281"/>
      <c r="G31" s="281"/>
      <c r="H31" s="281"/>
      <c r="I31" s="281"/>
      <c r="J31" s="281"/>
      <c r="K31" s="281"/>
      <c r="L31" s="81"/>
    </row>
    <row r="32" spans="1:12" s="78" customFormat="1" ht="13.5" customHeight="1" x14ac:dyDescent="0.15">
      <c r="B32" s="72"/>
      <c r="C32" s="81" t="s">
        <v>422</v>
      </c>
      <c r="D32" s="86"/>
      <c r="E32" s="86"/>
      <c r="F32" s="86"/>
      <c r="G32" s="86"/>
      <c r="H32" s="86"/>
      <c r="I32" s="86"/>
      <c r="J32" s="86"/>
      <c r="K32" s="86"/>
    </row>
    <row r="33" spans="1:12" s="78" customFormat="1" ht="13.5" customHeight="1" x14ac:dyDescent="0.15">
      <c r="B33" s="72" t="s">
        <v>421</v>
      </c>
      <c r="C33" s="81" t="s">
        <v>420</v>
      </c>
      <c r="D33" s="86"/>
      <c r="E33" s="86"/>
      <c r="F33" s="86"/>
      <c r="G33" s="86"/>
      <c r="H33" s="86"/>
      <c r="I33" s="86"/>
      <c r="J33" s="86"/>
      <c r="K33" s="86"/>
    </row>
    <row r="34" spans="1:12" s="78" customFormat="1" ht="12" x14ac:dyDescent="0.15">
      <c r="A34" s="78" t="s">
        <v>307</v>
      </c>
    </row>
    <row r="35" spans="1:12" s="78" customFormat="1" ht="12" x14ac:dyDescent="0.15">
      <c r="B35" s="82" t="s">
        <v>81</v>
      </c>
      <c r="C35" s="78" t="s">
        <v>0</v>
      </c>
    </row>
    <row r="36" spans="1:12" s="78" customFormat="1" ht="12" x14ac:dyDescent="0.15">
      <c r="B36" s="82"/>
      <c r="C36" s="80" t="str">
        <f>"　　"&amp;入力フォーム!S12&amp;"～"&amp;入力フォーム!S13&amp;"まで"</f>
        <v>　　令和8年6月15日（月）10時00分～令和8年6月30日（火）16時00分まで</v>
      </c>
      <c r="D36" s="82"/>
    </row>
    <row r="37" spans="1:12" s="78" customFormat="1" ht="12" x14ac:dyDescent="0.15">
      <c r="C37" s="78" t="s">
        <v>435</v>
      </c>
    </row>
    <row r="38" spans="1:12" s="78" customFormat="1" ht="13.5" customHeight="1" x14ac:dyDescent="0.15">
      <c r="B38" s="82" t="s">
        <v>314</v>
      </c>
      <c r="C38" s="78" t="s">
        <v>83</v>
      </c>
    </row>
    <row r="39" spans="1:12" s="78" customFormat="1" ht="13.5" customHeight="1" x14ac:dyDescent="0.15">
      <c r="B39" s="82"/>
      <c r="C39" s="78" t="s">
        <v>91</v>
      </c>
    </row>
    <row r="40" spans="1:12" s="78" customFormat="1" ht="12" x14ac:dyDescent="0.15">
      <c r="B40" s="82" t="s">
        <v>315</v>
      </c>
      <c r="C40" s="78" t="s">
        <v>317</v>
      </c>
    </row>
    <row r="41" spans="1:12" s="78" customFormat="1" ht="12" x14ac:dyDescent="0.15">
      <c r="B41" s="82"/>
      <c r="C41" s="78" t="s">
        <v>92</v>
      </c>
    </row>
    <row r="42" spans="1:12" s="78" customFormat="1" ht="12" x14ac:dyDescent="0.15">
      <c r="B42" s="82"/>
      <c r="C42" s="281" t="s">
        <v>425</v>
      </c>
      <c r="D42" s="281"/>
      <c r="E42" s="281"/>
      <c r="F42" s="281"/>
      <c r="G42" s="281"/>
      <c r="H42" s="281"/>
      <c r="I42" s="281"/>
      <c r="J42" s="281"/>
      <c r="K42" s="281"/>
    </row>
    <row r="43" spans="1:12" s="78" customFormat="1" ht="12" x14ac:dyDescent="0.15">
      <c r="B43" s="82"/>
      <c r="C43" s="281"/>
      <c r="D43" s="281"/>
      <c r="E43" s="281"/>
      <c r="F43" s="281"/>
      <c r="G43" s="281"/>
      <c r="H43" s="281"/>
      <c r="I43" s="281"/>
      <c r="J43" s="281"/>
      <c r="K43" s="281"/>
      <c r="L43" s="78" t="s">
        <v>424</v>
      </c>
    </row>
    <row r="44" spans="1:12" s="78" customFormat="1" ht="12" x14ac:dyDescent="0.15">
      <c r="A44" s="78" t="s">
        <v>308</v>
      </c>
    </row>
    <row r="45" spans="1:12" s="73" customFormat="1" ht="12" x14ac:dyDescent="0.15">
      <c r="A45" s="73" t="s">
        <v>503</v>
      </c>
      <c r="B45" s="201"/>
      <c r="C45" s="201"/>
      <c r="D45" s="201"/>
      <c r="E45" s="201"/>
      <c r="F45" s="201"/>
      <c r="G45" s="201"/>
      <c r="H45" s="201"/>
      <c r="I45" s="201"/>
      <c r="J45" s="201"/>
      <c r="K45" s="201"/>
    </row>
    <row r="46" spans="1:12" s="73" customFormat="1" ht="12" x14ac:dyDescent="0.15">
      <c r="A46" s="73" t="s">
        <v>504</v>
      </c>
      <c r="B46" s="201"/>
      <c r="C46" s="201"/>
      <c r="D46" s="201"/>
      <c r="E46" s="201"/>
      <c r="F46" s="201"/>
      <c r="G46" s="201"/>
      <c r="H46" s="201"/>
      <c r="I46" s="201"/>
      <c r="J46" s="201"/>
      <c r="K46" s="201"/>
    </row>
    <row r="47" spans="1:12" s="73" customFormat="1" ht="12" x14ac:dyDescent="0.15">
      <c r="A47" s="73" t="s">
        <v>505</v>
      </c>
      <c r="B47" s="201"/>
      <c r="C47" s="201"/>
      <c r="D47" s="201"/>
      <c r="E47" s="201"/>
      <c r="F47" s="201"/>
      <c r="G47" s="201"/>
      <c r="H47" s="201"/>
      <c r="I47" s="201"/>
      <c r="J47" s="201"/>
      <c r="K47" s="201"/>
    </row>
    <row r="48" spans="1:12" s="78" customFormat="1" ht="12" x14ac:dyDescent="0.15">
      <c r="A48" s="78" t="s">
        <v>309</v>
      </c>
    </row>
    <row r="49" spans="1:11" s="78" customFormat="1" ht="12" x14ac:dyDescent="0.15">
      <c r="B49" s="82" t="s">
        <v>82</v>
      </c>
      <c r="C49" s="78" t="s">
        <v>1</v>
      </c>
    </row>
    <row r="50" spans="1:11" s="82" customFormat="1" ht="12" x14ac:dyDescent="0.15">
      <c r="C50" s="82" t="s">
        <v>436</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314</v>
      </c>
      <c r="C52" s="78" t="s">
        <v>3</v>
      </c>
      <c r="D52" s="78"/>
    </row>
    <row r="53" spans="1:11" s="82" customFormat="1" ht="15.75" customHeight="1" x14ac:dyDescent="0.15">
      <c r="C53" s="80" t="str">
        <f>"　　"&amp;入力フォーム!S14&amp;"～"&amp;入力フォーム!S15&amp;"まで"</f>
        <v>　　令和8年6月15日（月）10時00分～令和8年7月1日（水）12時00分まで</v>
      </c>
      <c r="D53" s="78"/>
      <c r="E53" s="80"/>
    </row>
    <row r="54" spans="1:11" s="82" customFormat="1" ht="15.75" customHeight="1" x14ac:dyDescent="0.15">
      <c r="B54" s="82" t="s">
        <v>315</v>
      </c>
      <c r="C54" s="78" t="s">
        <v>4</v>
      </c>
      <c r="D54" s="78"/>
    </row>
    <row r="55" spans="1:11" s="82" customFormat="1" ht="15.75" customHeight="1" x14ac:dyDescent="0.15">
      <c r="C55" s="80" t="str">
        <f>"　　"&amp;入力フォーム!S16</f>
        <v>　　令和8年7月1日（水）14時00分</v>
      </c>
      <c r="D55" s="78"/>
      <c r="E55" s="80"/>
    </row>
    <row r="56" spans="1:11" s="82" customFormat="1" ht="15.75" customHeight="1" x14ac:dyDescent="0.15">
      <c r="B56" s="78"/>
      <c r="C56" s="82" t="s">
        <v>437</v>
      </c>
      <c r="D56" s="78"/>
    </row>
    <row r="57" spans="1:11" s="82" customFormat="1" ht="14.25" customHeight="1" x14ac:dyDescent="0.15">
      <c r="A57" s="78"/>
      <c r="C57" s="80" t="s">
        <v>711</v>
      </c>
    </row>
    <row r="58" spans="1:11" s="82" customFormat="1" ht="12" x14ac:dyDescent="0.15">
      <c r="A58" s="82" t="s">
        <v>310</v>
      </c>
    </row>
    <row r="59" spans="1:11" s="82" customFormat="1" ht="12" x14ac:dyDescent="0.15">
      <c r="A59" s="82" t="s">
        <v>323</v>
      </c>
    </row>
    <row r="60" spans="1:11" s="82" customFormat="1" ht="12" x14ac:dyDescent="0.15">
      <c r="A60" s="82" t="s">
        <v>169</v>
      </c>
      <c r="B60" s="82" t="s">
        <v>276</v>
      </c>
    </row>
    <row r="61" spans="1:11" s="82" customFormat="1" ht="12" x14ac:dyDescent="0.15">
      <c r="A61" s="82" t="s">
        <v>311</v>
      </c>
    </row>
    <row r="62" spans="1:11" s="82" customFormat="1" ht="12" x14ac:dyDescent="0.15">
      <c r="A62" s="83" t="s">
        <v>324</v>
      </c>
      <c r="B62" s="83"/>
      <c r="C62" s="83"/>
      <c r="D62" s="83"/>
      <c r="E62" s="83"/>
      <c r="F62" s="83"/>
      <c r="G62" s="83"/>
      <c r="H62" s="83"/>
      <c r="I62" s="83"/>
      <c r="J62" s="83"/>
      <c r="K62" s="83"/>
    </row>
    <row r="63" spans="1:11" s="82" customFormat="1" ht="12" x14ac:dyDescent="0.15">
      <c r="A63" s="83" t="s">
        <v>325</v>
      </c>
      <c r="B63" s="83"/>
      <c r="C63" s="83"/>
      <c r="D63" s="83"/>
    </row>
    <row r="64" spans="1:11" s="82" customFormat="1" ht="12" x14ac:dyDescent="0.15">
      <c r="A64" s="82" t="s">
        <v>312</v>
      </c>
    </row>
    <row r="65" spans="1:11" s="82" customFormat="1" ht="12" x14ac:dyDescent="0.15">
      <c r="A65" s="82" t="s">
        <v>277</v>
      </c>
    </row>
    <row r="66" spans="1:11" s="82" customFormat="1" ht="12" x14ac:dyDescent="0.15">
      <c r="A66" s="82" t="s">
        <v>508</v>
      </c>
    </row>
    <row r="67" spans="1:11" s="75" customFormat="1" ht="12" x14ac:dyDescent="0.15">
      <c r="B67" s="75" t="s">
        <v>506</v>
      </c>
    </row>
    <row r="68" spans="1:11" s="75" customFormat="1" ht="12" x14ac:dyDescent="0.15">
      <c r="B68" s="75" t="s">
        <v>507</v>
      </c>
    </row>
    <row r="69" spans="1:11" s="72" customFormat="1" ht="13.5" customHeight="1" x14ac:dyDescent="0.15">
      <c r="A69" s="279" t="s">
        <v>444</v>
      </c>
      <c r="B69" s="279"/>
      <c r="C69" s="279"/>
      <c r="D69" s="279"/>
      <c r="E69" s="279"/>
      <c r="F69" s="279"/>
      <c r="G69" s="279"/>
      <c r="H69" s="279"/>
      <c r="I69" s="279"/>
      <c r="J69" s="279"/>
      <c r="K69" s="279"/>
    </row>
    <row r="70" spans="1:11" s="2" customFormat="1" x14ac:dyDescent="0.15">
      <c r="B70" s="82" t="s">
        <v>70</v>
      </c>
      <c r="C70" s="75" t="s">
        <v>443</v>
      </c>
    </row>
    <row r="71" spans="1:11" s="2" customFormat="1" x14ac:dyDescent="0.15">
      <c r="B71" s="82" t="s">
        <v>314</v>
      </c>
      <c r="C71" s="75" t="s">
        <v>462</v>
      </c>
    </row>
    <row r="72" spans="1:11" s="2" customFormat="1" x14ac:dyDescent="0.15">
      <c r="B72" s="82"/>
      <c r="C72" s="75" t="s">
        <v>463</v>
      </c>
    </row>
    <row r="73" spans="1:11" x14ac:dyDescent="0.15">
      <c r="B73" s="82" t="s">
        <v>315</v>
      </c>
      <c r="C73" s="73" t="s">
        <v>464</v>
      </c>
    </row>
    <row r="74" spans="1:11" x14ac:dyDescent="0.15">
      <c r="C74" s="73" t="s">
        <v>465</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S212"/>
  <sheetViews>
    <sheetView view="pageBreakPreview" topLeftCell="A88" zoomScaleNormal="100" zoomScaleSheetLayoutView="100" workbookViewId="0">
      <selection activeCell="B9" sqref="B9:D9"/>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D1" s="312" t="s">
        <v>5</v>
      </c>
      <c r="E1" s="312"/>
      <c r="F1" s="312"/>
      <c r="G1" s="312"/>
      <c r="H1" s="312"/>
      <c r="I1" s="312"/>
      <c r="J1" s="312"/>
    </row>
    <row r="2" spans="1:11" ht="17.25" x14ac:dyDescent="0.15">
      <c r="E2" s="89"/>
    </row>
    <row r="3" spans="1:11" ht="18" customHeight="1" x14ac:dyDescent="0.15">
      <c r="J3" s="90" t="s">
        <v>6</v>
      </c>
    </row>
    <row r="4" spans="1:11" ht="13.5" customHeight="1" x14ac:dyDescent="0.15">
      <c r="E4" s="91"/>
    </row>
    <row r="5" spans="1:11" ht="18" customHeight="1" x14ac:dyDescent="0.15">
      <c r="B5" s="315" t="s">
        <v>122</v>
      </c>
      <c r="C5" s="315"/>
      <c r="D5" s="315"/>
      <c r="E5" s="315"/>
      <c r="F5" s="315"/>
      <c r="G5" s="315"/>
      <c r="H5" s="315"/>
      <c r="I5" s="315"/>
      <c r="J5" s="315"/>
    </row>
    <row r="6" spans="1:11" ht="18" customHeight="1" x14ac:dyDescent="0.15">
      <c r="B6" s="315"/>
      <c r="C6" s="315"/>
      <c r="D6" s="315"/>
      <c r="E6" s="315"/>
      <c r="F6" s="315"/>
      <c r="G6" s="315"/>
      <c r="H6" s="315"/>
      <c r="I6" s="315"/>
      <c r="J6" s="315"/>
    </row>
    <row r="7" spans="1:11" ht="6.75" customHeight="1" x14ac:dyDescent="0.15">
      <c r="E7" s="91"/>
    </row>
    <row r="8" spans="1:11" ht="18" customHeight="1" x14ac:dyDescent="0.15">
      <c r="A8" s="92"/>
      <c r="B8" s="314" t="s">
        <v>279</v>
      </c>
      <c r="C8" s="314"/>
      <c r="D8" s="314"/>
      <c r="E8" s="314"/>
      <c r="F8" s="93"/>
      <c r="G8" s="93"/>
      <c r="H8" s="93"/>
      <c r="I8" s="93"/>
      <c r="J8" s="93"/>
      <c r="K8" s="93"/>
    </row>
    <row r="9" spans="1:11" ht="25.5" customHeight="1" x14ac:dyDescent="0.15">
      <c r="B9" s="94"/>
      <c r="C9" s="95" t="s">
        <v>204</v>
      </c>
      <c r="D9" s="96" t="s">
        <v>63</v>
      </c>
      <c r="E9" s="317" t="str">
        <f>入力フォーム!B4</f>
        <v>長崎労働局（県北地区）レイアウト変更に伴う什器購入、移設及び廃棄契約</v>
      </c>
      <c r="F9" s="317"/>
      <c r="G9" s="317"/>
      <c r="H9" s="317"/>
      <c r="I9" s="317"/>
      <c r="J9" s="317"/>
      <c r="K9" s="93"/>
    </row>
    <row r="10" spans="1:11" ht="18" customHeight="1" x14ac:dyDescent="0.15">
      <c r="B10" s="94"/>
      <c r="C10" s="95" t="s">
        <v>123</v>
      </c>
      <c r="D10" s="97" t="str">
        <f>入力フォーム!A5</f>
        <v>仕　　　　様</v>
      </c>
      <c r="E10" s="94" t="str">
        <f>入力フォーム!B5</f>
        <v>別紙「仕様書」による。</v>
      </c>
      <c r="F10" s="93"/>
      <c r="G10" s="93"/>
      <c r="H10" s="93"/>
      <c r="I10" s="93"/>
      <c r="J10" s="93"/>
      <c r="K10" s="93"/>
    </row>
    <row r="11" spans="1:11" ht="18" customHeight="1" x14ac:dyDescent="0.15">
      <c r="B11" s="94"/>
      <c r="C11" s="95" t="s">
        <v>124</v>
      </c>
      <c r="D11" s="97" t="str">
        <f>入力フォーム!A6</f>
        <v>履 行 場 所</v>
      </c>
      <c r="E11" s="94" t="str">
        <f>入力フォーム!B6</f>
        <v>別紙「仕様書」による。</v>
      </c>
      <c r="F11" s="93"/>
      <c r="G11" s="93"/>
      <c r="H11" s="93"/>
      <c r="I11" s="93"/>
      <c r="J11" s="93"/>
      <c r="K11" s="93"/>
    </row>
    <row r="12" spans="1:11" ht="18" customHeight="1" x14ac:dyDescent="0.15">
      <c r="B12" s="94"/>
      <c r="C12" s="95" t="s">
        <v>316</v>
      </c>
      <c r="D12" s="97" t="str">
        <f>入力フォーム!A7</f>
        <v>履 行 期 限</v>
      </c>
      <c r="E12" s="316" t="str">
        <f>入力フォーム!B7</f>
        <v>令和８年１２月２７日（日）</v>
      </c>
      <c r="F12" s="316"/>
      <c r="G12" s="316"/>
      <c r="H12" s="316"/>
      <c r="I12" s="316"/>
      <c r="J12" s="316"/>
      <c r="K12" s="93"/>
    </row>
    <row r="13" spans="1:11" ht="18" customHeight="1" x14ac:dyDescent="0.15">
      <c r="B13" s="94"/>
      <c r="C13" s="95" t="s">
        <v>27</v>
      </c>
      <c r="D13" s="97" t="s">
        <v>280</v>
      </c>
      <c r="E13" s="199" t="s">
        <v>509</v>
      </c>
      <c r="F13" s="93"/>
      <c r="G13" s="93"/>
      <c r="H13" s="93"/>
      <c r="I13" s="93"/>
      <c r="J13" s="93"/>
      <c r="K13" s="93"/>
    </row>
    <row r="14" spans="1:11" ht="18" customHeight="1" x14ac:dyDescent="0.15">
      <c r="B14" s="94"/>
      <c r="C14" s="95"/>
      <c r="D14" s="95"/>
      <c r="E14" s="94" t="s">
        <v>329</v>
      </c>
      <c r="F14" s="93"/>
      <c r="G14" s="93"/>
      <c r="H14" s="93"/>
      <c r="I14" s="93"/>
      <c r="J14" s="93"/>
      <c r="K14" s="93"/>
    </row>
    <row r="15" spans="1:11" ht="18" customHeight="1" x14ac:dyDescent="0.15">
      <c r="B15" s="94"/>
      <c r="C15" s="95"/>
      <c r="D15" s="95"/>
      <c r="E15" s="94" t="s">
        <v>330</v>
      </c>
      <c r="F15" s="93"/>
      <c r="G15" s="93"/>
      <c r="H15" s="93"/>
      <c r="I15" s="93"/>
      <c r="J15" s="93"/>
      <c r="K15" s="93"/>
    </row>
    <row r="16" spans="1:11" ht="18" customHeight="1" x14ac:dyDescent="0.15">
      <c r="B16" s="94"/>
      <c r="C16" s="95"/>
      <c r="D16" s="95"/>
      <c r="E16" s="94" t="s">
        <v>331</v>
      </c>
      <c r="F16" s="93"/>
      <c r="G16" s="93"/>
      <c r="H16" s="93"/>
      <c r="I16" s="93"/>
      <c r="J16" s="93"/>
      <c r="K16" s="93"/>
    </row>
    <row r="17" spans="2:10" ht="13.5" customHeight="1" x14ac:dyDescent="0.15">
      <c r="B17" s="91"/>
      <c r="C17" s="91"/>
      <c r="D17" s="91"/>
      <c r="E17" s="91"/>
    </row>
    <row r="18" spans="2:10" ht="18" customHeight="1" x14ac:dyDescent="0.15">
      <c r="B18" s="286" t="s">
        <v>281</v>
      </c>
      <c r="C18" s="286"/>
      <c r="D18" s="286"/>
      <c r="E18" s="286"/>
    </row>
    <row r="19" spans="2:10" ht="18" customHeight="1" x14ac:dyDescent="0.15">
      <c r="B19" s="91"/>
      <c r="C19" s="92" t="s">
        <v>242</v>
      </c>
      <c r="D19" s="92"/>
      <c r="E19" s="92"/>
    </row>
    <row r="20" spans="2:10" ht="18" customHeight="1" x14ac:dyDescent="0.15">
      <c r="C20" s="92" t="s">
        <v>209</v>
      </c>
      <c r="D20" s="92"/>
      <c r="E20" s="92"/>
    </row>
    <row r="21" spans="2:10" ht="18" customHeight="1" x14ac:dyDescent="0.15">
      <c r="C21" s="286" t="s">
        <v>152</v>
      </c>
      <c r="D21" s="286"/>
      <c r="E21" s="286"/>
    </row>
    <row r="22" spans="2:10" ht="18" customHeight="1" x14ac:dyDescent="0.15">
      <c r="C22" s="98" t="s">
        <v>153</v>
      </c>
      <c r="D22" s="287" t="s">
        <v>88</v>
      </c>
      <c r="E22" s="287"/>
    </row>
    <row r="23" spans="2:10" ht="18" customHeight="1" x14ac:dyDescent="0.15">
      <c r="C23" s="91"/>
      <c r="D23" s="99" t="str">
        <f>"　"&amp;入力フォーム!S12&amp;"～"&amp;入力フォーム!S13&amp;"まで"</f>
        <v>　令和8年6月15日（月）10時00分～令和8年6月30日（火）16時00分まで</v>
      </c>
      <c r="E23" s="99"/>
    </row>
    <row r="24" spans="2:10" ht="18" customHeight="1" x14ac:dyDescent="0.15">
      <c r="C24" s="98" t="s">
        <v>175</v>
      </c>
      <c r="D24" s="287" t="s">
        <v>86</v>
      </c>
      <c r="E24" s="287"/>
    </row>
    <row r="25" spans="2:10" ht="18" customHeight="1" x14ac:dyDescent="0.15">
      <c r="C25" s="91"/>
      <c r="D25" s="287" t="s">
        <v>452</v>
      </c>
      <c r="E25" s="287"/>
      <c r="F25" s="287"/>
      <c r="G25" s="287"/>
      <c r="H25" s="287"/>
      <c r="I25" s="287"/>
      <c r="J25" s="287"/>
    </row>
    <row r="26" spans="2:10" ht="18" customHeight="1" x14ac:dyDescent="0.15">
      <c r="C26" s="91"/>
      <c r="D26" s="92" t="str">
        <f>"  長崎労働局総務部総務課　会計第一係　"&amp;入力フォーム!B20&amp;"　TEL095-801-0020"</f>
        <v xml:space="preserve">  長崎労働局総務部総務課　会計第一係　末吉　TEL095-801-0020</v>
      </c>
      <c r="E26" s="92"/>
    </row>
    <row r="27" spans="2:10" ht="18" customHeight="1" x14ac:dyDescent="0.15">
      <c r="C27" s="100" t="s">
        <v>176</v>
      </c>
      <c r="D27" s="287" t="s">
        <v>87</v>
      </c>
      <c r="E27" s="287"/>
    </row>
    <row r="28" spans="2:10" ht="18" customHeight="1" x14ac:dyDescent="0.15">
      <c r="C28" s="179"/>
      <c r="D28" s="178" t="s">
        <v>487</v>
      </c>
      <c r="E28" s="178"/>
    </row>
    <row r="29" spans="2:10" ht="18" customHeight="1" x14ac:dyDescent="0.15">
      <c r="C29" s="179"/>
      <c r="D29" s="178" t="s">
        <v>488</v>
      </c>
      <c r="E29" s="178"/>
    </row>
    <row r="30" spans="2:10" ht="18" customHeight="1" x14ac:dyDescent="0.15">
      <c r="C30" s="179"/>
      <c r="D30" s="185" t="s">
        <v>491</v>
      </c>
      <c r="E30" s="178"/>
    </row>
    <row r="31" spans="2:10" ht="18" customHeight="1" x14ac:dyDescent="0.15">
      <c r="B31" s="91"/>
      <c r="C31" s="102"/>
      <c r="D31" s="92" t="s">
        <v>489</v>
      </c>
      <c r="E31" s="92"/>
    </row>
    <row r="32" spans="2:10" ht="18" customHeight="1" x14ac:dyDescent="0.15">
      <c r="B32" s="91"/>
      <c r="C32" s="102"/>
      <c r="D32" s="297" t="s">
        <v>87</v>
      </c>
      <c r="E32" s="297"/>
      <c r="F32" s="297"/>
      <c r="G32" s="304" t="s">
        <v>291</v>
      </c>
      <c r="H32" s="304"/>
      <c r="I32" s="304"/>
      <c r="J32" s="304"/>
    </row>
    <row r="33" spans="2:10" ht="18" customHeight="1" x14ac:dyDescent="0.15">
      <c r="B33" s="91"/>
      <c r="C33" s="102"/>
      <c r="D33" s="313" t="s">
        <v>386</v>
      </c>
      <c r="E33" s="313"/>
      <c r="F33" s="313"/>
      <c r="G33" s="291" t="s">
        <v>387</v>
      </c>
      <c r="H33" s="292"/>
      <c r="I33" s="292"/>
      <c r="J33" s="293"/>
    </row>
    <row r="34" spans="2:10" ht="18" customHeight="1" x14ac:dyDescent="0.15">
      <c r="B34" s="91"/>
      <c r="C34" s="102"/>
      <c r="D34" s="298" t="s">
        <v>243</v>
      </c>
      <c r="E34" s="299"/>
      <c r="F34" s="300"/>
      <c r="G34" s="294"/>
      <c r="H34" s="295"/>
      <c r="I34" s="295"/>
      <c r="J34" s="296"/>
    </row>
    <row r="35" spans="2:10" ht="18" customHeight="1" x14ac:dyDescent="0.15">
      <c r="B35" s="91"/>
      <c r="C35" s="102"/>
      <c r="D35" s="103" t="s">
        <v>388</v>
      </c>
      <c r="E35" s="104"/>
      <c r="F35" s="105"/>
      <c r="G35" s="294"/>
      <c r="H35" s="295"/>
      <c r="I35" s="295"/>
      <c r="J35" s="296"/>
    </row>
    <row r="36" spans="2:10" ht="18" customHeight="1" x14ac:dyDescent="0.15">
      <c r="B36" s="91"/>
      <c r="C36" s="102"/>
      <c r="D36" s="106" t="s">
        <v>456</v>
      </c>
      <c r="E36" s="107"/>
      <c r="F36" s="108"/>
      <c r="G36" s="109"/>
      <c r="H36" s="110"/>
      <c r="I36" s="110"/>
      <c r="J36" s="111"/>
    </row>
    <row r="37" spans="2:10" ht="18" customHeight="1" x14ac:dyDescent="0.15">
      <c r="B37" s="91"/>
      <c r="C37" s="102"/>
      <c r="D37" s="286" t="s">
        <v>543</v>
      </c>
      <c r="E37" s="286"/>
    </row>
    <row r="38" spans="2:10" ht="18" customHeight="1" x14ac:dyDescent="0.15">
      <c r="B38" s="91"/>
      <c r="C38" s="102"/>
      <c r="D38" s="297" t="s">
        <v>87</v>
      </c>
      <c r="E38" s="297"/>
      <c r="F38" s="297"/>
      <c r="G38" s="304" t="s">
        <v>291</v>
      </c>
      <c r="H38" s="304"/>
      <c r="I38" s="304"/>
      <c r="J38" s="304"/>
    </row>
    <row r="39" spans="2:10" ht="18" customHeight="1" x14ac:dyDescent="0.15">
      <c r="B39" s="91"/>
      <c r="C39" s="102"/>
      <c r="D39" s="313" t="s">
        <v>362</v>
      </c>
      <c r="E39" s="313"/>
      <c r="F39" s="313"/>
      <c r="G39" s="291" t="s">
        <v>292</v>
      </c>
      <c r="H39" s="292"/>
      <c r="I39" s="292"/>
      <c r="J39" s="293"/>
    </row>
    <row r="40" spans="2:10" ht="18" customHeight="1" x14ac:dyDescent="0.15">
      <c r="B40" s="91"/>
      <c r="C40" s="102"/>
      <c r="D40" s="298" t="s">
        <v>243</v>
      </c>
      <c r="E40" s="299"/>
      <c r="F40" s="300"/>
      <c r="G40" s="294"/>
      <c r="H40" s="295"/>
      <c r="I40" s="295"/>
      <c r="J40" s="296"/>
    </row>
    <row r="41" spans="2:10" ht="18" customHeight="1" x14ac:dyDescent="0.15">
      <c r="B41" s="91"/>
      <c r="C41" s="102"/>
      <c r="D41" s="301" t="s">
        <v>361</v>
      </c>
      <c r="E41" s="302"/>
      <c r="F41" s="303"/>
      <c r="G41" s="294"/>
      <c r="H41" s="295"/>
      <c r="I41" s="295"/>
      <c r="J41" s="296"/>
    </row>
    <row r="42" spans="2:10" ht="18" customHeight="1" x14ac:dyDescent="0.15">
      <c r="B42" s="91"/>
      <c r="C42" s="102"/>
      <c r="D42" s="305" t="s">
        <v>188</v>
      </c>
      <c r="E42" s="305"/>
      <c r="F42" s="305"/>
      <c r="G42" s="294"/>
      <c r="H42" s="295"/>
      <c r="I42" s="295"/>
      <c r="J42" s="296"/>
    </row>
    <row r="43" spans="2:10" ht="18" customHeight="1" x14ac:dyDescent="0.15">
      <c r="B43" s="91"/>
      <c r="C43" s="102"/>
      <c r="D43" s="305" t="s">
        <v>457</v>
      </c>
      <c r="E43" s="305"/>
      <c r="F43" s="305"/>
      <c r="G43" s="294"/>
      <c r="H43" s="295"/>
      <c r="I43" s="295"/>
      <c r="J43" s="296"/>
    </row>
    <row r="44" spans="2:10" ht="18" customHeight="1" x14ac:dyDescent="0.15">
      <c r="B44" s="91"/>
      <c r="C44" s="102"/>
      <c r="D44" s="106" t="s">
        <v>456</v>
      </c>
      <c r="E44" s="107"/>
      <c r="F44" s="108"/>
      <c r="G44" s="109"/>
      <c r="H44" s="110"/>
      <c r="I44" s="110"/>
      <c r="J44" s="111"/>
    </row>
    <row r="45" spans="2:10" ht="18" customHeight="1" x14ac:dyDescent="0.15">
      <c r="B45" s="91"/>
      <c r="C45" s="98" t="s">
        <v>77</v>
      </c>
      <c r="D45" s="112" t="s">
        <v>317</v>
      </c>
      <c r="E45" s="91"/>
    </row>
    <row r="46" spans="2:10" ht="18" customHeight="1" x14ac:dyDescent="0.15">
      <c r="B46" s="91"/>
      <c r="C46" s="91"/>
      <c r="D46" s="287" t="s">
        <v>490</v>
      </c>
      <c r="E46" s="287"/>
      <c r="F46" s="287"/>
      <c r="G46" s="287"/>
      <c r="H46" s="287"/>
      <c r="I46" s="287"/>
      <c r="J46" s="287"/>
    </row>
    <row r="47" spans="2:10" ht="18" customHeight="1" x14ac:dyDescent="0.15">
      <c r="B47" s="91"/>
      <c r="C47" s="91"/>
      <c r="D47" s="92" t="s">
        <v>357</v>
      </c>
      <c r="E47" s="113"/>
    </row>
    <row r="48" spans="2:10" ht="13.5" customHeight="1" x14ac:dyDescent="0.15">
      <c r="B48" s="91"/>
      <c r="C48" s="91"/>
      <c r="E48" s="113"/>
    </row>
    <row r="49" spans="2:10" ht="18" customHeight="1" x14ac:dyDescent="0.15">
      <c r="B49" s="286" t="s">
        <v>302</v>
      </c>
      <c r="C49" s="286"/>
      <c r="D49" s="286"/>
      <c r="E49" s="286"/>
    </row>
    <row r="50" spans="2:10" ht="18" customHeight="1" x14ac:dyDescent="0.15">
      <c r="B50" s="91"/>
      <c r="C50" s="98" t="s">
        <v>177</v>
      </c>
      <c r="D50" s="287" t="s">
        <v>335</v>
      </c>
      <c r="E50" s="287"/>
      <c r="F50" s="287"/>
      <c r="G50" s="287"/>
      <c r="H50" s="287"/>
      <c r="I50" s="287"/>
      <c r="J50" s="287"/>
    </row>
    <row r="51" spans="2:10" ht="18" customHeight="1" x14ac:dyDescent="0.15">
      <c r="B51" s="91"/>
      <c r="C51" s="91"/>
      <c r="D51" s="287" t="s">
        <v>336</v>
      </c>
      <c r="E51" s="287"/>
      <c r="F51" s="287"/>
      <c r="G51" s="287"/>
      <c r="H51" s="287"/>
      <c r="I51" s="287"/>
      <c r="J51" s="287"/>
    </row>
    <row r="52" spans="2:10" ht="18" customHeight="1" x14ac:dyDescent="0.15">
      <c r="B52" s="91"/>
      <c r="C52" s="91"/>
      <c r="D52" s="101" t="s">
        <v>337</v>
      </c>
      <c r="E52" s="101"/>
      <c r="F52" s="101"/>
      <c r="G52" s="101"/>
      <c r="H52" s="101"/>
      <c r="I52" s="101"/>
      <c r="J52" s="101"/>
    </row>
    <row r="53" spans="2:10" ht="18" customHeight="1" x14ac:dyDescent="0.15">
      <c r="B53" s="91"/>
      <c r="C53" s="91"/>
      <c r="D53" s="287" t="s">
        <v>282</v>
      </c>
      <c r="E53" s="287"/>
      <c r="F53" s="287"/>
      <c r="G53" s="287"/>
      <c r="H53" s="287"/>
      <c r="I53" s="287"/>
      <c r="J53" s="287"/>
    </row>
    <row r="54" spans="2:10" ht="18" customHeight="1" x14ac:dyDescent="0.15">
      <c r="B54" s="91"/>
      <c r="C54" s="91"/>
      <c r="D54" s="287" t="s">
        <v>283</v>
      </c>
      <c r="E54" s="287"/>
      <c r="F54" s="287"/>
      <c r="G54" s="287"/>
      <c r="H54" s="287"/>
      <c r="I54" s="287"/>
      <c r="J54" s="287"/>
    </row>
    <row r="55" spans="2:10" ht="18" customHeight="1" x14ac:dyDescent="0.15">
      <c r="B55" s="91"/>
      <c r="C55" s="98" t="s">
        <v>125</v>
      </c>
      <c r="D55" s="98" t="s">
        <v>338</v>
      </c>
      <c r="E55" s="91"/>
    </row>
    <row r="56" spans="2:10" ht="18" customHeight="1" x14ac:dyDescent="0.15">
      <c r="C56" s="102"/>
      <c r="D56" s="286" t="s">
        <v>126</v>
      </c>
      <c r="E56" s="286"/>
    </row>
    <row r="57" spans="2:10" ht="18" customHeight="1" x14ac:dyDescent="0.15">
      <c r="D57" s="114" t="str">
        <f>入力フォーム!S14&amp;"～"&amp;入力フォーム!S15&amp;"まで"</f>
        <v>令和8年6月15日（月）10時00分～令和8年7月1日（水）12時00分まで</v>
      </c>
      <c r="E57" s="115"/>
    </row>
    <row r="58" spans="2:10" s="92" customFormat="1" ht="18" customHeight="1" x14ac:dyDescent="0.15">
      <c r="D58" s="287" t="s">
        <v>158</v>
      </c>
      <c r="E58" s="287"/>
      <c r="F58" s="287"/>
      <c r="G58" s="287"/>
      <c r="H58" s="287"/>
      <c r="I58" s="287"/>
      <c r="J58" s="287"/>
    </row>
    <row r="59" spans="2:10" s="92" customFormat="1" ht="18" customHeight="1" x14ac:dyDescent="0.15">
      <c r="D59" s="287" t="s">
        <v>453</v>
      </c>
      <c r="E59" s="287"/>
      <c r="F59" s="287"/>
      <c r="G59" s="287"/>
      <c r="H59" s="287"/>
      <c r="I59" s="287"/>
      <c r="J59" s="287"/>
    </row>
    <row r="60" spans="2:10" s="92" customFormat="1" ht="18" customHeight="1" x14ac:dyDescent="0.15">
      <c r="D60" s="287" t="s">
        <v>709</v>
      </c>
      <c r="E60" s="287"/>
      <c r="F60" s="287"/>
      <c r="G60" s="287"/>
      <c r="H60" s="287"/>
      <c r="I60" s="287"/>
      <c r="J60" s="287"/>
    </row>
    <row r="61" spans="2:10" s="253" customFormat="1" ht="18" customHeight="1" x14ac:dyDescent="0.15">
      <c r="D61" s="252" t="s">
        <v>710</v>
      </c>
      <c r="E61" s="252"/>
      <c r="F61" s="252"/>
      <c r="G61" s="252"/>
      <c r="H61" s="252"/>
      <c r="I61" s="252"/>
      <c r="J61" s="252"/>
    </row>
    <row r="62" spans="2:10" ht="18" customHeight="1" x14ac:dyDescent="0.15">
      <c r="B62" s="91"/>
      <c r="C62" s="98" t="s">
        <v>127</v>
      </c>
      <c r="D62" s="98" t="s">
        <v>293</v>
      </c>
      <c r="E62" s="91"/>
    </row>
    <row r="63" spans="2:10" ht="18" customHeight="1" x14ac:dyDescent="0.15">
      <c r="C63" s="102"/>
      <c r="D63" s="286" t="s">
        <v>128</v>
      </c>
      <c r="E63" s="286"/>
    </row>
    <row r="64" spans="2:10" ht="18" customHeight="1" x14ac:dyDescent="0.15">
      <c r="D64" s="114" t="str">
        <f>入力フォーム!S14&amp;"～"&amp;入力フォーム!S15&amp;"まで"</f>
        <v>令和8年6月15日（月）10時00分～令和8年7月1日（水）12時00分まで</v>
      </c>
      <c r="E64" s="115"/>
    </row>
    <row r="65" spans="1:10" ht="18" customHeight="1" x14ac:dyDescent="0.15">
      <c r="C65" s="102"/>
      <c r="D65" s="92" t="s">
        <v>129</v>
      </c>
      <c r="E65" s="92"/>
    </row>
    <row r="66" spans="1:10" ht="18" customHeight="1" x14ac:dyDescent="0.15">
      <c r="D66" s="287" t="s">
        <v>454</v>
      </c>
      <c r="E66" s="287"/>
      <c r="F66" s="287"/>
      <c r="G66" s="287"/>
      <c r="H66" s="287"/>
      <c r="I66" s="287"/>
      <c r="J66" s="287"/>
    </row>
    <row r="67" spans="1:10" ht="18" customHeight="1" x14ac:dyDescent="0.15">
      <c r="D67" s="287" t="str">
        <f>"長崎労働局総務部総務課　会計第一係　"&amp;入力フォーム!B20&amp;"　TEL095-801-0020"</f>
        <v>長崎労働局総務部総務課　会計第一係　末吉　TEL095-801-0020</v>
      </c>
      <c r="E67" s="287"/>
      <c r="F67" s="287"/>
      <c r="G67" s="287"/>
      <c r="H67" s="287"/>
      <c r="I67" s="287"/>
      <c r="J67" s="287"/>
    </row>
    <row r="68" spans="1:10" ht="18" customHeight="1" x14ac:dyDescent="0.15">
      <c r="C68" s="102"/>
      <c r="D68" s="286" t="s">
        <v>130</v>
      </c>
      <c r="E68" s="286"/>
    </row>
    <row r="69" spans="1:10" ht="2.25" customHeight="1" x14ac:dyDescent="0.15">
      <c r="C69" s="102"/>
      <c r="D69" s="91"/>
      <c r="E69" s="91"/>
    </row>
    <row r="70" spans="1:10" ht="74.25" customHeight="1" x14ac:dyDescent="0.15">
      <c r="A70" s="116"/>
      <c r="B70" s="116"/>
      <c r="C70" s="116"/>
      <c r="D70" s="290" t="str">
        <f>"　入札書は別紙３－１の様式にて作成し、入札金額の内訳を別添「入札金額内訳書」(別紙３－２、別紙３－３及び別紙３－４)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別紙３－３及び別紙３－４)に記入して提出すること。直接提出する場合は封筒に入れ封印し、その封皮に氏名（法人の場合はその名称又は商号）、宛名（支出負担行為担当官　長崎労働局総務部長あて）及び「令和8年7月1日（水）開札「長崎労働局（県北地区）レイアウト変更に伴う什器購入、移設及び廃棄契約」の入札書在中」と朱書し、上記３の(３)②へ入札書の受領期限までに提出すること。</v>
      </c>
      <c r="E70" s="290"/>
      <c r="F70" s="290"/>
      <c r="G70" s="290"/>
      <c r="H70" s="290"/>
      <c r="I70" s="290"/>
      <c r="J70" s="290"/>
    </row>
    <row r="71" spans="1:10" ht="2.25" customHeight="1" x14ac:dyDescent="0.15">
      <c r="C71" s="102"/>
      <c r="D71" s="91"/>
      <c r="E71" s="91"/>
    </row>
    <row r="72" spans="1:10" ht="53.25" customHeight="1" x14ac:dyDescent="0.15">
      <c r="A72" s="116"/>
      <c r="B72" s="116"/>
      <c r="C72" s="116"/>
      <c r="D72" s="290"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7月1日（水）開札「長崎労働局（県北地区）レイアウト変更に伴う什器購入、移設及び廃棄契約」の入札書在中」の旨朱書し、中封筒の封皮には直接に提出する場合と同様に氏名等を記し、上記３の(３)②あてに入札書の受領期限までの必着で送付すること。</v>
      </c>
      <c r="E72" s="290"/>
      <c r="F72" s="290"/>
      <c r="G72" s="290"/>
      <c r="H72" s="290"/>
      <c r="I72" s="290"/>
      <c r="J72" s="290"/>
    </row>
    <row r="73" spans="1:10" ht="2.25" customHeight="1" x14ac:dyDescent="0.15">
      <c r="C73" s="102"/>
      <c r="D73" s="91"/>
      <c r="E73" s="91"/>
    </row>
    <row r="74" spans="1:10" ht="27" customHeight="1" x14ac:dyDescent="0.15">
      <c r="A74" s="116"/>
      <c r="B74" s="116"/>
      <c r="C74" s="116"/>
      <c r="D74" s="290"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4" s="290"/>
      <c r="F74" s="290"/>
      <c r="G74" s="290"/>
      <c r="H74" s="290"/>
      <c r="I74" s="290"/>
      <c r="J74" s="290"/>
    </row>
    <row r="75" spans="1:10" ht="2.25" customHeight="1" x14ac:dyDescent="0.15">
      <c r="C75" s="102"/>
      <c r="D75" s="91"/>
      <c r="E75" s="91"/>
    </row>
    <row r="76" spans="1:10" ht="18" customHeight="1" x14ac:dyDescent="0.15">
      <c r="B76" s="91"/>
      <c r="C76" s="98" t="s">
        <v>131</v>
      </c>
      <c r="D76" s="98" t="s">
        <v>294</v>
      </c>
      <c r="E76" s="91"/>
    </row>
    <row r="77" spans="1:10" ht="18" customHeight="1" x14ac:dyDescent="0.15">
      <c r="C77" s="102"/>
      <c r="D77" s="92" t="s">
        <v>207</v>
      </c>
      <c r="E77" s="92"/>
      <c r="F77" s="91"/>
    </row>
    <row r="78" spans="1:10" ht="18" customHeight="1" x14ac:dyDescent="0.15">
      <c r="D78" s="92" t="s">
        <v>132</v>
      </c>
      <c r="E78" s="92"/>
      <c r="F78" s="91"/>
    </row>
    <row r="79" spans="1:10" ht="18" customHeight="1" x14ac:dyDescent="0.15">
      <c r="D79" s="92" t="s">
        <v>339</v>
      </c>
      <c r="E79" s="92"/>
      <c r="F79" s="91"/>
    </row>
    <row r="80" spans="1:10" ht="18" customHeight="1" x14ac:dyDescent="0.15">
      <c r="C80" s="102"/>
      <c r="D80" s="92" t="s">
        <v>208</v>
      </c>
      <c r="E80" s="92"/>
      <c r="F80" s="91"/>
    </row>
    <row r="81" spans="1:6" ht="18" customHeight="1" x14ac:dyDescent="0.15">
      <c r="C81" s="117"/>
      <c r="D81" s="92" t="s">
        <v>445</v>
      </c>
      <c r="E81" s="92"/>
      <c r="F81" s="91"/>
    </row>
    <row r="82" spans="1:6" ht="18" customHeight="1" x14ac:dyDescent="0.15">
      <c r="C82" s="117"/>
      <c r="D82" s="92" t="s">
        <v>446</v>
      </c>
      <c r="E82" s="92"/>
      <c r="F82" s="91"/>
    </row>
    <row r="83" spans="1:6" ht="18" customHeight="1" x14ac:dyDescent="0.15">
      <c r="C83" s="117"/>
      <c r="D83" s="92" t="s">
        <v>358</v>
      </c>
      <c r="E83" s="92"/>
      <c r="F83" s="91"/>
    </row>
    <row r="84" spans="1:6" ht="18" customHeight="1" x14ac:dyDescent="0.15">
      <c r="C84" s="102"/>
      <c r="D84" s="92" t="s">
        <v>154</v>
      </c>
      <c r="E84" s="92"/>
      <c r="F84" s="92"/>
    </row>
    <row r="85" spans="1:6" ht="13.5" customHeight="1" x14ac:dyDescent="0.15">
      <c r="C85" s="102"/>
      <c r="D85" s="91"/>
      <c r="E85" s="91"/>
      <c r="F85" s="91"/>
    </row>
    <row r="86" spans="1:6" ht="18" customHeight="1" x14ac:dyDescent="0.15">
      <c r="A86" s="92"/>
      <c r="B86" s="286" t="s">
        <v>244</v>
      </c>
      <c r="C86" s="286"/>
      <c r="D86" s="286"/>
      <c r="E86" s="286"/>
    </row>
    <row r="87" spans="1:6" ht="18" customHeight="1" x14ac:dyDescent="0.15">
      <c r="B87" s="92" t="s">
        <v>133</v>
      </c>
      <c r="C87" s="92"/>
      <c r="D87" s="92"/>
      <c r="E87" s="92"/>
    </row>
    <row r="88" spans="1:6" ht="18" customHeight="1" x14ac:dyDescent="0.15">
      <c r="C88" s="98" t="s">
        <v>134</v>
      </c>
      <c r="D88" s="98" t="s">
        <v>284</v>
      </c>
      <c r="E88" s="91"/>
    </row>
    <row r="89" spans="1:6" ht="18" customHeight="1" x14ac:dyDescent="0.15">
      <c r="C89" s="98" t="s">
        <v>248</v>
      </c>
      <c r="D89" s="98" t="s">
        <v>295</v>
      </c>
      <c r="E89" s="91"/>
    </row>
    <row r="90" spans="1:6" ht="18" customHeight="1" x14ac:dyDescent="0.15">
      <c r="C90" s="98" t="s">
        <v>249</v>
      </c>
      <c r="D90" s="112" t="s">
        <v>447</v>
      </c>
      <c r="E90" s="91"/>
    </row>
    <row r="91" spans="1:6" ht="18" customHeight="1" x14ac:dyDescent="0.15">
      <c r="C91" s="98" t="s">
        <v>135</v>
      </c>
      <c r="D91" s="98" t="s">
        <v>460</v>
      </c>
      <c r="E91" s="91"/>
    </row>
    <row r="92" spans="1:6" ht="18" customHeight="1" x14ac:dyDescent="0.15">
      <c r="C92" s="98" t="s">
        <v>136</v>
      </c>
      <c r="D92" s="112" t="s">
        <v>430</v>
      </c>
      <c r="E92" s="91"/>
    </row>
    <row r="93" spans="1:6" ht="18" customHeight="1" x14ac:dyDescent="0.15">
      <c r="C93" s="98" t="s">
        <v>137</v>
      </c>
      <c r="D93" s="112" t="s">
        <v>431</v>
      </c>
      <c r="E93" s="91"/>
    </row>
    <row r="94" spans="1:6" ht="18" customHeight="1" x14ac:dyDescent="0.15">
      <c r="C94" s="98" t="s">
        <v>179</v>
      </c>
      <c r="D94" s="98" t="s">
        <v>296</v>
      </c>
      <c r="E94" s="91"/>
    </row>
    <row r="95" spans="1:6" ht="18" customHeight="1" x14ac:dyDescent="0.15">
      <c r="C95" s="98" t="s">
        <v>138</v>
      </c>
      <c r="D95" s="98" t="s">
        <v>297</v>
      </c>
      <c r="E95" s="91"/>
    </row>
    <row r="96" spans="1:6" ht="18" customHeight="1" x14ac:dyDescent="0.15">
      <c r="C96" s="98" t="s">
        <v>139</v>
      </c>
      <c r="D96" s="98" t="s">
        <v>299</v>
      </c>
      <c r="E96" s="91"/>
    </row>
    <row r="97" spans="1:10" ht="18" customHeight="1" x14ac:dyDescent="0.15">
      <c r="C97" s="98" t="s">
        <v>412</v>
      </c>
      <c r="D97" s="95" t="s">
        <v>414</v>
      </c>
      <c r="E97" s="118"/>
      <c r="F97" s="93"/>
      <c r="G97" s="93"/>
      <c r="H97" s="93"/>
    </row>
    <row r="98" spans="1:10" ht="18" customHeight="1" x14ac:dyDescent="0.15">
      <c r="C98" s="98" t="s">
        <v>413</v>
      </c>
      <c r="D98" s="98" t="s">
        <v>298</v>
      </c>
      <c r="E98" s="91"/>
    </row>
    <row r="99" spans="1:10" ht="18" customHeight="1" x14ac:dyDescent="0.15">
      <c r="C99" s="171" t="s">
        <v>475</v>
      </c>
      <c r="D99" s="171" t="s">
        <v>476</v>
      </c>
      <c r="E99" s="172"/>
      <c r="F99" s="10"/>
      <c r="G99" s="10"/>
      <c r="H99" s="10"/>
    </row>
    <row r="100" spans="1:10" ht="13.5" customHeight="1" x14ac:dyDescent="0.15">
      <c r="C100" s="102"/>
      <c r="D100" s="102"/>
      <c r="E100" s="91"/>
    </row>
    <row r="101" spans="1:10" ht="18" customHeight="1" x14ac:dyDescent="0.15">
      <c r="A101" s="92"/>
      <c r="B101" s="286" t="s">
        <v>245</v>
      </c>
      <c r="C101" s="286"/>
      <c r="D101" s="286"/>
      <c r="E101" s="286"/>
    </row>
    <row r="102" spans="1:10" ht="18" customHeight="1" x14ac:dyDescent="0.15">
      <c r="B102" s="92" t="s">
        <v>318</v>
      </c>
      <c r="C102" s="92"/>
      <c r="D102" s="92"/>
      <c r="E102" s="92"/>
    </row>
    <row r="103" spans="1:10" ht="18" customHeight="1" x14ac:dyDescent="0.15">
      <c r="B103" s="92" t="s">
        <v>217</v>
      </c>
      <c r="C103" s="92"/>
      <c r="D103" s="92"/>
      <c r="E103" s="92"/>
    </row>
    <row r="104" spans="1:10" ht="13.5" customHeight="1" x14ac:dyDescent="0.15">
      <c r="C104" s="102"/>
      <c r="D104" s="102"/>
      <c r="E104" s="91"/>
    </row>
    <row r="105" spans="1:10" ht="18" customHeight="1" x14ac:dyDescent="0.15">
      <c r="B105" s="249" t="s">
        <v>562</v>
      </c>
      <c r="C105" s="249"/>
      <c r="D105" s="249"/>
      <c r="E105" s="249"/>
      <c r="F105" s="250"/>
      <c r="G105" s="250"/>
      <c r="H105" s="250"/>
      <c r="I105" s="250"/>
      <c r="J105" s="250"/>
    </row>
    <row r="106" spans="1:10" ht="18" customHeight="1" x14ac:dyDescent="0.15">
      <c r="B106" s="249" t="s">
        <v>563</v>
      </c>
      <c r="C106" s="249"/>
      <c r="D106" s="249"/>
      <c r="E106" s="249"/>
      <c r="F106" s="250"/>
      <c r="G106" s="250"/>
      <c r="H106" s="250"/>
      <c r="I106" s="250"/>
      <c r="J106" s="250"/>
    </row>
    <row r="107" spans="1:10" ht="13.5" customHeight="1" x14ac:dyDescent="0.15">
      <c r="B107" s="269" t="s">
        <v>564</v>
      </c>
      <c r="C107" s="208"/>
      <c r="D107" s="208"/>
      <c r="E107" s="251"/>
      <c r="F107" s="250"/>
      <c r="G107" s="250"/>
      <c r="H107" s="250"/>
      <c r="I107" s="250"/>
      <c r="J107" s="250"/>
    </row>
    <row r="108" spans="1:10" ht="13.5" customHeight="1" x14ac:dyDescent="0.15">
      <c r="C108" s="102"/>
      <c r="D108" s="102"/>
      <c r="E108" s="248"/>
    </row>
    <row r="109" spans="1:10" ht="18" customHeight="1" x14ac:dyDescent="0.15">
      <c r="A109" s="92"/>
      <c r="B109" s="286" t="s">
        <v>565</v>
      </c>
      <c r="C109" s="286"/>
      <c r="D109" s="286"/>
      <c r="E109" s="286"/>
    </row>
    <row r="110" spans="1:10" ht="18" customHeight="1" x14ac:dyDescent="0.15">
      <c r="B110" s="92"/>
      <c r="C110" s="98" t="s">
        <v>140</v>
      </c>
      <c r="D110" s="287" t="s">
        <v>4</v>
      </c>
      <c r="E110" s="287"/>
      <c r="F110" s="287"/>
    </row>
    <row r="111" spans="1:10" ht="18" customHeight="1" x14ac:dyDescent="0.15">
      <c r="C111" s="119"/>
      <c r="D111" s="119" t="str">
        <f>入力フォーム!S16</f>
        <v>令和8年7月1日（水）14時00分</v>
      </c>
      <c r="E111" s="119"/>
      <c r="F111" s="119"/>
    </row>
    <row r="112" spans="1:10" ht="18" customHeight="1" x14ac:dyDescent="0.15">
      <c r="C112" s="119"/>
      <c r="D112" s="119" t="s">
        <v>438</v>
      </c>
      <c r="E112" s="119"/>
      <c r="F112" s="119"/>
    </row>
    <row r="113" spans="1:10" ht="18" customHeight="1" x14ac:dyDescent="0.15">
      <c r="B113" s="92"/>
      <c r="C113" s="98" t="s">
        <v>141</v>
      </c>
      <c r="D113" s="287" t="s">
        <v>246</v>
      </c>
      <c r="E113" s="287"/>
    </row>
    <row r="114" spans="1:10" ht="34.5" customHeight="1" x14ac:dyDescent="0.15">
      <c r="B114" s="92"/>
      <c r="C114" s="98"/>
      <c r="D114" s="311" t="s">
        <v>474</v>
      </c>
      <c r="E114" s="311"/>
      <c r="F114" s="311"/>
      <c r="G114" s="311"/>
      <c r="H114" s="311"/>
      <c r="I114" s="311"/>
    </row>
    <row r="115" spans="1:10" ht="18" customHeight="1" x14ac:dyDescent="0.15">
      <c r="B115" s="92"/>
      <c r="C115" s="98" t="s">
        <v>142</v>
      </c>
      <c r="D115" s="287" t="s">
        <v>247</v>
      </c>
      <c r="E115" s="287"/>
      <c r="F115" s="287"/>
      <c r="G115" s="287"/>
      <c r="H115" s="287"/>
      <c r="I115" s="101"/>
    </row>
    <row r="116" spans="1:10" ht="18" customHeight="1" x14ac:dyDescent="0.15">
      <c r="C116" s="92" t="s">
        <v>473</v>
      </c>
      <c r="D116" s="92"/>
      <c r="E116" s="92"/>
    </row>
    <row r="117" spans="1:10" ht="18" customHeight="1" x14ac:dyDescent="0.15">
      <c r="C117" s="120" t="s">
        <v>143</v>
      </c>
      <c r="D117" s="98" t="s">
        <v>300</v>
      </c>
      <c r="E117" s="91"/>
    </row>
    <row r="118" spans="1:10" ht="18" customHeight="1" x14ac:dyDescent="0.15">
      <c r="C118" s="102"/>
      <c r="D118" s="307" t="str">
        <f>入力フォーム!S17&amp;"～"&amp;入力フォーム!S18&amp;"まで"</f>
        <v>令和8年7月2日（木）16時00分～令和8年7月6日（月）12時00分まで</v>
      </c>
      <c r="E118" s="307"/>
      <c r="F118" s="307"/>
      <c r="G118" s="307"/>
      <c r="H118" s="307"/>
      <c r="I118" s="307"/>
      <c r="J118" s="307"/>
    </row>
    <row r="119" spans="1:10" ht="18" customHeight="1" x14ac:dyDescent="0.15">
      <c r="C119" s="102"/>
      <c r="D119" s="99" t="s">
        <v>35</v>
      </c>
      <c r="E119" s="99"/>
      <c r="F119" s="99"/>
      <c r="G119" s="99"/>
    </row>
    <row r="120" spans="1:10" ht="18" customHeight="1" x14ac:dyDescent="0.15">
      <c r="C120" s="120" t="s">
        <v>144</v>
      </c>
      <c r="D120" s="98" t="s">
        <v>301</v>
      </c>
      <c r="E120" s="91"/>
    </row>
    <row r="121" spans="1:10" ht="18" customHeight="1" x14ac:dyDescent="0.15">
      <c r="C121" s="102"/>
      <c r="D121" s="307" t="str">
        <f>入力フォーム!S19</f>
        <v>令和8年7月6日（月）14時00分</v>
      </c>
      <c r="E121" s="307"/>
      <c r="F121" s="307"/>
      <c r="G121" s="307"/>
      <c r="H121" s="307"/>
      <c r="I121" s="307"/>
    </row>
    <row r="122" spans="1:10" ht="18" customHeight="1" x14ac:dyDescent="0.15">
      <c r="C122" s="102"/>
      <c r="D122" s="99" t="s">
        <v>342</v>
      </c>
      <c r="E122" s="99"/>
    </row>
    <row r="123" spans="1:10" s="116" customFormat="1" ht="13.5" customHeight="1" x14ac:dyDescent="0.15">
      <c r="A123" s="88"/>
      <c r="B123" s="88"/>
      <c r="C123" s="286"/>
      <c r="D123" s="286"/>
      <c r="E123" s="286"/>
      <c r="F123" s="88"/>
    </row>
    <row r="124" spans="1:10" ht="18" customHeight="1" x14ac:dyDescent="0.15">
      <c r="B124" s="92" t="s">
        <v>566</v>
      </c>
      <c r="C124" s="92"/>
      <c r="D124" s="92"/>
      <c r="E124" s="92"/>
    </row>
    <row r="125" spans="1:10" ht="18" customHeight="1" x14ac:dyDescent="0.15">
      <c r="C125" s="98" t="s">
        <v>177</v>
      </c>
      <c r="D125" s="98" t="s">
        <v>455</v>
      </c>
      <c r="E125" s="98"/>
      <c r="F125" s="98"/>
      <c r="G125" s="98"/>
      <c r="H125" s="98"/>
      <c r="I125" s="98"/>
      <c r="J125" s="98"/>
    </row>
    <row r="126" spans="1:10" ht="18" customHeight="1" x14ac:dyDescent="0.15">
      <c r="D126" s="121" t="s">
        <v>319</v>
      </c>
      <c r="E126" s="121"/>
    </row>
    <row r="127" spans="1:10" ht="18" customHeight="1" x14ac:dyDescent="0.15">
      <c r="C127" s="98" t="s">
        <v>155</v>
      </c>
      <c r="D127" s="287" t="s">
        <v>156</v>
      </c>
      <c r="E127" s="287"/>
      <c r="F127" s="287"/>
      <c r="G127" s="287"/>
      <c r="H127" s="287"/>
      <c r="I127" s="287"/>
      <c r="J127" s="287"/>
    </row>
    <row r="128" spans="1:10" ht="13.5" customHeight="1" x14ac:dyDescent="0.15">
      <c r="D128" s="289"/>
      <c r="E128" s="289"/>
    </row>
    <row r="129" spans="2:19" ht="18" customHeight="1" x14ac:dyDescent="0.15">
      <c r="B129" s="286" t="s">
        <v>567</v>
      </c>
      <c r="C129" s="286"/>
      <c r="D129" s="286"/>
      <c r="E129" s="286"/>
    </row>
    <row r="130" spans="2:19" ht="18" customHeight="1" x14ac:dyDescent="0.15">
      <c r="C130" s="286" t="s">
        <v>157</v>
      </c>
      <c r="D130" s="286"/>
      <c r="E130" s="286"/>
    </row>
    <row r="131" spans="2:19" ht="18" customHeight="1" x14ac:dyDescent="0.15">
      <c r="C131" s="98" t="s">
        <v>153</v>
      </c>
      <c r="D131" s="92" t="s">
        <v>210</v>
      </c>
      <c r="E131" s="92"/>
      <c r="F131" s="92"/>
      <c r="G131" s="92"/>
      <c r="H131" s="92"/>
      <c r="I131" s="92"/>
      <c r="J131" s="92"/>
    </row>
    <row r="132" spans="2:19" ht="18" customHeight="1" x14ac:dyDescent="0.15">
      <c r="C132" s="102"/>
      <c r="D132" s="92" t="s">
        <v>211</v>
      </c>
      <c r="E132" s="92"/>
      <c r="F132" s="92"/>
      <c r="G132" s="92"/>
      <c r="H132" s="92"/>
      <c r="I132" s="92"/>
      <c r="J132" s="92"/>
    </row>
    <row r="133" spans="2:19" ht="18" customHeight="1" x14ac:dyDescent="0.15">
      <c r="C133" s="102"/>
      <c r="D133" s="92" t="s">
        <v>212</v>
      </c>
      <c r="E133" s="92"/>
      <c r="F133" s="92"/>
      <c r="G133" s="92"/>
      <c r="H133" s="92"/>
      <c r="I133" s="92"/>
      <c r="J133" s="92"/>
    </row>
    <row r="134" spans="2:19" ht="18" customHeight="1" x14ac:dyDescent="0.15">
      <c r="C134" s="203" t="s">
        <v>68</v>
      </c>
      <c r="D134" s="202" t="s">
        <v>523</v>
      </c>
      <c r="E134" s="202"/>
      <c r="F134" s="202"/>
      <c r="G134" s="202"/>
      <c r="H134" s="202"/>
      <c r="I134" s="202"/>
      <c r="J134" s="200"/>
      <c r="M134" s="287"/>
      <c r="N134" s="287"/>
      <c r="O134" s="287"/>
      <c r="P134" s="287"/>
      <c r="Q134" s="287"/>
      <c r="R134" s="287"/>
      <c r="S134" s="287"/>
    </row>
    <row r="135" spans="2:19" ht="18" customHeight="1" x14ac:dyDescent="0.15">
      <c r="C135" s="208"/>
      <c r="D135" s="202" t="s">
        <v>524</v>
      </c>
      <c r="E135" s="202"/>
      <c r="F135" s="202"/>
      <c r="G135" s="202"/>
      <c r="H135" s="202"/>
      <c r="I135" s="202"/>
      <c r="J135" s="200"/>
      <c r="M135" s="287"/>
      <c r="N135" s="287"/>
      <c r="O135" s="287"/>
      <c r="P135" s="287"/>
      <c r="Q135" s="287"/>
      <c r="R135" s="287"/>
      <c r="S135" s="287"/>
    </row>
    <row r="136" spans="2:19" ht="18" customHeight="1" x14ac:dyDescent="0.15">
      <c r="C136" s="208"/>
      <c r="D136" s="202" t="s">
        <v>525</v>
      </c>
      <c r="E136" s="202"/>
      <c r="F136" s="202"/>
      <c r="G136" s="202"/>
      <c r="H136" s="202"/>
      <c r="I136" s="202"/>
      <c r="J136" s="200"/>
      <c r="M136" s="287"/>
      <c r="N136" s="287"/>
      <c r="O136" s="287"/>
      <c r="P136" s="287"/>
      <c r="Q136" s="287"/>
      <c r="R136" s="287"/>
      <c r="S136" s="287"/>
    </row>
    <row r="137" spans="2:19" ht="18" customHeight="1" x14ac:dyDescent="0.15">
      <c r="C137" s="208"/>
      <c r="D137" s="202" t="s">
        <v>526</v>
      </c>
      <c r="E137" s="202"/>
      <c r="F137" s="202"/>
      <c r="G137" s="202"/>
      <c r="H137" s="202"/>
      <c r="I137" s="202"/>
      <c r="J137" s="200"/>
      <c r="M137" s="287"/>
      <c r="N137" s="287"/>
      <c r="O137" s="287"/>
      <c r="P137" s="287"/>
      <c r="Q137" s="287"/>
      <c r="R137" s="287"/>
      <c r="S137" s="287"/>
    </row>
    <row r="138" spans="2:19" ht="18" customHeight="1" x14ac:dyDescent="0.15">
      <c r="C138" s="208"/>
      <c r="D138" s="202" t="s">
        <v>527</v>
      </c>
      <c r="E138" s="202"/>
      <c r="F138" s="202"/>
      <c r="G138" s="202"/>
      <c r="H138" s="202"/>
      <c r="I138" s="202"/>
      <c r="J138" s="200"/>
    </row>
    <row r="139" spans="2:19" ht="18" customHeight="1" x14ac:dyDescent="0.15">
      <c r="C139" s="209" t="s">
        <v>143</v>
      </c>
      <c r="D139" s="202" t="s">
        <v>528</v>
      </c>
      <c r="E139" s="202"/>
      <c r="F139" s="202"/>
      <c r="G139" s="202"/>
      <c r="H139" s="202"/>
      <c r="I139" s="202"/>
      <c r="J139" s="200"/>
    </row>
    <row r="140" spans="2:19" ht="18" customHeight="1" x14ac:dyDescent="0.15">
      <c r="C140" s="208"/>
      <c r="D140" s="202" t="s">
        <v>529</v>
      </c>
      <c r="E140" s="202"/>
      <c r="F140" s="202"/>
      <c r="G140" s="202"/>
      <c r="H140" s="202"/>
      <c r="I140" s="202"/>
      <c r="J140" s="200"/>
    </row>
    <row r="141" spans="2:19" ht="18" customHeight="1" x14ac:dyDescent="0.15">
      <c r="C141" s="208"/>
      <c r="D141" s="202" t="s">
        <v>530</v>
      </c>
      <c r="E141" s="202"/>
      <c r="F141" s="202"/>
      <c r="G141" s="202"/>
      <c r="H141" s="202"/>
      <c r="I141" s="202"/>
      <c r="J141" s="200"/>
    </row>
    <row r="142" spans="2:19" ht="18" customHeight="1" x14ac:dyDescent="0.15">
      <c r="C142" s="208"/>
      <c r="D142" s="202" t="s">
        <v>531</v>
      </c>
      <c r="E142" s="202"/>
      <c r="F142" s="202"/>
      <c r="G142" s="202"/>
      <c r="H142" s="202"/>
      <c r="I142" s="202"/>
      <c r="J142" s="200"/>
    </row>
    <row r="143" spans="2:19" ht="18" customHeight="1" x14ac:dyDescent="0.15">
      <c r="C143" s="208"/>
      <c r="D143" s="202" t="s">
        <v>532</v>
      </c>
      <c r="E143" s="202"/>
      <c r="F143" s="202"/>
      <c r="G143" s="202"/>
      <c r="H143" s="202"/>
      <c r="I143" s="202"/>
      <c r="J143" s="200"/>
    </row>
    <row r="144" spans="2:19" ht="18" customHeight="1" x14ac:dyDescent="0.15">
      <c r="C144" s="208"/>
      <c r="D144" s="202" t="s">
        <v>533</v>
      </c>
      <c r="E144" s="202"/>
      <c r="F144" s="202"/>
      <c r="G144" s="202"/>
      <c r="H144" s="202"/>
      <c r="I144" s="202"/>
      <c r="J144" s="200"/>
    </row>
    <row r="145" spans="2:10" ht="18" customHeight="1" x14ac:dyDescent="0.15">
      <c r="C145" s="208"/>
      <c r="D145" s="202" t="s">
        <v>534</v>
      </c>
      <c r="E145" s="202"/>
      <c r="F145" s="202"/>
      <c r="G145" s="202"/>
      <c r="H145" s="202"/>
      <c r="I145" s="202"/>
      <c r="J145" s="200"/>
    </row>
    <row r="146" spans="2:10" ht="18" customHeight="1" x14ac:dyDescent="0.15">
      <c r="C146" s="208"/>
      <c r="D146" s="202" t="s">
        <v>535</v>
      </c>
      <c r="E146" s="202"/>
      <c r="F146" s="202"/>
      <c r="G146" s="202"/>
      <c r="H146" s="202"/>
      <c r="I146" s="202"/>
      <c r="J146" s="200"/>
    </row>
    <row r="147" spans="2:10" ht="18" customHeight="1" x14ac:dyDescent="0.15">
      <c r="C147" s="208"/>
      <c r="D147" s="202" t="s">
        <v>536</v>
      </c>
      <c r="E147" s="202"/>
      <c r="F147" s="202"/>
      <c r="G147" s="202"/>
      <c r="H147" s="202"/>
      <c r="I147" s="202"/>
      <c r="J147" s="200"/>
    </row>
    <row r="148" spans="2:10" ht="18" customHeight="1" x14ac:dyDescent="0.15">
      <c r="C148" s="208"/>
      <c r="D148" s="202" t="s">
        <v>537</v>
      </c>
      <c r="E148" s="202"/>
      <c r="F148" s="202"/>
      <c r="G148" s="202"/>
      <c r="H148" s="202"/>
      <c r="I148" s="202"/>
      <c r="J148" s="200"/>
    </row>
    <row r="149" spans="2:10" ht="18" customHeight="1" x14ac:dyDescent="0.15">
      <c r="C149" s="208"/>
      <c r="D149" s="202" t="s">
        <v>538</v>
      </c>
      <c r="E149" s="202"/>
      <c r="F149" s="202"/>
      <c r="G149" s="202"/>
      <c r="H149" s="202"/>
      <c r="I149" s="202"/>
      <c r="J149" s="200"/>
    </row>
    <row r="150" spans="2:10" ht="18" customHeight="1" x14ac:dyDescent="0.15">
      <c r="C150" s="208"/>
      <c r="D150" s="202" t="s">
        <v>539</v>
      </c>
      <c r="E150" s="202"/>
      <c r="F150" s="202"/>
      <c r="G150" s="202"/>
      <c r="H150" s="202"/>
      <c r="I150" s="202"/>
      <c r="J150" s="200"/>
    </row>
    <row r="151" spans="2:10" ht="18" customHeight="1" x14ac:dyDescent="0.15">
      <c r="C151" s="208"/>
      <c r="D151" s="202" t="s">
        <v>540</v>
      </c>
      <c r="E151" s="202"/>
      <c r="F151" s="202"/>
      <c r="G151" s="202"/>
      <c r="H151" s="202"/>
      <c r="I151" s="202"/>
      <c r="J151" s="200"/>
    </row>
    <row r="152" spans="2:10" ht="18" customHeight="1" x14ac:dyDescent="0.15">
      <c r="C152" s="209" t="s">
        <v>144</v>
      </c>
      <c r="D152" s="202" t="s">
        <v>541</v>
      </c>
      <c r="E152" s="202"/>
      <c r="F152" s="202"/>
      <c r="G152" s="202"/>
      <c r="H152" s="202"/>
      <c r="I152" s="202"/>
      <c r="J152" s="200"/>
    </row>
    <row r="153" spans="2:10" ht="18" customHeight="1" x14ac:dyDescent="0.15">
      <c r="C153" s="208"/>
      <c r="D153" s="202" t="s">
        <v>542</v>
      </c>
      <c r="E153" s="202"/>
      <c r="F153" s="202"/>
      <c r="G153" s="202"/>
      <c r="H153" s="202"/>
      <c r="I153" s="202"/>
      <c r="J153" s="200"/>
    </row>
    <row r="154" spans="2:10" ht="18" customHeight="1" x14ac:dyDescent="0.15">
      <c r="C154" s="203" t="s">
        <v>69</v>
      </c>
      <c r="D154" s="205" t="s">
        <v>321</v>
      </c>
      <c r="E154" s="205"/>
      <c r="F154" s="205"/>
      <c r="G154" s="205"/>
      <c r="H154" s="205"/>
      <c r="I154" s="205"/>
      <c r="J154" s="92"/>
    </row>
    <row r="155" spans="2:10" ht="18" customHeight="1" x14ac:dyDescent="0.15">
      <c r="C155" s="98"/>
      <c r="D155" s="287" t="s">
        <v>213</v>
      </c>
      <c r="E155" s="287"/>
      <c r="F155" s="287"/>
      <c r="G155" s="287"/>
      <c r="H155" s="287"/>
      <c r="I155" s="287"/>
      <c r="J155" s="287"/>
    </row>
    <row r="156" spans="2:10" ht="18" customHeight="1" x14ac:dyDescent="0.15">
      <c r="C156" s="102"/>
      <c r="D156" s="92" t="s">
        <v>214</v>
      </c>
      <c r="E156" s="92"/>
      <c r="F156" s="92"/>
      <c r="G156" s="92"/>
      <c r="H156" s="92"/>
      <c r="I156" s="92"/>
      <c r="J156" s="92"/>
    </row>
    <row r="157" spans="2:10" ht="18" customHeight="1" x14ac:dyDescent="0.15">
      <c r="C157" s="98" t="s">
        <v>316</v>
      </c>
      <c r="D157" s="92" t="s">
        <v>320</v>
      </c>
      <c r="E157" s="92"/>
      <c r="F157" s="92"/>
      <c r="G157" s="92"/>
      <c r="H157" s="92"/>
      <c r="I157" s="92"/>
      <c r="J157" s="92"/>
    </row>
    <row r="158" spans="2:10" ht="18" customHeight="1" x14ac:dyDescent="0.15">
      <c r="C158" s="102"/>
      <c r="D158" s="92" t="s">
        <v>145</v>
      </c>
      <c r="E158" s="92"/>
      <c r="F158" s="92"/>
      <c r="G158" s="92"/>
      <c r="H158" s="92"/>
      <c r="I158" s="92"/>
      <c r="J158" s="92"/>
    </row>
    <row r="159" spans="2:10" ht="18" customHeight="1" x14ac:dyDescent="0.15">
      <c r="C159" s="102"/>
      <c r="D159" s="92"/>
      <c r="E159" s="92"/>
      <c r="F159" s="92"/>
      <c r="G159" s="92"/>
      <c r="H159" s="92"/>
      <c r="I159" s="92"/>
      <c r="J159" s="92"/>
    </row>
    <row r="160" spans="2:10" ht="18" customHeight="1" x14ac:dyDescent="0.15">
      <c r="B160" s="288" t="s">
        <v>568</v>
      </c>
      <c r="C160" s="288"/>
      <c r="D160" s="288"/>
      <c r="E160" s="288"/>
      <c r="F160" s="92"/>
      <c r="G160" s="92"/>
      <c r="H160" s="92"/>
      <c r="I160" s="92"/>
      <c r="J160" s="92"/>
    </row>
    <row r="161" spans="1:10" ht="18" customHeight="1" x14ac:dyDescent="0.15">
      <c r="C161" s="102"/>
      <c r="D161" s="287" t="s">
        <v>215</v>
      </c>
      <c r="E161" s="287"/>
      <c r="F161" s="287"/>
      <c r="G161" s="287"/>
      <c r="H161" s="287"/>
      <c r="I161" s="287"/>
      <c r="J161" s="287"/>
    </row>
    <row r="162" spans="1:10" ht="18" customHeight="1" x14ac:dyDescent="0.15">
      <c r="C162" s="102"/>
      <c r="D162" s="287" t="s">
        <v>216</v>
      </c>
      <c r="E162" s="287"/>
      <c r="F162" s="287"/>
      <c r="G162" s="287"/>
      <c r="H162" s="287"/>
      <c r="I162" s="287"/>
      <c r="J162" s="287"/>
    </row>
    <row r="163" spans="1:10" ht="18" customHeight="1" x14ac:dyDescent="0.15">
      <c r="C163" s="102"/>
      <c r="D163" s="92"/>
      <c r="E163" s="92"/>
      <c r="F163" s="92"/>
      <c r="G163" s="92"/>
      <c r="H163" s="92"/>
      <c r="I163" s="92"/>
      <c r="J163" s="92"/>
    </row>
    <row r="164" spans="1:10" ht="18" customHeight="1" x14ac:dyDescent="0.15">
      <c r="B164" s="286" t="s">
        <v>569</v>
      </c>
      <c r="C164" s="286"/>
      <c r="D164" s="286"/>
      <c r="E164" s="286"/>
    </row>
    <row r="165" spans="1:10" ht="16.5" customHeight="1" x14ac:dyDescent="0.15">
      <c r="B165" s="198"/>
      <c r="C165" s="198"/>
      <c r="D165" s="309" t="s">
        <v>510</v>
      </c>
      <c r="E165" s="309"/>
      <c r="F165" s="309"/>
      <c r="G165" s="309"/>
      <c r="H165" s="309"/>
      <c r="I165" s="309"/>
      <c r="J165" s="309"/>
    </row>
    <row r="166" spans="1:10" ht="18" customHeight="1" x14ac:dyDescent="0.15">
      <c r="B166" s="198"/>
      <c r="C166" s="198"/>
      <c r="D166" s="309" t="s">
        <v>511</v>
      </c>
      <c r="E166" s="309"/>
      <c r="F166" s="309"/>
      <c r="G166" s="309"/>
      <c r="H166" s="309"/>
      <c r="I166" s="309"/>
      <c r="J166" s="309"/>
    </row>
    <row r="167" spans="1:10" ht="18" customHeight="1" x14ac:dyDescent="0.15">
      <c r="A167" s="198"/>
      <c r="B167" s="198"/>
      <c r="C167" s="198"/>
      <c r="D167" s="309" t="s">
        <v>513</v>
      </c>
      <c r="E167" s="309"/>
      <c r="F167" s="309"/>
      <c r="G167" s="309"/>
      <c r="H167" s="309"/>
      <c r="I167" s="309"/>
      <c r="J167" s="309"/>
    </row>
    <row r="168" spans="1:10" ht="18" customHeight="1" x14ac:dyDescent="0.15">
      <c r="A168" s="198"/>
      <c r="B168" s="198"/>
      <c r="C168" s="198"/>
      <c r="D168" s="309" t="s">
        <v>512</v>
      </c>
      <c r="E168" s="309"/>
      <c r="F168" s="309"/>
      <c r="G168" s="309"/>
      <c r="H168" s="309"/>
      <c r="I168" s="309"/>
      <c r="J168" s="309"/>
    </row>
    <row r="169" spans="1:10" ht="18" customHeight="1" x14ac:dyDescent="0.15">
      <c r="A169" s="91"/>
      <c r="B169" s="91"/>
      <c r="C169" s="91"/>
      <c r="D169" s="101"/>
      <c r="E169" s="101"/>
      <c r="F169" s="101"/>
      <c r="G169" s="101"/>
      <c r="H169" s="101"/>
      <c r="I169" s="101"/>
      <c r="J169" s="101"/>
    </row>
    <row r="170" spans="1:10" s="121" customFormat="1" ht="18" customHeight="1" x14ac:dyDescent="0.15">
      <c r="B170" s="286" t="s">
        <v>570</v>
      </c>
      <c r="C170" s="286"/>
      <c r="D170" s="286"/>
      <c r="E170" s="286"/>
    </row>
    <row r="171" spans="1:10" s="169" customFormat="1" ht="18" customHeight="1" x14ac:dyDescent="0.15">
      <c r="C171" s="122" t="s">
        <v>70</v>
      </c>
      <c r="D171" s="170" t="s">
        <v>466</v>
      </c>
    </row>
    <row r="172" spans="1:10" s="169" customFormat="1" ht="18" customHeight="1" x14ac:dyDescent="0.15">
      <c r="D172" s="170" t="s">
        <v>467</v>
      </c>
    </row>
    <row r="173" spans="1:10" s="169" customFormat="1" ht="18" customHeight="1" x14ac:dyDescent="0.15">
      <c r="D173" s="170" t="s">
        <v>468</v>
      </c>
    </row>
    <row r="174" spans="1:10" s="169" customFormat="1" ht="18" customHeight="1" x14ac:dyDescent="0.15">
      <c r="C174" s="122"/>
      <c r="D174" s="170" t="s">
        <v>469</v>
      </c>
    </row>
    <row r="175" spans="1:10" s="169" customFormat="1" ht="18" customHeight="1" x14ac:dyDescent="0.15">
      <c r="D175" s="170" t="s">
        <v>364</v>
      </c>
      <c r="F175" s="123"/>
      <c r="G175" s="123"/>
      <c r="H175" s="123"/>
      <c r="I175" s="123"/>
      <c r="J175" s="123"/>
    </row>
    <row r="176" spans="1:10" s="121" customFormat="1" ht="18" customHeight="1" x14ac:dyDescent="0.15">
      <c r="A176" s="169"/>
      <c r="B176" s="169"/>
      <c r="C176" s="122" t="s">
        <v>365</v>
      </c>
      <c r="D176" s="170" t="s">
        <v>371</v>
      </c>
      <c r="E176" s="169"/>
      <c r="F176" s="123"/>
      <c r="G176" s="123"/>
      <c r="H176" s="123"/>
      <c r="I176" s="123"/>
      <c r="J176" s="123"/>
    </row>
    <row r="177" spans="2:10" s="121" customFormat="1" ht="18" customHeight="1" x14ac:dyDescent="0.15">
      <c r="D177" s="92" t="s">
        <v>370</v>
      </c>
      <c r="F177" s="123"/>
      <c r="G177" s="123"/>
      <c r="H177" s="123"/>
      <c r="I177" s="123"/>
      <c r="J177" s="123"/>
    </row>
    <row r="178" spans="2:10" s="121" customFormat="1" ht="18" customHeight="1" x14ac:dyDescent="0.15">
      <c r="C178" s="122" t="s">
        <v>366</v>
      </c>
      <c r="D178" s="92" t="s">
        <v>372</v>
      </c>
      <c r="F178" s="123"/>
      <c r="G178" s="123"/>
      <c r="H178" s="123"/>
      <c r="I178" s="123"/>
      <c r="J178" s="123"/>
    </row>
    <row r="179" spans="2:10" s="121" customFormat="1" ht="18" customHeight="1" x14ac:dyDescent="0.15">
      <c r="D179" s="92" t="s">
        <v>373</v>
      </c>
      <c r="F179" s="123"/>
      <c r="G179" s="123"/>
      <c r="H179" s="123"/>
      <c r="I179" s="123"/>
      <c r="J179" s="123"/>
    </row>
    <row r="180" spans="2:10" s="121" customFormat="1" ht="18" customHeight="1" x14ac:dyDescent="0.15">
      <c r="C180" s="122" t="s">
        <v>316</v>
      </c>
      <c r="D180" s="92" t="s">
        <v>367</v>
      </c>
      <c r="F180" s="123"/>
      <c r="G180" s="123"/>
      <c r="H180" s="123"/>
      <c r="I180" s="123"/>
      <c r="J180" s="123"/>
    </row>
    <row r="181" spans="2:10" s="121" customFormat="1" ht="18" customHeight="1" x14ac:dyDescent="0.15">
      <c r="C181" s="122" t="s">
        <v>368</v>
      </c>
      <c r="D181" s="92" t="s">
        <v>374</v>
      </c>
    </row>
    <row r="182" spans="2:10" s="121" customFormat="1" ht="18" customHeight="1" x14ac:dyDescent="0.15">
      <c r="D182" s="92" t="s">
        <v>375</v>
      </c>
    </row>
    <row r="183" spans="2:10" s="121" customFormat="1" ht="18" customHeight="1" x14ac:dyDescent="0.15">
      <c r="D183" s="92" t="s">
        <v>369</v>
      </c>
    </row>
    <row r="184" spans="2:10" s="124" customFormat="1" ht="13.5" customHeight="1" x14ac:dyDescent="0.15">
      <c r="C184" s="125"/>
      <c r="D184" s="125"/>
      <c r="E184" s="126"/>
    </row>
    <row r="185" spans="2:10" ht="18" customHeight="1" x14ac:dyDescent="0.15">
      <c r="B185" s="286" t="s">
        <v>572</v>
      </c>
      <c r="C185" s="286"/>
      <c r="D185" s="286"/>
      <c r="E185" s="286"/>
    </row>
    <row r="186" spans="2:10" ht="18" customHeight="1" x14ac:dyDescent="0.15">
      <c r="B186" s="91"/>
      <c r="C186" s="98" t="s">
        <v>146</v>
      </c>
      <c r="D186" s="287" t="s">
        <v>285</v>
      </c>
      <c r="E186" s="287"/>
      <c r="F186" s="287"/>
      <c r="G186" s="287"/>
      <c r="H186" s="287"/>
      <c r="I186" s="287"/>
      <c r="J186" s="287"/>
    </row>
    <row r="187" spans="2:10" ht="18" customHeight="1" x14ac:dyDescent="0.15">
      <c r="B187" s="91"/>
      <c r="C187" s="98" t="s">
        <v>147</v>
      </c>
      <c r="D187" s="287" t="s">
        <v>327</v>
      </c>
      <c r="E187" s="287"/>
      <c r="F187" s="287"/>
      <c r="G187" s="287"/>
      <c r="H187" s="287"/>
      <c r="I187" s="287"/>
      <c r="J187" s="287"/>
    </row>
    <row r="188" spans="2:10" ht="18" customHeight="1" x14ac:dyDescent="0.15">
      <c r="B188" s="91"/>
      <c r="C188" s="98" t="s">
        <v>178</v>
      </c>
      <c r="D188" s="287" t="s">
        <v>286</v>
      </c>
      <c r="E188" s="287"/>
      <c r="F188" s="287"/>
      <c r="G188" s="287"/>
      <c r="H188" s="287"/>
      <c r="I188" s="287"/>
      <c r="J188" s="287"/>
    </row>
    <row r="189" spans="2:10" ht="18" customHeight="1" x14ac:dyDescent="0.15">
      <c r="B189" s="91"/>
      <c r="C189" s="98"/>
      <c r="D189" s="101"/>
      <c r="E189" s="101"/>
      <c r="F189" s="101"/>
      <c r="G189" s="101"/>
      <c r="H189" s="101"/>
      <c r="I189" s="101"/>
      <c r="J189" s="101"/>
    </row>
    <row r="190" spans="2:10" ht="18" customHeight="1" x14ac:dyDescent="0.15">
      <c r="B190" s="286" t="s">
        <v>571</v>
      </c>
      <c r="C190" s="286"/>
      <c r="D190" s="286"/>
      <c r="E190" s="286"/>
    </row>
    <row r="191" spans="2:10" ht="18" customHeight="1" x14ac:dyDescent="0.15">
      <c r="B191" s="91"/>
      <c r="C191" s="98" t="s">
        <v>148</v>
      </c>
      <c r="D191" s="287" t="s">
        <v>340</v>
      </c>
      <c r="E191" s="287"/>
      <c r="F191" s="287"/>
      <c r="G191" s="287"/>
      <c r="H191" s="287"/>
      <c r="I191" s="287"/>
      <c r="J191" s="287"/>
    </row>
    <row r="192" spans="2:10" ht="18" customHeight="1" x14ac:dyDescent="0.15">
      <c r="B192" s="91"/>
      <c r="C192" s="98"/>
      <c r="D192" s="287" t="s">
        <v>341</v>
      </c>
      <c r="E192" s="287"/>
      <c r="F192" s="287"/>
      <c r="G192" s="287"/>
      <c r="H192" s="287"/>
      <c r="I192" s="287"/>
      <c r="J192" s="287"/>
    </row>
    <row r="193" spans="2:10" ht="18" customHeight="1" x14ac:dyDescent="0.15">
      <c r="B193" s="91"/>
      <c r="C193" s="98" t="s">
        <v>149</v>
      </c>
      <c r="D193" s="287" t="s">
        <v>218</v>
      </c>
      <c r="E193" s="287"/>
      <c r="F193" s="287"/>
      <c r="G193" s="287"/>
      <c r="H193" s="287"/>
      <c r="I193" s="287"/>
      <c r="J193" s="287"/>
    </row>
    <row r="194" spans="2:10" ht="18" customHeight="1" x14ac:dyDescent="0.15">
      <c r="B194" s="91"/>
      <c r="C194" s="91"/>
      <c r="D194" s="287" t="s">
        <v>219</v>
      </c>
      <c r="E194" s="287"/>
      <c r="F194" s="287"/>
      <c r="G194" s="287"/>
      <c r="H194" s="287"/>
      <c r="I194" s="287"/>
      <c r="J194" s="287"/>
    </row>
    <row r="195" spans="2:10" ht="15" customHeight="1" x14ac:dyDescent="0.15">
      <c r="B195" s="91"/>
      <c r="C195" s="91"/>
      <c r="D195" s="101"/>
      <c r="E195" s="101"/>
      <c r="F195" s="101"/>
      <c r="G195" s="101"/>
      <c r="H195" s="101"/>
      <c r="I195" s="101"/>
      <c r="J195" s="101"/>
    </row>
    <row r="196" spans="2:10" ht="18" customHeight="1" x14ac:dyDescent="0.15">
      <c r="B196" s="308" t="s">
        <v>573</v>
      </c>
      <c r="C196" s="308"/>
      <c r="D196" s="308"/>
      <c r="E196" s="308"/>
    </row>
    <row r="197" spans="2:10" ht="18" customHeight="1" x14ac:dyDescent="0.15">
      <c r="B197" s="198"/>
      <c r="C197" s="203" t="s">
        <v>70</v>
      </c>
      <c r="D197" s="310" t="s">
        <v>448</v>
      </c>
      <c r="E197" s="310"/>
      <c r="F197" s="310"/>
      <c r="G197" s="310"/>
      <c r="H197" s="310"/>
      <c r="I197" s="310"/>
      <c r="J197" s="310"/>
    </row>
    <row r="198" spans="2:10" ht="29.25" customHeight="1" x14ac:dyDescent="0.15">
      <c r="B198" s="198"/>
      <c r="C198" s="204" t="s">
        <v>314</v>
      </c>
      <c r="D198" s="306" t="s">
        <v>514</v>
      </c>
      <c r="E198" s="306"/>
      <c r="F198" s="306"/>
      <c r="G198" s="306"/>
      <c r="H198" s="306"/>
      <c r="I198" s="306"/>
      <c r="J198" s="306"/>
    </row>
    <row r="199" spans="2:10" ht="18" customHeight="1" x14ac:dyDescent="0.15">
      <c r="B199" s="198"/>
      <c r="C199" s="203" t="s">
        <v>69</v>
      </c>
      <c r="D199" s="205" t="s">
        <v>461</v>
      </c>
      <c r="E199" s="205"/>
      <c r="F199" s="205"/>
      <c r="G199" s="205"/>
      <c r="H199" s="205"/>
      <c r="I199" s="205"/>
      <c r="J199" s="205"/>
    </row>
    <row r="200" spans="2:10" ht="18" customHeight="1" x14ac:dyDescent="0.15">
      <c r="B200" s="198"/>
      <c r="C200" s="98"/>
      <c r="D200" s="199" t="s">
        <v>449</v>
      </c>
      <c r="E200" s="199"/>
      <c r="F200" s="199"/>
      <c r="G200" s="199"/>
      <c r="H200" s="199"/>
      <c r="I200" s="199"/>
      <c r="J200" s="199"/>
    </row>
    <row r="201" spans="2:10" x14ac:dyDescent="0.15">
      <c r="B201" s="91"/>
      <c r="C201" s="98"/>
      <c r="D201" s="92"/>
      <c r="E201" s="92"/>
      <c r="F201" s="92"/>
      <c r="G201" s="92"/>
      <c r="H201" s="92"/>
      <c r="I201" s="92"/>
      <c r="J201" s="92"/>
    </row>
    <row r="202" spans="2:10" x14ac:dyDescent="0.15">
      <c r="B202" s="188" t="s">
        <v>574</v>
      </c>
      <c r="C202" s="188"/>
      <c r="D202" s="188"/>
      <c r="E202" s="188"/>
      <c r="F202" s="188"/>
      <c r="G202" s="188"/>
      <c r="H202" s="188"/>
      <c r="I202" s="188"/>
      <c r="J202" s="188"/>
    </row>
    <row r="203" spans="2:10" ht="13.5" customHeight="1" x14ac:dyDescent="0.15">
      <c r="B203" s="187"/>
      <c r="C203" s="98"/>
      <c r="D203" s="188" t="s">
        <v>495</v>
      </c>
      <c r="E203" s="190"/>
      <c r="F203" s="190"/>
      <c r="G203" s="190"/>
      <c r="H203" s="190"/>
      <c r="I203" s="190"/>
      <c r="J203" s="190"/>
    </row>
    <row r="204" spans="2:10" x14ac:dyDescent="0.15">
      <c r="B204" s="187"/>
      <c r="C204" s="98"/>
      <c r="D204" s="188" t="s">
        <v>496</v>
      </c>
      <c r="E204" s="191"/>
      <c r="F204" s="191"/>
      <c r="G204" s="191"/>
      <c r="H204" s="191"/>
      <c r="I204" s="191"/>
      <c r="J204" s="191"/>
    </row>
    <row r="205" spans="2:10" x14ac:dyDescent="0.15">
      <c r="B205" s="187"/>
      <c r="C205" s="98"/>
      <c r="D205" s="188" t="s">
        <v>497</v>
      </c>
      <c r="E205" s="191"/>
      <c r="F205" s="191"/>
      <c r="G205" s="191"/>
      <c r="H205" s="191"/>
      <c r="I205" s="191"/>
      <c r="J205" s="191"/>
    </row>
    <row r="206" spans="2:10" x14ac:dyDescent="0.15">
      <c r="B206" s="187"/>
      <c r="C206" s="98"/>
      <c r="D206" s="188" t="s">
        <v>498</v>
      </c>
      <c r="E206" s="191"/>
      <c r="F206" s="191"/>
      <c r="G206" s="191"/>
      <c r="H206" s="191"/>
      <c r="I206" s="191"/>
      <c r="J206" s="191"/>
    </row>
    <row r="207" spans="2:10" x14ac:dyDescent="0.15">
      <c r="B207" s="187"/>
      <c r="C207" s="98"/>
      <c r="D207" s="191"/>
      <c r="E207" s="191"/>
      <c r="F207" s="191"/>
      <c r="G207" s="191"/>
      <c r="H207" s="191"/>
      <c r="I207" s="191"/>
      <c r="J207" s="191"/>
    </row>
    <row r="208" spans="2:10" x14ac:dyDescent="0.15">
      <c r="B208" s="188" t="s">
        <v>575</v>
      </c>
      <c r="C208" s="98"/>
      <c r="D208" s="188"/>
      <c r="E208" s="188"/>
      <c r="F208" s="188"/>
      <c r="G208" s="188"/>
      <c r="H208" s="188"/>
      <c r="I208" s="188"/>
      <c r="J208" s="188"/>
    </row>
    <row r="209" spans="3:6" ht="18" customHeight="1" x14ac:dyDescent="0.15">
      <c r="C209" s="205" t="s">
        <v>516</v>
      </c>
      <c r="D209" s="199"/>
      <c r="E209" s="199"/>
      <c r="F209" s="198"/>
    </row>
    <row r="210" spans="3:6" ht="18" customHeight="1" x14ac:dyDescent="0.15">
      <c r="C210" s="199" t="s">
        <v>515</v>
      </c>
      <c r="D210" s="199"/>
      <c r="E210" s="199"/>
      <c r="F210" s="198"/>
    </row>
    <row r="211" spans="3:6" ht="18" customHeight="1" x14ac:dyDescent="0.15">
      <c r="C211" s="199" t="s">
        <v>150</v>
      </c>
      <c r="D211" s="199"/>
      <c r="E211" s="199"/>
    </row>
    <row r="212" spans="3:6" ht="18" customHeight="1" x14ac:dyDescent="0.15">
      <c r="C212" s="286" t="s">
        <v>151</v>
      </c>
      <c r="D212" s="286"/>
      <c r="E212" s="286"/>
    </row>
  </sheetData>
  <mergeCells count="83">
    <mergeCell ref="D54:J54"/>
    <mergeCell ref="D1:J1"/>
    <mergeCell ref="D39:F39"/>
    <mergeCell ref="B8:E8"/>
    <mergeCell ref="B5:J6"/>
    <mergeCell ref="E12:J12"/>
    <mergeCell ref="B18:E18"/>
    <mergeCell ref="C21:E21"/>
    <mergeCell ref="E9:J9"/>
    <mergeCell ref="D22:E22"/>
    <mergeCell ref="D24:E24"/>
    <mergeCell ref="D33:F33"/>
    <mergeCell ref="D38:F38"/>
    <mergeCell ref="D27:E27"/>
    <mergeCell ref="G32:J32"/>
    <mergeCell ref="D25:J25"/>
    <mergeCell ref="M134:S134"/>
    <mergeCell ref="D197:J197"/>
    <mergeCell ref="D68:E68"/>
    <mergeCell ref="D115:H115"/>
    <mergeCell ref="D113:E113"/>
    <mergeCell ref="D110:F110"/>
    <mergeCell ref="D114:I114"/>
    <mergeCell ref="D74:J74"/>
    <mergeCell ref="B86:E86"/>
    <mergeCell ref="M135:S135"/>
    <mergeCell ref="M136:S136"/>
    <mergeCell ref="M137:S137"/>
    <mergeCell ref="D198:J198"/>
    <mergeCell ref="C123:E123"/>
    <mergeCell ref="D121:I121"/>
    <mergeCell ref="D118:J118"/>
    <mergeCell ref="B196:E196"/>
    <mergeCell ref="D194:J194"/>
    <mergeCell ref="B190:E190"/>
    <mergeCell ref="C130:E130"/>
    <mergeCell ref="D193:J193"/>
    <mergeCell ref="D165:J165"/>
    <mergeCell ref="D166:J166"/>
    <mergeCell ref="D167:J167"/>
    <mergeCell ref="D168:J168"/>
    <mergeCell ref="G39:J43"/>
    <mergeCell ref="G33:J35"/>
    <mergeCell ref="D32:F32"/>
    <mergeCell ref="D40:F40"/>
    <mergeCell ref="D41:F41"/>
    <mergeCell ref="D37:E37"/>
    <mergeCell ref="G38:J38"/>
    <mergeCell ref="D42:F42"/>
    <mergeCell ref="D43:F43"/>
    <mergeCell ref="D34:F34"/>
    <mergeCell ref="D46:J46"/>
    <mergeCell ref="D53:J53"/>
    <mergeCell ref="B101:E101"/>
    <mergeCell ref="B109:E109"/>
    <mergeCell ref="D70:J70"/>
    <mergeCell ref="D50:J50"/>
    <mergeCell ref="B49:E49"/>
    <mergeCell ref="D51:J51"/>
    <mergeCell ref="D72:J72"/>
    <mergeCell ref="D56:E56"/>
    <mergeCell ref="D60:J60"/>
    <mergeCell ref="D66:J66"/>
    <mergeCell ref="D67:J67"/>
    <mergeCell ref="D59:J59"/>
    <mergeCell ref="D58:J58"/>
    <mergeCell ref="D63:E63"/>
    <mergeCell ref="C212:E212"/>
    <mergeCell ref="B185:E185"/>
    <mergeCell ref="D127:J127"/>
    <mergeCell ref="D192:J192"/>
    <mergeCell ref="D191:J191"/>
    <mergeCell ref="D188:J188"/>
    <mergeCell ref="D155:J155"/>
    <mergeCell ref="D186:J186"/>
    <mergeCell ref="D161:J161"/>
    <mergeCell ref="B129:E129"/>
    <mergeCell ref="B164:E164"/>
    <mergeCell ref="B160:E160"/>
    <mergeCell ref="D128:E128"/>
    <mergeCell ref="D162:J162"/>
    <mergeCell ref="B170:E170"/>
    <mergeCell ref="D187:J187"/>
  </mergeCells>
  <phoneticPr fontId="2"/>
  <pageMargins left="0.39370078740157483" right="0.27559055118110237" top="0.59055118110236227"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zoomScaleNormal="100" zoomScaleSheetLayoutView="100" workbookViewId="0">
      <selection activeCell="B10" sqref="B10:D10"/>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77"/>
      <c r="B1" s="177"/>
      <c r="C1" s="177"/>
      <c r="D1" s="177"/>
      <c r="E1" s="176"/>
    </row>
    <row r="2" spans="1:5" ht="39.75" customHeight="1" x14ac:dyDescent="0.15">
      <c r="A2" s="319" t="s">
        <v>478</v>
      </c>
      <c r="B2" s="319"/>
      <c r="C2" s="319"/>
      <c r="D2" s="319"/>
      <c r="E2" s="319"/>
    </row>
    <row r="3" spans="1:5" ht="18.75" customHeight="1" x14ac:dyDescent="0.15">
      <c r="A3" s="174"/>
      <c r="B3" s="177"/>
      <c r="C3" s="177"/>
      <c r="D3" s="177"/>
      <c r="E3" s="177"/>
    </row>
    <row r="4" spans="1:5" ht="26.25" customHeight="1" x14ac:dyDescent="0.15">
      <c r="A4" s="326" t="s">
        <v>492</v>
      </c>
      <c r="B4" s="326"/>
      <c r="C4" s="326"/>
      <c r="D4" s="326"/>
      <c r="E4" s="186"/>
    </row>
    <row r="5" spans="1:5" ht="26.25" customHeight="1" x14ac:dyDescent="0.15">
      <c r="A5" s="174"/>
      <c r="B5" s="180"/>
      <c r="C5" s="180"/>
      <c r="D5" s="180"/>
      <c r="E5" s="177"/>
    </row>
    <row r="6" spans="1:5" ht="26.25" customHeight="1" x14ac:dyDescent="0.15">
      <c r="A6" s="320" t="s">
        <v>479</v>
      </c>
      <c r="B6" s="320"/>
      <c r="C6" s="320"/>
      <c r="D6" s="320"/>
      <c r="E6" s="177"/>
    </row>
    <row r="7" spans="1:5" ht="26.25" customHeight="1" x14ac:dyDescent="0.15">
      <c r="A7" s="320" t="s">
        <v>517</v>
      </c>
      <c r="B7" s="320"/>
      <c r="C7" s="320"/>
      <c r="D7" s="320"/>
      <c r="E7" s="177"/>
    </row>
    <row r="8" spans="1:5" ht="26.25" customHeight="1" x14ac:dyDescent="0.15">
      <c r="A8" s="327" t="s">
        <v>518</v>
      </c>
      <c r="B8" s="328"/>
      <c r="C8" s="328"/>
      <c r="D8" s="328"/>
      <c r="E8" s="177"/>
    </row>
    <row r="9" spans="1:5" ht="58.5" customHeight="1" x14ac:dyDescent="0.15">
      <c r="A9" s="181" t="s">
        <v>480</v>
      </c>
      <c r="B9" s="321" t="str">
        <f>入力フォーム!B4</f>
        <v>長崎労働局（県北地区）レイアウト変更に伴う什器購入、移設及び廃棄契約</v>
      </c>
      <c r="C9" s="322"/>
      <c r="D9" s="323"/>
      <c r="E9" s="177"/>
    </row>
    <row r="10" spans="1:5" ht="50.1" customHeight="1" x14ac:dyDescent="0.15">
      <c r="A10" s="182" t="s">
        <v>481</v>
      </c>
      <c r="B10" s="324"/>
      <c r="C10" s="324"/>
      <c r="D10" s="324"/>
      <c r="E10" s="177"/>
    </row>
    <row r="11" spans="1:5" ht="50.1" customHeight="1" x14ac:dyDescent="0.15">
      <c r="A11" s="183" t="s">
        <v>482</v>
      </c>
      <c r="B11" s="325"/>
      <c r="C11" s="325"/>
      <c r="D11" s="325"/>
      <c r="E11" s="177"/>
    </row>
    <row r="12" spans="1:5" s="55" customFormat="1" ht="50.1" customHeight="1" x14ac:dyDescent="0.15">
      <c r="A12" s="183" t="s">
        <v>46</v>
      </c>
      <c r="B12" s="324"/>
      <c r="C12" s="324"/>
      <c r="D12" s="324"/>
      <c r="E12" s="175"/>
    </row>
    <row r="13" spans="1:5" s="55" customFormat="1" ht="50.1" customHeight="1" x14ac:dyDescent="0.15">
      <c r="A13" s="183" t="s">
        <v>483</v>
      </c>
      <c r="B13" s="324"/>
      <c r="C13" s="324"/>
      <c r="D13" s="324"/>
      <c r="E13" s="175"/>
    </row>
    <row r="14" spans="1:5" s="55" customFormat="1" ht="94.5" customHeight="1" x14ac:dyDescent="0.15">
      <c r="A14" s="183" t="s">
        <v>484</v>
      </c>
      <c r="B14" s="324"/>
      <c r="C14" s="324"/>
      <c r="D14" s="324"/>
      <c r="E14" s="175"/>
    </row>
    <row r="15" spans="1:5" s="55" customFormat="1" ht="26.25" customHeight="1" x14ac:dyDescent="0.15">
      <c r="A15" s="173"/>
      <c r="B15" s="173"/>
      <c r="C15" s="56"/>
      <c r="D15" s="56"/>
      <c r="E15" s="175"/>
    </row>
    <row r="16" spans="1:5" s="55" customFormat="1" ht="44.25" customHeight="1" x14ac:dyDescent="0.15">
      <c r="A16" s="318" t="s">
        <v>486</v>
      </c>
      <c r="B16" s="318"/>
      <c r="C16" s="318"/>
      <c r="D16" s="318"/>
      <c r="E16" s="175"/>
    </row>
    <row r="17" spans="1:5" s="55" customFormat="1" ht="44.25" customHeight="1" x14ac:dyDescent="0.15">
      <c r="A17" s="318" t="s">
        <v>485</v>
      </c>
      <c r="B17" s="318"/>
      <c r="C17" s="318"/>
      <c r="D17" s="318"/>
      <c r="E17" s="175"/>
    </row>
    <row r="18" spans="1:5" s="55" customFormat="1" ht="26.25" customHeight="1" x14ac:dyDescent="0.15">
      <c r="A18" s="173"/>
      <c r="B18" s="173"/>
      <c r="C18" s="57"/>
      <c r="D18" s="184"/>
      <c r="E18" s="175"/>
    </row>
    <row r="19" spans="1:5" s="55" customFormat="1" ht="26.25" customHeight="1" x14ac:dyDescent="0.15">
      <c r="A19" s="173"/>
      <c r="B19" s="173"/>
      <c r="C19" s="42"/>
      <c r="D19" s="42"/>
      <c r="E19" s="175"/>
    </row>
    <row r="20" spans="1:5" s="55" customFormat="1" ht="26.25" customHeight="1" x14ac:dyDescent="0.15">
      <c r="A20" s="173"/>
      <c r="B20" s="173"/>
      <c r="C20" s="42"/>
      <c r="D20" s="42"/>
      <c r="E20" s="175"/>
    </row>
    <row r="21" spans="1:5" s="55" customFormat="1" ht="26.25" customHeight="1" x14ac:dyDescent="0.15">
      <c r="A21" s="173"/>
      <c r="B21" s="173"/>
      <c r="C21" s="56"/>
      <c r="D21" s="56"/>
      <c r="E21" s="175"/>
    </row>
    <row r="22" spans="1:5" s="55" customFormat="1" ht="26.25" customHeight="1" x14ac:dyDescent="0.15">
      <c r="A22" s="331"/>
      <c r="B22" s="331"/>
      <c r="C22" s="331"/>
      <c r="D22" s="56"/>
      <c r="E22" s="175"/>
    </row>
    <row r="23" spans="1:5" s="55" customFormat="1" ht="26.25" customHeight="1" x14ac:dyDescent="0.15">
      <c r="A23" s="331"/>
      <c r="B23" s="331"/>
      <c r="C23" s="331"/>
      <c r="D23" s="42"/>
      <c r="E23" s="175"/>
    </row>
    <row r="24" spans="1:5" s="55" customFormat="1" ht="26.25" customHeight="1" x14ac:dyDescent="0.15">
      <c r="A24" s="173"/>
      <c r="B24" s="173"/>
      <c r="C24" s="56"/>
      <c r="D24" s="56"/>
      <c r="E24" s="175"/>
    </row>
    <row r="25" spans="1:5" s="55" customFormat="1" ht="26.25" customHeight="1" x14ac:dyDescent="0.15">
      <c r="A25" s="173"/>
      <c r="B25" s="173"/>
      <c r="C25" s="332"/>
      <c r="D25" s="332"/>
      <c r="E25" s="175"/>
    </row>
    <row r="26" spans="1:5" s="55" customFormat="1" ht="26.25" customHeight="1" x14ac:dyDescent="0.15">
      <c r="A26" s="173"/>
      <c r="B26" s="173"/>
      <c r="C26" s="320"/>
      <c r="D26" s="320"/>
      <c r="E26" s="175"/>
    </row>
    <row r="27" spans="1:5" s="55" customFormat="1" ht="26.25" customHeight="1" x14ac:dyDescent="0.15">
      <c r="A27" s="173"/>
      <c r="B27" s="173"/>
      <c r="C27" s="332"/>
      <c r="D27" s="332"/>
      <c r="E27" s="175"/>
    </row>
    <row r="28" spans="1:5" s="55" customFormat="1" ht="26.25" customHeight="1" x14ac:dyDescent="0.15">
      <c r="A28" s="173"/>
      <c r="B28" s="175"/>
      <c r="C28" s="333"/>
      <c r="D28" s="333"/>
      <c r="E28" s="175"/>
    </row>
    <row r="29" spans="1:5" s="55" customFormat="1" ht="26.25" customHeight="1" x14ac:dyDescent="0.15">
      <c r="A29" s="173"/>
      <c r="B29" s="175"/>
      <c r="C29" s="175"/>
      <c r="D29" s="175"/>
      <c r="E29" s="175"/>
    </row>
    <row r="30" spans="1:5" ht="26.25" customHeight="1" x14ac:dyDescent="0.2">
      <c r="A30" s="329"/>
      <c r="B30" s="329"/>
      <c r="C30" s="177"/>
      <c r="D30" s="19"/>
      <c r="E30" s="177"/>
    </row>
    <row r="31" spans="1:5" ht="26.25" customHeight="1" x14ac:dyDescent="0.15">
      <c r="A31" s="330"/>
      <c r="B31" s="330"/>
      <c r="C31" s="330"/>
      <c r="D31" s="330"/>
      <c r="E31" s="330"/>
    </row>
    <row r="32" spans="1:5" ht="26.25" customHeight="1" x14ac:dyDescent="0.2">
      <c r="D32" s="19"/>
    </row>
  </sheetData>
  <mergeCells count="20">
    <mergeCell ref="A30:B30"/>
    <mergeCell ref="A31:E31"/>
    <mergeCell ref="A17:D17"/>
    <mergeCell ref="A22:C23"/>
    <mergeCell ref="C25:D25"/>
    <mergeCell ref="C26:D26"/>
    <mergeCell ref="C27:D27"/>
    <mergeCell ref="C28:D28"/>
    <mergeCell ref="A16:D16"/>
    <mergeCell ref="A2:E2"/>
    <mergeCell ref="A6:D6"/>
    <mergeCell ref="A7:D7"/>
    <mergeCell ref="B9:D9"/>
    <mergeCell ref="B10:D10"/>
    <mergeCell ref="B11:D11"/>
    <mergeCell ref="B12:D12"/>
    <mergeCell ref="B13:D13"/>
    <mergeCell ref="B14:D14"/>
    <mergeCell ref="A4:D4"/>
    <mergeCell ref="A8:D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C14" sqref="C14:J14"/>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363</v>
      </c>
    </row>
    <row r="2" spans="1:12" ht="10.5" customHeight="1" x14ac:dyDescent="0.15">
      <c r="F2" s="3"/>
    </row>
    <row r="3" spans="1:12" ht="26.25" customHeight="1" x14ac:dyDescent="0.2">
      <c r="A3" s="342" t="s">
        <v>232</v>
      </c>
      <c r="B3" s="342"/>
      <c r="C3" s="342"/>
      <c r="D3" s="342"/>
      <c r="E3" s="342"/>
      <c r="F3" s="342"/>
      <c r="G3" s="342"/>
      <c r="H3" s="342"/>
      <c r="I3" s="342"/>
      <c r="J3" s="342"/>
      <c r="K3" s="342"/>
      <c r="L3" s="342"/>
    </row>
    <row r="4" spans="1:12" ht="18" customHeight="1" x14ac:dyDescent="0.15">
      <c r="A4" s="43"/>
      <c r="B4" s="43"/>
      <c r="C4" s="10"/>
      <c r="D4" s="10"/>
      <c r="E4" s="10"/>
      <c r="F4" s="10"/>
      <c r="G4" s="10"/>
      <c r="H4" s="10"/>
      <c r="I4" s="10"/>
    </row>
    <row r="5" spans="1:12" ht="30" customHeight="1" x14ac:dyDescent="0.15">
      <c r="A5" s="29" t="s">
        <v>220</v>
      </c>
      <c r="B5" s="29"/>
      <c r="C5" s="29"/>
      <c r="D5" s="336" t="str">
        <f>入力フォーム!B4</f>
        <v>長崎労働局（県北地区）レイアウト変更に伴う什器購入、移設及び廃棄契約</v>
      </c>
      <c r="E5" s="336"/>
      <c r="F5" s="336"/>
      <c r="G5" s="336"/>
      <c r="H5" s="336"/>
      <c r="I5" s="336"/>
      <c r="J5" s="336"/>
      <c r="K5" s="336"/>
      <c r="L5" s="336"/>
    </row>
    <row r="6" spans="1:12" ht="14.25" customHeight="1" x14ac:dyDescent="0.15">
      <c r="A6" s="29"/>
      <c r="B6" s="29"/>
      <c r="C6" s="29"/>
      <c r="D6" s="29"/>
      <c r="E6" s="29"/>
      <c r="F6" s="29"/>
      <c r="G6" s="29"/>
      <c r="H6" s="29"/>
      <c r="I6" s="29"/>
    </row>
    <row r="7" spans="1:12" ht="18" customHeight="1" x14ac:dyDescent="0.15">
      <c r="A7" s="333" t="s">
        <v>221</v>
      </c>
      <c r="B7" s="333"/>
      <c r="C7" s="333"/>
      <c r="D7" s="333"/>
      <c r="E7" s="333"/>
      <c r="F7" s="333"/>
      <c r="G7" s="333"/>
      <c r="H7" s="333"/>
      <c r="I7" s="333"/>
      <c r="J7" s="333"/>
    </row>
    <row r="8" spans="1:12" ht="14.25" customHeight="1" x14ac:dyDescent="0.15">
      <c r="A8" s="29"/>
      <c r="B8" s="29"/>
      <c r="C8" s="29"/>
      <c r="D8" s="29"/>
      <c r="E8" s="29"/>
      <c r="F8" s="29"/>
      <c r="G8" s="29"/>
      <c r="H8" s="29"/>
      <c r="I8" s="29"/>
    </row>
    <row r="9" spans="1:12" ht="18" customHeight="1" x14ac:dyDescent="0.15">
      <c r="A9" s="58" t="s">
        <v>313</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339" t="str">
        <f>入力フォーム!B10</f>
        <v>物品の販売</v>
      </c>
      <c r="I10" s="339"/>
      <c r="J10" s="47" t="s">
        <v>222</v>
      </c>
      <c r="K10" s="47" t="s">
        <v>223</v>
      </c>
    </row>
    <row r="11" spans="1:12" ht="18" customHeight="1" x14ac:dyDescent="0.15">
      <c r="A11" s="58" t="s">
        <v>68</v>
      </c>
      <c r="B11" s="52"/>
      <c r="C11" s="29" t="s">
        <v>225</v>
      </c>
      <c r="D11" s="29"/>
      <c r="E11" s="29"/>
      <c r="F11" s="29"/>
      <c r="G11" s="29"/>
      <c r="H11" s="29"/>
      <c r="I11" s="29"/>
      <c r="J11" s="7"/>
      <c r="K11" s="337" t="s">
        <v>62</v>
      </c>
      <c r="L11" s="337"/>
    </row>
    <row r="12" spans="1:12" ht="18" customHeight="1" x14ac:dyDescent="0.15">
      <c r="A12" s="58" t="s">
        <v>69</v>
      </c>
      <c r="B12" s="52"/>
      <c r="C12" s="29" t="s">
        <v>224</v>
      </c>
      <c r="D12" s="50"/>
      <c r="E12" s="50"/>
      <c r="F12" s="29"/>
      <c r="G12" s="29"/>
      <c r="H12" s="29"/>
      <c r="I12" s="29"/>
      <c r="K12" s="337" t="s">
        <v>62</v>
      </c>
      <c r="L12" s="337"/>
    </row>
    <row r="13" spans="1:12" ht="18" customHeight="1" x14ac:dyDescent="0.15">
      <c r="A13" s="58" t="s">
        <v>189</v>
      </c>
      <c r="B13" s="52"/>
      <c r="C13" s="29" t="s">
        <v>190</v>
      </c>
      <c r="D13" s="29"/>
      <c r="E13" s="29"/>
      <c r="F13" s="29"/>
      <c r="G13" s="29"/>
      <c r="H13" s="29"/>
      <c r="I13" s="29"/>
      <c r="K13" s="337" t="s">
        <v>62</v>
      </c>
      <c r="L13" s="337"/>
    </row>
    <row r="14" spans="1:12" ht="43.5" customHeight="1" x14ac:dyDescent="0.15">
      <c r="A14" s="66" t="s">
        <v>378</v>
      </c>
      <c r="B14" s="52"/>
      <c r="C14" s="338" t="s">
        <v>379</v>
      </c>
      <c r="D14" s="338"/>
      <c r="E14" s="338"/>
      <c r="F14" s="338"/>
      <c r="G14" s="338"/>
      <c r="H14" s="338"/>
      <c r="I14" s="338"/>
      <c r="J14" s="338"/>
      <c r="K14" s="339" t="s">
        <v>380</v>
      </c>
      <c r="L14" s="339"/>
    </row>
    <row r="15" spans="1:12" ht="18" customHeight="1" x14ac:dyDescent="0.15">
      <c r="A15" s="66"/>
      <c r="B15" s="52"/>
      <c r="C15" s="51" t="s">
        <v>381</v>
      </c>
      <c r="D15" s="67"/>
      <c r="E15" s="67"/>
      <c r="F15" s="67"/>
      <c r="G15" s="67"/>
      <c r="H15" s="67"/>
      <c r="I15" s="67"/>
      <c r="J15" s="67"/>
      <c r="K15" s="65"/>
      <c r="L15" s="65"/>
    </row>
    <row r="16" spans="1:12" ht="18" customHeight="1" x14ac:dyDescent="0.15">
      <c r="A16" s="58" t="s">
        <v>382</v>
      </c>
      <c r="B16" s="52"/>
      <c r="C16" s="29" t="s">
        <v>383</v>
      </c>
      <c r="D16" s="50"/>
      <c r="E16" s="50"/>
      <c r="F16" s="29"/>
      <c r="G16" s="29"/>
      <c r="H16" s="29"/>
      <c r="I16" s="29"/>
    </row>
    <row r="17" spans="1:12" ht="18" customHeight="1" x14ac:dyDescent="0.15">
      <c r="A17" s="52"/>
      <c r="B17" s="52"/>
      <c r="C17" s="29"/>
      <c r="D17" s="50"/>
      <c r="E17" s="50"/>
      <c r="F17" s="29"/>
      <c r="G17" s="29"/>
      <c r="H17" s="29"/>
      <c r="I17" s="29"/>
      <c r="K17" s="337" t="s">
        <v>62</v>
      </c>
      <c r="L17" s="337"/>
    </row>
    <row r="18" spans="1:12" ht="18" customHeight="1" x14ac:dyDescent="0.15">
      <c r="A18" s="58" t="s">
        <v>426</v>
      </c>
      <c r="B18" s="52"/>
      <c r="C18" s="29" t="s">
        <v>406</v>
      </c>
      <c r="D18" s="50"/>
      <c r="E18" s="50"/>
      <c r="F18" s="29"/>
      <c r="G18" s="29"/>
      <c r="H18" s="29"/>
      <c r="I18" s="29"/>
      <c r="K18" s="337" t="s">
        <v>62</v>
      </c>
      <c r="L18" s="337"/>
    </row>
    <row r="19" spans="1:12" ht="35.1" customHeight="1" x14ac:dyDescent="0.15">
      <c r="A19" s="52"/>
      <c r="B19" s="52"/>
      <c r="C19" s="334" t="s">
        <v>227</v>
      </c>
      <c r="D19" s="334"/>
      <c r="E19" s="334"/>
      <c r="F19" s="334"/>
      <c r="G19" s="325"/>
      <c r="H19" s="325"/>
      <c r="I19" s="325"/>
      <c r="J19" s="325"/>
      <c r="K19" s="325"/>
      <c r="L19" s="54"/>
    </row>
    <row r="20" spans="1:12" ht="35.1" customHeight="1" x14ac:dyDescent="0.15">
      <c r="A20" s="52"/>
      <c r="B20" s="52"/>
      <c r="C20" s="334" t="s">
        <v>226</v>
      </c>
      <c r="D20" s="334"/>
      <c r="E20" s="334"/>
      <c r="F20" s="334"/>
      <c r="G20" s="325"/>
      <c r="H20" s="325"/>
      <c r="I20" s="325"/>
      <c r="J20" s="325"/>
      <c r="K20" s="325"/>
      <c r="L20" s="54"/>
    </row>
    <row r="21" spans="1:12" ht="35.1" customHeight="1" x14ac:dyDescent="0.15">
      <c r="A21" s="29"/>
      <c r="B21" s="29"/>
      <c r="C21" s="335" t="s">
        <v>228</v>
      </c>
      <c r="D21" s="335"/>
      <c r="E21" s="335"/>
      <c r="F21" s="335"/>
      <c r="G21" s="325"/>
      <c r="H21" s="325"/>
      <c r="I21" s="325"/>
      <c r="J21" s="325"/>
      <c r="K21" s="325"/>
      <c r="L21" s="54"/>
    </row>
    <row r="22" spans="1:12" ht="35.1" customHeight="1" x14ac:dyDescent="0.15">
      <c r="A22" s="29"/>
      <c r="B22" s="29"/>
      <c r="C22" s="334" t="s">
        <v>229</v>
      </c>
      <c r="D22" s="334"/>
      <c r="E22" s="334"/>
      <c r="F22" s="334"/>
      <c r="G22" s="325"/>
      <c r="H22" s="325"/>
      <c r="I22" s="325"/>
      <c r="J22" s="325"/>
      <c r="K22" s="325"/>
      <c r="L22" s="54"/>
    </row>
    <row r="23" spans="1:12" ht="35.1" customHeight="1" x14ac:dyDescent="0.15">
      <c r="A23" s="29"/>
      <c r="B23" s="29"/>
      <c r="C23" s="334" t="s">
        <v>230</v>
      </c>
      <c r="D23" s="334"/>
      <c r="E23" s="334"/>
      <c r="F23" s="334"/>
      <c r="G23" s="325"/>
      <c r="H23" s="325"/>
      <c r="I23" s="325"/>
      <c r="J23" s="325"/>
      <c r="K23" s="325"/>
      <c r="L23" s="54"/>
    </row>
    <row r="24" spans="1:12" ht="35.1" customHeight="1" x14ac:dyDescent="0.15">
      <c r="A24" s="29"/>
      <c r="B24" s="29"/>
      <c r="C24" s="334" t="s">
        <v>493</v>
      </c>
      <c r="D24" s="334"/>
      <c r="E24" s="334"/>
      <c r="F24" s="334"/>
      <c r="G24" s="325"/>
      <c r="H24" s="325"/>
      <c r="I24" s="325"/>
      <c r="J24" s="325"/>
      <c r="K24" s="325"/>
      <c r="L24" s="54"/>
    </row>
    <row r="25" spans="1:12" ht="25.5" customHeight="1" x14ac:dyDescent="0.15">
      <c r="A25" s="29"/>
      <c r="B25" s="29"/>
      <c r="C25" s="50"/>
      <c r="D25" s="50"/>
      <c r="E25" s="50"/>
      <c r="F25" s="50"/>
      <c r="G25" s="53"/>
      <c r="H25" s="53"/>
      <c r="I25" s="53"/>
      <c r="J25" s="53"/>
      <c r="K25" s="53"/>
      <c r="L25" s="50"/>
    </row>
    <row r="26" spans="1:12" ht="26.25" customHeight="1" x14ac:dyDescent="0.2">
      <c r="A26" s="340" t="s">
        <v>38</v>
      </c>
      <c r="B26" s="340"/>
      <c r="C26" s="340"/>
      <c r="D26" s="340"/>
      <c r="E26" s="340" t="s">
        <v>359</v>
      </c>
      <c r="F26" s="340"/>
      <c r="G26" s="340"/>
      <c r="H26" s="340"/>
      <c r="I26" s="340"/>
      <c r="J26" s="340"/>
      <c r="K26" s="340"/>
    </row>
    <row r="27" spans="1:12" ht="26.25" customHeight="1" x14ac:dyDescent="0.15">
      <c r="A27" s="330" t="s">
        <v>174</v>
      </c>
      <c r="B27" s="330"/>
      <c r="C27" s="330"/>
      <c r="D27" s="330"/>
      <c r="E27" s="330"/>
      <c r="F27" s="330"/>
    </row>
    <row r="28" spans="1:12" ht="12" customHeight="1" x14ac:dyDescent="0.15">
      <c r="A28" s="44"/>
      <c r="B28" s="44"/>
      <c r="C28" s="44"/>
      <c r="D28" s="44"/>
      <c r="E28" s="44"/>
      <c r="F28" s="44"/>
    </row>
    <row r="29" spans="1:12" ht="24.95" customHeight="1" x14ac:dyDescent="0.15">
      <c r="A29" s="339" t="s">
        <v>439</v>
      </c>
      <c r="B29" s="339"/>
      <c r="C29" s="339"/>
      <c r="D29" s="339"/>
      <c r="E29" s="339"/>
      <c r="F29" s="29"/>
      <c r="G29" s="29"/>
      <c r="H29" s="29"/>
      <c r="I29" s="29"/>
    </row>
    <row r="30" spans="1:12" ht="13.5" customHeight="1" x14ac:dyDescent="0.15">
      <c r="A30" s="29"/>
      <c r="B30" s="29"/>
      <c r="C30" s="29"/>
      <c r="D30" s="29"/>
      <c r="E30" s="29"/>
      <c r="F30" s="29"/>
      <c r="G30" s="29"/>
      <c r="H30" s="29"/>
      <c r="I30" s="29"/>
    </row>
    <row r="31" spans="1:12" ht="24.95" customHeight="1" x14ac:dyDescent="0.15">
      <c r="A31" s="343" t="s">
        <v>231</v>
      </c>
      <c r="B31" s="343"/>
      <c r="C31" s="339"/>
      <c r="D31" s="339"/>
      <c r="E31" s="339"/>
      <c r="F31" s="29"/>
      <c r="G31" s="29"/>
      <c r="H31" s="29"/>
      <c r="I31" s="29"/>
    </row>
    <row r="32" spans="1:12" ht="24.95" customHeight="1" x14ac:dyDescent="0.15">
      <c r="A32" s="339"/>
      <c r="B32" s="339"/>
      <c r="C32" s="339"/>
      <c r="D32" s="339"/>
      <c r="E32" s="339"/>
      <c r="F32" s="29"/>
      <c r="G32" s="29"/>
      <c r="H32" s="29"/>
      <c r="I32" s="29"/>
    </row>
    <row r="33" spans="7:12" ht="24.95" customHeight="1" x14ac:dyDescent="0.15">
      <c r="G33" s="341" t="s">
        <v>28</v>
      </c>
      <c r="H33" s="341"/>
    </row>
    <row r="34" spans="7:12" ht="24.95" customHeight="1" x14ac:dyDescent="0.15">
      <c r="G34" s="341" t="s">
        <v>234</v>
      </c>
      <c r="H34" s="341"/>
    </row>
    <row r="35" spans="7:12" ht="24.95" customHeight="1" x14ac:dyDescent="0.15">
      <c r="G35" s="341" t="s">
        <v>235</v>
      </c>
      <c r="H35" s="341"/>
      <c r="L35" s="63"/>
    </row>
    <row r="36" spans="7:12" ht="30.95" customHeight="1" x14ac:dyDescent="0.15"/>
    <row r="37" spans="7:12" ht="30.95" customHeight="1" x14ac:dyDescent="0.15"/>
    <row r="38" spans="7:12" ht="30.95" customHeight="1" x14ac:dyDescent="0.15"/>
  </sheetData>
  <mergeCells count="31">
    <mergeCell ref="G35:H35"/>
    <mergeCell ref="A29:E29"/>
    <mergeCell ref="A31:E32"/>
    <mergeCell ref="G24:K24"/>
    <mergeCell ref="A27:F27"/>
    <mergeCell ref="C24:F24"/>
    <mergeCell ref="A3:L3"/>
    <mergeCell ref="A7:J7"/>
    <mergeCell ref="G19:K19"/>
    <mergeCell ref="K11:L11"/>
    <mergeCell ref="H10:I10"/>
    <mergeCell ref="C19:F19"/>
    <mergeCell ref="G22:K22"/>
    <mergeCell ref="E26:K26"/>
    <mergeCell ref="G34:H34"/>
    <mergeCell ref="G33:H33"/>
    <mergeCell ref="G21:K21"/>
    <mergeCell ref="C22:F22"/>
    <mergeCell ref="A26:D26"/>
    <mergeCell ref="C23:F23"/>
    <mergeCell ref="G23:K23"/>
    <mergeCell ref="C20:F20"/>
    <mergeCell ref="C21:F21"/>
    <mergeCell ref="G20:K20"/>
    <mergeCell ref="D5:L5"/>
    <mergeCell ref="K17:L17"/>
    <mergeCell ref="K12:L12"/>
    <mergeCell ref="K13:L13"/>
    <mergeCell ref="C14:J14"/>
    <mergeCell ref="K14:L14"/>
    <mergeCell ref="K18:L18"/>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topLeftCell="A13" zoomScaleNormal="100" zoomScaleSheetLayoutView="100" workbookViewId="0">
      <selection sqref="A1:D1"/>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44" t="s">
        <v>186</v>
      </c>
      <c r="B1" s="344"/>
      <c r="C1" s="344"/>
      <c r="D1" s="344"/>
    </row>
    <row r="2" spans="1:4" ht="19.5" customHeight="1" x14ac:dyDescent="0.15">
      <c r="A2" s="345"/>
      <c r="B2" s="345"/>
      <c r="C2" s="345"/>
      <c r="D2" s="345"/>
    </row>
    <row r="3" spans="1:4" ht="19.5" customHeight="1" x14ac:dyDescent="0.15">
      <c r="A3" s="345"/>
      <c r="B3" s="345"/>
      <c r="C3" s="345"/>
      <c r="D3" s="345"/>
    </row>
    <row r="4" spans="1:4" ht="19.5" customHeight="1" x14ac:dyDescent="0.15">
      <c r="A4" s="344" t="s">
        <v>440</v>
      </c>
      <c r="B4" s="344"/>
      <c r="C4" s="344"/>
      <c r="D4" s="344"/>
    </row>
    <row r="5" spans="1:4" ht="19.5" customHeight="1" x14ac:dyDescent="0.15">
      <c r="A5" s="345"/>
      <c r="B5" s="345"/>
      <c r="C5" s="345"/>
      <c r="D5" s="345"/>
    </row>
    <row r="6" spans="1:4" ht="19.5" customHeight="1" x14ac:dyDescent="0.15">
      <c r="A6" s="345"/>
      <c r="B6" s="345"/>
      <c r="C6" s="345"/>
      <c r="D6" s="345"/>
    </row>
    <row r="7" spans="1:4" ht="19.5" customHeight="1" x14ac:dyDescent="0.15">
      <c r="A7" s="345" t="s">
        <v>7</v>
      </c>
      <c r="B7" s="345"/>
      <c r="C7" s="345"/>
      <c r="D7" s="345"/>
    </row>
    <row r="8" spans="1:4" ht="19.5" customHeight="1" x14ac:dyDescent="0.15">
      <c r="A8" s="345" t="str">
        <f>"　長崎労働局総務部長　"&amp;入力フォーム!B2&amp;"　殿"</f>
        <v>　長崎労働局総務部長　山下　拓志　殿</v>
      </c>
      <c r="B8" s="345"/>
      <c r="C8" s="345"/>
      <c r="D8" s="345"/>
    </row>
    <row r="9" spans="1:4" ht="19.5" customHeight="1" x14ac:dyDescent="0.15">
      <c r="A9" s="345"/>
      <c r="B9" s="345"/>
      <c r="C9" s="345"/>
      <c r="D9" s="345"/>
    </row>
    <row r="10" spans="1:4" ht="19.5" customHeight="1" x14ac:dyDescent="0.15">
      <c r="C10" s="8" t="s">
        <v>233</v>
      </c>
    </row>
    <row r="11" spans="1:4" ht="19.5" customHeight="1" x14ac:dyDescent="0.15">
      <c r="C11" s="8" t="s">
        <v>8</v>
      </c>
    </row>
    <row r="12" spans="1:4" ht="19.5" customHeight="1" x14ac:dyDescent="0.15">
      <c r="C12" s="8" t="s">
        <v>29</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46" t="s">
        <v>360</v>
      </c>
      <c r="B16" s="346"/>
      <c r="C16" s="346"/>
      <c r="D16" s="346"/>
    </row>
    <row r="17" spans="1:4" ht="19.5" customHeight="1" x14ac:dyDescent="0.15">
      <c r="A17" s="345"/>
      <c r="B17" s="345"/>
      <c r="C17" s="345"/>
      <c r="D17" s="345"/>
    </row>
    <row r="18" spans="1:4" ht="19.5" customHeight="1" x14ac:dyDescent="0.15">
      <c r="A18" s="345" t="s">
        <v>334</v>
      </c>
      <c r="B18" s="345"/>
      <c r="C18" s="345"/>
      <c r="D18" s="345"/>
    </row>
    <row r="19" spans="1:4" ht="19.5" customHeight="1" x14ac:dyDescent="0.15">
      <c r="A19" s="345" t="s">
        <v>333</v>
      </c>
      <c r="B19" s="345"/>
      <c r="C19" s="345"/>
      <c r="D19" s="345"/>
    </row>
    <row r="20" spans="1:4" ht="19.5" customHeight="1" x14ac:dyDescent="0.15">
      <c r="A20" s="345"/>
      <c r="B20" s="345"/>
      <c r="C20" s="345"/>
      <c r="D20" s="345"/>
    </row>
    <row r="21" spans="1:4" ht="19.5" customHeight="1" x14ac:dyDescent="0.15">
      <c r="A21" s="345"/>
      <c r="B21" s="345"/>
      <c r="C21" s="345"/>
      <c r="D21" s="345"/>
    </row>
    <row r="22" spans="1:4" ht="19.5" customHeight="1" x14ac:dyDescent="0.15">
      <c r="A22" s="346" t="s">
        <v>9</v>
      </c>
      <c r="B22" s="346"/>
      <c r="C22" s="346"/>
      <c r="D22" s="346"/>
    </row>
    <row r="23" spans="1:4" ht="19.5" customHeight="1" x14ac:dyDescent="0.2">
      <c r="A23" s="347"/>
      <c r="B23" s="347"/>
      <c r="C23" s="347"/>
      <c r="D23" s="347"/>
    </row>
    <row r="24" spans="1:4" ht="19.5" customHeight="1" x14ac:dyDescent="0.2">
      <c r="A24" s="347"/>
      <c r="B24" s="347"/>
      <c r="C24" s="347"/>
      <c r="D24" s="347"/>
    </row>
    <row r="25" spans="1:4" ht="19.5" customHeight="1" x14ac:dyDescent="0.15">
      <c r="A25" s="348" t="s">
        <v>10</v>
      </c>
      <c r="B25" s="348"/>
      <c r="C25" s="348"/>
      <c r="D25" s="348"/>
    </row>
    <row r="26" spans="1:4" ht="19.5" customHeight="1" x14ac:dyDescent="0.2">
      <c r="A26" s="5"/>
      <c r="B26" s="5"/>
    </row>
    <row r="27" spans="1:4" ht="37.5" customHeight="1" x14ac:dyDescent="0.15">
      <c r="B27" s="348" t="str">
        <f>入力フォーム!B4</f>
        <v>長崎労働局（県北地区）レイアウト変更に伴う什器購入、移設及び廃棄契約</v>
      </c>
      <c r="C27" s="348"/>
      <c r="D27" s="348"/>
    </row>
    <row r="28" spans="1:4" ht="19.5" customHeight="1" x14ac:dyDescent="0.2">
      <c r="A28" s="5"/>
      <c r="B28" s="5"/>
    </row>
    <row r="29" spans="1:4" ht="19.5" customHeight="1" x14ac:dyDescent="0.2">
      <c r="A29" s="5"/>
      <c r="B29" s="5"/>
    </row>
    <row r="30" spans="1:4" ht="19.5" customHeight="1" x14ac:dyDescent="0.2">
      <c r="A30" s="347"/>
      <c r="B30" s="347"/>
      <c r="C30" s="347"/>
      <c r="D30" s="347"/>
    </row>
    <row r="31" spans="1:4" ht="19.5" customHeight="1" x14ac:dyDescent="0.15">
      <c r="A31" s="348" t="s">
        <v>332</v>
      </c>
      <c r="B31" s="348"/>
      <c r="C31" s="348"/>
      <c r="D31" s="348"/>
    </row>
    <row r="32" spans="1:4" ht="14.25" x14ac:dyDescent="0.2">
      <c r="A32" s="5"/>
      <c r="B32" s="5"/>
    </row>
    <row r="33" spans="1:2" x14ac:dyDescent="0.15">
      <c r="A33" s="4"/>
      <c r="B33" s="4"/>
    </row>
  </sheetData>
  <mergeCells count="22">
    <mergeCell ref="A22:D22"/>
    <mergeCell ref="A30:D30"/>
    <mergeCell ref="A31:D31"/>
    <mergeCell ref="A23:D23"/>
    <mergeCell ref="A24:D24"/>
    <mergeCell ref="A25:D25"/>
    <mergeCell ref="B27:D27"/>
    <mergeCell ref="A17:D17"/>
    <mergeCell ref="A18:D18"/>
    <mergeCell ref="A19:D19"/>
    <mergeCell ref="A20:D20"/>
    <mergeCell ref="A21:D21"/>
    <mergeCell ref="A6:D6"/>
    <mergeCell ref="A7:D7"/>
    <mergeCell ref="A8:D8"/>
    <mergeCell ref="A9:D9"/>
    <mergeCell ref="A16:D16"/>
    <mergeCell ref="A1:D1"/>
    <mergeCell ref="A2:D2"/>
    <mergeCell ref="A3:D3"/>
    <mergeCell ref="A4:D4"/>
    <mergeCell ref="A5:D5"/>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4"/>
  <sheetViews>
    <sheetView tabSelected="1" view="pageBreakPreview" zoomScaleNormal="100" zoomScaleSheetLayoutView="100" workbookViewId="0">
      <selection activeCell="A42" sqref="A42:K42"/>
    </sheetView>
  </sheetViews>
  <sheetFormatPr defaultRowHeight="13.5" x14ac:dyDescent="0.15"/>
  <cols>
    <col min="1" max="11" width="7.875" customWidth="1"/>
  </cols>
  <sheetData>
    <row r="1" spans="1:11" x14ac:dyDescent="0.15">
      <c r="A1" s="344" t="s">
        <v>394</v>
      </c>
      <c r="B1" s="344"/>
      <c r="C1" s="344"/>
      <c r="D1" s="344"/>
      <c r="E1" s="344"/>
      <c r="F1" s="344"/>
      <c r="G1" s="344"/>
      <c r="H1" s="344"/>
      <c r="I1" s="344"/>
      <c r="J1" s="344"/>
      <c r="K1" s="344"/>
    </row>
    <row r="2" spans="1:11" x14ac:dyDescent="0.15">
      <c r="A2" s="345"/>
      <c r="B2" s="345"/>
      <c r="C2" s="345"/>
      <c r="D2" s="345"/>
      <c r="E2" s="345"/>
      <c r="F2" s="345"/>
      <c r="G2" s="345"/>
      <c r="H2" s="345"/>
      <c r="I2" s="345"/>
      <c r="J2" s="345"/>
      <c r="K2" s="345"/>
    </row>
    <row r="3" spans="1:11" ht="24" x14ac:dyDescent="0.25">
      <c r="A3" s="349" t="s">
        <v>11</v>
      </c>
      <c r="B3" s="349"/>
      <c r="C3" s="349"/>
      <c r="D3" s="349"/>
      <c r="E3" s="349"/>
      <c r="F3" s="349"/>
      <c r="G3" s="349"/>
      <c r="H3" s="349"/>
      <c r="I3" s="349"/>
      <c r="J3" s="349"/>
      <c r="K3" s="349"/>
    </row>
    <row r="4" spans="1:11" ht="18" customHeight="1" x14ac:dyDescent="0.15">
      <c r="A4" s="345"/>
      <c r="B4" s="345"/>
      <c r="C4" s="345"/>
      <c r="D4" s="345"/>
      <c r="E4" s="345"/>
      <c r="F4" s="345"/>
      <c r="G4" s="345"/>
      <c r="H4" s="345"/>
      <c r="I4" s="345"/>
      <c r="J4" s="345"/>
      <c r="K4" s="345"/>
    </row>
    <row r="5" spans="1:11" ht="18" customHeight="1" x14ac:dyDescent="0.15">
      <c r="A5" s="350" t="s">
        <v>441</v>
      </c>
      <c r="B5" s="350"/>
      <c r="C5" s="350"/>
      <c r="D5" s="350"/>
      <c r="E5" s="350"/>
      <c r="F5" s="350"/>
      <c r="G5" s="350"/>
      <c r="H5" s="350"/>
      <c r="I5" s="350"/>
      <c r="J5" s="350"/>
      <c r="K5" s="350"/>
    </row>
    <row r="6" spans="1:11" ht="18" customHeight="1" x14ac:dyDescent="0.15">
      <c r="A6" s="345"/>
      <c r="B6" s="345"/>
      <c r="C6" s="345"/>
      <c r="D6" s="345"/>
      <c r="E6" s="345"/>
      <c r="F6" s="345"/>
      <c r="G6" s="345"/>
      <c r="H6" s="345"/>
      <c r="I6" s="345"/>
      <c r="J6" s="345"/>
      <c r="K6" s="345"/>
    </row>
    <row r="7" spans="1:11" ht="18" customHeight="1" x14ac:dyDescent="0.15">
      <c r="A7" s="351" t="s">
        <v>7</v>
      </c>
      <c r="B7" s="351"/>
      <c r="C7" s="351"/>
      <c r="D7" s="351"/>
      <c r="E7" s="351"/>
      <c r="F7" s="351"/>
      <c r="G7" s="351"/>
      <c r="H7" s="351"/>
      <c r="I7" s="351"/>
      <c r="J7" s="351"/>
      <c r="K7" s="351"/>
    </row>
    <row r="8" spans="1:11" ht="18" customHeight="1" x14ac:dyDescent="0.15">
      <c r="A8" s="351" t="str">
        <f>"　長崎労働局総務部長　"&amp;入力フォーム!B2&amp;"　様"</f>
        <v>　長崎労働局総務部長　山下　拓志　様</v>
      </c>
      <c r="B8" s="351"/>
      <c r="C8" s="351"/>
      <c r="D8" s="351"/>
      <c r="E8" s="351"/>
      <c r="F8" s="351"/>
      <c r="G8" s="351"/>
      <c r="H8" s="351"/>
      <c r="I8" s="351"/>
      <c r="J8" s="351"/>
      <c r="K8" s="351"/>
    </row>
    <row r="9" spans="1:11" ht="18" customHeight="1" x14ac:dyDescent="0.15">
      <c r="A9" s="345"/>
      <c r="B9" s="345"/>
      <c r="C9" s="345"/>
      <c r="D9" s="345"/>
      <c r="E9" s="345"/>
      <c r="F9" s="345"/>
      <c r="G9" s="345"/>
      <c r="H9" s="345"/>
      <c r="I9" s="345"/>
      <c r="J9" s="345"/>
      <c r="K9" s="345"/>
    </row>
    <row r="10" spans="1:11" ht="18" customHeight="1" x14ac:dyDescent="0.15">
      <c r="A10" s="345"/>
      <c r="B10" s="345"/>
      <c r="C10" s="345"/>
      <c r="D10" s="345"/>
      <c r="E10" s="345"/>
      <c r="F10" s="345"/>
      <c r="G10" s="345"/>
      <c r="H10" s="345"/>
      <c r="I10" s="345"/>
      <c r="J10" s="345"/>
      <c r="K10" s="345"/>
    </row>
    <row r="11" spans="1:11" ht="18" customHeight="1" x14ac:dyDescent="0.15">
      <c r="A11" s="345"/>
      <c r="B11" s="345"/>
      <c r="C11" s="345"/>
      <c r="D11" s="345"/>
      <c r="E11" s="345"/>
      <c r="F11" s="345"/>
      <c r="G11" s="345"/>
      <c r="H11" s="345"/>
      <c r="I11" s="345"/>
      <c r="J11" s="345"/>
      <c r="K11" s="345"/>
    </row>
    <row r="12" spans="1:11" ht="18" customHeight="1" x14ac:dyDescent="0.15">
      <c r="B12" s="6"/>
      <c r="C12" s="6"/>
      <c r="D12" s="6" t="s">
        <v>395</v>
      </c>
      <c r="E12" s="351" t="s">
        <v>396</v>
      </c>
      <c r="F12" s="351"/>
      <c r="G12" s="351"/>
      <c r="H12" s="351"/>
      <c r="I12" s="351"/>
      <c r="J12" s="351"/>
      <c r="K12" s="6"/>
    </row>
    <row r="13" spans="1:11" ht="18" customHeight="1" x14ac:dyDescent="0.15">
      <c r="B13" s="6"/>
      <c r="C13" s="6"/>
      <c r="D13" s="6"/>
      <c r="E13" s="351" t="s">
        <v>8</v>
      </c>
      <c r="F13" s="351"/>
      <c r="G13" s="351"/>
      <c r="H13" s="351"/>
      <c r="I13" s="351"/>
      <c r="J13" s="351"/>
      <c r="K13" s="6"/>
    </row>
    <row r="14" spans="1:11" ht="18" customHeight="1" x14ac:dyDescent="0.15">
      <c r="B14" s="6"/>
      <c r="C14" s="6"/>
      <c r="D14" s="6"/>
      <c r="E14" s="351" t="s">
        <v>30</v>
      </c>
      <c r="F14" s="351"/>
      <c r="G14" s="351"/>
      <c r="H14" s="351"/>
      <c r="I14" s="351"/>
      <c r="J14" s="351"/>
      <c r="K14" s="61"/>
    </row>
    <row r="15" spans="1:11" ht="18" customHeight="1" x14ac:dyDescent="0.15">
      <c r="B15" s="6"/>
      <c r="C15" s="6"/>
      <c r="D15" s="351" t="s">
        <v>397</v>
      </c>
      <c r="E15" s="351"/>
      <c r="F15" s="351"/>
      <c r="G15" s="351"/>
      <c r="H15" s="351"/>
      <c r="I15" s="351"/>
      <c r="J15" s="351"/>
      <c r="K15" s="61"/>
    </row>
    <row r="16" spans="1:11" ht="18" customHeight="1" x14ac:dyDescent="0.15">
      <c r="A16" s="352"/>
      <c r="B16" s="352"/>
      <c r="C16" s="352"/>
      <c r="D16" s="352"/>
      <c r="E16" s="352"/>
      <c r="F16" s="352"/>
      <c r="G16" s="352"/>
      <c r="H16" s="352"/>
      <c r="I16" s="352"/>
      <c r="J16" s="352"/>
      <c r="K16" s="352"/>
    </row>
    <row r="17" spans="1:11" ht="18" customHeight="1" x14ac:dyDescent="0.15">
      <c r="A17" s="345"/>
      <c r="B17" s="345"/>
      <c r="C17" s="345"/>
      <c r="D17" s="345"/>
      <c r="E17" s="345"/>
      <c r="F17" s="345"/>
      <c r="G17" s="345"/>
      <c r="H17" s="345"/>
      <c r="I17" s="345"/>
      <c r="J17" s="345"/>
      <c r="K17" s="345"/>
    </row>
    <row r="18" spans="1:11" ht="18" customHeight="1" x14ac:dyDescent="0.15">
      <c r="A18" s="345"/>
      <c r="B18" s="345"/>
      <c r="C18" s="345"/>
      <c r="D18" s="345"/>
      <c r="E18" s="345"/>
      <c r="F18" s="345"/>
      <c r="G18" s="345"/>
      <c r="H18" s="345"/>
      <c r="I18" s="345"/>
      <c r="J18" s="345"/>
      <c r="K18" s="345"/>
    </row>
    <row r="19" spans="1:11" ht="18" customHeight="1" x14ac:dyDescent="0.15">
      <c r="A19" s="351" t="s">
        <v>12</v>
      </c>
      <c r="B19" s="351"/>
      <c r="C19" s="351"/>
      <c r="D19" s="351"/>
      <c r="E19" s="351"/>
      <c r="F19" s="351"/>
      <c r="G19" s="351"/>
      <c r="H19" s="351"/>
      <c r="I19" s="351"/>
      <c r="J19" s="351"/>
      <c r="K19" s="351"/>
    </row>
    <row r="20" spans="1:11" ht="18" customHeight="1" x14ac:dyDescent="0.15">
      <c r="A20" s="345"/>
      <c r="B20" s="345"/>
      <c r="C20" s="345"/>
      <c r="D20" s="345"/>
      <c r="E20" s="345"/>
      <c r="F20" s="345"/>
      <c r="G20" s="345"/>
      <c r="H20" s="345"/>
      <c r="I20" s="345"/>
      <c r="J20" s="345"/>
      <c r="K20" s="345"/>
    </row>
    <row r="21" spans="1:11" ht="18" customHeight="1" x14ac:dyDescent="0.15">
      <c r="A21" s="345"/>
      <c r="B21" s="345"/>
      <c r="C21" s="345"/>
      <c r="D21" s="345"/>
      <c r="E21" s="345"/>
      <c r="F21" s="345"/>
      <c r="G21" s="345"/>
      <c r="H21" s="345"/>
      <c r="I21" s="345"/>
      <c r="J21" s="345"/>
      <c r="K21" s="345"/>
    </row>
    <row r="22" spans="1:11" ht="18" customHeight="1" x14ac:dyDescent="0.15">
      <c r="A22" s="353" t="s">
        <v>9</v>
      </c>
      <c r="B22" s="353"/>
      <c r="C22" s="353"/>
      <c r="D22" s="353"/>
      <c r="E22" s="353"/>
      <c r="F22" s="353"/>
      <c r="G22" s="353"/>
      <c r="H22" s="353"/>
      <c r="I22" s="353"/>
      <c r="J22" s="353"/>
      <c r="K22" s="353"/>
    </row>
    <row r="23" spans="1:11" ht="18" customHeight="1" x14ac:dyDescent="0.2">
      <c r="A23" s="5"/>
      <c r="K23" s="256" t="s">
        <v>637</v>
      </c>
    </row>
    <row r="24" spans="1:11" ht="12.75" customHeight="1" x14ac:dyDescent="0.15">
      <c r="A24" s="354"/>
      <c r="B24" s="357" t="s">
        <v>13</v>
      </c>
      <c r="C24" s="357" t="s">
        <v>14</v>
      </c>
      <c r="D24" s="357" t="s">
        <v>15</v>
      </c>
      <c r="E24" s="357" t="s">
        <v>16</v>
      </c>
      <c r="F24" s="357" t="s">
        <v>17</v>
      </c>
      <c r="G24" s="357" t="s">
        <v>18</v>
      </c>
      <c r="H24" s="357" t="s">
        <v>19</v>
      </c>
      <c r="I24" s="357" t="s">
        <v>20</v>
      </c>
      <c r="J24" s="357" t="s">
        <v>21</v>
      </c>
      <c r="K24" s="360" t="s">
        <v>22</v>
      </c>
    </row>
    <row r="25" spans="1:11" ht="12.75" customHeight="1" x14ac:dyDescent="0.15">
      <c r="A25" s="355"/>
      <c r="B25" s="358"/>
      <c r="C25" s="358"/>
      <c r="D25" s="358"/>
      <c r="E25" s="358"/>
      <c r="F25" s="358"/>
      <c r="G25" s="358"/>
      <c r="H25" s="358"/>
      <c r="I25" s="358"/>
      <c r="J25" s="358"/>
      <c r="K25" s="361"/>
    </row>
    <row r="26" spans="1:11" ht="12.75" customHeight="1" x14ac:dyDescent="0.15">
      <c r="A26" s="355"/>
      <c r="B26" s="358"/>
      <c r="C26" s="358"/>
      <c r="D26" s="358"/>
      <c r="E26" s="358"/>
      <c r="F26" s="358"/>
      <c r="G26" s="358"/>
      <c r="H26" s="358"/>
      <c r="I26" s="358"/>
      <c r="J26" s="358"/>
      <c r="K26" s="361"/>
    </row>
    <row r="27" spans="1:11" ht="12.75" customHeight="1" x14ac:dyDescent="0.15">
      <c r="A27" s="356"/>
      <c r="B27" s="359"/>
      <c r="C27" s="359"/>
      <c r="D27" s="359"/>
      <c r="E27" s="359"/>
      <c r="F27" s="359"/>
      <c r="G27" s="359"/>
      <c r="H27" s="359"/>
      <c r="I27" s="359"/>
      <c r="J27" s="359"/>
      <c r="K27" s="362"/>
    </row>
    <row r="28" spans="1:11" ht="18" customHeight="1" x14ac:dyDescent="0.15">
      <c r="A28" s="363" t="s">
        <v>23</v>
      </c>
      <c r="B28" s="363"/>
      <c r="C28" s="363"/>
      <c r="D28" s="363"/>
      <c r="E28" s="363"/>
      <c r="F28" s="363"/>
      <c r="G28" s="363"/>
      <c r="H28" s="363"/>
      <c r="I28" s="363"/>
      <c r="J28" s="363"/>
      <c r="K28" s="363"/>
    </row>
    <row r="29" spans="1:11" ht="18" customHeight="1" x14ac:dyDescent="0.2">
      <c r="A29" s="364" t="s">
        <v>24</v>
      </c>
      <c r="B29" s="364"/>
      <c r="C29" s="364"/>
      <c r="D29" s="364"/>
      <c r="E29" s="364"/>
      <c r="F29" s="364"/>
      <c r="G29" s="364"/>
      <c r="H29" s="364"/>
      <c r="I29" s="364"/>
      <c r="J29" s="364"/>
      <c r="K29" s="364"/>
    </row>
    <row r="30" spans="1:11" ht="18" customHeight="1" thickBot="1" x14ac:dyDescent="0.2">
      <c r="A30" s="346"/>
      <c r="B30" s="346"/>
      <c r="C30" s="346"/>
      <c r="D30" s="346"/>
      <c r="E30" s="346"/>
      <c r="F30" s="346"/>
      <c r="G30" s="346"/>
      <c r="H30" s="346"/>
      <c r="I30" s="346"/>
      <c r="J30" s="346"/>
      <c r="K30" s="346"/>
    </row>
    <row r="31" spans="1:11" ht="31.5" customHeight="1" thickTop="1" thickBot="1" x14ac:dyDescent="0.2">
      <c r="A31" s="4"/>
      <c r="B31" s="4"/>
      <c r="C31" s="4"/>
      <c r="D31" s="4"/>
      <c r="E31" s="4"/>
      <c r="F31" s="365" t="s">
        <v>398</v>
      </c>
      <c r="G31" s="365"/>
      <c r="H31" s="366"/>
      <c r="I31" s="69"/>
      <c r="J31" s="70"/>
      <c r="K31" s="71"/>
    </row>
    <row r="32" spans="1:11" ht="18" customHeight="1" thickTop="1" x14ac:dyDescent="0.15">
      <c r="A32" s="367" t="s">
        <v>399</v>
      </c>
      <c r="B32" s="367"/>
      <c r="C32" s="367"/>
      <c r="D32" s="367"/>
      <c r="E32" s="367"/>
      <c r="F32" s="367"/>
      <c r="G32" s="367"/>
      <c r="H32" s="367"/>
      <c r="I32" s="367"/>
      <c r="J32" s="367"/>
      <c r="K32" s="367"/>
    </row>
    <row r="33" spans="1:11" ht="18" customHeight="1" x14ac:dyDescent="0.15">
      <c r="A33" s="68"/>
      <c r="B33" s="68"/>
      <c r="C33" s="68"/>
      <c r="D33" s="68"/>
      <c r="E33" s="68"/>
      <c r="F33" s="68"/>
      <c r="G33" s="68"/>
      <c r="H33" s="68"/>
      <c r="I33" s="68"/>
      <c r="J33" s="68"/>
      <c r="K33" s="68"/>
    </row>
    <row r="34" spans="1:11" ht="18" customHeight="1" x14ac:dyDescent="0.15">
      <c r="A34" s="345"/>
      <c r="B34" s="345"/>
      <c r="C34" s="345"/>
      <c r="D34" s="345"/>
      <c r="E34" s="345"/>
      <c r="F34" s="345"/>
      <c r="G34" s="345"/>
      <c r="H34" s="345"/>
      <c r="I34" s="345"/>
      <c r="J34" s="345"/>
      <c r="K34" s="345"/>
    </row>
    <row r="35" spans="1:11" ht="51" customHeight="1" x14ac:dyDescent="0.15">
      <c r="A35" s="368" t="s">
        <v>400</v>
      </c>
      <c r="B35" s="368"/>
      <c r="C35" s="20"/>
      <c r="D35" s="368" t="str">
        <f>入力フォーム!B4</f>
        <v>長崎労働局（県北地区）レイアウト変更に伴う什器購入、移設及び廃棄契約</v>
      </c>
      <c r="E35" s="368"/>
      <c r="F35" s="368"/>
      <c r="G35" s="368"/>
      <c r="H35" s="368"/>
      <c r="I35" s="368"/>
      <c r="J35" s="368"/>
      <c r="K35" s="368"/>
    </row>
    <row r="36" spans="1:11" ht="18" customHeight="1" x14ac:dyDescent="0.15">
      <c r="A36" s="351"/>
      <c r="B36" s="351"/>
      <c r="D36" s="351"/>
      <c r="E36" s="351"/>
      <c r="F36" s="351"/>
      <c r="G36" s="351"/>
      <c r="H36" s="351"/>
      <c r="I36" s="351"/>
      <c r="J36" s="351"/>
      <c r="K36" s="351"/>
    </row>
    <row r="37" spans="1:11" ht="18" customHeight="1" x14ac:dyDescent="0.15">
      <c r="A37" s="351" t="s">
        <v>401</v>
      </c>
      <c r="B37" s="351"/>
      <c r="D37" s="351" t="s">
        <v>402</v>
      </c>
      <c r="E37" s="351"/>
      <c r="F37" s="351"/>
      <c r="G37" s="351"/>
      <c r="H37" s="351"/>
      <c r="I37" s="351"/>
      <c r="J37" s="351"/>
      <c r="K37" s="351"/>
    </row>
    <row r="38" spans="1:11" ht="18" customHeight="1" x14ac:dyDescent="0.15">
      <c r="A38" s="345"/>
      <c r="B38" s="345"/>
      <c r="C38" s="345"/>
      <c r="D38" s="345"/>
      <c r="E38" s="345"/>
      <c r="F38" s="345"/>
      <c r="G38" s="345"/>
      <c r="H38" s="345"/>
      <c r="I38" s="345"/>
      <c r="J38" s="345"/>
      <c r="K38" s="345"/>
    </row>
    <row r="39" spans="1:11" ht="18" customHeight="1" x14ac:dyDescent="0.15">
      <c r="A39" s="345"/>
      <c r="B39" s="345"/>
      <c r="C39" s="345"/>
      <c r="D39" s="345"/>
      <c r="E39" s="345"/>
      <c r="F39" s="345"/>
      <c r="G39" s="345"/>
      <c r="H39" s="345"/>
      <c r="I39" s="345"/>
      <c r="J39" s="345"/>
      <c r="K39" s="345"/>
    </row>
    <row r="40" spans="1:11" s="206" customFormat="1" ht="18" customHeight="1" x14ac:dyDescent="0.15">
      <c r="A40" s="330" t="s">
        <v>403</v>
      </c>
      <c r="B40" s="330"/>
      <c r="C40" s="330"/>
      <c r="D40" s="330"/>
      <c r="E40" s="330"/>
      <c r="F40" s="330"/>
      <c r="G40" s="330"/>
      <c r="H40" s="330"/>
      <c r="I40" s="330"/>
      <c r="J40" s="330"/>
      <c r="K40" s="330"/>
    </row>
    <row r="41" spans="1:11" s="206" customFormat="1" ht="18" customHeight="1" x14ac:dyDescent="0.15">
      <c r="A41" s="330" t="s">
        <v>519</v>
      </c>
      <c r="B41" s="330"/>
      <c r="C41" s="330"/>
      <c r="D41" s="330"/>
      <c r="E41" s="330"/>
      <c r="F41" s="330"/>
      <c r="G41" s="330"/>
      <c r="H41" s="330"/>
      <c r="I41" s="330"/>
      <c r="J41" s="330"/>
      <c r="K41" s="330"/>
    </row>
    <row r="42" spans="1:11" s="206" customFormat="1" ht="18" customHeight="1" x14ac:dyDescent="0.15">
      <c r="A42" s="330" t="s">
        <v>520</v>
      </c>
      <c r="B42" s="330"/>
      <c r="C42" s="330"/>
      <c r="D42" s="330"/>
      <c r="E42" s="330"/>
      <c r="F42" s="330"/>
      <c r="G42" s="330"/>
      <c r="H42" s="330"/>
      <c r="I42" s="330"/>
      <c r="J42" s="330"/>
      <c r="K42" s="330"/>
    </row>
    <row r="43" spans="1:11" ht="18" customHeight="1" x14ac:dyDescent="0.15">
      <c r="A43" s="351" t="s">
        <v>404</v>
      </c>
      <c r="B43" s="351"/>
      <c r="C43" s="351"/>
      <c r="D43" s="351"/>
      <c r="E43" s="351"/>
      <c r="F43" s="351"/>
      <c r="G43" s="351"/>
      <c r="H43" s="351"/>
      <c r="I43" s="351"/>
      <c r="J43" s="351"/>
      <c r="K43" s="351"/>
    </row>
    <row r="44" spans="1:11" ht="18" customHeight="1" x14ac:dyDescent="0.15">
      <c r="A44" s="369" t="s">
        <v>712</v>
      </c>
      <c r="B44" s="369"/>
      <c r="C44" s="369"/>
      <c r="D44" s="369"/>
      <c r="E44" s="369"/>
      <c r="F44" s="369"/>
      <c r="G44" s="369"/>
      <c r="H44" s="369"/>
      <c r="I44" s="369"/>
      <c r="J44" s="369"/>
      <c r="K44" s="369"/>
    </row>
    <row r="45" spans="1:11" ht="18" customHeight="1" x14ac:dyDescent="0.15">
      <c r="A45" s="371" t="s">
        <v>713</v>
      </c>
      <c r="B45" s="371"/>
      <c r="C45" s="371"/>
      <c r="D45" s="371"/>
      <c r="E45" s="371"/>
      <c r="F45" s="371"/>
      <c r="G45" s="371"/>
      <c r="H45" s="371"/>
      <c r="I45" s="371"/>
      <c r="J45" s="371"/>
      <c r="K45" s="371"/>
    </row>
    <row r="46" spans="1:11" ht="18" customHeight="1" x14ac:dyDescent="0.15">
      <c r="A46" s="370" t="s">
        <v>429</v>
      </c>
      <c r="B46" s="370"/>
      <c r="C46" s="370"/>
      <c r="D46" s="370"/>
      <c r="E46" s="370"/>
      <c r="F46" s="370"/>
      <c r="G46" s="370"/>
      <c r="H46" s="370"/>
      <c r="I46" s="370"/>
      <c r="J46" s="370"/>
      <c r="K46" s="370"/>
    </row>
    <row r="47" spans="1:11" ht="18" customHeight="1" x14ac:dyDescent="0.15">
      <c r="A47" s="351" t="s">
        <v>428</v>
      </c>
      <c r="B47" s="351"/>
      <c r="C47" s="351"/>
      <c r="D47" s="351"/>
      <c r="E47" s="351"/>
      <c r="F47" s="351"/>
      <c r="G47" s="351"/>
      <c r="H47" s="351"/>
      <c r="I47" s="351"/>
      <c r="J47" s="351"/>
      <c r="K47" s="351"/>
    </row>
    <row r="48" spans="1:11" s="22" customFormat="1" ht="18" customHeight="1" x14ac:dyDescent="0.15">
      <c r="A48" s="372" t="s">
        <v>477</v>
      </c>
      <c r="B48" s="372"/>
      <c r="C48" s="372"/>
      <c r="D48" s="372"/>
      <c r="E48" s="372"/>
      <c r="F48" s="372"/>
      <c r="G48" s="372"/>
      <c r="H48" s="372"/>
      <c r="I48" s="372"/>
      <c r="J48" s="372"/>
      <c r="K48" s="372"/>
    </row>
    <row r="49" spans="1:5" s="22" customFormat="1" ht="21" customHeight="1" x14ac:dyDescent="0.15">
      <c r="A49" s="320"/>
      <c r="B49" s="320"/>
      <c r="C49" s="320"/>
      <c r="D49" s="320"/>
      <c r="E49" s="320"/>
    </row>
    <row r="50" spans="1:5" s="22" customFormat="1" ht="21" customHeight="1" x14ac:dyDescent="0.15">
      <c r="A50" s="320"/>
      <c r="B50" s="320"/>
      <c r="C50" s="320"/>
      <c r="D50" s="320"/>
      <c r="E50" s="320"/>
    </row>
    <row r="51" spans="1:5" s="22" customFormat="1" ht="21" customHeight="1" x14ac:dyDescent="0.15">
      <c r="A51" s="320"/>
      <c r="B51" s="320"/>
      <c r="C51" s="320"/>
      <c r="D51" s="320"/>
      <c r="E51" s="320"/>
    </row>
    <row r="52" spans="1:5" s="22" customFormat="1" ht="21" customHeight="1" x14ac:dyDescent="0.15">
      <c r="A52" s="320"/>
      <c r="B52" s="320"/>
      <c r="C52" s="320"/>
      <c r="D52" s="320"/>
      <c r="E52" s="320"/>
    </row>
    <row r="53" spans="1:5" s="22" customFormat="1" ht="21" customHeight="1" x14ac:dyDescent="0.15">
      <c r="A53" s="320"/>
      <c r="B53" s="320"/>
      <c r="C53" s="320"/>
      <c r="D53" s="320"/>
      <c r="E53" s="320"/>
    </row>
    <row r="54" spans="1:5" s="22" customFormat="1" ht="21" customHeight="1" x14ac:dyDescent="0.15">
      <c r="A54" s="320"/>
      <c r="B54" s="320"/>
      <c r="C54" s="320"/>
      <c r="D54" s="320"/>
      <c r="E54" s="320"/>
    </row>
  </sheetData>
  <mergeCells count="62">
    <mergeCell ref="A53:E53"/>
    <mergeCell ref="A54:E54"/>
    <mergeCell ref="A47:K47"/>
    <mergeCell ref="A49:E49"/>
    <mergeCell ref="A50:E50"/>
    <mergeCell ref="A48:K48"/>
    <mergeCell ref="A43:K43"/>
    <mergeCell ref="A44:K44"/>
    <mergeCell ref="A46:K46"/>
    <mergeCell ref="A51:E51"/>
    <mergeCell ref="A52:E52"/>
    <mergeCell ref="A45:K45"/>
    <mergeCell ref="A38:K38"/>
    <mergeCell ref="A39:K39"/>
    <mergeCell ref="A40:K40"/>
    <mergeCell ref="A41:K41"/>
    <mergeCell ref="A42:K42"/>
    <mergeCell ref="A35:B35"/>
    <mergeCell ref="D35:K35"/>
    <mergeCell ref="A36:B36"/>
    <mergeCell ref="D36:K36"/>
    <mergeCell ref="A37:B37"/>
    <mergeCell ref="D37:K37"/>
    <mergeCell ref="A28:K28"/>
    <mergeCell ref="A29:K29"/>
    <mergeCell ref="F31:H31"/>
    <mergeCell ref="A32:K32"/>
    <mergeCell ref="A34:K34"/>
    <mergeCell ref="A30:K30"/>
    <mergeCell ref="A21:K21"/>
    <mergeCell ref="A22:K22"/>
    <mergeCell ref="A24:A27"/>
    <mergeCell ref="B24:B27"/>
    <mergeCell ref="C24:C27"/>
    <mergeCell ref="D24:D27"/>
    <mergeCell ref="E24:E27"/>
    <mergeCell ref="F24:F27"/>
    <mergeCell ref="G24:G27"/>
    <mergeCell ref="H24:H27"/>
    <mergeCell ref="I24:I27"/>
    <mergeCell ref="J24:J27"/>
    <mergeCell ref="K24:K27"/>
    <mergeCell ref="A16:K16"/>
    <mergeCell ref="A17:K17"/>
    <mergeCell ref="A18:K18"/>
    <mergeCell ref="A19:K19"/>
    <mergeCell ref="A20:K20"/>
    <mergeCell ref="A11:K11"/>
    <mergeCell ref="E12:J12"/>
    <mergeCell ref="E13:J13"/>
    <mergeCell ref="E14:J14"/>
    <mergeCell ref="D15:J15"/>
    <mergeCell ref="A6:K6"/>
    <mergeCell ref="A7:K7"/>
    <mergeCell ref="A8:K8"/>
    <mergeCell ref="A9:K9"/>
    <mergeCell ref="A10:K10"/>
    <mergeCell ref="A1:K1"/>
    <mergeCell ref="A2:K2"/>
    <mergeCell ref="A3:K3"/>
    <mergeCell ref="A4:K4"/>
    <mergeCell ref="A5:K5"/>
  </mergeCells>
  <phoneticPr fontId="2"/>
  <pageMargins left="0.78740157480314965" right="0.78740157480314965" top="0.59055118110236227" bottom="0.19685039370078741"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D7CB-7DB0-4C3E-A837-9B28124032E8}">
  <sheetPr>
    <tabColor rgb="FF92D050"/>
    <pageSetUpPr fitToPage="1"/>
  </sheetPr>
  <dimension ref="A1:K42"/>
  <sheetViews>
    <sheetView view="pageBreakPreview" topLeftCell="A3" zoomScale="55" zoomScaleNormal="100" zoomScaleSheetLayoutView="55"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2" t="s">
        <v>550</v>
      </c>
      <c r="B1" s="382"/>
      <c r="C1" s="382"/>
      <c r="D1" s="382"/>
      <c r="E1" s="382"/>
      <c r="F1" s="382"/>
      <c r="G1" s="382"/>
      <c r="H1" s="382"/>
      <c r="I1" s="266"/>
    </row>
    <row r="2" spans="1:11" s="192" customFormat="1" ht="44.25" customHeight="1" thickBot="1" x14ac:dyDescent="0.2">
      <c r="A2" s="379" t="s">
        <v>499</v>
      </c>
      <c r="B2" s="379"/>
      <c r="C2" s="379"/>
      <c r="D2" s="379"/>
      <c r="E2" s="379"/>
      <c r="F2" s="379"/>
      <c r="G2" s="379"/>
      <c r="H2" s="379"/>
      <c r="I2" s="212"/>
    </row>
    <row r="3" spans="1:11" s="192" customFormat="1" ht="44.25" customHeight="1" x14ac:dyDescent="0.15">
      <c r="A3" s="380" t="s">
        <v>549</v>
      </c>
      <c r="B3" s="385" t="str">
        <f>入力フォーム!B4</f>
        <v>長崎労働局（県北地区）レイアウト変更に伴う什器購入、移設及び廃棄契約</v>
      </c>
      <c r="C3" s="386"/>
      <c r="D3" s="386"/>
      <c r="E3" s="386"/>
      <c r="F3" s="386"/>
      <c r="G3" s="386"/>
      <c r="H3" s="386"/>
      <c r="I3"/>
      <c r="J3"/>
      <c r="K3"/>
    </row>
    <row r="4" spans="1:11" s="192" customFormat="1" ht="44.25" customHeight="1" thickBot="1" x14ac:dyDescent="0.2">
      <c r="A4" s="381"/>
      <c r="B4" s="383" t="s">
        <v>576</v>
      </c>
      <c r="C4" s="384"/>
      <c r="D4" s="384"/>
      <c r="E4" s="384"/>
      <c r="F4" s="384"/>
      <c r="G4" s="384"/>
      <c r="H4" s="384"/>
      <c r="I4"/>
      <c r="J4"/>
      <c r="K4"/>
    </row>
    <row r="5" spans="1:11" s="192" customFormat="1" ht="18.75" customHeight="1" x14ac:dyDescent="0.2">
      <c r="A5" s="207"/>
      <c r="B5" s="207"/>
      <c r="C5" s="195"/>
      <c r="D5" s="195"/>
      <c r="E5" s="194"/>
      <c r="F5" s="193"/>
      <c r="G5" s="214"/>
      <c r="H5" s="214"/>
      <c r="I5"/>
      <c r="J5"/>
      <c r="K5"/>
    </row>
    <row r="6" spans="1:11" s="211" customFormat="1" ht="98.25" customHeight="1" x14ac:dyDescent="0.15">
      <c r="A6" s="223" t="s">
        <v>544</v>
      </c>
      <c r="B6" s="223" t="s">
        <v>545</v>
      </c>
      <c r="C6" s="223" t="s">
        <v>546</v>
      </c>
      <c r="D6" s="223" t="s">
        <v>547</v>
      </c>
      <c r="E6" s="223" t="s">
        <v>548</v>
      </c>
      <c r="F6" s="223" t="s">
        <v>551</v>
      </c>
      <c r="G6" s="222" t="s">
        <v>557</v>
      </c>
      <c r="H6" s="222" t="s">
        <v>559</v>
      </c>
      <c r="I6"/>
      <c r="J6"/>
      <c r="K6"/>
    </row>
    <row r="7" spans="1:11" ht="97.5" customHeight="1" x14ac:dyDescent="0.15">
      <c r="A7" s="221">
        <v>1</v>
      </c>
      <c r="B7" s="220" t="s">
        <v>577</v>
      </c>
      <c r="C7" s="219" t="s">
        <v>597</v>
      </c>
      <c r="D7" s="219" t="s">
        <v>614</v>
      </c>
      <c r="E7" s="219" t="s">
        <v>615</v>
      </c>
      <c r="F7" s="258">
        <v>3</v>
      </c>
      <c r="G7" s="267"/>
      <c r="H7" s="267">
        <f>F7*G7</f>
        <v>0</v>
      </c>
      <c r="I7"/>
      <c r="J7"/>
      <c r="K7"/>
    </row>
    <row r="8" spans="1:11" ht="97.5" customHeight="1" x14ac:dyDescent="0.15">
      <c r="A8" s="221">
        <v>2</v>
      </c>
      <c r="B8" s="218" t="s">
        <v>578</v>
      </c>
      <c r="C8" s="219" t="s">
        <v>598</v>
      </c>
      <c r="D8" s="219" t="s">
        <v>614</v>
      </c>
      <c r="E8" s="219" t="s">
        <v>616</v>
      </c>
      <c r="F8" s="258">
        <v>12</v>
      </c>
      <c r="G8" s="267"/>
      <c r="H8" s="267">
        <f t="shared" ref="H8:H32" si="0">F8*G8</f>
        <v>0</v>
      </c>
      <c r="I8"/>
      <c r="J8"/>
      <c r="K8"/>
    </row>
    <row r="9" spans="1:11" ht="97.5" customHeight="1" x14ac:dyDescent="0.15">
      <c r="A9" s="221">
        <v>3</v>
      </c>
      <c r="B9" s="220" t="s">
        <v>579</v>
      </c>
      <c r="C9" s="219" t="s">
        <v>599</v>
      </c>
      <c r="D9" s="219" t="s">
        <v>614</v>
      </c>
      <c r="E9" s="219" t="s">
        <v>617</v>
      </c>
      <c r="F9" s="258">
        <v>4</v>
      </c>
      <c r="G9" s="267"/>
      <c r="H9" s="267">
        <f t="shared" si="0"/>
        <v>0</v>
      </c>
      <c r="I9"/>
      <c r="J9"/>
      <c r="K9"/>
    </row>
    <row r="10" spans="1:11" ht="97.5" customHeight="1" x14ac:dyDescent="0.15">
      <c r="A10" s="221">
        <v>4</v>
      </c>
      <c r="B10" s="220" t="s">
        <v>580</v>
      </c>
      <c r="C10" s="219" t="s">
        <v>600</v>
      </c>
      <c r="D10" s="219" t="s">
        <v>614</v>
      </c>
      <c r="E10" s="219" t="s">
        <v>618</v>
      </c>
      <c r="F10" s="258">
        <v>1</v>
      </c>
      <c r="G10" s="267"/>
      <c r="H10" s="267">
        <f t="shared" si="0"/>
        <v>0</v>
      </c>
      <c r="I10"/>
      <c r="J10"/>
      <c r="K10"/>
    </row>
    <row r="11" spans="1:11" ht="97.5" customHeight="1" x14ac:dyDescent="0.15">
      <c r="A11" s="221">
        <v>5</v>
      </c>
      <c r="B11" s="220" t="s">
        <v>580</v>
      </c>
      <c r="C11" s="219" t="s">
        <v>599</v>
      </c>
      <c r="D11" s="219" t="s">
        <v>614</v>
      </c>
      <c r="E11" s="219" t="s">
        <v>619</v>
      </c>
      <c r="F11" s="258">
        <v>4</v>
      </c>
      <c r="G11" s="267"/>
      <c r="H11" s="267">
        <f t="shared" si="0"/>
        <v>0</v>
      </c>
      <c r="I11"/>
      <c r="J11"/>
      <c r="K11"/>
    </row>
    <row r="12" spans="1:11" ht="97.5" customHeight="1" x14ac:dyDescent="0.15">
      <c r="A12" s="221">
        <v>6</v>
      </c>
      <c r="B12" s="220" t="s">
        <v>581</v>
      </c>
      <c r="C12" s="219" t="s">
        <v>600</v>
      </c>
      <c r="D12" s="219" t="s">
        <v>614</v>
      </c>
      <c r="E12" s="219" t="s">
        <v>620</v>
      </c>
      <c r="F12" s="258">
        <v>1</v>
      </c>
      <c r="G12" s="267"/>
      <c r="H12" s="267">
        <f t="shared" si="0"/>
        <v>0</v>
      </c>
      <c r="I12"/>
      <c r="J12"/>
      <c r="K12"/>
    </row>
    <row r="13" spans="1:11" ht="97.5" customHeight="1" x14ac:dyDescent="0.15">
      <c r="A13" s="221">
        <v>7</v>
      </c>
      <c r="B13" s="220" t="s">
        <v>581</v>
      </c>
      <c r="C13" s="219" t="s">
        <v>599</v>
      </c>
      <c r="D13" s="219" t="s">
        <v>614</v>
      </c>
      <c r="E13" s="219" t="s">
        <v>621</v>
      </c>
      <c r="F13" s="258">
        <v>4</v>
      </c>
      <c r="G13" s="267"/>
      <c r="H13" s="267">
        <f t="shared" si="0"/>
        <v>0</v>
      </c>
      <c r="I13"/>
      <c r="J13"/>
      <c r="K13"/>
    </row>
    <row r="14" spans="1:11" ht="97.5" customHeight="1" x14ac:dyDescent="0.15">
      <c r="A14" s="221">
        <v>8</v>
      </c>
      <c r="B14" s="218" t="s">
        <v>582</v>
      </c>
      <c r="C14" s="219" t="s">
        <v>601</v>
      </c>
      <c r="D14" s="219" t="s">
        <v>614</v>
      </c>
      <c r="E14" s="219" t="s">
        <v>622</v>
      </c>
      <c r="F14" s="258">
        <v>1</v>
      </c>
      <c r="G14" s="267"/>
      <c r="H14" s="267">
        <f t="shared" si="0"/>
        <v>0</v>
      </c>
      <c r="I14"/>
      <c r="J14"/>
      <c r="K14"/>
    </row>
    <row r="15" spans="1:11" ht="97.5" customHeight="1" x14ac:dyDescent="0.15">
      <c r="A15" s="221">
        <v>9</v>
      </c>
      <c r="B15" s="220" t="s">
        <v>583</v>
      </c>
      <c r="C15" s="219" t="s">
        <v>601</v>
      </c>
      <c r="D15" s="219" t="s">
        <v>614</v>
      </c>
      <c r="E15" s="219" t="s">
        <v>623</v>
      </c>
      <c r="F15" s="258">
        <v>1</v>
      </c>
      <c r="G15" s="267"/>
      <c r="H15" s="267">
        <f t="shared" si="0"/>
        <v>0</v>
      </c>
      <c r="I15"/>
      <c r="J15"/>
      <c r="K15"/>
    </row>
    <row r="16" spans="1:11" ht="97.5" customHeight="1" x14ac:dyDescent="0.15">
      <c r="A16" s="221">
        <v>10</v>
      </c>
      <c r="B16" s="220" t="s">
        <v>584</v>
      </c>
      <c r="C16" s="219" t="s">
        <v>602</v>
      </c>
      <c r="D16" s="219" t="s">
        <v>614</v>
      </c>
      <c r="E16" s="219" t="s">
        <v>624</v>
      </c>
      <c r="F16" s="258">
        <v>5</v>
      </c>
      <c r="G16" s="267"/>
      <c r="H16" s="267">
        <f t="shared" si="0"/>
        <v>0</v>
      </c>
      <c r="I16"/>
      <c r="J16"/>
      <c r="K16"/>
    </row>
    <row r="17" spans="1:11" ht="97.5" customHeight="1" x14ac:dyDescent="0.15">
      <c r="A17" s="221">
        <v>11</v>
      </c>
      <c r="B17" s="220" t="s">
        <v>585</v>
      </c>
      <c r="C17" s="219" t="s">
        <v>603</v>
      </c>
      <c r="D17" s="219" t="s">
        <v>614</v>
      </c>
      <c r="E17" s="219" t="s">
        <v>625</v>
      </c>
      <c r="F17" s="258">
        <v>4</v>
      </c>
      <c r="G17" s="267"/>
      <c r="H17" s="267">
        <f t="shared" si="0"/>
        <v>0</v>
      </c>
      <c r="I17"/>
      <c r="J17"/>
      <c r="K17"/>
    </row>
    <row r="18" spans="1:11" ht="97.5" customHeight="1" x14ac:dyDescent="0.15">
      <c r="A18" s="221">
        <v>12</v>
      </c>
      <c r="B18" s="220" t="s">
        <v>586</v>
      </c>
      <c r="C18" s="219" t="s">
        <v>604</v>
      </c>
      <c r="D18" s="219" t="s">
        <v>614</v>
      </c>
      <c r="E18" s="219" t="s">
        <v>626</v>
      </c>
      <c r="F18" s="258">
        <v>1</v>
      </c>
      <c r="G18" s="267"/>
      <c r="H18" s="267">
        <f t="shared" si="0"/>
        <v>0</v>
      </c>
      <c r="I18"/>
      <c r="J18"/>
      <c r="K18"/>
    </row>
    <row r="19" spans="1:11" ht="97.5" customHeight="1" x14ac:dyDescent="0.15">
      <c r="A19" s="221">
        <v>13</v>
      </c>
      <c r="B19" s="220" t="s">
        <v>587</v>
      </c>
      <c r="C19" s="219" t="s">
        <v>605</v>
      </c>
      <c r="D19" s="219" t="s">
        <v>614</v>
      </c>
      <c r="E19" s="219" t="s">
        <v>627</v>
      </c>
      <c r="F19" s="258">
        <v>11</v>
      </c>
      <c r="G19" s="267"/>
      <c r="H19" s="267">
        <f t="shared" si="0"/>
        <v>0</v>
      </c>
      <c r="I19"/>
      <c r="J19"/>
      <c r="K19"/>
    </row>
    <row r="20" spans="1:11" ht="97.5" customHeight="1" x14ac:dyDescent="0.15">
      <c r="A20" s="221">
        <v>14</v>
      </c>
      <c r="B20" s="220" t="s">
        <v>588</v>
      </c>
      <c r="C20" s="219" t="s">
        <v>606</v>
      </c>
      <c r="D20" s="219" t="s">
        <v>614</v>
      </c>
      <c r="E20" s="219" t="s">
        <v>628</v>
      </c>
      <c r="F20" s="258">
        <v>1</v>
      </c>
      <c r="G20" s="267"/>
      <c r="H20" s="267">
        <f t="shared" si="0"/>
        <v>0</v>
      </c>
      <c r="I20"/>
      <c r="J20"/>
      <c r="K20"/>
    </row>
    <row r="21" spans="1:11" ht="97.5" customHeight="1" x14ac:dyDescent="0.15">
      <c r="A21" s="221">
        <v>15</v>
      </c>
      <c r="B21" s="220" t="s">
        <v>577</v>
      </c>
      <c r="C21" s="219" t="s">
        <v>607</v>
      </c>
      <c r="D21" s="219" t="s">
        <v>614</v>
      </c>
      <c r="E21" s="219" t="s">
        <v>615</v>
      </c>
      <c r="F21" s="258">
        <v>1</v>
      </c>
      <c r="G21" s="267"/>
      <c r="H21" s="267">
        <f t="shared" si="0"/>
        <v>0</v>
      </c>
      <c r="I21"/>
      <c r="J21"/>
      <c r="K21"/>
    </row>
    <row r="22" spans="1:11" ht="97.5" customHeight="1" x14ac:dyDescent="0.15">
      <c r="A22" s="221">
        <v>16</v>
      </c>
      <c r="B22" s="220" t="s">
        <v>578</v>
      </c>
      <c r="C22" s="219" t="s">
        <v>598</v>
      </c>
      <c r="D22" s="219" t="s">
        <v>614</v>
      </c>
      <c r="E22" s="219" t="s">
        <v>616</v>
      </c>
      <c r="F22" s="258">
        <v>4</v>
      </c>
      <c r="G22" s="267"/>
      <c r="H22" s="267">
        <f t="shared" si="0"/>
        <v>0</v>
      </c>
      <c r="I22"/>
      <c r="J22"/>
      <c r="K22"/>
    </row>
    <row r="23" spans="1:11" ht="97.5" customHeight="1" x14ac:dyDescent="0.15">
      <c r="A23" s="221">
        <v>17</v>
      </c>
      <c r="B23" s="218" t="s">
        <v>578</v>
      </c>
      <c r="C23" s="219" t="s">
        <v>598</v>
      </c>
      <c r="D23" s="219" t="s">
        <v>614</v>
      </c>
      <c r="E23" s="219" t="s">
        <v>616</v>
      </c>
      <c r="F23" s="258">
        <v>10</v>
      </c>
      <c r="G23" s="267"/>
      <c r="H23" s="267">
        <f t="shared" si="0"/>
        <v>0</v>
      </c>
      <c r="I23"/>
      <c r="J23"/>
      <c r="K23"/>
    </row>
    <row r="24" spans="1:11" ht="97.5" customHeight="1" x14ac:dyDescent="0.15">
      <c r="A24" s="221">
        <v>18</v>
      </c>
      <c r="B24" s="220" t="s">
        <v>589</v>
      </c>
      <c r="C24" s="219" t="s">
        <v>608</v>
      </c>
      <c r="D24" s="219" t="s">
        <v>614</v>
      </c>
      <c r="E24" s="219" t="s">
        <v>629</v>
      </c>
      <c r="F24" s="258">
        <v>10</v>
      </c>
      <c r="G24" s="267"/>
      <c r="H24" s="267">
        <f t="shared" si="0"/>
        <v>0</v>
      </c>
      <c r="I24"/>
      <c r="J24"/>
      <c r="K24"/>
    </row>
    <row r="25" spans="1:11" ht="97.5" customHeight="1" x14ac:dyDescent="0.15">
      <c r="A25" s="221">
        <v>19</v>
      </c>
      <c r="B25" s="220" t="s">
        <v>590</v>
      </c>
      <c r="C25" s="219" t="s">
        <v>609</v>
      </c>
      <c r="D25" s="219" t="s">
        <v>614</v>
      </c>
      <c r="E25" s="219" t="s">
        <v>630</v>
      </c>
      <c r="F25" s="258">
        <v>1</v>
      </c>
      <c r="G25" s="267"/>
      <c r="H25" s="267">
        <f t="shared" si="0"/>
        <v>0</v>
      </c>
      <c r="I25"/>
      <c r="J25"/>
      <c r="K25"/>
    </row>
    <row r="26" spans="1:11" ht="97.5" customHeight="1" x14ac:dyDescent="0.15">
      <c r="A26" s="221">
        <v>20</v>
      </c>
      <c r="B26" s="220" t="s">
        <v>578</v>
      </c>
      <c r="C26" s="219" t="s">
        <v>598</v>
      </c>
      <c r="D26" s="219" t="s">
        <v>614</v>
      </c>
      <c r="E26" s="219" t="s">
        <v>616</v>
      </c>
      <c r="F26" s="258">
        <v>4</v>
      </c>
      <c r="G26" s="267"/>
      <c r="H26" s="267">
        <f t="shared" si="0"/>
        <v>0</v>
      </c>
      <c r="I26"/>
      <c r="J26"/>
      <c r="K26"/>
    </row>
    <row r="27" spans="1:11" ht="97.5" customHeight="1" x14ac:dyDescent="0.15">
      <c r="A27" s="221">
        <v>21</v>
      </c>
      <c r="B27" s="220" t="s">
        <v>591</v>
      </c>
      <c r="C27" s="217" t="s">
        <v>610</v>
      </c>
      <c r="D27" s="219" t="s">
        <v>614</v>
      </c>
      <c r="E27" s="219" t="s">
        <v>631</v>
      </c>
      <c r="F27" s="258">
        <v>7</v>
      </c>
      <c r="G27" s="267"/>
      <c r="H27" s="267">
        <f t="shared" si="0"/>
        <v>0</v>
      </c>
      <c r="I27"/>
      <c r="J27"/>
      <c r="K27"/>
    </row>
    <row r="28" spans="1:11" ht="97.5" customHeight="1" x14ac:dyDescent="0.15">
      <c r="A28" s="221">
        <v>22</v>
      </c>
      <c r="B28" s="220" t="s">
        <v>592</v>
      </c>
      <c r="C28" s="217" t="s">
        <v>611</v>
      </c>
      <c r="D28" s="219" t="s">
        <v>614</v>
      </c>
      <c r="E28" s="219" t="s">
        <v>632</v>
      </c>
      <c r="F28" s="258">
        <v>2</v>
      </c>
      <c r="G28" s="267"/>
      <c r="H28" s="267">
        <f t="shared" si="0"/>
        <v>0</v>
      </c>
      <c r="I28"/>
      <c r="J28"/>
      <c r="K28"/>
    </row>
    <row r="29" spans="1:11" ht="97.5" customHeight="1" x14ac:dyDescent="0.15">
      <c r="A29" s="221">
        <v>23</v>
      </c>
      <c r="B29" s="220" t="s">
        <v>593</v>
      </c>
      <c r="C29" s="219" t="s">
        <v>612</v>
      </c>
      <c r="D29" s="219" t="s">
        <v>633</v>
      </c>
      <c r="E29" s="219" t="s">
        <v>634</v>
      </c>
      <c r="F29" s="258">
        <v>30</v>
      </c>
      <c r="G29" s="267"/>
      <c r="H29" s="267">
        <f t="shared" si="0"/>
        <v>0</v>
      </c>
      <c r="I29"/>
      <c r="J29"/>
      <c r="K29"/>
    </row>
    <row r="30" spans="1:11" ht="97.5" customHeight="1" x14ac:dyDescent="0.15">
      <c r="A30" s="221">
        <v>24</v>
      </c>
      <c r="B30" s="264" t="s">
        <v>594</v>
      </c>
      <c r="C30" s="262" t="s">
        <v>613</v>
      </c>
      <c r="D30" s="263" t="s">
        <v>635</v>
      </c>
      <c r="E30" s="263" t="s">
        <v>636</v>
      </c>
      <c r="F30" s="258">
        <v>1</v>
      </c>
      <c r="G30" s="267"/>
      <c r="H30" s="267">
        <f t="shared" si="0"/>
        <v>0</v>
      </c>
      <c r="I30"/>
      <c r="J30"/>
      <c r="K30"/>
    </row>
    <row r="31" spans="1:11" ht="97.5" customHeight="1" x14ac:dyDescent="0.15">
      <c r="A31" s="221">
        <v>25</v>
      </c>
      <c r="B31" s="259" t="s">
        <v>595</v>
      </c>
      <c r="C31" s="225"/>
      <c r="D31" s="225"/>
      <c r="E31" s="224"/>
      <c r="F31" s="261">
        <v>1</v>
      </c>
      <c r="G31" s="267"/>
      <c r="H31" s="267">
        <f t="shared" si="0"/>
        <v>0</v>
      </c>
      <c r="I31"/>
      <c r="J31"/>
      <c r="K31"/>
    </row>
    <row r="32" spans="1:11" ht="97.5" customHeight="1" x14ac:dyDescent="0.15">
      <c r="A32" s="221">
        <v>26</v>
      </c>
      <c r="B32" s="260" t="s">
        <v>596</v>
      </c>
      <c r="C32" s="265"/>
      <c r="D32" s="225"/>
      <c r="E32" s="224"/>
      <c r="F32" s="261">
        <v>1</v>
      </c>
      <c r="G32" s="267"/>
      <c r="H32" s="267">
        <f t="shared" si="0"/>
        <v>0</v>
      </c>
      <c r="I32"/>
      <c r="J32"/>
      <c r="K32"/>
    </row>
    <row r="33" spans="1:11" ht="99" customHeight="1" x14ac:dyDescent="0.15">
      <c r="A33" s="375" t="s">
        <v>500</v>
      </c>
      <c r="B33" s="376"/>
      <c r="C33" s="376"/>
      <c r="D33" s="376"/>
      <c r="E33" s="376"/>
      <c r="F33" s="377"/>
      <c r="G33" s="378"/>
      <c r="H33" s="268">
        <f>SUM(H7:H32)</f>
        <v>0</v>
      </c>
      <c r="I33"/>
      <c r="J33"/>
      <c r="K33"/>
    </row>
    <row r="34" spans="1:11" ht="28.5" customHeight="1" x14ac:dyDescent="0.2">
      <c r="A34" s="226" t="s">
        <v>554</v>
      </c>
      <c r="B34" s="226"/>
      <c r="C34" s="226"/>
      <c r="D34" s="226"/>
      <c r="E34" s="226"/>
      <c r="F34" s="227"/>
      <c r="G34" s="228"/>
      <c r="H34" s="229"/>
      <c r="I34"/>
      <c r="J34"/>
      <c r="K34"/>
    </row>
    <row r="35" spans="1:11" ht="71.25" customHeight="1" x14ac:dyDescent="0.2">
      <c r="A35" s="373" t="s">
        <v>638</v>
      </c>
      <c r="B35" s="374"/>
      <c r="C35" s="374"/>
      <c r="D35" s="374"/>
      <c r="E35" s="374"/>
      <c r="F35" s="227"/>
      <c r="G35" s="230"/>
      <c r="H35" s="231"/>
      <c r="I35"/>
      <c r="J35"/>
      <c r="K35"/>
    </row>
    <row r="36" spans="1:11" s="197" customFormat="1" ht="24.75" customHeight="1" x14ac:dyDescent="0.2">
      <c r="A36" s="232"/>
      <c r="B36" s="232"/>
      <c r="C36" s="233"/>
      <c r="D36" s="226"/>
      <c r="E36" s="234"/>
      <c r="F36" s="235"/>
      <c r="G36" s="236"/>
      <c r="H36" s="236"/>
      <c r="I36"/>
      <c r="J36"/>
      <c r="K36"/>
    </row>
    <row r="37" spans="1:11" s="197" customFormat="1" ht="24.75" customHeight="1" x14ac:dyDescent="0.2">
      <c r="A37" s="226" t="s">
        <v>552</v>
      </c>
      <c r="B37" s="232"/>
      <c r="C37" s="237"/>
      <c r="D37" s="226"/>
      <c r="E37" s="238"/>
      <c r="F37" s="235"/>
      <c r="G37" s="236"/>
      <c r="H37" s="236"/>
      <c r="I37"/>
      <c r="J37"/>
      <c r="K37"/>
    </row>
    <row r="38" spans="1:11" s="197" customFormat="1" ht="24.75" customHeight="1" x14ac:dyDescent="0.2">
      <c r="A38" s="226" t="s">
        <v>553</v>
      </c>
      <c r="B38" s="232"/>
      <c r="C38" s="237"/>
      <c r="D38" s="226"/>
      <c r="E38" s="234"/>
      <c r="F38" s="235"/>
      <c r="G38" s="236"/>
      <c r="H38" s="236"/>
      <c r="I38"/>
      <c r="J38"/>
      <c r="K38"/>
    </row>
    <row r="39" spans="1:11" s="197" customFormat="1" ht="24.75" customHeight="1" x14ac:dyDescent="0.2">
      <c r="A39" s="232"/>
      <c r="B39" s="232"/>
      <c r="C39" s="232"/>
      <c r="D39" s="239" t="s">
        <v>555</v>
      </c>
      <c r="E39" s="232"/>
      <c r="F39" s="232"/>
      <c r="G39" s="240"/>
      <c r="H39" s="241"/>
      <c r="I39"/>
      <c r="J39"/>
      <c r="K39"/>
    </row>
    <row r="40" spans="1:11" s="197" customFormat="1" ht="24.75" customHeight="1" x14ac:dyDescent="0.2">
      <c r="A40" s="242"/>
      <c r="B40" s="242"/>
      <c r="C40" s="242"/>
      <c r="D40" s="239" t="s">
        <v>556</v>
      </c>
      <c r="E40" s="242"/>
      <c r="F40" s="242"/>
      <c r="G40" s="243"/>
      <c r="H40" s="244"/>
      <c r="I40"/>
      <c r="J40"/>
      <c r="K40"/>
    </row>
    <row r="41" spans="1:11" s="197" customFormat="1" ht="24.75" customHeight="1" x14ac:dyDescent="0.2">
      <c r="A41" s="245"/>
      <c r="B41" s="242"/>
      <c r="C41" s="242"/>
      <c r="D41" s="239" t="s">
        <v>558</v>
      </c>
      <c r="E41" s="242"/>
      <c r="F41" s="242"/>
      <c r="G41" s="243"/>
      <c r="H41" s="246"/>
      <c r="J41" s="196"/>
    </row>
    <row r="42" spans="1:11" ht="24.75" customHeight="1" x14ac:dyDescent="0.2">
      <c r="A42" s="227"/>
      <c r="B42" s="227"/>
      <c r="C42" s="227"/>
      <c r="D42" s="227"/>
      <c r="E42" s="247"/>
      <c r="F42" s="227"/>
      <c r="G42" s="230"/>
      <c r="H42" s="244"/>
      <c r="I42" s="227"/>
    </row>
  </sheetData>
  <mergeCells count="7">
    <mergeCell ref="A35:E35"/>
    <mergeCell ref="A33:G33"/>
    <mergeCell ref="A2:H2"/>
    <mergeCell ref="A3:A4"/>
    <mergeCell ref="A1:H1"/>
    <mergeCell ref="B4:H4"/>
    <mergeCell ref="B3:H3"/>
  </mergeCells>
  <phoneticPr fontId="2"/>
  <pageMargins left="0.70866141732283472" right="0.70866141732283472" top="0.74803149606299213" bottom="0.74803149606299213" header="0.31496062992125984" footer="0.31496062992125984"/>
  <pageSetup paperSize="9" scale="36" fitToHeight="0" orientation="portrait" r:id="rId1"/>
  <headerFooter>
    <oddFooter>&amp;C&amp;16佐世保</oddFooter>
    <evenFooter>&amp;C&amp;16佐世保　2 / 2</evenFooter>
    <firstFooter>&amp;C&amp;16佐世保　1 / 2</firstFooter>
  </headerFooter>
  <rowBreaks count="1" manualBreakCount="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6C40D-A3D5-45C1-A65F-AA175C1D14D3}">
  <sheetPr>
    <tabColor rgb="FF92D050"/>
    <pageSetUpPr fitToPage="1"/>
  </sheetPr>
  <dimension ref="A1:K47"/>
  <sheetViews>
    <sheetView view="pageBreakPreview" zoomScale="55" zoomScaleNormal="100" zoomScaleSheetLayoutView="55"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82" t="s">
        <v>698</v>
      </c>
      <c r="B1" s="382"/>
      <c r="C1" s="382"/>
      <c r="D1" s="382"/>
      <c r="E1" s="382"/>
      <c r="F1" s="382"/>
      <c r="G1" s="382"/>
      <c r="H1" s="382"/>
      <c r="I1" s="266"/>
    </row>
    <row r="2" spans="1:11" s="192" customFormat="1" ht="44.25" customHeight="1" thickBot="1" x14ac:dyDescent="0.2">
      <c r="A2" s="379" t="s">
        <v>499</v>
      </c>
      <c r="B2" s="379"/>
      <c r="C2" s="379"/>
      <c r="D2" s="379"/>
      <c r="E2" s="379"/>
      <c r="F2" s="379"/>
      <c r="G2" s="379"/>
      <c r="H2" s="379"/>
      <c r="I2" s="212"/>
    </row>
    <row r="3" spans="1:11" s="192" customFormat="1" ht="44.25" customHeight="1" x14ac:dyDescent="0.15">
      <c r="A3" s="380" t="s">
        <v>549</v>
      </c>
      <c r="B3" s="385" t="str">
        <f>入力フォーム!B4</f>
        <v>長崎労働局（県北地区）レイアウト変更に伴う什器購入、移設及び廃棄契約</v>
      </c>
      <c r="C3" s="386"/>
      <c r="D3" s="386"/>
      <c r="E3" s="386"/>
      <c r="F3" s="386"/>
      <c r="G3" s="386"/>
      <c r="H3" s="386"/>
      <c r="I3"/>
      <c r="J3"/>
      <c r="K3"/>
    </row>
    <row r="4" spans="1:11" s="192" customFormat="1" ht="44.25" customHeight="1" thickBot="1" x14ac:dyDescent="0.2">
      <c r="A4" s="381"/>
      <c r="B4" s="383" t="s">
        <v>639</v>
      </c>
      <c r="C4" s="384"/>
      <c r="D4" s="384"/>
      <c r="E4" s="384"/>
      <c r="F4" s="384"/>
      <c r="G4" s="384"/>
      <c r="H4" s="384"/>
      <c r="I4"/>
      <c r="J4"/>
      <c r="K4"/>
    </row>
    <row r="5" spans="1:11" s="192" customFormat="1" ht="18.75" customHeight="1" x14ac:dyDescent="0.2">
      <c r="A5" s="255"/>
      <c r="B5" s="255"/>
      <c r="C5" s="195"/>
      <c r="D5" s="195"/>
      <c r="E5" s="194"/>
      <c r="F5" s="193"/>
      <c r="G5" s="214"/>
      <c r="H5" s="214"/>
      <c r="I5"/>
      <c r="J5"/>
      <c r="K5"/>
    </row>
    <row r="6" spans="1:11" s="211" customFormat="1" ht="98.25" customHeight="1" x14ac:dyDescent="0.15">
      <c r="A6" s="223" t="s">
        <v>544</v>
      </c>
      <c r="B6" s="223" t="s">
        <v>545</v>
      </c>
      <c r="C6" s="223" t="s">
        <v>546</v>
      </c>
      <c r="D6" s="223" t="s">
        <v>547</v>
      </c>
      <c r="E6" s="223" t="s">
        <v>548</v>
      </c>
      <c r="F6" s="223" t="s">
        <v>551</v>
      </c>
      <c r="G6" s="222" t="s">
        <v>557</v>
      </c>
      <c r="H6" s="222" t="s">
        <v>559</v>
      </c>
      <c r="I6"/>
      <c r="J6"/>
      <c r="K6"/>
    </row>
    <row r="7" spans="1:11" ht="97.5" customHeight="1" x14ac:dyDescent="0.15">
      <c r="A7" s="221">
        <v>1</v>
      </c>
      <c r="B7" s="220" t="s">
        <v>640</v>
      </c>
      <c r="C7" s="219" t="s">
        <v>658</v>
      </c>
      <c r="D7" s="219" t="s">
        <v>614</v>
      </c>
      <c r="E7" s="219" t="s">
        <v>677</v>
      </c>
      <c r="F7" s="258">
        <v>1</v>
      </c>
      <c r="G7" s="267"/>
      <c r="H7" s="267">
        <f>F7*G7</f>
        <v>0</v>
      </c>
      <c r="I7"/>
      <c r="J7"/>
      <c r="K7"/>
    </row>
    <row r="8" spans="1:11" ht="97.5" customHeight="1" x14ac:dyDescent="0.15">
      <c r="A8" s="221">
        <v>2</v>
      </c>
      <c r="B8" s="218" t="s">
        <v>641</v>
      </c>
      <c r="C8" s="219" t="s">
        <v>658</v>
      </c>
      <c r="D8" s="219" t="s">
        <v>614</v>
      </c>
      <c r="E8" s="219" t="s">
        <v>678</v>
      </c>
      <c r="F8" s="258">
        <v>1</v>
      </c>
      <c r="G8" s="267"/>
      <c r="H8" s="267">
        <f t="shared" ref="H8:H37" si="0">F8*G8</f>
        <v>0</v>
      </c>
      <c r="I8"/>
      <c r="J8"/>
      <c r="K8"/>
    </row>
    <row r="9" spans="1:11" ht="97.5" customHeight="1" x14ac:dyDescent="0.15">
      <c r="A9" s="221">
        <v>3</v>
      </c>
      <c r="B9" s="220" t="s">
        <v>642</v>
      </c>
      <c r="C9" s="219" t="s">
        <v>658</v>
      </c>
      <c r="D9" s="219" t="s">
        <v>614</v>
      </c>
      <c r="E9" s="219" t="s">
        <v>679</v>
      </c>
      <c r="F9" s="258">
        <v>1</v>
      </c>
      <c r="G9" s="267"/>
      <c r="H9" s="267">
        <f t="shared" si="0"/>
        <v>0</v>
      </c>
      <c r="I9"/>
      <c r="J9"/>
      <c r="K9"/>
    </row>
    <row r="10" spans="1:11" ht="97.5" customHeight="1" x14ac:dyDescent="0.15">
      <c r="A10" s="221">
        <v>4</v>
      </c>
      <c r="B10" s="220" t="s">
        <v>643</v>
      </c>
      <c r="C10" s="219" t="s">
        <v>659</v>
      </c>
      <c r="D10" s="219" t="s">
        <v>614</v>
      </c>
      <c r="E10" s="219" t="s">
        <v>624</v>
      </c>
      <c r="F10" s="258">
        <v>1</v>
      </c>
      <c r="G10" s="267"/>
      <c r="H10" s="267">
        <f t="shared" si="0"/>
        <v>0</v>
      </c>
      <c r="I10"/>
      <c r="J10"/>
      <c r="K10"/>
    </row>
    <row r="11" spans="1:11" ht="97.5" customHeight="1" x14ac:dyDescent="0.15">
      <c r="A11" s="221">
        <v>5</v>
      </c>
      <c r="B11" s="220" t="s">
        <v>644</v>
      </c>
      <c r="C11" s="219" t="s">
        <v>660</v>
      </c>
      <c r="D11" s="219" t="s">
        <v>614</v>
      </c>
      <c r="E11" s="219" t="s">
        <v>680</v>
      </c>
      <c r="F11" s="258">
        <v>1</v>
      </c>
      <c r="G11" s="267"/>
      <c r="H11" s="267">
        <f t="shared" si="0"/>
        <v>0</v>
      </c>
      <c r="I11"/>
      <c r="J11"/>
      <c r="K11"/>
    </row>
    <row r="12" spans="1:11" ht="97.5" customHeight="1" x14ac:dyDescent="0.15">
      <c r="A12" s="221">
        <v>6</v>
      </c>
      <c r="B12" s="220" t="s">
        <v>645</v>
      </c>
      <c r="C12" s="219" t="s">
        <v>661</v>
      </c>
      <c r="D12" s="219" t="s">
        <v>614</v>
      </c>
      <c r="E12" s="219" t="s">
        <v>627</v>
      </c>
      <c r="F12" s="258">
        <v>2</v>
      </c>
      <c r="G12" s="267"/>
      <c r="H12" s="267">
        <f t="shared" si="0"/>
        <v>0</v>
      </c>
      <c r="I12"/>
      <c r="J12"/>
      <c r="K12"/>
    </row>
    <row r="13" spans="1:11" ht="97.5" customHeight="1" x14ac:dyDescent="0.15">
      <c r="A13" s="221">
        <v>7</v>
      </c>
      <c r="B13" s="220" t="s">
        <v>640</v>
      </c>
      <c r="C13" s="219" t="s">
        <v>662</v>
      </c>
      <c r="D13" s="219" t="s">
        <v>614</v>
      </c>
      <c r="E13" s="219" t="s">
        <v>681</v>
      </c>
      <c r="F13" s="258">
        <v>1</v>
      </c>
      <c r="G13" s="267"/>
      <c r="H13" s="267">
        <f t="shared" si="0"/>
        <v>0</v>
      </c>
      <c r="I13"/>
      <c r="J13"/>
      <c r="K13"/>
    </row>
    <row r="14" spans="1:11" ht="97.5" customHeight="1" x14ac:dyDescent="0.15">
      <c r="A14" s="221">
        <v>8</v>
      </c>
      <c r="B14" s="218" t="s">
        <v>641</v>
      </c>
      <c r="C14" s="219" t="s">
        <v>663</v>
      </c>
      <c r="D14" s="219" t="s">
        <v>614</v>
      </c>
      <c r="E14" s="219" t="s">
        <v>682</v>
      </c>
      <c r="F14" s="258">
        <v>1</v>
      </c>
      <c r="G14" s="267"/>
      <c r="H14" s="267">
        <f t="shared" si="0"/>
        <v>0</v>
      </c>
      <c r="I14"/>
      <c r="J14"/>
      <c r="K14"/>
    </row>
    <row r="15" spans="1:11" ht="97.5" customHeight="1" x14ac:dyDescent="0.15">
      <c r="A15" s="221">
        <v>9</v>
      </c>
      <c r="B15" s="220" t="s">
        <v>642</v>
      </c>
      <c r="C15" s="219" t="s">
        <v>663</v>
      </c>
      <c r="D15" s="219" t="s">
        <v>614</v>
      </c>
      <c r="E15" s="219" t="s">
        <v>683</v>
      </c>
      <c r="F15" s="258">
        <v>1</v>
      </c>
      <c r="G15" s="267"/>
      <c r="H15" s="267">
        <f t="shared" si="0"/>
        <v>0</v>
      </c>
      <c r="I15"/>
      <c r="J15"/>
      <c r="K15"/>
    </row>
    <row r="16" spans="1:11" ht="97.5" customHeight="1" x14ac:dyDescent="0.15">
      <c r="A16" s="221">
        <v>10</v>
      </c>
      <c r="B16" s="220" t="s">
        <v>643</v>
      </c>
      <c r="C16" s="219" t="s">
        <v>659</v>
      </c>
      <c r="D16" s="219" t="s">
        <v>614</v>
      </c>
      <c r="E16" s="219" t="s">
        <v>624</v>
      </c>
      <c r="F16" s="258">
        <v>1</v>
      </c>
      <c r="G16" s="267"/>
      <c r="H16" s="267">
        <f t="shared" si="0"/>
        <v>0</v>
      </c>
      <c r="I16"/>
      <c r="J16"/>
      <c r="K16"/>
    </row>
    <row r="17" spans="1:11" ht="97.5" customHeight="1" x14ac:dyDescent="0.15">
      <c r="A17" s="221">
        <v>11</v>
      </c>
      <c r="B17" s="220" t="s">
        <v>644</v>
      </c>
      <c r="C17" s="219" t="s">
        <v>660</v>
      </c>
      <c r="D17" s="219" t="s">
        <v>614</v>
      </c>
      <c r="E17" s="219" t="s">
        <v>680</v>
      </c>
      <c r="F17" s="258">
        <v>1</v>
      </c>
      <c r="G17" s="267"/>
      <c r="H17" s="267">
        <f t="shared" si="0"/>
        <v>0</v>
      </c>
      <c r="I17"/>
      <c r="J17"/>
      <c r="K17"/>
    </row>
    <row r="18" spans="1:11" ht="97.5" customHeight="1" x14ac:dyDescent="0.15">
      <c r="A18" s="221">
        <v>12</v>
      </c>
      <c r="B18" s="220" t="s">
        <v>645</v>
      </c>
      <c r="C18" s="219" t="s">
        <v>661</v>
      </c>
      <c r="D18" s="219" t="s">
        <v>614</v>
      </c>
      <c r="E18" s="219" t="s">
        <v>627</v>
      </c>
      <c r="F18" s="258">
        <v>2</v>
      </c>
      <c r="G18" s="267"/>
      <c r="H18" s="267">
        <f t="shared" si="0"/>
        <v>0</v>
      </c>
      <c r="I18"/>
      <c r="J18"/>
      <c r="K18"/>
    </row>
    <row r="19" spans="1:11" ht="97.5" customHeight="1" x14ac:dyDescent="0.15">
      <c r="A19" s="221">
        <v>13</v>
      </c>
      <c r="B19" s="220" t="s">
        <v>646</v>
      </c>
      <c r="C19" s="219" t="s">
        <v>664</v>
      </c>
      <c r="D19" s="219" t="s">
        <v>614</v>
      </c>
      <c r="E19" s="219" t="s">
        <v>684</v>
      </c>
      <c r="F19" s="258">
        <v>2</v>
      </c>
      <c r="G19" s="267"/>
      <c r="H19" s="267">
        <f t="shared" si="0"/>
        <v>0</v>
      </c>
      <c r="I19"/>
      <c r="J19"/>
      <c r="K19"/>
    </row>
    <row r="20" spans="1:11" ht="97.5" customHeight="1" x14ac:dyDescent="0.15">
      <c r="A20" s="221">
        <v>14</v>
      </c>
      <c r="B20" s="220" t="s">
        <v>646</v>
      </c>
      <c r="C20" s="219" t="s">
        <v>665</v>
      </c>
      <c r="D20" s="219" t="s">
        <v>614</v>
      </c>
      <c r="E20" s="219" t="s">
        <v>685</v>
      </c>
      <c r="F20" s="258">
        <v>2</v>
      </c>
      <c r="G20" s="267"/>
      <c r="H20" s="267">
        <f t="shared" si="0"/>
        <v>0</v>
      </c>
      <c r="I20"/>
      <c r="J20"/>
      <c r="K20"/>
    </row>
    <row r="21" spans="1:11" ht="97.5" customHeight="1" x14ac:dyDescent="0.15">
      <c r="A21" s="221">
        <v>15</v>
      </c>
      <c r="B21" s="220" t="s">
        <v>647</v>
      </c>
      <c r="C21" s="219" t="s">
        <v>666</v>
      </c>
      <c r="D21" s="219" t="s">
        <v>614</v>
      </c>
      <c r="E21" s="219" t="s">
        <v>686</v>
      </c>
      <c r="F21" s="258">
        <v>1</v>
      </c>
      <c r="G21" s="267"/>
      <c r="H21" s="267">
        <f t="shared" si="0"/>
        <v>0</v>
      </c>
      <c r="I21"/>
      <c r="J21"/>
      <c r="K21"/>
    </row>
    <row r="22" spans="1:11" ht="97.5" customHeight="1" x14ac:dyDescent="0.15">
      <c r="A22" s="221">
        <v>16</v>
      </c>
      <c r="B22" s="220" t="s">
        <v>648</v>
      </c>
      <c r="C22" s="219" t="s">
        <v>667</v>
      </c>
      <c r="D22" s="219" t="s">
        <v>614</v>
      </c>
      <c r="E22" s="219" t="s">
        <v>687</v>
      </c>
      <c r="F22" s="258">
        <v>4</v>
      </c>
      <c r="G22" s="267"/>
      <c r="H22" s="267">
        <f t="shared" si="0"/>
        <v>0</v>
      </c>
      <c r="I22"/>
      <c r="J22"/>
      <c r="K22"/>
    </row>
    <row r="23" spans="1:11" ht="97.5" customHeight="1" x14ac:dyDescent="0.15">
      <c r="A23" s="221">
        <v>17</v>
      </c>
      <c r="B23" s="220" t="s">
        <v>646</v>
      </c>
      <c r="C23" s="219" t="s">
        <v>664</v>
      </c>
      <c r="D23" s="219" t="s">
        <v>614</v>
      </c>
      <c r="E23" s="219" t="s">
        <v>684</v>
      </c>
      <c r="F23" s="258">
        <v>1</v>
      </c>
      <c r="G23" s="267"/>
      <c r="H23" s="267">
        <f t="shared" si="0"/>
        <v>0</v>
      </c>
      <c r="I23"/>
      <c r="J23"/>
      <c r="K23"/>
    </row>
    <row r="24" spans="1:11" ht="97.5" customHeight="1" x14ac:dyDescent="0.15">
      <c r="A24" s="221">
        <v>18</v>
      </c>
      <c r="B24" s="220" t="s">
        <v>646</v>
      </c>
      <c r="C24" s="219" t="s">
        <v>665</v>
      </c>
      <c r="D24" s="219" t="s">
        <v>614</v>
      </c>
      <c r="E24" s="219" t="s">
        <v>685</v>
      </c>
      <c r="F24" s="258">
        <v>2</v>
      </c>
      <c r="G24" s="267"/>
      <c r="H24" s="267">
        <f t="shared" si="0"/>
        <v>0</v>
      </c>
      <c r="I24"/>
      <c r="J24"/>
      <c r="K24"/>
    </row>
    <row r="25" spans="1:11" ht="97.5" customHeight="1" x14ac:dyDescent="0.15">
      <c r="A25" s="221">
        <v>19</v>
      </c>
      <c r="B25" s="220" t="s">
        <v>647</v>
      </c>
      <c r="C25" s="219" t="s">
        <v>666</v>
      </c>
      <c r="D25" s="219" t="s">
        <v>614</v>
      </c>
      <c r="E25" s="219" t="s">
        <v>686</v>
      </c>
      <c r="F25" s="258">
        <v>1</v>
      </c>
      <c r="G25" s="267"/>
      <c r="H25" s="267">
        <f t="shared" si="0"/>
        <v>0</v>
      </c>
      <c r="I25"/>
      <c r="J25"/>
      <c r="K25"/>
    </row>
    <row r="26" spans="1:11" ht="97.5" customHeight="1" x14ac:dyDescent="0.15">
      <c r="A26" s="221">
        <v>20</v>
      </c>
      <c r="B26" s="220" t="s">
        <v>648</v>
      </c>
      <c r="C26" s="219" t="s">
        <v>667</v>
      </c>
      <c r="D26" s="219" t="s">
        <v>614</v>
      </c>
      <c r="E26" s="219" t="s">
        <v>687</v>
      </c>
      <c r="F26" s="258">
        <v>2</v>
      </c>
      <c r="G26" s="267"/>
      <c r="H26" s="267">
        <f t="shared" si="0"/>
        <v>0</v>
      </c>
      <c r="I26"/>
      <c r="J26"/>
      <c r="K26"/>
    </row>
    <row r="27" spans="1:11" ht="97.5" customHeight="1" x14ac:dyDescent="0.15">
      <c r="A27" s="221">
        <v>21</v>
      </c>
      <c r="B27" s="220" t="s">
        <v>649</v>
      </c>
      <c r="C27" s="219" t="s">
        <v>668</v>
      </c>
      <c r="D27" s="219" t="s">
        <v>614</v>
      </c>
      <c r="E27" s="219" t="s">
        <v>688</v>
      </c>
      <c r="F27" s="258">
        <v>1</v>
      </c>
      <c r="G27" s="267"/>
      <c r="H27" s="267">
        <f t="shared" si="0"/>
        <v>0</v>
      </c>
      <c r="I27"/>
      <c r="J27"/>
      <c r="K27"/>
    </row>
    <row r="28" spans="1:11" ht="97.5" customHeight="1" x14ac:dyDescent="0.15">
      <c r="A28" s="221">
        <v>22</v>
      </c>
      <c r="B28" s="218" t="s">
        <v>650</v>
      </c>
      <c r="C28" s="219" t="s">
        <v>669</v>
      </c>
      <c r="D28" s="219" t="s">
        <v>614</v>
      </c>
      <c r="E28" s="219" t="s">
        <v>689</v>
      </c>
      <c r="F28" s="258">
        <v>12</v>
      </c>
      <c r="G28" s="267"/>
      <c r="H28" s="267">
        <f t="shared" si="0"/>
        <v>0</v>
      </c>
      <c r="I28"/>
      <c r="J28"/>
      <c r="K28"/>
    </row>
    <row r="29" spans="1:11" ht="97.5" customHeight="1" x14ac:dyDescent="0.15">
      <c r="A29" s="221">
        <v>23</v>
      </c>
      <c r="B29" s="220" t="s">
        <v>651</v>
      </c>
      <c r="C29" s="219" t="s">
        <v>670</v>
      </c>
      <c r="D29" s="219" t="s">
        <v>614</v>
      </c>
      <c r="E29" s="219" t="s">
        <v>690</v>
      </c>
      <c r="F29" s="258">
        <v>1</v>
      </c>
      <c r="G29" s="267"/>
      <c r="H29" s="267">
        <f t="shared" si="0"/>
        <v>0</v>
      </c>
      <c r="I29"/>
      <c r="J29"/>
      <c r="K29"/>
    </row>
    <row r="30" spans="1:11" ht="97.5" customHeight="1" x14ac:dyDescent="0.15">
      <c r="A30" s="221">
        <v>24</v>
      </c>
      <c r="B30" s="220" t="s">
        <v>652</v>
      </c>
      <c r="C30" s="219" t="s">
        <v>671</v>
      </c>
      <c r="D30" s="219" t="s">
        <v>614</v>
      </c>
      <c r="E30" s="219" t="s">
        <v>691</v>
      </c>
      <c r="F30" s="258">
        <v>6</v>
      </c>
      <c r="G30" s="267"/>
      <c r="H30" s="267">
        <f t="shared" si="0"/>
        <v>0</v>
      </c>
      <c r="I30"/>
      <c r="J30"/>
      <c r="K30"/>
    </row>
    <row r="31" spans="1:11" ht="97.5" customHeight="1" x14ac:dyDescent="0.15">
      <c r="A31" s="221">
        <v>25</v>
      </c>
      <c r="B31" s="220" t="s">
        <v>653</v>
      </c>
      <c r="C31" s="219" t="s">
        <v>672</v>
      </c>
      <c r="D31" s="219" t="s">
        <v>614</v>
      </c>
      <c r="E31" s="219" t="s">
        <v>692</v>
      </c>
      <c r="F31" s="258">
        <v>1</v>
      </c>
      <c r="G31" s="267"/>
      <c r="H31" s="267">
        <f t="shared" si="0"/>
        <v>0</v>
      </c>
      <c r="I31"/>
      <c r="J31"/>
      <c r="K31"/>
    </row>
    <row r="32" spans="1:11" ht="97.5" customHeight="1" x14ac:dyDescent="0.15">
      <c r="A32" s="221">
        <v>26</v>
      </c>
      <c r="B32" s="220" t="s">
        <v>654</v>
      </c>
      <c r="C32" s="217" t="s">
        <v>673</v>
      </c>
      <c r="D32" s="219" t="s">
        <v>614</v>
      </c>
      <c r="E32" s="219" t="s">
        <v>693</v>
      </c>
      <c r="F32" s="258">
        <v>2</v>
      </c>
      <c r="G32" s="267"/>
      <c r="H32" s="267">
        <f t="shared" si="0"/>
        <v>0</v>
      </c>
      <c r="I32"/>
      <c r="J32"/>
      <c r="K32"/>
    </row>
    <row r="33" spans="1:11" ht="97.5" customHeight="1" x14ac:dyDescent="0.15">
      <c r="A33" s="221">
        <v>27</v>
      </c>
      <c r="B33" s="220" t="s">
        <v>655</v>
      </c>
      <c r="C33" s="217" t="s">
        <v>674</v>
      </c>
      <c r="D33" s="219" t="s">
        <v>614</v>
      </c>
      <c r="E33" s="219" t="s">
        <v>694</v>
      </c>
      <c r="F33" s="258">
        <v>1</v>
      </c>
      <c r="G33" s="267"/>
      <c r="H33" s="267">
        <f t="shared" si="0"/>
        <v>0</v>
      </c>
      <c r="I33"/>
      <c r="J33"/>
      <c r="K33"/>
    </row>
    <row r="34" spans="1:11" ht="97.5" customHeight="1" x14ac:dyDescent="0.15">
      <c r="A34" s="221">
        <v>28</v>
      </c>
      <c r="B34" s="220" t="s">
        <v>656</v>
      </c>
      <c r="C34" s="219" t="s">
        <v>675</v>
      </c>
      <c r="D34" s="219" t="s">
        <v>614</v>
      </c>
      <c r="E34" s="219" t="s">
        <v>695</v>
      </c>
      <c r="F34" s="258">
        <v>1</v>
      </c>
      <c r="G34" s="267"/>
      <c r="H34" s="267">
        <f t="shared" si="0"/>
        <v>0</v>
      </c>
      <c r="I34"/>
      <c r="J34"/>
      <c r="K34"/>
    </row>
    <row r="35" spans="1:11" ht="97.5" customHeight="1" x14ac:dyDescent="0.15">
      <c r="A35" s="221">
        <v>29</v>
      </c>
      <c r="B35" s="264" t="s">
        <v>657</v>
      </c>
      <c r="C35" s="262" t="s">
        <v>676</v>
      </c>
      <c r="D35" s="263" t="s">
        <v>696</v>
      </c>
      <c r="E35" s="263" t="s">
        <v>697</v>
      </c>
      <c r="F35" s="258">
        <v>20</v>
      </c>
      <c r="G35" s="267"/>
      <c r="H35" s="267">
        <f t="shared" si="0"/>
        <v>0</v>
      </c>
      <c r="I35"/>
      <c r="J35"/>
      <c r="K35"/>
    </row>
    <row r="36" spans="1:11" ht="97.5" customHeight="1" x14ac:dyDescent="0.15">
      <c r="A36" s="221">
        <v>30</v>
      </c>
      <c r="B36" s="259" t="s">
        <v>595</v>
      </c>
      <c r="C36" s="225"/>
      <c r="D36" s="225"/>
      <c r="E36" s="224"/>
      <c r="F36" s="261">
        <v>1</v>
      </c>
      <c r="G36" s="267"/>
      <c r="H36" s="267">
        <f t="shared" si="0"/>
        <v>0</v>
      </c>
      <c r="I36"/>
      <c r="J36"/>
      <c r="K36"/>
    </row>
    <row r="37" spans="1:11" ht="97.5" customHeight="1" x14ac:dyDescent="0.15">
      <c r="A37" s="221">
        <v>31</v>
      </c>
      <c r="B37" s="260" t="s">
        <v>596</v>
      </c>
      <c r="C37" s="265"/>
      <c r="D37" s="225"/>
      <c r="E37" s="224"/>
      <c r="F37" s="261">
        <v>1</v>
      </c>
      <c r="G37" s="267"/>
      <c r="H37" s="267">
        <f t="shared" si="0"/>
        <v>0</v>
      </c>
      <c r="I37"/>
      <c r="J37"/>
      <c r="K37"/>
    </row>
    <row r="38" spans="1:11" ht="99" customHeight="1" x14ac:dyDescent="0.15">
      <c r="A38" s="375" t="s">
        <v>500</v>
      </c>
      <c r="B38" s="376"/>
      <c r="C38" s="376"/>
      <c r="D38" s="376"/>
      <c r="E38" s="376"/>
      <c r="F38" s="377"/>
      <c r="G38" s="378"/>
      <c r="H38" s="268">
        <f>SUM(H7:H37)</f>
        <v>0</v>
      </c>
      <c r="I38"/>
      <c r="J38"/>
      <c r="K38"/>
    </row>
    <row r="39" spans="1:11" ht="28.5" customHeight="1" x14ac:dyDescent="0.2">
      <c r="A39" s="254" t="s">
        <v>554</v>
      </c>
      <c r="B39" s="254"/>
      <c r="C39" s="254"/>
      <c r="D39" s="254"/>
      <c r="E39" s="254"/>
      <c r="F39" s="227"/>
      <c r="G39" s="228"/>
      <c r="H39" s="229"/>
      <c r="I39"/>
      <c r="J39"/>
      <c r="K39"/>
    </row>
    <row r="40" spans="1:11" ht="71.25" customHeight="1" x14ac:dyDescent="0.2">
      <c r="A40" s="373" t="s">
        <v>638</v>
      </c>
      <c r="B40" s="374"/>
      <c r="C40" s="374"/>
      <c r="D40" s="374"/>
      <c r="E40" s="374"/>
      <c r="F40" s="227"/>
      <c r="G40" s="230"/>
      <c r="H40" s="231"/>
      <c r="I40"/>
      <c r="J40"/>
      <c r="K40"/>
    </row>
    <row r="41" spans="1:11" s="197" customFormat="1" ht="24.75" customHeight="1" x14ac:dyDescent="0.2">
      <c r="A41" s="232"/>
      <c r="B41" s="232"/>
      <c r="C41" s="233"/>
      <c r="D41" s="254"/>
      <c r="E41" s="234"/>
      <c r="F41" s="235"/>
      <c r="G41" s="236"/>
      <c r="H41" s="236"/>
      <c r="I41"/>
      <c r="J41"/>
      <c r="K41"/>
    </row>
    <row r="42" spans="1:11" s="197" customFormat="1" ht="24.75" customHeight="1" x14ac:dyDescent="0.2">
      <c r="A42" s="254" t="s">
        <v>552</v>
      </c>
      <c r="B42" s="232"/>
      <c r="C42" s="237"/>
      <c r="D42" s="254"/>
      <c r="E42" s="238"/>
      <c r="F42" s="235"/>
      <c r="G42" s="236"/>
      <c r="H42" s="236"/>
      <c r="I42"/>
      <c r="J42"/>
      <c r="K42"/>
    </row>
    <row r="43" spans="1:11" s="197" customFormat="1" ht="24.75" customHeight="1" x14ac:dyDescent="0.2">
      <c r="A43" s="254" t="s">
        <v>553</v>
      </c>
      <c r="B43" s="232"/>
      <c r="C43" s="237"/>
      <c r="D43" s="254"/>
      <c r="E43" s="234"/>
      <c r="F43" s="235"/>
      <c r="G43" s="236"/>
      <c r="H43" s="236"/>
      <c r="I43"/>
      <c r="J43"/>
      <c r="K43"/>
    </row>
    <row r="44" spans="1:11" s="197" customFormat="1" ht="24.75" customHeight="1" x14ac:dyDescent="0.2">
      <c r="A44" s="232"/>
      <c r="B44" s="232"/>
      <c r="C44" s="232"/>
      <c r="D44" s="239" t="s">
        <v>555</v>
      </c>
      <c r="E44" s="232"/>
      <c r="F44" s="232"/>
      <c r="G44" s="240"/>
      <c r="H44" s="241"/>
      <c r="I44"/>
      <c r="J44"/>
      <c r="K44"/>
    </row>
    <row r="45" spans="1:11" s="197" customFormat="1" ht="24.75" customHeight="1" x14ac:dyDescent="0.2">
      <c r="A45" s="242"/>
      <c r="B45" s="242"/>
      <c r="C45" s="242"/>
      <c r="D45" s="239" t="s">
        <v>556</v>
      </c>
      <c r="E45" s="242"/>
      <c r="F45" s="242"/>
      <c r="G45" s="243"/>
      <c r="H45" s="244"/>
      <c r="I45"/>
      <c r="J45"/>
      <c r="K45"/>
    </row>
    <row r="46" spans="1:11" s="197" customFormat="1" ht="24.75" customHeight="1" x14ac:dyDescent="0.2">
      <c r="A46" s="245"/>
      <c r="B46" s="242"/>
      <c r="C46" s="242"/>
      <c r="D46" s="239" t="s">
        <v>558</v>
      </c>
      <c r="E46" s="242"/>
      <c r="F46" s="242"/>
      <c r="G46" s="243"/>
      <c r="H46" s="246"/>
      <c r="J46" s="196"/>
    </row>
    <row r="47" spans="1:11" ht="24.75" customHeight="1" x14ac:dyDescent="0.2">
      <c r="A47" s="227"/>
      <c r="B47" s="227"/>
      <c r="C47" s="227"/>
      <c r="D47" s="227"/>
      <c r="E47" s="247"/>
      <c r="F47" s="227"/>
      <c r="G47" s="230"/>
      <c r="H47" s="244"/>
      <c r="I47" s="227"/>
    </row>
  </sheetData>
  <mergeCells count="7">
    <mergeCell ref="A40:E40"/>
    <mergeCell ref="A1:H1"/>
    <mergeCell ref="A2:H2"/>
    <mergeCell ref="A3:A4"/>
    <mergeCell ref="B3:H3"/>
    <mergeCell ref="B4:H4"/>
    <mergeCell ref="A38:G38"/>
  </mergeCells>
  <phoneticPr fontId="2"/>
  <pageMargins left="0.70866141732283472" right="0.70866141732283472" top="0.74803149606299213" bottom="0.74803149606299213" header="0.31496062992125984" footer="0.31496062992125984"/>
  <pageSetup paperSize="9" scale="36" fitToHeight="0" orientation="portrait" r:id="rId1"/>
  <headerFooter>
    <oddFooter>&amp;C&amp;16江迎</oddFooter>
    <evenFooter>&amp;C&amp;16江迎　2 / 2</evenFooter>
    <firstFooter>&amp;C&amp;16江迎　1 / 2</firstFooter>
  </headerFooter>
  <rowBreaks count="1" manualBreakCount="1">
    <brk id="25" max="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45893086-4C53-41FC-9125-FE1CBE610451}"/>
</file>

<file path=customXml/itemProps2.xml><?xml version="1.0" encoding="utf-8"?>
<ds:datastoreItem xmlns:ds="http://schemas.openxmlformats.org/officeDocument/2006/customXml" ds:itemID="{5DB0B09B-FB0A-4143-BA9F-C28C7C5B0691}"/>
</file>

<file path=customXml/itemProps3.xml><?xml version="1.0" encoding="utf-8"?>
<ds:datastoreItem xmlns:ds="http://schemas.openxmlformats.org/officeDocument/2006/customXml" ds:itemID="{6CB088BC-D0AE-4AE2-8A13-B7D69C0BC51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入力フォーム</vt:lpstr>
      <vt:lpstr>公告</vt:lpstr>
      <vt:lpstr>入札説明書 (内訳有)</vt:lpstr>
      <vt:lpstr>受領書</vt:lpstr>
      <vt:lpstr>別紙１</vt:lpstr>
      <vt:lpstr>別紙２</vt:lpstr>
      <vt:lpstr>別紙３－１</vt:lpstr>
      <vt:lpstr>別紙３－２</vt:lpstr>
      <vt:lpstr>別紙３－３</vt:lpstr>
      <vt:lpstr>別紙３－４</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'別紙３－３'!Print_Area</vt:lpstr>
      <vt:lpstr>'別紙３－４'!Print_Area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