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Objects="placeholders" filterPrivacy="1" codeName="ThisWorkbook" defaultThemeVersion="124226"/>
  <xr:revisionPtr revIDLastSave="0" documentId="13_ncr:1_{935CC7A1-3AB2-4D5A-B661-64D951F0F79A}" xr6:coauthVersionLast="47" xr6:coauthVersionMax="47" xr10:uidLastSave="{00000000-0000-0000-0000-000000000000}"/>
  <bookViews>
    <workbookView xWindow="-120" yWindow="-120" windowWidth="29040" windowHeight="15720" firstSheet="3" activeTab="7" xr2:uid="{00000000-000D-0000-FFFF-FFFF00000000}"/>
  </bookViews>
  <sheets>
    <sheet name="入力フォーム" sheetId="9" state="hidden" r:id="rId1"/>
    <sheet name="公告" sheetId="10" state="hidden" r:id="rId2"/>
    <sheet name="入札説明書 (内訳有)" sheetId="38" state="hidden" r:id="rId3"/>
    <sheet name="受領書" sheetId="59" r:id="rId4"/>
    <sheet name="別紙１" sheetId="26" r:id="rId5"/>
    <sheet name="別紙２" sheetId="3" r:id="rId6"/>
    <sheet name="別紙３－１" sheetId="47" r:id="rId7"/>
    <sheet name="別紙３－２" sheetId="61" r:id="rId8"/>
    <sheet name="別紙４" sheetId="25" r:id="rId9"/>
    <sheet name="別紙５" sheetId="12" r:id="rId10"/>
    <sheet name="別紙６" sheetId="50" r:id="rId11"/>
    <sheet name="別紙７" sheetId="27" r:id="rId12"/>
  </sheets>
  <definedNames>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(内訳有)'!$A$1:$K$191</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'別紙３－１'!$A$1:$K$47</definedName>
    <definedName name="_xlnm.Print_Area" localSheetId="7">'別紙３－２'!$A$1:$E$49</definedName>
    <definedName name="_xlnm.Print_Area" localSheetId="8">別紙４!$A$1:$F$160</definedName>
    <definedName name="_xlnm.Print_Area" localSheetId="9">別紙５!$A$1:$E$65</definedName>
    <definedName name="_xlnm.Print_Area" localSheetId="10">別紙６!$A$1:$E$29</definedName>
    <definedName name="_xlnm.Print_Area" localSheetId="11">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61" l="1"/>
  <c r="A4" i="61"/>
  <c r="P19" i="9" l="1"/>
  <c r="N19" i="9"/>
  <c r="L19" i="9"/>
  <c r="K19" i="9"/>
  <c r="I19" i="9"/>
  <c r="H19" i="9"/>
  <c r="F19" i="9"/>
  <c r="D19" i="9"/>
  <c r="L18" i="9"/>
  <c r="K18" i="9"/>
  <c r="I18" i="9"/>
  <c r="H18" i="9"/>
  <c r="F18" i="9"/>
  <c r="D18" i="9"/>
  <c r="P16" i="9"/>
  <c r="N16" i="9"/>
  <c r="L16" i="9"/>
  <c r="K16" i="9"/>
  <c r="F16" i="9"/>
  <c r="D16" i="9"/>
  <c r="C23" i="10" l="1"/>
  <c r="B9" i="59" l="1"/>
  <c r="C9" i="26" l="1"/>
  <c r="A93" i="25" l="1"/>
  <c r="H10" i="26" l="1"/>
  <c r="A6" i="50"/>
  <c r="D73" i="38"/>
  <c r="A8" i="47"/>
  <c r="D35" i="47"/>
  <c r="T12" i="9"/>
  <c r="S12" i="9"/>
  <c r="D5" i="26"/>
  <c r="R17" i="9"/>
  <c r="R15" i="9"/>
  <c r="R12" i="9"/>
  <c r="R13" i="9"/>
  <c r="R14" i="9"/>
  <c r="T15" i="9"/>
  <c r="T17" i="9"/>
  <c r="T18" i="9"/>
  <c r="T13" i="9"/>
  <c r="S17" i="9"/>
  <c r="S15" i="9"/>
  <c r="T16" i="9"/>
  <c r="R16" i="9"/>
  <c r="D71" i="38" s="1"/>
  <c r="T14" i="9"/>
  <c r="S13" i="9"/>
  <c r="S14" i="9"/>
  <c r="D11" i="10"/>
  <c r="E9" i="38"/>
  <c r="D10" i="38"/>
  <c r="E10" i="38"/>
  <c r="D11" i="38"/>
  <c r="E11" i="38"/>
  <c r="D12" i="38"/>
  <c r="E12" i="38"/>
  <c r="D26" i="38"/>
  <c r="D66" i="38"/>
  <c r="R3" i="9"/>
  <c r="A5" i="10" s="1"/>
  <c r="A7" i="27"/>
  <c r="B27" i="25"/>
  <c r="B109" i="25" s="1"/>
  <c r="A11" i="25"/>
  <c r="R28" i="9"/>
  <c r="R29" i="9"/>
  <c r="T22" i="9"/>
  <c r="S22" i="9"/>
  <c r="R22" i="9"/>
  <c r="H8" i="10"/>
  <c r="R18" i="9"/>
  <c r="C51" i="10"/>
  <c r="C12" i="10"/>
  <c r="C13" i="10"/>
  <c r="C14" i="10"/>
  <c r="D12" i="10"/>
  <c r="D13" i="10"/>
  <c r="D14" i="10"/>
  <c r="B27" i="3"/>
  <c r="A8" i="3"/>
  <c r="D57" i="38" l="1"/>
  <c r="S18" i="9"/>
  <c r="D113" i="38" s="1"/>
  <c r="T19" i="9"/>
  <c r="S19" i="9"/>
  <c r="D116" i="38" s="1"/>
  <c r="C36" i="10"/>
  <c r="D23" i="38"/>
  <c r="D63" i="38"/>
  <c r="C53" i="10"/>
  <c r="R19" i="9"/>
  <c r="D69" i="38"/>
  <c r="S16" i="9"/>
  <c r="C56" i="10" l="1"/>
  <c r="D106" i="38"/>
</calcChain>
</file>

<file path=xl/sharedStrings.xml><?xml version="1.0" encoding="utf-8"?>
<sst xmlns="http://schemas.openxmlformats.org/spreadsheetml/2006/main" count="779" uniqueCount="573">
  <si>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</si>
  <si>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</si>
  <si>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</si>
  <si>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</si>
  <si>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</si>
  <si>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</si>
  <si>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</si>
  <si>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</si>
  <si>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</si>
  <si>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</si>
  <si>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</si>
  <si>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</si>
  <si>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</si>
  <si>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</si>
  <si>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</si>
  <si>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</si>
  <si>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</si>
  <si>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</si>
  <si>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</si>
  <si>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</si>
  <si>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</si>
  <si>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</si>
  <si>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</si>
  <si>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</si>
  <si>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</si>
  <si>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</si>
  <si>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</si>
  <si>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</si>
  <si>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</si>
  <si>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</si>
  <si>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</si>
  <si>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</si>
  <si>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</si>
  <si>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</si>
  <si>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</si>
  <si>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</si>
  <si>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</si>
  <si>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</si>
  <si>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</si>
  <si>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</si>
  <si>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</si>
  <si>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</si>
  <si>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</si>
  <si>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</si>
  <si>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</si>
  <si>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</si>
  <si>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</si>
  <si>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</si>
  <si>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</si>
  <si>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</si>
  <si>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</si>
  <si>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</si>
  <si>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</si>
  <si>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</si>
  <si>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</si>
  <si>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</si>
  <si>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</si>
  <si>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</si>
  <si>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</si>
  <si>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</si>
  <si>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</si>
  <si>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</si>
  <si>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</si>
  <si>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</si>
  <si>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</si>
  <si>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</si>
  <si>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</si>
  <si>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</si>
  <si>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</si>
  <si>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</si>
  <si>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</si>
  <si>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</si>
  <si>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</si>
  <si>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</si>
  <si>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</si>
  <si>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</si>
  <si>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</si>
  <si>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</si>
  <si>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</si>
  <si>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</si>
  <si>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</si>
  <si>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</si>
  <si>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</si>
  <si>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</si>
  <si>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</si>
  <si>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</si>
  <si>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</si>
  <si>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</si>
  <si>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</si>
  <si>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</si>
  <si>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</si>
  <si>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</si>
  <si>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</si>
  <si>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</si>
  <si>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</si>
  <si>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</si>
  <si>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</si>
  <si>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</si>
  <si>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</si>
  <si>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</si>
  <si>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</si>
  <si>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</si>
  <si>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</si>
  <si>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</si>
  <si>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</si>
  <si>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</si>
  <si>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</si>
  <si>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</si>
  <si>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</si>
  <si>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</si>
  <si>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</si>
  <si>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</si>
  <si>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</si>
  <si>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</si>
  <si>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</si>
  <si>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</si>
  <si>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</si>
  <si>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</si>
  <si>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</si>
  <si>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</si>
  <si>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</si>
  <si>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</si>
  <si>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</si>
  <si>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</si>
  <si>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</si>
  <si>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</si>
  <si>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</si>
  <si>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</si>
  <si>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</si>
  <si>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</si>
  <si>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６．開札</t>
    <phoneticPr fontId="2"/>
  </si>
  <si>
    <t>(1)</t>
    <phoneticPr fontId="2"/>
  </si>
  <si>
    <t>(2)</t>
    <phoneticPr fontId="2"/>
  </si>
  <si>
    <t>(3)</t>
    <phoneticPr fontId="2"/>
  </si>
  <si>
    <t>①</t>
    <phoneticPr fontId="2"/>
  </si>
  <si>
    <t>②</t>
    <phoneticPr fontId="2"/>
  </si>
  <si>
    <t>落札者となるべき者の入札価格によっては、そのものにより当該契約の内容に適合した履行がされないお</t>
    <phoneticPr fontId="2"/>
  </si>
  <si>
    <t>それがあると認められるとき、またはその者と契約を締結することが公正な取引の秩序を乱すこととなる</t>
    <phoneticPr fontId="2"/>
  </si>
  <si>
    <t>た他の者のうち最低の価格を入札した者を落札者とすることがある。</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</si>
  <si>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</si>
  <si>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</si>
  <si>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</si>
  <si>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</si>
  <si>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</si>
  <si>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</si>
  <si>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</si>
  <si>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</si>
  <si>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</si>
  <si>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</si>
  <si>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</si>
  <si>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</si>
  <si>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</si>
  <si>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</si>
  <si>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</si>
  <si>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</si>
  <si>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</si>
  <si>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</si>
  <si>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</si>
  <si>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</si>
  <si>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</si>
  <si>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</si>
  <si>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</si>
  <si>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</si>
  <si>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</si>
  <si>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2"/>
  </si>
  <si>
    <t>冊子「労働基準法のあらまし」の印刷契約</t>
    <rPh sb="0" eb="2">
      <t>サッシ</t>
    </rPh>
    <rPh sb="3" eb="5">
      <t>ロウドウ</t>
    </rPh>
    <rPh sb="5" eb="7">
      <t>キジュン</t>
    </rPh>
    <rPh sb="7" eb="8">
      <t>ホウ</t>
    </rPh>
    <rPh sb="15" eb="17">
      <t>インサツ</t>
    </rPh>
    <rPh sb="17" eb="19">
      <t>ケイヤク</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</si>
  <si>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</si>
  <si>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</si>
  <si>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</si>
  <si>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</si>
  <si>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</si>
  <si>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</si>
  <si>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</si>
  <si>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</si>
  <si>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一般職業紹介関係広報資料等の印刷</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</si>
  <si>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</si>
  <si>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</si>
  <si>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</si>
  <si>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</si>
  <si>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</si>
  <si>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</si>
  <si>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</si>
  <si>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</si>
  <si>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</si>
  <si>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</si>
  <si>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</si>
  <si>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</si>
  <si>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</si>
  <si>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</si>
  <si>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</si>
  <si>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</si>
  <si>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</si>
  <si>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</si>
  <si>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</si>
  <si>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</si>
  <si>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</si>
  <si>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</si>
  <si>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</si>
  <si>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</si>
  <si>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</si>
  <si>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</si>
  <si>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</si>
  <si>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</si>
  <si>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</si>
  <si>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</si>
  <si>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</si>
  <si>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</si>
  <si>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おそれがあって著しく不適当であると認められるときは、予定価格の制限の範囲内の価格を持って入札し</t>
    <rPh sb="41" eb="42">
      <t>モ</t>
    </rPh>
    <rPh sb="44" eb="46">
      <t>ニュウサツ</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</si>
  <si>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</si>
  <si>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</si>
  <si>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</si>
  <si>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</si>
  <si>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</si>
  <si>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</si>
  <si>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</si>
  <si>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</si>
  <si>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</si>
  <si>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</si>
  <si>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</si>
  <si>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</si>
  <si>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</si>
  <si>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</si>
  <si>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</si>
  <si>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</si>
  <si>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</si>
  <si>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</si>
  <si>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７　担当者メールアドレス</t>
    <rPh sb="2" eb="5">
      <t>タントウシャ</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</si>
  <si>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</si>
  <si>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</si>
  <si>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</si>
  <si>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</si>
  <si>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</si>
  <si>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</si>
  <si>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</si>
  <si>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</si>
  <si>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</si>
  <si>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</si>
  <si>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</si>
  <si>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</si>
  <si>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</si>
  <si>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</si>
  <si>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</si>
  <si>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</si>
  <si>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</si>
  <si>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</si>
  <si>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</si>
  <si>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</si>
  <si>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</si>
  <si>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</si>
  <si>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</si>
  <si>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</si>
  <si>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</si>
  <si>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</si>
  <si>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</si>
  <si>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</si>
  <si>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</si>
  <si>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</si>
  <si>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</si>
  <si>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</si>
  <si>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</si>
  <si>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</si>
  <si>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</si>
  <si>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</si>
  <si>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</si>
  <si>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</si>
  <si>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</si>
  <si>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</si>
  <si>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</si>
  <si>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</si>
  <si>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</si>
  <si>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</si>
  <si>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</si>
  <si>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</si>
  <si>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</si>
  <si>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</si>
  <si>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</si>
  <si>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</si>
  <si>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</si>
  <si>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</si>
  <si>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</si>
  <si>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</si>
  <si>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</si>
  <si>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</si>
  <si>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</si>
  <si>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</si>
  <si>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</si>
  <si>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</si>
  <si>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</si>
  <si>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</si>
  <si>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</si>
  <si>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</si>
  <si>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</si>
  <si>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</si>
  <si>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</si>
  <si>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</si>
  <si>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</si>
  <si>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</si>
  <si>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</si>
  <si>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</si>
  <si>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</si>
  <si>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</si>
  <si>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</si>
  <si>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</si>
  <si>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</si>
  <si>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</si>
  <si>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</si>
  <si>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</si>
  <si>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</si>
  <si>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</si>
  <si>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</si>
  <si>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</si>
  <si>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</si>
  <si>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</si>
  <si>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</si>
  <si>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７．入札辞退</t>
    <phoneticPr fontId="2"/>
  </si>
  <si>
    <t>８．落札者の決定方法</t>
    <phoneticPr fontId="2"/>
  </si>
  <si>
    <t>９．落札決定の取消し</t>
    <rPh sb="7" eb="9">
      <t>トリケ</t>
    </rPh>
    <phoneticPr fontId="2"/>
  </si>
  <si>
    <t>１０．契約書の作成</t>
    <rPh sb="3" eb="5">
      <t>ケイヤク</t>
    </rPh>
    <rPh sb="5" eb="6">
      <t>ショ</t>
    </rPh>
    <rPh sb="7" eb="9">
      <t>サクセイ</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</si>
  <si>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</si>
  <si>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</si>
  <si>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</si>
  <si>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</si>
  <si>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</si>
  <si>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</si>
  <si>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</si>
  <si>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</si>
  <si>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</si>
  <si>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</si>
  <si>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</si>
  <si>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</si>
  <si>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</si>
  <si>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</si>
  <si>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</si>
  <si>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</si>
  <si>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</si>
  <si>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</si>
  <si>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</si>
  <si>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</si>
  <si>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</si>
  <si>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</si>
  <si>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</si>
  <si>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</si>
  <si>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</si>
  <si>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</si>
  <si>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</si>
  <si>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</si>
  <si>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</si>
  <si>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</si>
  <si>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</si>
  <si>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</si>
  <si>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</si>
  <si>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</si>
  <si>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</si>
  <si>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</si>
  <si>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</si>
  <si>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</si>
  <si>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</si>
  <si>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</si>
  <si>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</si>
  <si>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</si>
  <si>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</si>
  <si>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</si>
  <si>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</si>
  <si>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</si>
  <si>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</si>
  <si>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</si>
  <si>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</si>
  <si>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</si>
  <si>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</si>
  <si>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</si>
  <si>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１１．再委託について</t>
    <rPh sb="3" eb="6">
      <t>サイイタク</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</si>
  <si>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</si>
  <si>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</si>
  <si>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</si>
  <si>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</si>
  <si>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</si>
  <si>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</si>
  <si>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１２．代金の支払い</t>
    <rPh sb="3" eb="5">
      <t>ダイキン</t>
    </rPh>
    <rPh sb="6" eb="8">
      <t>シハラ</t>
    </rPh>
    <phoneticPr fontId="2"/>
  </si>
  <si>
    <t>１３．入札結果（契約情報）の公表</t>
    <rPh sb="3" eb="5">
      <t>ニュウサツ</t>
    </rPh>
    <rPh sb="5" eb="7">
      <t>ケッカ</t>
    </rPh>
    <rPh sb="8" eb="10">
      <t>ケイヤク</t>
    </rPh>
    <rPh sb="10" eb="12">
      <t>ジョウホウ</t>
    </rPh>
    <rPh sb="14" eb="16">
      <t>コウヒョウ</t>
    </rPh>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</si>
  <si>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</si>
  <si>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</si>
  <si>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</si>
  <si>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</si>
  <si>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</si>
  <si>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</si>
  <si>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</si>
  <si>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</si>
  <si>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2"/>
  </si>
  <si>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2"/>
  </si>
  <si>
    <t>・入札参加申込書（別紙１）</t>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</si>
  <si>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</si>
  <si>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</si>
  <si>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phoneticPr fontId="2"/>
  </si>
  <si>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2"/>
  </si>
  <si>
    <t>平成29年3月30日(木）</t>
    <rPh sb="11" eb="12">
      <t>モク</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</si>
  <si>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</si>
  <si>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</si>
  <si>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</si>
  <si>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</si>
  <si>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</si>
  <si>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</si>
  <si>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</si>
  <si>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</si>
  <si>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</si>
  <si>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</si>
  <si>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</si>
  <si>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</si>
  <si>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</si>
  <si>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</si>
  <si>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</si>
  <si>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</si>
  <si>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</si>
  <si>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</si>
  <si>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</si>
  <si>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</si>
  <si>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</si>
  <si>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</si>
  <si>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</si>
  <si>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</si>
  <si>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</si>
  <si>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</si>
  <si>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</si>
  <si>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</si>
  <si>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</si>
  <si>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</si>
  <si>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</si>
  <si>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</si>
  <si>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</si>
  <si>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</si>
  <si>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</si>
  <si>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</si>
  <si>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</si>
  <si>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</si>
  <si>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</si>
  <si>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</si>
  <si>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</si>
  <si>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</si>
  <si>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</si>
  <si>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</si>
  <si>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</si>
  <si>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</si>
  <si>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</si>
  <si>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</si>
  <si>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</si>
  <si>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</si>
  <si>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</si>
  <si>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</si>
  <si>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</si>
  <si>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</si>
  <si>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１４．契約関係書類について</t>
    <rPh sb="3" eb="5">
      <t>ケイヤク</t>
    </rPh>
    <rPh sb="5" eb="7">
      <t>カンケイ</t>
    </rPh>
    <rPh sb="7" eb="9">
      <t>ショルイ</t>
    </rPh>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</si>
  <si>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</si>
  <si>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</si>
  <si>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</si>
  <si>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</si>
  <si>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rPr>
        <b/>
        <sz val="10"/>
        <color theme="1"/>
        <rFont val="ＭＳ 明朝"/>
        <family val="1"/>
        <charset val="128"/>
      </rPr>
      <t>金額内訳書」(別紙３－２)</t>
    </r>
    <r>
      <rPr>
        <sz val="10"/>
        <color theme="1"/>
        <rFont val="ＭＳ 明朝"/>
        <family val="1"/>
        <charset val="128"/>
      </rPr>
      <t>を添付して政府電子調達(GEPS)システムにより入札金額を送信すること。</t>
    </r>
    <rPh sb="0" eb="2">
      <t>キンガク</t>
    </rPh>
    <rPh sb="2" eb="5">
      <t>ウチワケショ</t>
    </rPh>
    <rPh sb="7" eb="9">
      <t>ベッシ</t>
    </rPh>
    <rPh sb="14" eb="16">
      <t>テンプ</t>
    </rPh>
    <rPh sb="37" eb="39">
      <t>ニュウサツ</t>
    </rPh>
    <rPh sb="39" eb="41">
      <t>キンガク</t>
    </rPh>
    <rPh sb="42" eb="44">
      <t>ソウシン</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</si>
  <si>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</si>
  <si>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2"/>
  </si>
  <si>
    <t>・自己申告書（別紙６）</t>
    <rPh sb="1" eb="3">
      <t>ジコ</t>
    </rPh>
    <rPh sb="3" eb="5">
      <t>シンコク</t>
    </rPh>
    <rPh sb="5" eb="6">
      <t>ショ</t>
    </rPh>
    <rPh sb="7" eb="9">
      <t>ベッシ</t>
    </rPh>
    <phoneticPr fontId="2"/>
  </si>
  <si>
    <t>・誓約書(別紙５)　</t>
    <rPh sb="1" eb="4">
      <t>セイヤクショ</t>
    </rPh>
    <rPh sb="5" eb="7">
      <t>ベッシ</t>
    </rPh>
    <phoneticPr fontId="2"/>
  </si>
  <si>
    <t>別紙６</t>
    <phoneticPr fontId="2"/>
  </si>
  <si>
    <t>大村公共職業安定所自動窓口受付機の購入契約</t>
    <rPh sb="9" eb="11">
      <t>ジドウ</t>
    </rPh>
    <rPh sb="11" eb="13">
      <t>マドグチ</t>
    </rPh>
    <rPh sb="13" eb="15">
      <t>ウケツケ</t>
    </rPh>
    <rPh sb="15" eb="16">
      <t>キ</t>
    </rPh>
    <rPh sb="17" eb="19">
      <t>コウニュウ</t>
    </rPh>
    <rPh sb="19" eb="21">
      <t>ケイヤク</t>
    </rPh>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</si>
  <si>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</si>
  <si>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</si>
  <si>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</si>
  <si>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</si>
  <si>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</si>
  <si>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</si>
  <si>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</si>
  <si>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</si>
  <si>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</si>
  <si>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</si>
  <si>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</si>
  <si>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</si>
  <si>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</si>
  <si>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</si>
  <si>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</si>
  <si>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</si>
  <si>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</si>
  <si>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</si>
  <si>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</si>
  <si>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</si>
  <si>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</si>
  <si>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</si>
  <si>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</si>
  <si>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</si>
  <si>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</si>
  <si>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</si>
  <si>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</si>
  <si>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</si>
  <si>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</si>
  <si>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</si>
  <si>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</si>
  <si>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</si>
  <si>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履 行 場 所</t>
  </si>
  <si>
    <t>履 行 期 間</t>
  </si>
  <si>
    <t>※消費税及び地方消費税は含めないこと。</t>
    <rPh sb="1" eb="4">
      <t>ショウヒゼイ</t>
    </rPh>
    <rPh sb="4" eb="5">
      <t>オヨ</t>
    </rPh>
    <rPh sb="6" eb="8">
      <t>チホウ</t>
    </rPh>
    <rPh sb="8" eb="11">
      <t>ショウヒゼイ</t>
    </rPh>
    <rPh sb="12" eb="13">
      <t>フク</t>
    </rPh>
    <phoneticPr fontId="30"/>
  </si>
  <si>
    <t>※計算誤りがないか、「合計額」が入札書（別紙３－１）の入札金額と同額であるか確認すること。</t>
    <rPh sb="1" eb="3">
      <t>ケイサン</t>
    </rPh>
    <rPh sb="3" eb="4">
      <t>アヤマ</t>
    </rPh>
    <rPh sb="11" eb="13">
      <t>ゴウケイ</t>
    </rPh>
    <rPh sb="13" eb="14">
      <t>ガク</t>
    </rPh>
    <rPh sb="16" eb="18">
      <t>ニュウサツ</t>
    </rPh>
    <rPh sb="18" eb="19">
      <t>ショ</t>
    </rPh>
    <rPh sb="20" eb="22">
      <t>ベッシ</t>
    </rPh>
    <rPh sb="27" eb="29">
      <t>ニュウサツ</t>
    </rPh>
    <rPh sb="29" eb="31">
      <t>キンガク</t>
    </rPh>
    <rPh sb="32" eb="34">
      <t>ドウガク</t>
    </rPh>
    <rPh sb="38" eb="40">
      <t>カクニン</t>
    </rPh>
    <phoneticPr fontId="30"/>
  </si>
  <si>
    <t>※入札書（別紙３－１）に添付すること。</t>
    <rPh sb="1" eb="3">
      <t>ニュウサツ</t>
    </rPh>
    <rPh sb="3" eb="4">
      <t>ショ</t>
    </rPh>
    <rPh sb="5" eb="7">
      <t>ベッシ</t>
    </rPh>
    <rPh sb="12" eb="14">
      <t>テンプ</t>
    </rPh>
    <phoneticPr fontId="30"/>
  </si>
  <si>
    <t>支出負担行為担当官</t>
    <rPh sb="0" eb="2">
      <t>シシュツ</t>
    </rPh>
    <rPh sb="2" eb="4">
      <t>フタン</t>
    </rPh>
    <rPh sb="4" eb="6">
      <t>コウイ</t>
    </rPh>
    <rPh sb="6" eb="9">
      <t>タントウカン</t>
    </rPh>
    <phoneticPr fontId="30"/>
  </si>
  <si>
    <t>　長崎労働局総務部長　殿</t>
    <rPh sb="1" eb="3">
      <t>ナガサキ</t>
    </rPh>
    <rPh sb="3" eb="5">
      <t>ロウドウ</t>
    </rPh>
    <rPh sb="5" eb="6">
      <t>キョク</t>
    </rPh>
    <rPh sb="6" eb="8">
      <t>ソウム</t>
    </rPh>
    <rPh sb="8" eb="10">
      <t>ブチョウ</t>
    </rPh>
    <rPh sb="11" eb="12">
      <t>ドノ</t>
    </rPh>
    <phoneticPr fontId="30"/>
  </si>
  <si>
    <t>別紙３－２</t>
    <phoneticPr fontId="2"/>
  </si>
  <si>
    <t>末吉</t>
    <rPh sb="0" eb="2">
      <t>スエヨシ</t>
    </rPh>
    <phoneticPr fontId="2"/>
  </si>
  <si>
    <t>１５．人権尊重への取り組みについて</t>
    <phoneticPr fontId="2"/>
  </si>
  <si>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</si>
  <si>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</si>
  <si>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</si>
  <si>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</si>
  <si>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１６．障害発生時及び政府電子調達(GEPS)システム操作等の問い合わせ先</t>
    <phoneticPr fontId="2"/>
  </si>
  <si>
    <t>１０．契約書作成の要否</t>
    <rPh sb="3" eb="5">
      <t>ケイヤク</t>
    </rPh>
    <rPh sb="5" eb="6">
      <t>ショ</t>
    </rPh>
    <rPh sb="6" eb="8">
      <t>サクセイ</t>
    </rPh>
    <rPh sb="9" eb="11">
      <t>ヨウヒ</t>
    </rPh>
    <phoneticPr fontId="2"/>
  </si>
  <si>
    <r>
      <t>　　※開札に立会う場合は、（３）の期限による。（</t>
    </r>
    <r>
      <rPr>
        <u/>
        <sz val="10"/>
        <color theme="1"/>
        <rFont val="ＭＳ Ｐ明朝"/>
        <family val="1"/>
        <charset val="128"/>
      </rPr>
      <t>立会を希望する場合は事前に連絡のこと。</t>
    </r>
    <r>
      <rPr>
        <sz val="10"/>
        <color theme="1"/>
        <rFont val="ＭＳ Ｐ明朝"/>
        <family val="1"/>
        <charset val="128"/>
      </rPr>
      <t>）</t>
    </r>
    <rPh sb="3" eb="5">
      <t>カイサツ</t>
    </rPh>
    <rPh sb="6" eb="8">
      <t>タチア</t>
    </rPh>
    <rPh sb="9" eb="11">
      <t>バアイ</t>
    </rPh>
    <rPh sb="17" eb="19">
      <t>キゲン</t>
    </rPh>
    <rPh sb="24" eb="26">
      <t>タチアイ</t>
    </rPh>
    <rPh sb="27" eb="29">
      <t>キボウ</t>
    </rPh>
    <rPh sb="31" eb="33">
      <t>バアイ</t>
    </rPh>
    <rPh sb="34" eb="36">
      <t>ジゼン</t>
    </rPh>
    <rPh sb="37" eb="39">
      <t>レンラク</t>
    </rPh>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</si>
  <si>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</si>
  <si>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◎ホームページ　https://www.p-portal.go.jp/</t>
    <phoneticPr fontId="2"/>
  </si>
  <si>
    <r>
      <t>　</t>
    </r>
    <r>
      <rPr>
        <sz val="8"/>
        <color theme="1"/>
        <rFont val="ＭＳ 明朝"/>
        <family val="1"/>
        <charset val="128"/>
      </rPr>
      <t>千</t>
    </r>
  </si>
  <si>
    <r>
      <t>　</t>
    </r>
    <r>
      <rPr>
        <sz val="8"/>
        <color theme="1"/>
        <rFont val="ＭＳ 明朝"/>
        <family val="1"/>
        <charset val="128"/>
      </rPr>
      <t>百</t>
    </r>
    <r>
      <rPr>
        <sz val="11"/>
        <color theme="1"/>
        <rFont val="ＭＳ 明朝"/>
        <family val="1"/>
        <charset val="128"/>
      </rPr>
      <t>　</t>
    </r>
  </si>
  <si>
    <r>
      <t>　</t>
    </r>
    <r>
      <rPr>
        <sz val="8"/>
        <color theme="1"/>
        <rFont val="ＭＳ 明朝"/>
        <family val="1"/>
        <charset val="128"/>
      </rPr>
      <t>十</t>
    </r>
    <r>
      <rPr>
        <sz val="11"/>
        <color theme="1"/>
        <rFont val="ＭＳ 明朝"/>
        <family val="1"/>
        <charset val="128"/>
      </rPr>
      <t>　</t>
    </r>
  </si>
  <si>
    <r>
      <t>　</t>
    </r>
    <r>
      <rPr>
        <sz val="8"/>
        <color theme="1"/>
        <rFont val="ＭＳ 明朝"/>
        <family val="1"/>
        <charset val="128"/>
      </rPr>
      <t>万</t>
    </r>
    <r>
      <rPr>
        <sz val="11"/>
        <color theme="1"/>
        <rFont val="ＭＳ 明朝"/>
        <family val="1"/>
        <charset val="128"/>
      </rPr>
      <t>　</t>
    </r>
    <r>
      <rPr>
        <sz val="8"/>
        <color theme="1"/>
        <rFont val="ＭＳ 明朝"/>
        <family val="1"/>
        <charset val="128"/>
      </rPr>
      <t>　</t>
    </r>
  </si>
  <si>
    <r>
      <t>　</t>
    </r>
    <r>
      <rPr>
        <sz val="8"/>
        <color theme="1"/>
        <rFont val="ＭＳ 明朝"/>
        <family val="1"/>
        <charset val="128"/>
      </rPr>
      <t>千　</t>
    </r>
  </si>
  <si>
    <r>
      <t>　</t>
    </r>
    <r>
      <rPr>
        <sz val="8"/>
        <color theme="1"/>
        <rFont val="ＭＳ 明朝"/>
        <family val="1"/>
        <charset val="128"/>
      </rPr>
      <t>百　</t>
    </r>
  </si>
  <si>
    <r>
      <t>　</t>
    </r>
    <r>
      <rPr>
        <sz val="8"/>
        <color theme="1"/>
        <rFont val="ＭＳ 明朝"/>
        <family val="1"/>
        <charset val="128"/>
      </rPr>
      <t>十　</t>
    </r>
  </si>
  <si>
    <r>
      <t>　</t>
    </r>
    <r>
      <rPr>
        <sz val="8"/>
        <color theme="1"/>
        <rFont val="ＭＳ 明朝"/>
        <family val="1"/>
        <charset val="128"/>
      </rPr>
      <t>円　</t>
    </r>
  </si>
  <si>
    <r>
      <t>　　　　　　　　　</t>
    </r>
    <r>
      <rPr>
        <u/>
        <sz val="12"/>
        <color theme="1"/>
        <rFont val="ＭＳ 明朝"/>
        <family val="1"/>
        <charset val="128"/>
      </rPr>
      <t>　　　　　　　　　　　　　　　　　　　　　</t>
    </r>
  </si>
  <si>
    <r>
      <t>　</t>
    </r>
    <r>
      <rPr>
        <sz val="8"/>
        <color theme="1"/>
        <rFont val="ＭＳ 明朝"/>
        <family val="1"/>
        <charset val="128"/>
      </rPr>
      <t>億</t>
    </r>
  </si>
  <si>
    <r>
      <t>　　　　　３　</t>
    </r>
    <r>
      <rPr>
        <u/>
        <sz val="12"/>
        <color theme="1"/>
        <rFont val="ＭＳ 明朝"/>
        <family val="1"/>
        <charset val="128"/>
      </rPr>
      <t>「入札金額内訳書」(別紙３－２)を添付すること。</t>
    </r>
    <rPh sb="8" eb="10">
      <t>ニュウサツ</t>
    </rPh>
    <rPh sb="10" eb="12">
      <t>キンガク</t>
    </rPh>
    <rPh sb="12" eb="15">
      <t>ウチワケショ</t>
    </rPh>
    <rPh sb="17" eb="19">
      <t>ベッシ</t>
    </rPh>
    <phoneticPr fontId="2"/>
  </si>
  <si>
    <r>
      <t>　　　　　４　</t>
    </r>
    <r>
      <rPr>
        <u/>
        <sz val="12"/>
        <color theme="1"/>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</si>
  <si>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r>
      <t>　　　　 　　</t>
    </r>
    <r>
      <rPr>
        <u/>
        <sz val="12"/>
        <color theme="1"/>
        <rFont val="ＭＳ 明朝"/>
        <family val="1"/>
        <charset val="128"/>
      </rPr>
      <t>の訂正は入札無効となるので注意すること。</t>
    </r>
    <rPh sb="20" eb="22">
      <t>チュウイ</t>
    </rPh>
    <phoneticPr fontId="2"/>
  </si>
  <si>
    <t>　原則、契約書の締結は政府電子調達（GEPS）システムを使用した電子契約によること。なお、格別の事業</t>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</si>
  <si>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</si>
  <si>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</si>
  <si>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</si>
  <si>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　会計法第２９条の８及び予算決算及び会計令第１００条により行う。</t>
    <phoneticPr fontId="2"/>
  </si>
  <si>
    <t>（※原則、契約書の締結は政府電子調達（GEPS）システムを使用した電子契約によること。）</t>
    <phoneticPr fontId="2"/>
  </si>
  <si>
    <r>
      <rPr>
        <sz val="12"/>
        <color theme="1"/>
        <rFont val="ＭＳ 明朝"/>
        <family val="1"/>
        <charset val="128"/>
      </rPr>
      <t xml:space="preserve">          ５</t>
    </r>
    <r>
      <rPr>
        <sz val="11"/>
        <color theme="1"/>
        <rFont val="ＭＳ Ｐゴシック"/>
        <family val="3"/>
        <charset val="128"/>
      </rPr>
      <t>　</t>
    </r>
    <r>
      <rPr>
        <u/>
        <sz val="12"/>
        <color theme="1"/>
        <rFont val="ＭＳ 明朝"/>
        <family val="1"/>
        <charset val="128"/>
      </rPr>
      <t>金額の頭に必ず『金』もしくは『￥』マークを入れること。</t>
    </r>
    <phoneticPr fontId="2"/>
  </si>
  <si>
    <t>山下　拓志</t>
    <rPh sb="0" eb="5">
      <t>ヤマシタ</t>
    </rPh>
    <phoneticPr fontId="2"/>
  </si>
  <si>
    <t>令和８年度　長崎労働局及び各署所　リコー製電子複写機にかかる保守業務委託契約（単価契約）</t>
    <phoneticPr fontId="2"/>
  </si>
  <si>
    <t>別添「仕様書」による。</t>
    <phoneticPr fontId="2"/>
  </si>
  <si>
    <t>令和８年４月１日～令和９年３月３１日</t>
    <phoneticPr fontId="2"/>
  </si>
  <si>
    <t>令和７・８・９</t>
    <rPh sb="0" eb="2">
      <t>レイワ</t>
    </rPh>
    <phoneticPr fontId="2"/>
  </si>
  <si>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</si>
  <si>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</si>
  <si>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</si>
  <si>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③紙入札により入札を行う場合</t>
    <rPh sb="12" eb="14">
      <t>バアイ</t>
    </rPh>
    <phoneticPr fontId="2"/>
  </si>
  <si>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2"/>
  </si>
  <si>
    <t>◎ヘルプデスク　０５７０‐０００‐６８３　　０３‐４３３２‐７８０３（IP電話等をご利用の場合）</t>
    <phoneticPr fontId="2"/>
  </si>
  <si>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</si>
  <si>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</si>
  <si>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t>ＭＰ2555</t>
    <phoneticPr fontId="2"/>
  </si>
  <si>
    <t>モノカラー</t>
  </si>
  <si>
    <t>ＭＰ3554</t>
    <phoneticPr fontId="2"/>
  </si>
  <si>
    <t>ＭＰ4054</t>
    <phoneticPr fontId="2"/>
  </si>
  <si>
    <t>ＭＰＣ3504</t>
    <phoneticPr fontId="2"/>
  </si>
  <si>
    <t>フルカラーコピー</t>
    <phoneticPr fontId="2"/>
  </si>
  <si>
    <t>フルカラープリント</t>
  </si>
  <si>
    <t>ＭＰＣ4504</t>
    <phoneticPr fontId="2"/>
  </si>
  <si>
    <t>ＭＰＣ5504</t>
    <phoneticPr fontId="2"/>
  </si>
  <si>
    <t>ＭＰＣ6004</t>
    <phoneticPr fontId="2"/>
  </si>
  <si>
    <t>ＭＰＣ8003</t>
    <phoneticPr fontId="2"/>
  </si>
  <si>
    <t>ＩＭＣ4500</t>
    <phoneticPr fontId="2"/>
  </si>
  <si>
    <t>ＩＭＣ5500</t>
    <phoneticPr fontId="2"/>
  </si>
  <si>
    <t>IMC3510</t>
  </si>
  <si>
    <t>IMC5510</t>
    <phoneticPr fontId="2"/>
  </si>
  <si>
    <t>IMC7010</t>
    <phoneticPr fontId="2"/>
  </si>
  <si>
    <t>入札金額内訳書</t>
    <phoneticPr fontId="2"/>
  </si>
  <si>
    <t>機種</t>
    <rPh sb="0" eb="2">
      <t>キシュ</t>
    </rPh>
    <phoneticPr fontId="2"/>
  </si>
  <si>
    <t>印刷種類</t>
    <rPh sb="0" eb="2">
      <t>インサツ</t>
    </rPh>
    <rPh sb="2" eb="4">
      <t>シュルイ</t>
    </rPh>
    <phoneticPr fontId="2"/>
  </si>
  <si>
    <t>使用見込数</t>
  </si>
  <si>
    <t>単価</t>
    <rPh sb="0" eb="2">
      <t>タンカ</t>
    </rPh>
    <phoneticPr fontId="2"/>
  </si>
  <si>
    <t>小計</t>
    <rPh sb="0" eb="2">
      <t>ショウケイ</t>
    </rPh>
    <phoneticPr fontId="2"/>
  </si>
  <si>
    <t>合計　※消費税及び地方消費税を除く</t>
    <rPh sb="0" eb="2">
      <t>ゴウケイ</t>
    </rPh>
    <phoneticPr fontId="2"/>
  </si>
  <si>
    <t>　　　　　　　　　　所在地</t>
    <rPh sb="10" eb="13">
      <t>ショザイチ</t>
    </rPh>
    <phoneticPr fontId="30"/>
  </si>
  <si>
    <t>　　　　　　　　　　商号又は名称</t>
    <rPh sb="10" eb="12">
      <t>ショウゴウ</t>
    </rPh>
    <rPh sb="12" eb="13">
      <t>マタ</t>
    </rPh>
    <rPh sb="14" eb="16">
      <t>メイショウ</t>
    </rPh>
    <phoneticPr fontId="30"/>
  </si>
  <si>
    <t>　　　　　　　　　　代表者氏名又は代理人氏名　　　　　　　　　　　　　　　　　　　　　　　　　　</t>
    <rPh sb="10" eb="13">
      <t>ダイヒョウシャ</t>
    </rPh>
    <rPh sb="13" eb="15">
      <t>シメイ</t>
    </rPh>
    <rPh sb="15" eb="16">
      <t>マタ</t>
    </rPh>
    <rPh sb="17" eb="20">
      <t>ダイリニン</t>
    </rPh>
    <rPh sb="20" eb="22">
      <t>シメイ</t>
    </rPh>
    <phoneticPr fontId="30"/>
  </si>
  <si>
    <t>　　　　　　 を問わず、見積もった契約金額の１１０分の１００に相当する金額</t>
    <phoneticPr fontId="2"/>
  </si>
  <si>
    <t>　　　　　　 を記入すること。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</si>
</sst>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quot;-&quot;"/>
    <numFmt numFmtId="177" formatCode="yyyy&quot;年&quot;m&quot;月&quot;d&quot;日&quot;;@"/>
    <numFmt numFmtId="178" formatCode="#,###&quot;枚&quot;"/>
    <numFmt numFmtId="179" formatCode="#,##0&quot;枚&quot;"/>
    <numFmt numFmtId="180" formatCode="#,###&quot;円&quot;"/>
    <numFmt numFmtId="181" formatCode="#,###.00&quot;円&quot;"/>
  </numFmts>
  <fonts count="5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明朝"/>
      <family val="1"/>
      <charset val="128"/>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sz val="15.75"/>
      <color indexed="64"/>
      <name val="ＭＳ 明朝"/>
      <family val="1"/>
      <charset val="128"/>
    </font>
    <font>
      <sz val="20"/>
      <color theme="1"/>
      <name val="ＭＳ Ｐ明朝"/>
      <family val="1"/>
      <charset val="128"/>
    </font>
    <font>
      <sz val="14"/>
      <color theme="1"/>
      <name val="ＭＳ Ｐ明朝"/>
      <family val="1"/>
      <charset val="128"/>
    </font>
    <font>
      <sz val="10"/>
      <color theme="1"/>
      <name val="ＭＳ Ｐゴシック"/>
      <family val="3"/>
      <charset val="128"/>
    </font>
    <font>
      <u/>
      <sz val="10"/>
      <color theme="1"/>
      <name val="ＭＳ Ｐ明朝"/>
      <family val="1"/>
      <charset val="128"/>
    </font>
    <font>
      <sz val="8"/>
      <color theme="1"/>
      <name val="ＭＳ 明朝"/>
      <family val="1"/>
      <charset val="128"/>
    </font>
    <font>
      <sz val="11"/>
      <color theme="1"/>
      <name val="Century"/>
      <family val="1"/>
    </font>
    <font>
      <b/>
      <sz val="22"/>
      <color theme="1"/>
      <name val="ＭＳ 明朝"/>
      <family val="1"/>
      <charset val="128"/>
    </font>
    <font>
      <u/>
      <sz val="12"/>
      <color theme="1"/>
      <name val="ＭＳ 明朝"/>
      <family val="1"/>
      <charset val="128"/>
    </font>
    <font>
      <sz val="9"/>
      <color theme="1"/>
      <name val="ＭＳ Ｐ明朝"/>
      <family val="1"/>
      <charset val="128"/>
    </font>
    <font>
      <sz val="13"/>
      <color theme="1"/>
      <name val="ＭＳ Ｐゴシック"/>
      <family val="3"/>
      <charset val="128"/>
    </font>
    <font>
      <b/>
      <u/>
      <sz val="14"/>
      <color theme="1"/>
      <name val="ＭＳ 明朝"/>
      <family val="1"/>
      <charset val="128"/>
    </font>
    <font>
      <b/>
      <sz val="18"/>
      <color theme="1"/>
      <name val="ＭＳ 明朝"/>
      <family val="1"/>
      <charset val="128"/>
    </font>
    <font>
      <sz val="20"/>
      <color theme="1"/>
      <name val="ＭＳ 明朝"/>
      <family val="1"/>
      <charset val="128"/>
    </font>
    <font>
      <sz val="10"/>
      <color rgb="FFFF0000"/>
      <name val="ＭＳ Ｐ明朝"/>
      <family val="1"/>
      <charset val="128"/>
    </font>
    <font>
      <sz val="10"/>
      <name val="ＭＳ Ｐ明朝"/>
      <family val="1"/>
      <charset val="128"/>
    </font>
    <font>
      <sz val="12"/>
      <name val="ＭＳ ゴシック"/>
      <family val="3"/>
      <charset val="128"/>
    </font>
    <font>
      <sz val="12"/>
      <color rgb="FFFF0000"/>
      <name val="ＭＳ ゴシック"/>
      <family val="3"/>
      <charset val="128"/>
    </font>
    <font>
      <sz val="11"/>
      <color rgb="FFFF0000"/>
      <name val="ＭＳ Ｐゴシック"/>
      <family val="3"/>
      <charset val="128"/>
    </font>
    <font>
      <sz val="12"/>
      <color indexed="8"/>
      <name val="ＭＳ 明朝"/>
      <family val="1"/>
      <charset val="128"/>
    </font>
    <font>
      <sz val="14"/>
      <name val="ＭＳ Ｐゴシック"/>
      <family val="3"/>
      <charset val="128"/>
    </font>
    <font>
      <sz val="14"/>
      <name val="ＭＳ 明朝"/>
      <family val="1"/>
      <charset val="128"/>
    </font>
    <font>
      <sz val="20"/>
      <name val="ＭＳ Ｐゴシック"/>
      <family val="3"/>
      <charset val="128"/>
    </font>
    <font>
      <b/>
      <sz val="16"/>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theme="2"/>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s>
  <cellStyleXfs count="22">
    <xf numFmtId="0" fontId="0" fillId="0" borderId="0"/>
    <xf numFmtId="176" fontId="6" fillId="0" borderId="0" applyFill="0" applyBorder="0" applyAlignment="0"/>
    <xf numFmtId="0" fontId="7" fillId="0" borderId="0">
      <alignment horizontal="left"/>
    </xf>
    <xf numFmtId="0" fontId="8" fillId="0" borderId="1"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38" fontId="5" fillId="0" borderId="0" applyFont="0" applyFill="0" applyBorder="0" applyAlignment="0" applyProtection="0"/>
    <xf numFmtId="6" fontId="5" fillId="0" borderId="0" applyFont="0" applyFill="0" applyBorder="0" applyAlignment="0" applyProtection="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29"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cellStyleXfs>
  <cellXfs count="331">
    <xf numFmtId="0" fontId="0" fillId="0" borderId="0" xfId="0"/>
    <xf numFmtId="0" fontId="0" fillId="0" borderId="9" xfId="0"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0" fillId="2" borderId="0" xfId="0" applyFill="1"/>
    <xf numFmtId="0" fontId="0" fillId="0" borderId="9" xfId="0" applyBorder="1" applyAlignment="1">
      <alignment shrinkToFit="1"/>
    </xf>
    <xf numFmtId="0" fontId="3" fillId="0" borderId="9" xfId="0" applyFont="1" applyBorder="1" applyAlignment="1">
      <alignment vertical="center"/>
    </xf>
    <xf numFmtId="0" fontId="0" fillId="0" borderId="9" xfId="0" applyBorder="1" applyAlignment="1">
      <alignment horizontal="left"/>
    </xf>
    <xf numFmtId="0" fontId="0" fillId="0" borderId="0" xfId="0" applyAlignment="1"/>
    <xf numFmtId="0" fontId="4" fillId="0" borderId="0" xfId="0" applyFont="1" applyAlignment="1">
      <alignment horizontal="justify" vertical="center"/>
    </xf>
    <xf numFmtId="0" fontId="4" fillId="0" borderId="0" xfId="0" applyFont="1"/>
    <xf numFmtId="0" fontId="13" fillId="0" borderId="0" xfId="0" applyFont="1" applyAlignment="1">
      <alignment vertical="center"/>
    </xf>
    <xf numFmtId="0" fontId="15" fillId="0" borderId="0" xfId="0" applyFont="1" applyAlignment="1">
      <alignment horizontal="right" vertical="center"/>
    </xf>
    <xf numFmtId="0" fontId="13" fillId="0" borderId="0" xfId="0" applyFont="1" applyFill="1" applyAlignment="1">
      <alignment vertical="center"/>
    </xf>
    <xf numFmtId="0" fontId="15" fillId="0" borderId="0" xfId="0" applyFont="1" applyFill="1" applyAlignment="1">
      <alignment vertical="center"/>
    </xf>
    <xf numFmtId="49" fontId="15" fillId="0" borderId="0" xfId="0" quotePrefix="1" applyNumberFormat="1" applyFont="1" applyFill="1" applyAlignment="1">
      <alignment vertical="center"/>
    </xf>
    <xf numFmtId="49" fontId="15" fillId="0" borderId="0" xfId="0" applyNumberFormat="1" applyFont="1" applyFill="1" applyAlignment="1">
      <alignment vertical="center"/>
    </xf>
    <xf numFmtId="0" fontId="15" fillId="0" borderId="0" xfId="0" applyNumberFormat="1" applyFont="1" applyFill="1" applyAlignment="1">
      <alignment vertical="center"/>
    </xf>
    <xf numFmtId="49" fontId="15" fillId="0" borderId="0" xfId="0" quotePrefix="1" applyNumberFormat="1" applyFont="1" applyAlignment="1">
      <alignment vertical="center"/>
    </xf>
    <xf numFmtId="0" fontId="17" fillId="0" borderId="0" xfId="0" applyFont="1" applyAlignment="1">
      <alignment vertical="center"/>
    </xf>
    <xf numFmtId="49" fontId="15" fillId="0" borderId="0" xfId="0" quotePrefix="1" applyNumberFormat="1" applyFont="1" applyAlignment="1">
      <alignment horizontal="justify" vertical="center"/>
    </xf>
    <xf numFmtId="0" fontId="17" fillId="0" borderId="8"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13" xfId="0" applyFont="1" applyFill="1" applyBorder="1" applyAlignment="1">
      <alignment horizontal="left" vertical="center"/>
    </xf>
    <xf numFmtId="0" fontId="15" fillId="0" borderId="8"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49" fontId="15" fillId="0" borderId="0" xfId="0" applyNumberFormat="1" applyFont="1" applyAlignment="1">
      <alignment vertical="center"/>
    </xf>
    <xf numFmtId="0" fontId="15" fillId="0" borderId="0" xfId="0" applyFont="1" applyAlignment="1">
      <alignment horizontal="justify" vertical="center" wrapText="1"/>
    </xf>
    <xf numFmtId="0" fontId="19" fillId="0" borderId="0" xfId="0" applyFont="1" applyAlignment="1">
      <alignment vertical="center"/>
    </xf>
    <xf numFmtId="0" fontId="20" fillId="0" borderId="0" xfId="0" applyFont="1" applyAlignment="1">
      <alignment horizontal="justify" vertical="center"/>
    </xf>
    <xf numFmtId="0" fontId="13" fillId="0" borderId="0" xfId="0" applyFont="1" applyAlignment="1">
      <alignment vertical="distributed"/>
    </xf>
    <xf numFmtId="0" fontId="15" fillId="0" borderId="0" xfId="0" quotePrefix="1" applyFont="1" applyAlignment="1">
      <alignment horizontal="justify" vertical="center"/>
    </xf>
    <xf numFmtId="0" fontId="15" fillId="0" borderId="0" xfId="0" applyFont="1" applyFill="1" applyAlignment="1">
      <alignment horizontal="justify" vertical="center"/>
    </xf>
    <xf numFmtId="0" fontId="20" fillId="0" borderId="0" xfId="0" applyFont="1" applyAlignment="1">
      <alignment vertical="center"/>
    </xf>
    <xf numFmtId="49" fontId="15" fillId="0" borderId="0" xfId="0" applyNumberFormat="1" applyFont="1" applyAlignment="1">
      <alignment horizontal="right" vertical="center"/>
    </xf>
    <xf numFmtId="49" fontId="21" fillId="0" borderId="0" xfId="0" quotePrefix="1" applyNumberFormat="1" applyFont="1" applyAlignment="1">
      <alignment vertical="center"/>
    </xf>
    <xf numFmtId="0" fontId="21" fillId="0" borderId="0" xfId="0" applyFont="1" applyAlignment="1">
      <alignment horizontal="left" vertical="center"/>
    </xf>
    <xf numFmtId="0" fontId="22" fillId="0" borderId="0" xfId="0" applyFont="1" applyAlignment="1">
      <alignment vertical="center"/>
    </xf>
    <xf numFmtId="49" fontId="21" fillId="0" borderId="0" xfId="0" quotePrefix="1" applyNumberFormat="1" applyFont="1" applyAlignment="1">
      <alignment horizontal="justify" vertical="center"/>
    </xf>
    <xf numFmtId="0" fontId="21" fillId="0" borderId="0" xfId="0" applyFont="1" applyAlignment="1">
      <alignment horizontal="justify" vertical="center"/>
    </xf>
    <xf numFmtId="0" fontId="13" fillId="0" borderId="0" xfId="0" applyFont="1"/>
    <xf numFmtId="0" fontId="16" fillId="0" borderId="0" xfId="0" applyFont="1" applyAlignment="1">
      <alignment horizontal="justify"/>
    </xf>
    <xf numFmtId="0" fontId="16" fillId="0" borderId="3" xfId="0" applyFont="1" applyBorder="1" applyAlignment="1">
      <alignment horizontal="justify" vertical="top" wrapText="1"/>
    </xf>
    <xf numFmtId="0" fontId="16" fillId="0" borderId="4" xfId="0" applyFont="1" applyBorder="1" applyAlignment="1">
      <alignment horizontal="justify" vertical="top" wrapText="1"/>
    </xf>
    <xf numFmtId="0" fontId="13" fillId="0" borderId="4" xfId="0" applyFont="1" applyBorder="1"/>
    <xf numFmtId="0" fontId="13" fillId="0" borderId="5" xfId="0" applyFont="1" applyBorder="1"/>
    <xf numFmtId="0" fontId="16" fillId="0" borderId="7" xfId="0" applyFont="1" applyBorder="1" applyAlignment="1">
      <alignment horizontal="justify" vertical="top" wrapText="1"/>
    </xf>
    <xf numFmtId="0" fontId="16" fillId="0" borderId="0" xfId="0" applyFont="1" applyBorder="1" applyAlignment="1">
      <alignment horizontal="justify" vertical="top" wrapText="1"/>
    </xf>
    <xf numFmtId="0" fontId="13" fillId="0" borderId="0" xfId="0" applyFont="1" applyBorder="1"/>
    <xf numFmtId="0" fontId="13" fillId="0" borderId="6" xfId="0" applyFont="1" applyBorder="1"/>
    <xf numFmtId="0" fontId="24" fillId="0" borderId="0" xfId="0" applyFont="1" applyBorder="1" applyAlignment="1">
      <alignment horizontal="justify" vertical="center" wrapText="1"/>
    </xf>
    <xf numFmtId="0" fontId="25" fillId="0" borderId="0" xfId="0" applyFont="1" applyBorder="1"/>
    <xf numFmtId="0" fontId="25" fillId="0" borderId="6" xfId="0" applyFont="1" applyBorder="1"/>
    <xf numFmtId="0" fontId="25" fillId="0" borderId="0" xfId="0" applyFont="1"/>
    <xf numFmtId="0" fontId="25" fillId="0" borderId="7" xfId="0" applyFont="1" applyBorder="1"/>
    <xf numFmtId="0" fontId="24" fillId="0" borderId="0" xfId="0" applyFont="1" applyBorder="1" applyAlignment="1">
      <alignment horizontal="distributed" vertical="top"/>
    </xf>
    <xf numFmtId="0" fontId="24" fillId="0" borderId="0" xfId="0" applyFont="1" applyBorder="1" applyAlignment="1">
      <alignment horizontal="distributed" vertical="top" wrapText="1"/>
    </xf>
    <xf numFmtId="0" fontId="25" fillId="0" borderId="6" xfId="0" applyFont="1" applyBorder="1" applyAlignment="1">
      <alignment horizontal="right" vertical="top"/>
    </xf>
    <xf numFmtId="0" fontId="24" fillId="0" borderId="0" xfId="0" applyFont="1" applyBorder="1" applyAlignment="1">
      <alignment vertical="center" wrapText="1"/>
    </xf>
    <xf numFmtId="0" fontId="24" fillId="0" borderId="0" xfId="0" applyFont="1" applyBorder="1" applyAlignment="1">
      <alignment horizontal="left" vertical="top" wrapText="1"/>
    </xf>
    <xf numFmtId="0" fontId="13" fillId="0" borderId="7" xfId="0" applyFont="1" applyBorder="1"/>
    <xf numFmtId="0" fontId="24" fillId="0" borderId="0" xfId="0" applyFont="1" applyBorder="1" applyAlignment="1">
      <alignment horizontal="justify" wrapText="1"/>
    </xf>
    <xf numFmtId="0" fontId="24" fillId="0" borderId="0" xfId="0" applyFont="1" applyBorder="1" applyAlignment="1">
      <alignment horizontal="right" vertical="top" wrapText="1" indent="1"/>
    </xf>
    <xf numFmtId="0" fontId="24" fillId="0" borderId="0" xfId="0" applyFont="1" applyBorder="1" applyAlignment="1">
      <alignment horizontal="left" vertical="top"/>
    </xf>
    <xf numFmtId="0" fontId="24" fillId="0" borderId="0" xfId="0" applyFont="1" applyBorder="1" applyAlignment="1"/>
    <xf numFmtId="0" fontId="24" fillId="0" borderId="0" xfId="0" applyFont="1" applyBorder="1" applyAlignment="1">
      <alignment wrapText="1"/>
    </xf>
    <xf numFmtId="0" fontId="24" fillId="0" borderId="0" xfId="0" applyFont="1" applyBorder="1"/>
    <xf numFmtId="0" fontId="25" fillId="0" borderId="0" xfId="0" applyFont="1" applyAlignment="1">
      <alignment vertical="center"/>
    </xf>
    <xf numFmtId="0" fontId="13" fillId="0" borderId="8" xfId="0" applyFont="1" applyBorder="1"/>
    <xf numFmtId="0" fontId="13" fillId="0" borderId="12" xfId="0" applyFont="1" applyBorder="1"/>
    <xf numFmtId="0" fontId="13" fillId="0" borderId="13" xfId="0" applyFont="1" applyBorder="1"/>
    <xf numFmtId="0" fontId="24" fillId="0" borderId="0" xfId="0" applyFont="1" applyBorder="1" applyAlignment="1">
      <alignment horizontal="justify"/>
    </xf>
    <xf numFmtId="0" fontId="24" fillId="0" borderId="0" xfId="0" applyFont="1" applyAlignment="1">
      <alignment horizontal="justify"/>
    </xf>
    <xf numFmtId="0" fontId="28" fillId="0" borderId="0" xfId="0" applyFont="1" applyAlignment="1">
      <alignment vertical="center"/>
    </xf>
    <xf numFmtId="0" fontId="27" fillId="0" borderId="0" xfId="0" applyFont="1" applyAlignment="1">
      <alignment vertical="center"/>
    </xf>
    <xf numFmtId="0" fontId="24" fillId="0" borderId="0" xfId="0" applyFont="1" applyAlignment="1">
      <alignment vertical="center"/>
    </xf>
    <xf numFmtId="0" fontId="17" fillId="0" borderId="0" xfId="0" applyFont="1" applyAlignment="1">
      <alignment horizontal="left" vertical="center"/>
    </xf>
    <xf numFmtId="0" fontId="0" fillId="2" borderId="2" xfId="0" applyFill="1" applyBorder="1"/>
    <xf numFmtId="0" fontId="21" fillId="0" borderId="0" xfId="0" applyFont="1" applyFill="1"/>
    <xf numFmtId="0" fontId="21" fillId="0" borderId="0" xfId="0" applyNumberFormat="1" applyFont="1" applyFill="1"/>
    <xf numFmtId="0" fontId="21" fillId="0" borderId="0" xfId="0" applyFont="1" applyFill="1" applyAlignment="1"/>
    <xf numFmtId="49" fontId="21" fillId="0" borderId="0" xfId="0" applyNumberFormat="1" applyFont="1" applyFill="1" applyAlignment="1">
      <alignment vertical="top" wrapText="1"/>
    </xf>
    <xf numFmtId="0" fontId="21" fillId="0" borderId="0" xfId="0" applyFont="1" applyFill="1" applyAlignment="1">
      <alignment horizontal="left" vertical="top"/>
    </xf>
    <xf numFmtId="49" fontId="21" fillId="0" borderId="0" xfId="0" applyNumberFormat="1" applyFont="1" applyFill="1"/>
    <xf numFmtId="0" fontId="21" fillId="0" borderId="0" xfId="0" applyFont="1"/>
    <xf numFmtId="49" fontId="21" fillId="0" borderId="0" xfId="0" applyNumberFormat="1" applyFont="1" applyFill="1" applyAlignment="1"/>
    <xf numFmtId="49" fontId="21" fillId="0" borderId="0" xfId="0" applyNumberFormat="1" applyFont="1"/>
    <xf numFmtId="49" fontId="22" fillId="0" borderId="0" xfId="0" applyNumberFormat="1" applyFont="1"/>
    <xf numFmtId="0" fontId="22" fillId="0" borderId="0" xfId="0" applyFont="1"/>
    <xf numFmtId="0" fontId="15" fillId="0" borderId="0" xfId="12" applyFont="1" applyAlignment="1">
      <alignment vertical="center"/>
    </xf>
    <xf numFmtId="0" fontId="21" fillId="0" borderId="0" xfId="0" applyFont="1" applyFill="1" applyAlignment="1">
      <alignment horizontal="left" vertical="top" wrapText="1"/>
    </xf>
    <xf numFmtId="0" fontId="21"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horizontal="left" vertical="center" wrapText="1"/>
    </xf>
    <xf numFmtId="0" fontId="24" fillId="0" borderId="0" xfId="0" applyFont="1" applyAlignment="1">
      <alignment horizontal="left" vertical="center"/>
    </xf>
    <xf numFmtId="0" fontId="28" fillId="0" borderId="0" xfId="0" applyFont="1" applyAlignment="1">
      <alignment horizontal="left" vertical="center"/>
    </xf>
    <xf numFmtId="0" fontId="27" fillId="0" borderId="0" xfId="0" applyFont="1" applyAlignment="1">
      <alignment horizontal="left" vertical="center"/>
    </xf>
    <xf numFmtId="0" fontId="24" fillId="0" borderId="0" xfId="0" applyFont="1" applyBorder="1" applyAlignment="1">
      <alignment horizontal="right" vertical="top" wrapText="1"/>
    </xf>
    <xf numFmtId="0" fontId="24" fillId="0" borderId="6" xfId="0" applyFont="1" applyBorder="1" applyAlignment="1">
      <alignment horizontal="right" vertical="top" wrapText="1"/>
    </xf>
    <xf numFmtId="0" fontId="24" fillId="0" borderId="7" xfId="0" applyFont="1" applyBorder="1" applyAlignment="1">
      <alignment horizontal="justify" vertical="top" wrapText="1"/>
    </xf>
    <xf numFmtId="0" fontId="24" fillId="0" borderId="0" xfId="0" applyFont="1" applyBorder="1" applyAlignment="1">
      <alignment horizontal="justify" vertical="top" wrapText="1"/>
    </xf>
    <xf numFmtId="0" fontId="24" fillId="0" borderId="6" xfId="0" applyFont="1" applyBorder="1" applyAlignment="1">
      <alignment horizontal="justify" vertical="top" wrapText="1"/>
    </xf>
    <xf numFmtId="0" fontId="16" fillId="0" borderId="0" xfId="0" applyFont="1" applyAlignment="1">
      <alignment horizontal="right"/>
    </xf>
    <xf numFmtId="0" fontId="24" fillId="0" borderId="0" xfId="0" applyFont="1" applyAlignment="1">
      <alignment horizontal="distributed" vertical="center"/>
    </xf>
    <xf numFmtId="0" fontId="32" fillId="0" borderId="0" xfId="0" applyFont="1"/>
    <xf numFmtId="0" fontId="36" fillId="0" borderId="0" xfId="0" applyFont="1" applyAlignment="1">
      <alignment horizontal="justify"/>
    </xf>
    <xf numFmtId="0" fontId="24" fillId="0" borderId="0" xfId="0" applyFont="1" applyBorder="1" applyAlignment="1">
      <alignment vertical="center"/>
    </xf>
    <xf numFmtId="0" fontId="16" fillId="0" borderId="0" xfId="0" applyFont="1"/>
    <xf numFmtId="0" fontId="26" fillId="0" borderId="0" xfId="0" applyFont="1" applyAlignment="1">
      <alignment horizontal="distributed"/>
    </xf>
    <xf numFmtId="0" fontId="16" fillId="0" borderId="0" xfId="0" applyFont="1" applyAlignment="1">
      <alignment horizontal="distributed"/>
    </xf>
    <xf numFmtId="0" fontId="24" fillId="0" borderId="0" xfId="0" applyFont="1" applyAlignment="1">
      <alignment horizontal="distributed"/>
    </xf>
    <xf numFmtId="0" fontId="16" fillId="0" borderId="0" xfId="0" applyFont="1" applyAlignment="1">
      <alignment horizontal="left" vertical="center"/>
    </xf>
    <xf numFmtId="0" fontId="13" fillId="0" borderId="0" xfId="0" applyFont="1" applyAlignment="1">
      <alignment horizontal="left" vertical="center"/>
    </xf>
    <xf numFmtId="0" fontId="24" fillId="0" borderId="0" xfId="0" applyFont="1" applyBorder="1" applyAlignment="1">
      <alignment horizontal="distributed" vertical="center"/>
    </xf>
    <xf numFmtId="0" fontId="24" fillId="0" borderId="0" xfId="0" applyFont="1" applyBorder="1" applyAlignment="1">
      <alignment horizontal="right" vertical="center"/>
    </xf>
    <xf numFmtId="0" fontId="26" fillId="0" borderId="0" xfId="0" applyFont="1"/>
    <xf numFmtId="0" fontId="16" fillId="0" borderId="0" xfId="0" applyFont="1" applyAlignment="1">
      <alignment horizontal="right" vertical="center"/>
    </xf>
    <xf numFmtId="0" fontId="28" fillId="0" borderId="0" xfId="0" applyFont="1" applyAlignment="1">
      <alignment horizontal="center" vertical="center"/>
    </xf>
    <xf numFmtId="0" fontId="27" fillId="0" borderId="0" xfId="0" applyFont="1" applyAlignment="1">
      <alignment horizontal="center" vertical="center"/>
    </xf>
    <xf numFmtId="49" fontId="28" fillId="0" borderId="0" xfId="0" applyNumberFormat="1" applyFont="1" applyAlignment="1">
      <alignment horizontal="left" vertical="center"/>
    </xf>
    <xf numFmtId="0" fontId="22" fillId="0" borderId="0" xfId="0" applyFont="1" applyAlignment="1">
      <alignment horizontal="left" vertical="center"/>
    </xf>
    <xf numFmtId="0" fontId="16" fillId="0" borderId="0" xfId="0" applyFont="1" applyAlignment="1">
      <alignment vertical="center"/>
    </xf>
    <xf numFmtId="0" fontId="22" fillId="0" borderId="0" xfId="0" applyFont="1" applyAlignment="1">
      <alignment horizontal="center" vertical="center"/>
    </xf>
    <xf numFmtId="0" fontId="39" fillId="0" borderId="0" xfId="0" applyFont="1" applyAlignment="1">
      <alignment vertical="center"/>
    </xf>
    <xf numFmtId="0" fontId="40" fillId="0" borderId="0" xfId="0" applyFont="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vertical="center"/>
    </xf>
    <xf numFmtId="0" fontId="24" fillId="0" borderId="0" xfId="0" applyFont="1" applyAlignment="1">
      <alignment horizontal="right"/>
    </xf>
    <xf numFmtId="0" fontId="16" fillId="0" borderId="14" xfId="0" applyFont="1" applyBorder="1" applyAlignment="1">
      <alignment horizontal="justify"/>
    </xf>
    <xf numFmtId="0" fontId="16" fillId="0" borderId="15" xfId="0" applyFont="1" applyBorder="1" applyAlignment="1">
      <alignment horizontal="justify"/>
    </xf>
    <xf numFmtId="0" fontId="16" fillId="0" borderId="16" xfId="0" applyFont="1" applyBorder="1" applyAlignment="1">
      <alignment horizontal="justify"/>
    </xf>
    <xf numFmtId="0" fontId="16" fillId="0" borderId="0" xfId="0" applyFont="1" applyAlignment="1"/>
    <xf numFmtId="0" fontId="13" fillId="0" borderId="0" xfId="0" applyFont="1" applyAlignment="1">
      <alignment vertical="top"/>
    </xf>
    <xf numFmtId="0" fontId="13" fillId="0" borderId="0" xfId="0" applyFont="1" applyAlignment="1">
      <alignment horizontal="right"/>
    </xf>
    <xf numFmtId="0" fontId="16" fillId="0" borderId="0" xfId="0" applyFont="1" applyAlignment="1">
      <alignment horizontal="center" vertical="center"/>
    </xf>
    <xf numFmtId="49" fontId="15" fillId="0" borderId="0" xfId="0" quotePrefix="1" applyNumberFormat="1" applyFont="1" applyAlignment="1">
      <alignment horizontal="right" vertical="center"/>
    </xf>
    <xf numFmtId="49" fontId="15" fillId="0" borderId="0" xfId="0" quotePrefix="1" applyNumberFormat="1" applyFont="1" applyAlignment="1">
      <alignment horizontal="center" vertical="center"/>
    </xf>
    <xf numFmtId="0" fontId="16" fillId="0" borderId="0" xfId="0" applyFont="1" applyBorder="1" applyAlignment="1">
      <alignment vertical="center"/>
    </xf>
    <xf numFmtId="49" fontId="15" fillId="0" borderId="0" xfId="0" quotePrefix="1" applyNumberFormat="1" applyFont="1" applyAlignment="1">
      <alignment horizontal="right" vertical="top"/>
    </xf>
    <xf numFmtId="0" fontId="16" fillId="0" borderId="7" xfId="0" applyFont="1" applyBorder="1" applyAlignment="1">
      <alignment vertical="center"/>
    </xf>
    <xf numFmtId="0" fontId="16" fillId="0" borderId="0" xfId="0" applyFont="1" applyBorder="1" applyAlignment="1">
      <alignment horizontal="center" vertical="center"/>
    </xf>
    <xf numFmtId="0" fontId="43" fillId="0" borderId="0" xfId="0" applyFont="1" applyAlignment="1">
      <alignment vertical="center"/>
    </xf>
    <xf numFmtId="0" fontId="43" fillId="0" borderId="0" xfId="0" applyFont="1" applyAlignment="1">
      <alignment horizontal="center" vertical="center"/>
    </xf>
    <xf numFmtId="0" fontId="26" fillId="0" borderId="9" xfId="0" applyFont="1" applyBorder="1" applyAlignment="1">
      <alignment horizontal="center" vertical="center"/>
    </xf>
    <xf numFmtId="0" fontId="24" fillId="0" borderId="9" xfId="0" applyFont="1" applyBorder="1" applyAlignment="1">
      <alignment horizontal="center" vertical="center" wrapText="1"/>
    </xf>
    <xf numFmtId="0" fontId="24" fillId="0" borderId="9" xfId="0" applyFont="1" applyBorder="1" applyAlignment="1">
      <alignment horizontal="center" vertical="center"/>
    </xf>
    <xf numFmtId="0" fontId="22" fillId="0" borderId="0" xfId="0" applyFont="1" applyFill="1"/>
    <xf numFmtId="0" fontId="21" fillId="0" borderId="0" xfId="0" applyNumberFormat="1" applyFont="1"/>
    <xf numFmtId="0" fontId="21" fillId="0" borderId="0" xfId="0" applyFont="1" applyAlignment="1"/>
    <xf numFmtId="49" fontId="21" fillId="0" borderId="0" xfId="0" applyNumberFormat="1" applyFont="1" applyAlignment="1">
      <alignment vertical="center"/>
    </xf>
    <xf numFmtId="0" fontId="15" fillId="0" borderId="0" xfId="0" applyFont="1" applyAlignment="1">
      <alignment horizontal="left" vertical="center"/>
    </xf>
    <xf numFmtId="0" fontId="15" fillId="0" borderId="0" xfId="0" applyFont="1" applyAlignment="1">
      <alignment horizontal="justify" vertical="center"/>
    </xf>
    <xf numFmtId="0" fontId="17" fillId="0" borderId="7" xfId="0" applyFont="1" applyBorder="1" applyAlignment="1">
      <alignment horizontal="left"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21" fillId="0" borderId="0" xfId="0" applyFont="1" applyAlignment="1">
      <alignment vertical="center"/>
    </xf>
    <xf numFmtId="49" fontId="15" fillId="0" borderId="0" xfId="0" quotePrefix="1" applyNumberFormat="1" applyFont="1" applyAlignment="1">
      <alignment horizontal="left" vertical="center"/>
    </xf>
    <xf numFmtId="0" fontId="15" fillId="0" borderId="0" xfId="0" applyFont="1" applyAlignment="1">
      <alignment vertical="center"/>
    </xf>
    <xf numFmtId="0" fontId="44" fillId="0" borderId="0" xfId="0" applyFont="1"/>
    <xf numFmtId="0" fontId="45" fillId="0" borderId="0" xfId="0" applyFont="1"/>
    <xf numFmtId="0" fontId="0" fillId="0" borderId="0" xfId="0" applyAlignment="1">
      <alignment vertical="center"/>
    </xf>
    <xf numFmtId="178" fontId="0" fillId="0" borderId="0" xfId="0" applyNumberFormat="1" applyAlignment="1">
      <alignment horizontal="center" vertical="center"/>
    </xf>
    <xf numFmtId="38" fontId="0" fillId="0" borderId="0" xfId="10" applyFont="1" applyFill="1" applyAlignment="1">
      <alignment vertical="center" shrinkToFit="1"/>
    </xf>
    <xf numFmtId="40" fontId="0" fillId="0" borderId="0" xfId="10" applyNumberFormat="1" applyFont="1" applyFill="1" applyAlignment="1">
      <alignment vertical="center" shrinkToFit="1"/>
    </xf>
    <xf numFmtId="0" fontId="22" fillId="0" borderId="0" xfId="0" applyFont="1" applyBorder="1" applyAlignment="1"/>
    <xf numFmtId="0" fontId="22" fillId="0" borderId="0" xfId="0" applyFont="1" applyAlignment="1"/>
    <xf numFmtId="0" fontId="0" fillId="0" borderId="0" xfId="0" applyAlignment="1">
      <alignment horizontal="left" vertical="center"/>
    </xf>
    <xf numFmtId="0" fontId="32" fillId="0" borderId="0" xfId="0" applyFont="1" applyAlignment="1">
      <alignment horizontal="left" vertical="center"/>
    </xf>
    <xf numFmtId="179" fontId="50" fillId="0" borderId="20" xfId="0" applyNumberFormat="1" applyFont="1" applyBorder="1" applyAlignment="1">
      <alignment vertical="center"/>
    </xf>
    <xf numFmtId="181" fontId="50" fillId="0" borderId="20" xfId="0" applyNumberFormat="1" applyFont="1" applyBorder="1" applyAlignment="1">
      <alignment vertical="center"/>
    </xf>
    <xf numFmtId="179" fontId="50" fillId="0" borderId="21" xfId="0" applyNumberFormat="1" applyFont="1" applyBorder="1" applyAlignment="1">
      <alignment vertical="center"/>
    </xf>
    <xf numFmtId="181" fontId="50" fillId="0" borderId="21" xfId="0" applyNumberFormat="1" applyFont="1" applyBorder="1" applyAlignment="1">
      <alignment vertical="center"/>
    </xf>
    <xf numFmtId="179" fontId="50" fillId="0" borderId="17" xfId="0" applyNumberFormat="1" applyFont="1" applyBorder="1" applyAlignment="1">
      <alignment vertical="center"/>
    </xf>
    <xf numFmtId="181" fontId="50" fillId="0" borderId="17" xfId="0" applyNumberFormat="1" applyFont="1" applyBorder="1" applyAlignment="1">
      <alignment vertical="center"/>
    </xf>
    <xf numFmtId="179" fontId="50" fillId="0" borderId="9" xfId="0" applyNumberFormat="1" applyFont="1" applyBorder="1" applyAlignment="1">
      <alignment vertical="center"/>
    </xf>
    <xf numFmtId="179" fontId="50" fillId="0" borderId="22" xfId="0" applyNumberFormat="1" applyFont="1" applyBorder="1" applyAlignment="1">
      <alignment vertical="center"/>
    </xf>
    <xf numFmtId="179" fontId="50" fillId="0" borderId="24" xfId="0" applyNumberFormat="1" applyFont="1" applyBorder="1" applyAlignment="1">
      <alignment vertical="center"/>
    </xf>
    <xf numFmtId="181" fontId="50" fillId="0" borderId="24" xfId="0" applyNumberFormat="1" applyFont="1" applyBorder="1" applyAlignment="1">
      <alignment vertical="center"/>
    </xf>
    <xf numFmtId="0" fontId="51" fillId="0" borderId="20" xfId="0" applyFont="1" applyBorder="1" applyAlignment="1">
      <alignment horizontal="center" vertical="center"/>
    </xf>
    <xf numFmtId="0" fontId="51" fillId="0" borderId="20" xfId="0" applyFont="1" applyBorder="1" applyAlignment="1">
      <alignment horizontal="center" vertical="center" shrinkToFit="1"/>
    </xf>
    <xf numFmtId="0" fontId="51" fillId="0" borderId="21" xfId="0" applyFont="1" applyBorder="1" applyAlignment="1">
      <alignment horizontal="center" vertical="center"/>
    </xf>
    <xf numFmtId="0" fontId="51" fillId="0" borderId="21" xfId="0" applyFont="1" applyBorder="1" applyAlignment="1">
      <alignment horizontal="center" vertical="center" shrinkToFit="1"/>
    </xf>
    <xf numFmtId="0" fontId="51" fillId="0" borderId="17" xfId="0" applyFont="1" applyBorder="1" applyAlignment="1">
      <alignment horizontal="center" vertical="center" shrinkToFit="1"/>
    </xf>
    <xf numFmtId="0" fontId="51" fillId="0" borderId="9" xfId="0" applyFont="1" applyBorder="1" applyAlignment="1">
      <alignment horizontal="center" vertical="center" shrinkToFit="1"/>
    </xf>
    <xf numFmtId="0" fontId="51" fillId="0" borderId="22" xfId="0" applyFont="1" applyBorder="1" applyAlignment="1">
      <alignment horizontal="center" vertical="center" shrinkToFit="1"/>
    </xf>
    <xf numFmtId="0" fontId="51" fillId="0" borderId="24" xfId="0" applyFont="1" applyBorder="1" applyAlignment="1">
      <alignment horizontal="center" vertical="center" shrinkToFit="1"/>
    </xf>
    <xf numFmtId="0" fontId="0" fillId="3" borderId="25" xfId="0" applyFont="1" applyFill="1" applyBorder="1" applyAlignment="1">
      <alignment horizontal="center" vertical="center" wrapText="1"/>
    </xf>
    <xf numFmtId="0" fontId="0" fillId="3" borderId="25" xfId="0" applyFill="1" applyBorder="1" applyAlignment="1">
      <alignment horizontal="center" vertical="center" shrinkToFit="1"/>
    </xf>
    <xf numFmtId="38" fontId="0" fillId="3" borderId="25" xfId="10" applyFont="1" applyFill="1" applyBorder="1" applyAlignment="1">
      <alignment horizontal="center" vertical="center" shrinkToFit="1"/>
    </xf>
    <xf numFmtId="0" fontId="0" fillId="3" borderId="25" xfId="0" applyFill="1" applyBorder="1" applyAlignment="1">
      <alignment horizontal="center" vertical="center"/>
    </xf>
    <xf numFmtId="49" fontId="15" fillId="0" borderId="0" xfId="0" quotePrefix="1" applyNumberFormat="1" applyFont="1" applyAlignment="1">
      <alignment vertical="top"/>
    </xf>
    <xf numFmtId="0" fontId="50" fillId="0" borderId="0" xfId="0" applyFont="1" applyAlignment="1">
      <alignment horizontal="right" vertical="center"/>
    </xf>
    <xf numFmtId="180" fontId="53" fillId="0" borderId="17" xfId="0" applyNumberFormat="1" applyFont="1" applyBorder="1" applyAlignment="1">
      <alignment vertical="center"/>
    </xf>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0" fillId="2" borderId="10" xfId="0" applyFill="1" applyBorder="1"/>
    <xf numFmtId="0" fontId="0" fillId="2" borderId="2" xfId="0" applyFill="1" applyBorder="1"/>
    <xf numFmtId="0" fontId="0" fillId="2" borderId="11" xfId="0" applyFill="1" applyBorder="1"/>
    <xf numFmtId="0" fontId="0" fillId="2" borderId="9" xfId="0" applyFill="1" applyBorder="1"/>
    <xf numFmtId="177" fontId="0" fillId="2" borderId="9" xfId="0" applyNumberFormat="1" applyFill="1" applyBorder="1"/>
    <xf numFmtId="49" fontId="21" fillId="0" borderId="0" xfId="0" applyNumberFormat="1" applyFont="1" applyFill="1" applyAlignment="1">
      <alignment horizontal="left" vertical="top" wrapText="1"/>
    </xf>
    <xf numFmtId="0" fontId="21" fillId="0" borderId="0" xfId="0" applyFont="1" applyFill="1" applyAlignment="1">
      <alignment horizontal="left" vertical="top" wrapText="1"/>
    </xf>
    <xf numFmtId="0" fontId="21" fillId="0" borderId="0" xfId="0" applyFont="1" applyFill="1" applyAlignment="1">
      <alignment horizontal="left" vertical="center" wrapText="1"/>
    </xf>
    <xf numFmtId="0" fontId="31" fillId="0" borderId="0" xfId="0" applyFont="1" applyFill="1" applyAlignment="1">
      <alignment horizontal="center"/>
    </xf>
    <xf numFmtId="0" fontId="21" fillId="0" borderId="0" xfId="0" applyFont="1" applyAlignment="1">
      <alignment horizontal="left" vertical="center" wrapText="1"/>
    </xf>
    <xf numFmtId="177" fontId="21" fillId="0" borderId="0" xfId="0" applyNumberFormat="1" applyFont="1" applyAlignment="1">
      <alignment horizontal="left" wrapText="1"/>
    </xf>
    <xf numFmtId="0" fontId="33" fillId="0" borderId="0" xfId="0" applyFont="1" applyFill="1" applyAlignment="1">
      <alignment horizontal="left" vertical="top" wrapText="1"/>
    </xf>
    <xf numFmtId="0" fontId="15" fillId="0" borderId="0" xfId="0" applyFont="1" applyAlignment="1">
      <alignment vertical="center"/>
    </xf>
    <xf numFmtId="0" fontId="15" fillId="0" borderId="0" xfId="0" applyFont="1" applyAlignment="1">
      <alignment vertical="top" wrapText="1"/>
    </xf>
    <xf numFmtId="0" fontId="15" fillId="0" borderId="0" xfId="0" applyFont="1" applyAlignment="1">
      <alignment horizontal="left" vertical="center"/>
    </xf>
    <xf numFmtId="0" fontId="14" fillId="0" borderId="0" xfId="0" applyFont="1" applyAlignment="1">
      <alignment horizontal="center" vertical="center"/>
    </xf>
    <xf numFmtId="0" fontId="17" fillId="0" borderId="18" xfId="0" applyFont="1" applyBorder="1" applyAlignment="1">
      <alignment horizontal="left" vertical="center"/>
    </xf>
    <xf numFmtId="0" fontId="15" fillId="0" borderId="0" xfId="0" applyFont="1" applyFill="1" applyAlignment="1">
      <alignment horizontal="left" vertical="center"/>
    </xf>
    <xf numFmtId="0" fontId="16" fillId="0" borderId="0" xfId="0" applyFont="1" applyAlignment="1">
      <alignment horizontal="left" vertical="center" wrapText="1"/>
    </xf>
    <xf numFmtId="177" fontId="15" fillId="0" borderId="0" xfId="0" applyNumberFormat="1" applyFont="1" applyFill="1" applyAlignment="1">
      <alignment horizontal="left" vertical="center" wrapText="1"/>
    </xf>
    <xf numFmtId="0" fontId="15" fillId="0" borderId="0" xfId="0" applyFont="1" applyAlignment="1">
      <alignment horizontal="justify" vertical="center"/>
    </xf>
    <xf numFmtId="0" fontId="15" fillId="0" borderId="0" xfId="0" applyFont="1" applyFill="1" applyAlignment="1">
      <alignment horizontal="left" vertical="center" wrapText="1"/>
    </xf>
    <xf numFmtId="0" fontId="15" fillId="0" borderId="9" xfId="0" applyFont="1" applyBorder="1" applyAlignment="1">
      <alignment horizontal="center" vertical="center"/>
    </xf>
    <xf numFmtId="0" fontId="17" fillId="0" borderId="7" xfId="0" applyFont="1" applyBorder="1" applyAlignment="1">
      <alignment horizontal="left"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distributed"/>
    </xf>
    <xf numFmtId="0" fontId="21" fillId="0" borderId="0" xfId="0" applyFont="1" applyAlignment="1">
      <alignment vertical="center"/>
    </xf>
    <xf numFmtId="49" fontId="15" fillId="0" borderId="0" xfId="0" quotePrefix="1" applyNumberFormat="1" applyFont="1" applyAlignment="1">
      <alignment horizontal="left" vertical="center"/>
    </xf>
    <xf numFmtId="0" fontId="15" fillId="0" borderId="0" xfId="0" applyFont="1" applyAlignment="1">
      <alignment horizontal="left" vertical="center" wrapText="1"/>
    </xf>
    <xf numFmtId="0" fontId="20" fillId="0" borderId="0" xfId="0" applyFont="1" applyAlignment="1">
      <alignment horizontal="left" vertical="center"/>
    </xf>
    <xf numFmtId="0" fontId="17" fillId="0" borderId="19" xfId="0" applyFont="1" applyBorder="1" applyAlignment="1">
      <alignment horizontal="left" vertical="center"/>
    </xf>
    <xf numFmtId="0" fontId="16" fillId="0" borderId="9" xfId="0" applyFont="1" applyBorder="1" applyAlignment="1">
      <alignment horizontal="center" vertical="center"/>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7" xfId="0" applyFont="1" applyBorder="1" applyAlignment="1">
      <alignment horizontal="left" vertical="top" wrapText="1"/>
    </xf>
    <xf numFmtId="0" fontId="15" fillId="0" borderId="0" xfId="0" applyFont="1" applyBorder="1" applyAlignment="1">
      <alignment horizontal="left" vertical="top" wrapText="1"/>
    </xf>
    <xf numFmtId="0" fontId="15" fillId="0" borderId="6" xfId="0" applyFont="1" applyBorder="1" applyAlignment="1">
      <alignment horizontal="left" vertical="top" wrapText="1"/>
    </xf>
    <xf numFmtId="0" fontId="17" fillId="0" borderId="7"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6" xfId="0" applyFont="1" applyBorder="1" applyAlignment="1">
      <alignment horizontal="left" vertical="center" shrinkToFit="1"/>
    </xf>
    <xf numFmtId="0" fontId="26" fillId="0" borderId="0" xfId="0" applyFont="1" applyAlignment="1">
      <alignment horizontal="distributed" indent="1"/>
    </xf>
    <xf numFmtId="0" fontId="24" fillId="0" borderId="0" xfId="0" applyFont="1" applyAlignment="1">
      <alignment horizontal="justify"/>
    </xf>
    <xf numFmtId="0" fontId="24" fillId="0" borderId="0" xfId="0" applyFont="1" applyAlignment="1">
      <alignment horizontal="left" vertical="center" wrapText="1"/>
    </xf>
    <xf numFmtId="0" fontId="24" fillId="0" borderId="0" xfId="0" applyFont="1" applyAlignment="1">
      <alignment horizontal="center" vertical="center" wrapText="1"/>
    </xf>
    <xf numFmtId="0" fontId="24" fillId="0" borderId="0" xfId="0" applyFont="1" applyBorder="1" applyAlignment="1">
      <alignment horizontal="left" vertical="center"/>
    </xf>
    <xf numFmtId="0" fontId="24" fillId="0" borderId="0" xfId="0" applyFont="1" applyAlignment="1">
      <alignment horizontal="left" vertical="center"/>
    </xf>
    <xf numFmtId="0" fontId="16" fillId="0" borderId="0" xfId="0" applyFont="1" applyAlignment="1">
      <alignment horizontal="left" vertical="center"/>
    </xf>
    <xf numFmtId="0" fontId="37" fillId="0" borderId="0" xfId="0" applyFont="1" applyAlignment="1">
      <alignment horizontal="center" vertical="center"/>
    </xf>
    <xf numFmtId="0" fontId="4" fillId="0" borderId="0" xfId="0" applyFont="1" applyAlignment="1">
      <alignment horizontal="left" vertical="center"/>
    </xf>
    <xf numFmtId="0" fontId="24" fillId="0" borderId="10" xfId="0" applyFont="1" applyBorder="1" applyAlignment="1">
      <alignment horizontal="left" vertical="center" wrapText="1" indent="1"/>
    </xf>
    <xf numFmtId="0" fontId="24" fillId="0" borderId="2" xfId="0" applyFont="1" applyBorder="1" applyAlignment="1">
      <alignment horizontal="left" vertical="center" wrapText="1" indent="1"/>
    </xf>
    <xf numFmtId="0" fontId="24" fillId="0" borderId="11" xfId="0" applyFont="1" applyBorder="1" applyAlignment="1">
      <alignment horizontal="left" vertical="center" wrapText="1" indent="1"/>
    </xf>
    <xf numFmtId="0" fontId="24" fillId="0" borderId="9" xfId="0" applyFont="1" applyBorder="1" applyAlignment="1">
      <alignment horizontal="center" vertical="center"/>
    </xf>
    <xf numFmtId="0" fontId="43" fillId="0" borderId="0" xfId="0" applyFont="1" applyAlignment="1">
      <alignment horizontal="center" vertical="center"/>
    </xf>
    <xf numFmtId="0" fontId="48" fillId="0" borderId="12" xfId="0" applyFont="1" applyBorder="1" applyAlignment="1">
      <alignment horizontal="left" vertical="top" wrapText="1"/>
    </xf>
    <xf numFmtId="0" fontId="0" fillId="0" borderId="12" xfId="0" applyBorder="1" applyAlignment="1">
      <alignment horizontal="left" vertical="top"/>
    </xf>
    <xf numFmtId="0" fontId="24" fillId="0" borderId="0" xfId="0" applyFont="1" applyAlignment="1">
      <alignment horizontal="distributed"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9" xfId="0" applyFont="1" applyBorder="1" applyAlignment="1">
      <alignment vertical="center"/>
    </xf>
    <xf numFmtId="0" fontId="42" fillId="0" borderId="0" xfId="0" applyFont="1" applyAlignment="1">
      <alignment horizontal="center"/>
    </xf>
    <xf numFmtId="0" fontId="16" fillId="0" borderId="0" xfId="0" applyFont="1" applyAlignment="1">
      <alignment horizontal="center"/>
    </xf>
    <xf numFmtId="0" fontId="26" fillId="0" borderId="0" xfId="0" applyFont="1" applyAlignment="1">
      <alignment horizontal="center"/>
    </xf>
    <xf numFmtId="0" fontId="16" fillId="0" borderId="9" xfId="0" applyFont="1" applyBorder="1" applyAlignment="1">
      <alignment horizontal="left" vertical="center"/>
    </xf>
    <xf numFmtId="0" fontId="16" fillId="0" borderId="0" xfId="0" applyFont="1" applyAlignment="1">
      <alignment horizontal="left" vertical="center" wrapText="1" shrinkToFit="1"/>
    </xf>
    <xf numFmtId="0" fontId="36" fillId="0" borderId="0" xfId="0" applyFont="1" applyAlignment="1">
      <alignment horizontal="justify"/>
    </xf>
    <xf numFmtId="0" fontId="16" fillId="0" borderId="0" xfId="0" applyFont="1" applyAlignment="1">
      <alignment horizontal="justify"/>
    </xf>
    <xf numFmtId="0" fontId="16" fillId="0" borderId="0" xfId="0" applyFont="1" applyAlignment="1">
      <alignment horizontal="right"/>
    </xf>
    <xf numFmtId="0" fontId="38" fillId="0" borderId="0" xfId="0" applyFont="1" applyAlignment="1">
      <alignment horizontal="left" vertical="center"/>
    </xf>
    <xf numFmtId="0" fontId="24" fillId="0" borderId="0" xfId="0" applyFont="1" applyAlignment="1">
      <alignment horizontal="left"/>
    </xf>
    <xf numFmtId="0" fontId="49" fillId="0" borderId="0" xfId="0" applyFont="1" applyAlignment="1">
      <alignment horizontal="justify"/>
    </xf>
    <xf numFmtId="0" fontId="24" fillId="0" borderId="0" xfId="0" applyFont="1" applyAlignment="1">
      <alignment horizontal="justify" vertical="top"/>
    </xf>
    <xf numFmtId="0" fontId="16" fillId="0" borderId="0" xfId="0" applyFont="1" applyBorder="1" applyAlignment="1">
      <alignment horizontal="right"/>
    </xf>
    <xf numFmtId="0" fontId="41" fillId="0" borderId="0" xfId="0" applyFont="1" applyAlignment="1">
      <alignment horizontal="right"/>
    </xf>
    <xf numFmtId="0" fontId="24" fillId="0" borderId="0" xfId="0" applyFont="1" applyAlignment="1">
      <alignment horizontal="right" vertical="center"/>
    </xf>
    <xf numFmtId="0" fontId="24" fillId="0" borderId="0" xfId="0" applyFont="1" applyBorder="1" applyAlignment="1">
      <alignment horizontal="right" vertical="center"/>
    </xf>
    <xf numFmtId="0" fontId="15" fillId="0" borderId="0" xfId="0" applyFont="1" applyAlignment="1">
      <alignment horizontal="right"/>
    </xf>
    <xf numFmtId="0" fontId="24" fillId="0" borderId="0" xfId="0" applyFont="1" applyAlignment="1">
      <alignment horizontal="center"/>
    </xf>
    <xf numFmtId="0" fontId="36" fillId="0" borderId="18" xfId="0" applyFont="1" applyBorder="1" applyAlignment="1">
      <alignment horizontal="justify" vertical="top" wrapText="1"/>
    </xf>
    <xf numFmtId="0" fontId="36" fillId="0" borderId="19" xfId="0" applyFont="1" applyBorder="1" applyAlignment="1">
      <alignment horizontal="justify" vertical="top" wrapText="1"/>
    </xf>
    <xf numFmtId="0" fontId="36" fillId="0" borderId="17" xfId="0" applyFont="1" applyBorder="1" applyAlignment="1">
      <alignment horizontal="justify" vertical="top" wrapText="1"/>
    </xf>
    <xf numFmtId="0" fontId="16" fillId="0" borderId="18" xfId="0" applyFont="1" applyBorder="1" applyAlignment="1">
      <alignment horizontal="right" vertical="top" wrapText="1"/>
    </xf>
    <xf numFmtId="0" fontId="16" fillId="0" borderId="19" xfId="0" applyFont="1" applyBorder="1" applyAlignment="1">
      <alignment horizontal="right" vertical="top" wrapText="1"/>
    </xf>
    <xf numFmtId="0" fontId="16" fillId="0" borderId="17" xfId="0" applyFont="1" applyBorder="1" applyAlignment="1">
      <alignment horizontal="right" vertical="top"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7" xfId="0" applyFont="1" applyBorder="1" applyAlignment="1">
      <alignment horizontal="center" vertical="center" wrapText="1"/>
    </xf>
    <xf numFmtId="0" fontId="35" fillId="0" borderId="0" xfId="0" applyFont="1" applyAlignment="1">
      <alignment horizontal="right"/>
    </xf>
    <xf numFmtId="0" fontId="23" fillId="0" borderId="0" xfId="0" applyFont="1" applyAlignment="1">
      <alignment horizontal="center"/>
    </xf>
    <xf numFmtId="0" fontId="24" fillId="0" borderId="0" xfId="0" applyFont="1" applyAlignment="1">
      <alignment horizontal="right"/>
    </xf>
    <xf numFmtId="0" fontId="22" fillId="0" borderId="0" xfId="0" applyFont="1" applyAlignment="1"/>
    <xf numFmtId="0" fontId="52" fillId="0" borderId="0" xfId="0" applyFont="1" applyAlignment="1">
      <alignment horizontal="center" vertical="center"/>
    </xf>
    <xf numFmtId="0" fontId="51" fillId="0" borderId="19" xfId="0" applyFont="1" applyBorder="1" applyAlignment="1">
      <alignment horizontal="center" vertical="center"/>
    </xf>
    <xf numFmtId="0" fontId="51" fillId="0" borderId="20" xfId="0" applyFont="1" applyBorder="1" applyAlignment="1">
      <alignment horizontal="center" vertical="center"/>
    </xf>
    <xf numFmtId="0" fontId="51" fillId="0" borderId="23" xfId="0" applyFont="1" applyBorder="1" applyAlignment="1">
      <alignment horizontal="center" vertical="center"/>
    </xf>
    <xf numFmtId="0" fontId="53" fillId="0" borderId="8" xfId="0" applyFont="1" applyBorder="1" applyAlignment="1">
      <alignment horizontal="center" vertical="center"/>
    </xf>
    <xf numFmtId="0" fontId="53" fillId="0" borderId="12" xfId="0" applyFont="1" applyBorder="1" applyAlignment="1">
      <alignment horizontal="center" vertical="center"/>
    </xf>
    <xf numFmtId="0" fontId="53" fillId="0" borderId="13" xfId="0" applyFont="1" applyBorder="1" applyAlignment="1">
      <alignment horizontal="center" vertical="center"/>
    </xf>
    <xf numFmtId="0" fontId="28"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center" vertical="center"/>
    </xf>
    <xf numFmtId="0" fontId="24" fillId="0" borderId="7" xfId="0" applyFont="1" applyBorder="1" applyAlignment="1">
      <alignment horizontal="justify" vertical="top" wrapText="1"/>
    </xf>
    <xf numFmtId="0" fontId="24" fillId="0" borderId="0" xfId="0" applyFont="1" applyBorder="1" applyAlignment="1">
      <alignment horizontal="justify" vertical="top" wrapText="1"/>
    </xf>
    <xf numFmtId="0" fontId="24" fillId="0" borderId="6" xfId="0" applyFont="1" applyBorder="1" applyAlignment="1">
      <alignment horizontal="justify" vertical="top" wrapText="1"/>
    </xf>
    <xf numFmtId="0" fontId="24" fillId="0" borderId="0" xfId="0" applyFont="1" applyBorder="1" applyAlignment="1">
      <alignment horizontal="left" vertical="top" wrapText="1" indent="2"/>
    </xf>
    <xf numFmtId="0" fontId="24" fillId="0" borderId="6" xfId="0" applyFont="1" applyBorder="1" applyAlignment="1">
      <alignment horizontal="left" vertical="top" wrapText="1" indent="2"/>
    </xf>
    <xf numFmtId="0" fontId="15" fillId="0" borderId="0" xfId="0" applyFont="1" applyAlignment="1">
      <alignment horizontal="justify"/>
    </xf>
    <xf numFmtId="0" fontId="24" fillId="0" borderId="7" xfId="0" applyFont="1" applyBorder="1" applyAlignment="1">
      <alignment horizontal="left" vertical="top" wrapText="1" indent="1"/>
    </xf>
    <xf numFmtId="0" fontId="24" fillId="0" borderId="0" xfId="0" applyFont="1" applyBorder="1" applyAlignment="1">
      <alignment horizontal="left" vertical="top" wrapText="1" indent="1"/>
    </xf>
    <xf numFmtId="0" fontId="24" fillId="0" borderId="6" xfId="0" applyFont="1" applyBorder="1" applyAlignment="1">
      <alignment horizontal="left" vertical="top" wrapText="1" indent="1"/>
    </xf>
    <xf numFmtId="0" fontId="23" fillId="0" borderId="7" xfId="0" applyFont="1" applyBorder="1" applyAlignment="1">
      <alignment horizontal="center" vertical="top" wrapText="1"/>
    </xf>
    <xf numFmtId="0" fontId="23" fillId="0" borderId="0" xfId="0" applyFont="1" applyBorder="1" applyAlignment="1">
      <alignment horizontal="center" vertical="top" wrapText="1"/>
    </xf>
    <xf numFmtId="0" fontId="23" fillId="0" borderId="6" xfId="0" applyFont="1" applyBorder="1" applyAlignment="1">
      <alignment horizontal="center" vertical="top" wrapText="1"/>
    </xf>
    <xf numFmtId="0" fontId="24" fillId="0" borderId="7" xfId="0" applyFont="1" applyBorder="1" applyAlignment="1">
      <alignment horizontal="right" vertical="top" wrapText="1"/>
    </xf>
    <xf numFmtId="0" fontId="24" fillId="0" borderId="0" xfId="0" applyFont="1" applyBorder="1" applyAlignment="1">
      <alignment horizontal="right" vertical="top" wrapText="1"/>
    </xf>
    <xf numFmtId="0" fontId="24" fillId="0" borderId="6" xfId="0" applyFont="1" applyBorder="1" applyAlignment="1">
      <alignment horizontal="right" vertical="top" wrapText="1"/>
    </xf>
    <xf numFmtId="0" fontId="24" fillId="0" borderId="0" xfId="0" applyFont="1" applyBorder="1" applyAlignment="1">
      <alignment horizontal="left" wrapText="1"/>
    </xf>
    <xf numFmtId="0" fontId="13"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11" xfId="0" applyFont="1" applyBorder="1" applyAlignment="1">
      <alignment horizontal="center" vertical="center"/>
    </xf>
    <xf numFmtId="0" fontId="24" fillId="0" borderId="0" xfId="0" applyFont="1" applyAlignment="1">
      <alignment horizontal="center" vertical="center"/>
    </xf>
    <xf numFmtId="0" fontId="28"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distributed" vertical="center"/>
    </xf>
    <xf numFmtId="0" fontId="16" fillId="0" borderId="0" xfId="0" applyFont="1"/>
    <xf numFmtId="0" fontId="24" fillId="0" borderId="0" xfId="0" applyFont="1" applyAlignment="1">
      <alignment horizontal="left" vertical="center" wrapText="1" indent="2"/>
    </xf>
    <xf numFmtId="0" fontId="50" fillId="0" borderId="0" xfId="0" applyFont="1" applyAlignment="1">
      <alignment vertical="center"/>
    </xf>
  </cellXfs>
  <cellStyles count="22">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2" xfId="10" xr:uid="{00000000-0005-0000-0000-000009000000}"/>
    <cellStyle name="桁区切り 2 2" xfId="18" xr:uid="{00000000-0005-0000-0000-00000A000000}"/>
    <cellStyle name="桁区切り 3" xfId="21" xr:uid="{00000000-0005-0000-0000-00000B000000}"/>
    <cellStyle name="通貨 2" xfId="11" xr:uid="{00000000-0005-0000-0000-00000C000000}"/>
    <cellStyle name="標準" xfId="0" builtinId="0"/>
    <cellStyle name="標準 2" xfId="12" xr:uid="{00000000-0005-0000-0000-00000E000000}"/>
    <cellStyle name="標準 2 2" xfId="19" xr:uid="{00000000-0005-0000-0000-00000F000000}"/>
    <cellStyle name="標準 3" xfId="13" xr:uid="{00000000-0005-0000-0000-000010000000}"/>
    <cellStyle name="標準 4" xfId="14" xr:uid="{00000000-0005-0000-0000-000011000000}"/>
    <cellStyle name="標準 5" xfId="15" xr:uid="{00000000-0005-0000-0000-000012000000}"/>
    <cellStyle name="標準 6" xfId="16" xr:uid="{00000000-0005-0000-0000-000013000000}"/>
    <cellStyle name="標準 7" xfId="17" xr:uid="{00000000-0005-0000-0000-000014000000}"/>
    <cellStyle name="標準 8" xfId="20"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4</xdr:col>
      <xdr:colOff>638735</xdr:colOff>
      <xdr:row>38</xdr:row>
      <xdr:rowOff>705971</xdr:rowOff>
    </xdr:from>
    <xdr:to>
      <xdr:col>5</xdr:col>
      <xdr:colOff>212911</xdr:colOff>
      <xdr:row>39</xdr:row>
      <xdr:rowOff>44823</xdr:rowOff>
    </xdr:to>
    <xdr:sp macro="" textlink="">
      <xdr:nvSpPr>
        <xdr:cNvPr id="2" name="テキスト ボックス 1">
          <a:extLst>
            <a:ext uri="{FF2B5EF4-FFF2-40B4-BE49-F238E27FC236}">
              <a16:creationId xmlns:a16="http://schemas.microsoft.com/office/drawing/2014/main" id="{136BDDF9-B9A1-9CD0-6849-BE9B91948BBE}"/>
            </a:ext>
          </a:extLst>
        </xdr:cNvPr>
        <xdr:cNvSpPr txBox="1"/>
      </xdr:nvSpPr>
      <xdr:spPr>
        <a:xfrm>
          <a:off x="8045823" y="13749618"/>
          <a:ext cx="1725706" cy="291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小数点以下切捨て</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B9" sqref="B9:P9"/>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 t="s">
        <v>31</v>
      </c>
      <c r="B2" s="202" t="s">
        <v>532</v>
      </c>
      <c r="C2" s="203"/>
      <c r="D2" s="203"/>
      <c r="E2" s="203"/>
      <c r="F2" s="203"/>
      <c r="G2" s="203"/>
      <c r="H2" s="203"/>
      <c r="I2" s="203"/>
      <c r="J2" s="203"/>
      <c r="K2" s="203"/>
      <c r="L2" s="203"/>
      <c r="M2" s="203"/>
      <c r="N2" s="203"/>
      <c r="O2" s="203"/>
      <c r="P2" s="204"/>
    </row>
    <row r="3" spans="1:26" ht="19.5" customHeight="1" x14ac:dyDescent="0.15">
      <c r="A3" s="1" t="s">
        <v>30</v>
      </c>
      <c r="B3" s="2" t="s">
        <v>431</v>
      </c>
      <c r="C3" s="82">
        <v>7</v>
      </c>
      <c r="D3" s="3" t="s">
        <v>38</v>
      </c>
      <c r="E3" s="82">
        <v>12</v>
      </c>
      <c r="F3" s="3" t="s">
        <v>39</v>
      </c>
      <c r="G3" s="82">
        <v>3</v>
      </c>
      <c r="H3" s="3" t="s">
        <v>41</v>
      </c>
      <c r="I3" s="3"/>
      <c r="J3" s="3"/>
      <c r="K3" s="3"/>
      <c r="L3" s="3"/>
      <c r="M3" s="3"/>
      <c r="N3" s="3"/>
      <c r="O3" s="3"/>
      <c r="P3" s="4"/>
      <c r="R3" t="str">
        <f>B3&amp;C3&amp;D3&amp;E3&amp;F3&amp;G3&amp;H3</f>
        <v>令和7年12月3日</v>
      </c>
      <c r="U3">
        <v>1</v>
      </c>
      <c r="V3" t="s">
        <v>43</v>
      </c>
      <c r="W3" t="s">
        <v>49</v>
      </c>
      <c r="X3" t="s">
        <v>51</v>
      </c>
      <c r="Z3" t="s">
        <v>460</v>
      </c>
    </row>
    <row r="4" spans="1:26" ht="19.5" customHeight="1" x14ac:dyDescent="0.15">
      <c r="A4" s="1" t="s">
        <v>32</v>
      </c>
      <c r="B4" s="205" t="s">
        <v>533</v>
      </c>
      <c r="C4" s="205"/>
      <c r="D4" s="205"/>
      <c r="E4" s="205"/>
      <c r="F4" s="205"/>
      <c r="G4" s="205"/>
      <c r="H4" s="205"/>
      <c r="I4" s="205"/>
      <c r="J4" s="205"/>
      <c r="K4" s="205"/>
      <c r="L4" s="205"/>
      <c r="M4" s="205"/>
      <c r="N4" s="205"/>
      <c r="O4" s="205"/>
      <c r="P4" s="205"/>
      <c r="U4">
        <v>2</v>
      </c>
      <c r="V4" t="s">
        <v>44</v>
      </c>
      <c r="W4" t="s">
        <v>50</v>
      </c>
      <c r="X4" t="s">
        <v>52</v>
      </c>
      <c r="Z4" t="s">
        <v>164</v>
      </c>
    </row>
    <row r="5" spans="1:26" ht="19.5" customHeight="1" x14ac:dyDescent="0.15">
      <c r="A5" s="6" t="s">
        <v>86</v>
      </c>
      <c r="B5" s="205" t="s">
        <v>534</v>
      </c>
      <c r="C5" s="205"/>
      <c r="D5" s="205"/>
      <c r="E5" s="205"/>
      <c r="F5" s="205"/>
      <c r="G5" s="205"/>
      <c r="H5" s="205"/>
      <c r="I5" s="205"/>
      <c r="J5" s="205"/>
      <c r="K5" s="205"/>
      <c r="L5" s="205"/>
      <c r="M5" s="205"/>
      <c r="N5" s="205"/>
      <c r="O5" s="205"/>
      <c r="P5" s="205"/>
      <c r="R5" t="s">
        <v>326</v>
      </c>
      <c r="S5" t="s">
        <v>86</v>
      </c>
      <c r="U5">
        <v>3</v>
      </c>
      <c r="V5" t="s">
        <v>45</v>
      </c>
      <c r="X5" t="s">
        <v>166</v>
      </c>
      <c r="Z5" t="s">
        <v>165</v>
      </c>
    </row>
    <row r="6" spans="1:26" ht="19.5" customHeight="1" x14ac:dyDescent="0.15">
      <c r="A6" s="6" t="s">
        <v>493</v>
      </c>
      <c r="B6" s="205" t="s">
        <v>534</v>
      </c>
      <c r="C6" s="205"/>
      <c r="D6" s="205"/>
      <c r="E6" s="205"/>
      <c r="F6" s="205"/>
      <c r="G6" s="205"/>
      <c r="H6" s="205"/>
      <c r="I6" s="205"/>
      <c r="J6" s="205"/>
      <c r="K6" s="205"/>
      <c r="L6" s="205"/>
      <c r="M6" s="205"/>
      <c r="N6" s="205"/>
      <c r="O6" s="205"/>
      <c r="P6" s="205"/>
      <c r="Q6" t="s">
        <v>84</v>
      </c>
      <c r="R6" t="s">
        <v>392</v>
      </c>
      <c r="S6" t="s">
        <v>167</v>
      </c>
      <c r="U6">
        <v>4</v>
      </c>
      <c r="V6" t="s">
        <v>46</v>
      </c>
      <c r="Z6" t="s">
        <v>174</v>
      </c>
    </row>
    <row r="7" spans="1:26" ht="19.5" customHeight="1" x14ac:dyDescent="0.15">
      <c r="A7" s="6" t="s">
        <v>494</v>
      </c>
      <c r="B7" s="206" t="s">
        <v>535</v>
      </c>
      <c r="C7" s="206"/>
      <c r="D7" s="206"/>
      <c r="E7" s="206"/>
      <c r="F7" s="206"/>
      <c r="G7" s="206"/>
      <c r="H7" s="206"/>
      <c r="I7" s="206"/>
      <c r="J7" s="206"/>
      <c r="K7" s="206"/>
      <c r="L7" s="206"/>
      <c r="M7" s="206"/>
      <c r="N7" s="206"/>
      <c r="O7" s="206"/>
      <c r="P7" s="206"/>
      <c r="Q7" t="s">
        <v>85</v>
      </c>
      <c r="R7" s="8" t="s">
        <v>394</v>
      </c>
      <c r="S7" s="8" t="s">
        <v>428</v>
      </c>
      <c r="U7">
        <v>5</v>
      </c>
      <c r="V7" t="s">
        <v>47</v>
      </c>
      <c r="Z7" t="s">
        <v>393</v>
      </c>
    </row>
    <row r="8" spans="1:26" ht="19.5" customHeight="1" x14ac:dyDescent="0.15">
      <c r="A8" s="7" t="s">
        <v>76</v>
      </c>
      <c r="B8" s="202" t="s">
        <v>75</v>
      </c>
      <c r="C8" s="203"/>
      <c r="D8" s="203"/>
      <c r="E8" s="203"/>
      <c r="F8" s="203"/>
      <c r="G8" s="203"/>
      <c r="H8" s="203"/>
      <c r="I8" s="203"/>
      <c r="J8" s="203"/>
      <c r="K8" s="203"/>
      <c r="L8" s="203"/>
      <c r="M8" s="203"/>
      <c r="N8" s="203"/>
      <c r="O8" s="203"/>
      <c r="P8" s="204"/>
      <c r="U8">
        <v>6</v>
      </c>
      <c r="V8" t="s">
        <v>48</v>
      </c>
      <c r="Z8" s="12" t="s">
        <v>388</v>
      </c>
    </row>
    <row r="9" spans="1:26" ht="19.5" customHeight="1" x14ac:dyDescent="0.15">
      <c r="A9" s="1" t="s">
        <v>35</v>
      </c>
      <c r="B9" s="205" t="s">
        <v>536</v>
      </c>
      <c r="C9" s="205"/>
      <c r="D9" s="205"/>
      <c r="E9" s="205"/>
      <c r="F9" s="205"/>
      <c r="G9" s="205"/>
      <c r="H9" s="205"/>
      <c r="I9" s="205"/>
      <c r="J9" s="205"/>
      <c r="K9" s="205"/>
      <c r="L9" s="205"/>
      <c r="M9" s="205"/>
      <c r="N9" s="205"/>
      <c r="O9" s="205"/>
      <c r="P9" s="205"/>
      <c r="U9">
        <v>7</v>
      </c>
      <c r="V9" t="s">
        <v>40</v>
      </c>
      <c r="Z9" t="s">
        <v>387</v>
      </c>
    </row>
    <row r="10" spans="1:26" ht="19.5" customHeight="1" x14ac:dyDescent="0.15">
      <c r="A10" s="1" t="s">
        <v>33</v>
      </c>
      <c r="B10" s="205" t="s">
        <v>52</v>
      </c>
      <c r="C10" s="205"/>
      <c r="D10" s="205"/>
      <c r="E10" s="205"/>
      <c r="F10" s="205"/>
      <c r="G10" s="205"/>
      <c r="H10" s="205"/>
      <c r="I10" s="205"/>
      <c r="J10" s="205"/>
      <c r="K10" s="205"/>
      <c r="L10" s="205"/>
      <c r="M10" s="205"/>
      <c r="N10" s="205"/>
      <c r="O10" s="205"/>
      <c r="P10" s="205"/>
      <c r="R10" t="s">
        <v>75</v>
      </c>
      <c r="U10">
        <v>8</v>
      </c>
      <c r="Z10" s="13"/>
    </row>
    <row r="11" spans="1:26" ht="19.5" customHeight="1" x14ac:dyDescent="0.15">
      <c r="A11" s="1" t="s">
        <v>34</v>
      </c>
      <c r="B11" s="205" t="s">
        <v>50</v>
      </c>
      <c r="C11" s="205"/>
      <c r="D11" s="205"/>
      <c r="E11" s="205"/>
      <c r="F11" s="205"/>
      <c r="G11" s="205"/>
      <c r="H11" s="205"/>
      <c r="I11" s="205"/>
      <c r="J11" s="205"/>
      <c r="K11" s="205"/>
      <c r="L11" s="205"/>
      <c r="M11" s="205"/>
      <c r="N11" s="205"/>
      <c r="O11" s="205"/>
      <c r="P11" s="205"/>
      <c r="U11">
        <v>9</v>
      </c>
      <c r="Z11" s="14"/>
    </row>
    <row r="12" spans="1:26" ht="19.5" customHeight="1" x14ac:dyDescent="0.15">
      <c r="A12" s="1" t="s">
        <v>55</v>
      </c>
      <c r="B12" s="2" t="s">
        <v>431</v>
      </c>
      <c r="C12" s="82">
        <v>7</v>
      </c>
      <c r="D12" s="3" t="s">
        <v>38</v>
      </c>
      <c r="E12" s="82">
        <v>12</v>
      </c>
      <c r="F12" s="3" t="s">
        <v>39</v>
      </c>
      <c r="G12" s="82">
        <v>3</v>
      </c>
      <c r="H12" s="3" t="s">
        <v>41</v>
      </c>
      <c r="I12" s="3" t="s">
        <v>80</v>
      </c>
      <c r="J12" s="82" t="s">
        <v>45</v>
      </c>
      <c r="K12" s="3" t="s">
        <v>42</v>
      </c>
      <c r="L12" s="3" t="s">
        <v>81</v>
      </c>
      <c r="M12" s="82">
        <v>10</v>
      </c>
      <c r="N12" s="3" t="s">
        <v>57</v>
      </c>
      <c r="O12" s="5" t="s">
        <v>195</v>
      </c>
      <c r="P12" s="4" t="s">
        <v>58</v>
      </c>
      <c r="R12" t="str">
        <f t="shared" ref="R12:R19" si="0">B12&amp;C12&amp;D12&amp;E12&amp;F12&amp;G12&amp;H12&amp;I12&amp;J12&amp;L12</f>
        <v>令和7年12月3日（水）</v>
      </c>
      <c r="S12" t="str">
        <f t="shared" ref="S12:S19" si="1">B12&amp;C12&amp;D12&amp;E12&amp;F12&amp;G12&amp;H12&amp;I12&amp;J12&amp;L12&amp;M12&amp;N12&amp;O12&amp;P12</f>
        <v>令和7年12月3日（水）10時00分</v>
      </c>
      <c r="T12" t="str">
        <f t="shared" ref="T12:T19" si="2">M12&amp;N12&amp;O12&amp;P12</f>
        <v>10時00分</v>
      </c>
      <c r="U12">
        <v>10</v>
      </c>
    </row>
    <row r="13" spans="1:26" ht="19.5" customHeight="1" x14ac:dyDescent="0.15">
      <c r="A13" s="1" t="s">
        <v>56</v>
      </c>
      <c r="B13" s="2" t="s">
        <v>431</v>
      </c>
      <c r="C13" s="82">
        <v>7</v>
      </c>
      <c r="D13" s="3" t="s">
        <v>38</v>
      </c>
      <c r="E13" s="82">
        <v>12</v>
      </c>
      <c r="F13" s="3" t="s">
        <v>39</v>
      </c>
      <c r="G13" s="82">
        <v>17</v>
      </c>
      <c r="H13" s="3" t="s">
        <v>41</v>
      </c>
      <c r="I13" s="3" t="s">
        <v>80</v>
      </c>
      <c r="J13" s="82" t="s">
        <v>45</v>
      </c>
      <c r="K13" s="3" t="s">
        <v>42</v>
      </c>
      <c r="L13" s="3" t="s">
        <v>81</v>
      </c>
      <c r="M13" s="82">
        <v>17</v>
      </c>
      <c r="N13" s="3" t="s">
        <v>57</v>
      </c>
      <c r="O13" s="5" t="s">
        <v>195</v>
      </c>
      <c r="P13" s="4" t="s">
        <v>58</v>
      </c>
      <c r="R13" t="str">
        <f t="shared" si="0"/>
        <v>令和7年12月17日（水）</v>
      </c>
      <c r="S13" t="str">
        <f t="shared" si="1"/>
        <v>令和7年12月17日（水）17時00分</v>
      </c>
      <c r="T13" t="str">
        <f t="shared" si="2"/>
        <v>17時00分</v>
      </c>
      <c r="U13">
        <v>11</v>
      </c>
    </row>
    <row r="14" spans="1:26" ht="19.5" customHeight="1" x14ac:dyDescent="0.15">
      <c r="A14" s="1" t="s">
        <v>328</v>
      </c>
      <c r="B14" s="2" t="s">
        <v>431</v>
      </c>
      <c r="C14" s="82">
        <v>7</v>
      </c>
      <c r="D14" s="3" t="s">
        <v>38</v>
      </c>
      <c r="E14" s="82">
        <v>12</v>
      </c>
      <c r="F14" s="3" t="s">
        <v>39</v>
      </c>
      <c r="G14" s="82">
        <v>3</v>
      </c>
      <c r="H14" s="3" t="s">
        <v>41</v>
      </c>
      <c r="I14" s="3" t="s">
        <v>80</v>
      </c>
      <c r="J14" s="82" t="s">
        <v>45</v>
      </c>
      <c r="K14" s="3" t="s">
        <v>42</v>
      </c>
      <c r="L14" s="3" t="s">
        <v>81</v>
      </c>
      <c r="M14" s="82">
        <v>10</v>
      </c>
      <c r="N14" s="3" t="s">
        <v>57</v>
      </c>
      <c r="O14" s="5" t="s">
        <v>195</v>
      </c>
      <c r="P14" s="4" t="s">
        <v>58</v>
      </c>
      <c r="R14" t="str">
        <f t="shared" si="0"/>
        <v>令和7年12月3日（水）</v>
      </c>
      <c r="S14" t="str">
        <f t="shared" si="1"/>
        <v>令和7年12月3日（水）10時00分</v>
      </c>
      <c r="T14" t="str">
        <f t="shared" si="2"/>
        <v>10時00分</v>
      </c>
      <c r="U14">
        <v>12</v>
      </c>
    </row>
    <row r="15" spans="1:26" ht="19.5" customHeight="1" x14ac:dyDescent="0.15">
      <c r="A15" s="1" t="s">
        <v>197</v>
      </c>
      <c r="B15" s="2" t="s">
        <v>431</v>
      </c>
      <c r="C15" s="82">
        <v>7</v>
      </c>
      <c r="D15" s="3" t="s">
        <v>38</v>
      </c>
      <c r="E15" s="82">
        <v>12</v>
      </c>
      <c r="F15" s="3" t="s">
        <v>39</v>
      </c>
      <c r="G15" s="82">
        <v>18</v>
      </c>
      <c r="H15" s="3" t="s">
        <v>41</v>
      </c>
      <c r="I15" s="3" t="s">
        <v>80</v>
      </c>
      <c r="J15" s="82" t="s">
        <v>46</v>
      </c>
      <c r="K15" s="3" t="s">
        <v>42</v>
      </c>
      <c r="L15" s="3" t="s">
        <v>81</v>
      </c>
      <c r="M15" s="82">
        <v>12</v>
      </c>
      <c r="N15" s="3" t="s">
        <v>57</v>
      </c>
      <c r="O15" s="5" t="s">
        <v>195</v>
      </c>
      <c r="P15" s="4" t="s">
        <v>58</v>
      </c>
      <c r="R15" t="str">
        <f t="shared" si="0"/>
        <v>令和7年12月18日（木）</v>
      </c>
      <c r="S15" t="str">
        <f t="shared" si="1"/>
        <v>令和7年12月18日（木）12時00分</v>
      </c>
      <c r="T15" t="str">
        <f t="shared" si="2"/>
        <v>12時00分</v>
      </c>
      <c r="U15">
        <v>12</v>
      </c>
    </row>
    <row r="16" spans="1:26" ht="19.5" customHeight="1" x14ac:dyDescent="0.15">
      <c r="A16" s="1" t="s">
        <v>36</v>
      </c>
      <c r="B16" s="2" t="s">
        <v>431</v>
      </c>
      <c r="C16" s="82">
        <v>7</v>
      </c>
      <c r="D16" s="3" t="str">
        <f>D14</f>
        <v>年</v>
      </c>
      <c r="E16" s="82">
        <v>12</v>
      </c>
      <c r="F16" s="3" t="str">
        <f>F14</f>
        <v>月</v>
      </c>
      <c r="G16" s="82">
        <v>18</v>
      </c>
      <c r="H16" s="3" t="s">
        <v>41</v>
      </c>
      <c r="I16" s="3" t="s">
        <v>80</v>
      </c>
      <c r="J16" s="82" t="s">
        <v>46</v>
      </c>
      <c r="K16" s="3" t="str">
        <f>K14</f>
        <v>曜日</v>
      </c>
      <c r="L16" s="3" t="str">
        <f>L14</f>
        <v>）</v>
      </c>
      <c r="M16" s="82">
        <v>14</v>
      </c>
      <c r="N16" s="3" t="str">
        <f>N14</f>
        <v>時</v>
      </c>
      <c r="O16" s="5" t="s">
        <v>195</v>
      </c>
      <c r="P16" s="4" t="str">
        <f>P14</f>
        <v>分</v>
      </c>
      <c r="R16" t="str">
        <f t="shared" si="0"/>
        <v>令和7年12月18日（木）</v>
      </c>
      <c r="S16" t="str">
        <f t="shared" si="1"/>
        <v>令和7年12月18日（木）14時00分</v>
      </c>
      <c r="T16" t="str">
        <f t="shared" si="2"/>
        <v>14時00分</v>
      </c>
      <c r="U16">
        <v>13</v>
      </c>
    </row>
    <row r="17" spans="1:21" ht="19.5" customHeight="1" x14ac:dyDescent="0.15">
      <c r="A17" s="9" t="s">
        <v>199</v>
      </c>
      <c r="B17" s="2" t="s">
        <v>431</v>
      </c>
      <c r="C17" s="82">
        <v>7</v>
      </c>
      <c r="D17" s="3" t="s">
        <v>38</v>
      </c>
      <c r="E17" s="82">
        <v>12</v>
      </c>
      <c r="F17" s="3" t="s">
        <v>39</v>
      </c>
      <c r="G17" s="82">
        <v>22</v>
      </c>
      <c r="H17" s="3" t="s">
        <v>41</v>
      </c>
      <c r="I17" s="3" t="s">
        <v>80</v>
      </c>
      <c r="J17" s="82" t="s">
        <v>43</v>
      </c>
      <c r="K17" s="3" t="s">
        <v>42</v>
      </c>
      <c r="L17" s="3" t="s">
        <v>81</v>
      </c>
      <c r="M17" s="82">
        <v>14</v>
      </c>
      <c r="N17" s="3" t="s">
        <v>57</v>
      </c>
      <c r="O17" s="5" t="s">
        <v>195</v>
      </c>
      <c r="P17" s="4" t="s">
        <v>58</v>
      </c>
      <c r="R17" t="str">
        <f t="shared" si="0"/>
        <v>令和7年12月22日（月）</v>
      </c>
      <c r="S17" t="str">
        <f t="shared" si="1"/>
        <v>令和7年12月22日（月）14時00分</v>
      </c>
      <c r="T17" t="str">
        <f t="shared" si="2"/>
        <v>14時00分</v>
      </c>
      <c r="U17">
        <v>14</v>
      </c>
    </row>
    <row r="18" spans="1:21" ht="19.5" customHeight="1" x14ac:dyDescent="0.15">
      <c r="A18" s="9" t="s">
        <v>200</v>
      </c>
      <c r="B18" s="2" t="s">
        <v>431</v>
      </c>
      <c r="C18" s="82">
        <v>7</v>
      </c>
      <c r="D18" s="3" t="str">
        <f>D17</f>
        <v>年</v>
      </c>
      <c r="E18" s="82">
        <v>12</v>
      </c>
      <c r="F18" s="3" t="str">
        <f>F17</f>
        <v>月</v>
      </c>
      <c r="G18" s="82">
        <v>24</v>
      </c>
      <c r="H18" s="3" t="str">
        <f>H17</f>
        <v>日</v>
      </c>
      <c r="I18" s="3" t="str">
        <f>I17</f>
        <v>（</v>
      </c>
      <c r="J18" s="82" t="s">
        <v>45</v>
      </c>
      <c r="K18" s="3" t="str">
        <f>K17</f>
        <v>曜日</v>
      </c>
      <c r="L18" s="3" t="str">
        <f>L17</f>
        <v>）</v>
      </c>
      <c r="M18" s="82">
        <v>12</v>
      </c>
      <c r="N18" s="3" t="s">
        <v>57</v>
      </c>
      <c r="O18" s="5" t="s">
        <v>195</v>
      </c>
      <c r="P18" s="4" t="s">
        <v>58</v>
      </c>
      <c r="R18" t="str">
        <f t="shared" si="0"/>
        <v>令和7年12月24日（水）</v>
      </c>
      <c r="S18" t="str">
        <f t="shared" si="1"/>
        <v>令和7年12月24日（水）12時00分</v>
      </c>
      <c r="T18" t="str">
        <f t="shared" si="2"/>
        <v>12時00分</v>
      </c>
      <c r="U18">
        <v>15</v>
      </c>
    </row>
    <row r="19" spans="1:21" ht="19.5" customHeight="1" x14ac:dyDescent="0.15">
      <c r="A19" s="1" t="s">
        <v>196</v>
      </c>
      <c r="B19" s="2" t="s">
        <v>431</v>
      </c>
      <c r="C19" s="82">
        <v>7</v>
      </c>
      <c r="D19" s="3" t="str">
        <f t="shared" ref="D19:P19" si="3">D17</f>
        <v>年</v>
      </c>
      <c r="E19" s="82">
        <v>12</v>
      </c>
      <c r="F19" s="3" t="str">
        <f t="shared" si="3"/>
        <v>月</v>
      </c>
      <c r="G19" s="82">
        <v>24</v>
      </c>
      <c r="H19" s="3" t="str">
        <f>H18</f>
        <v>日</v>
      </c>
      <c r="I19" s="3" t="str">
        <f>I18</f>
        <v>（</v>
      </c>
      <c r="J19" s="82" t="s">
        <v>45</v>
      </c>
      <c r="K19" s="3" t="str">
        <f t="shared" si="3"/>
        <v>曜日</v>
      </c>
      <c r="L19" s="3" t="str">
        <f t="shared" si="3"/>
        <v>）</v>
      </c>
      <c r="M19" s="82">
        <v>14</v>
      </c>
      <c r="N19" s="3" t="str">
        <f t="shared" si="3"/>
        <v>時</v>
      </c>
      <c r="O19" s="5" t="s">
        <v>195</v>
      </c>
      <c r="P19" s="3" t="str">
        <f t="shared" si="3"/>
        <v>分</v>
      </c>
      <c r="R19" t="str">
        <f t="shared" si="0"/>
        <v>令和7年12月24日（水）</v>
      </c>
      <c r="S19" t="str">
        <f t="shared" si="1"/>
        <v>令和7年12月24日（水）14時00分</v>
      </c>
      <c r="T19" t="str">
        <f t="shared" si="2"/>
        <v>14時00分</v>
      </c>
      <c r="U19">
        <v>16</v>
      </c>
    </row>
    <row r="20" spans="1:21" x14ac:dyDescent="0.15">
      <c r="A20" s="1" t="s">
        <v>37</v>
      </c>
      <c r="B20" s="202" t="s">
        <v>501</v>
      </c>
      <c r="C20" s="203"/>
      <c r="D20" s="203"/>
      <c r="E20" s="203"/>
      <c r="F20" s="203"/>
      <c r="G20" s="203"/>
      <c r="H20" s="203"/>
      <c r="I20" s="203"/>
      <c r="J20" s="203"/>
      <c r="K20" s="203"/>
      <c r="L20" s="203"/>
      <c r="M20" s="203"/>
      <c r="N20" s="203"/>
      <c r="O20" s="203"/>
      <c r="P20" s="204"/>
      <c r="U20">
        <v>17</v>
      </c>
    </row>
    <row r="21" spans="1:21" x14ac:dyDescent="0.15">
      <c r="U21">
        <v>18</v>
      </c>
    </row>
    <row r="22" spans="1:21" ht="19.5" customHeight="1" x14ac:dyDescent="0.15">
      <c r="A22" s="1" t="s">
        <v>237</v>
      </c>
      <c r="B22" s="2" t="s">
        <v>431</v>
      </c>
      <c r="C22" s="82"/>
      <c r="D22" s="3" t="s">
        <v>38</v>
      </c>
      <c r="E22" s="82"/>
      <c r="F22" s="3" t="s">
        <v>39</v>
      </c>
      <c r="G22" s="82"/>
      <c r="H22" s="3" t="s">
        <v>41</v>
      </c>
      <c r="I22" s="3" t="s">
        <v>80</v>
      </c>
      <c r="J22" s="82"/>
      <c r="K22" s="3" t="s">
        <v>42</v>
      </c>
      <c r="L22" s="3" t="s">
        <v>81</v>
      </c>
      <c r="M22" s="82"/>
      <c r="N22" s="3" t="s">
        <v>57</v>
      </c>
      <c r="O22" s="5"/>
      <c r="P22" s="4" t="s">
        <v>58</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 t="s">
        <v>33</v>
      </c>
      <c r="B24" s="205"/>
      <c r="C24" s="205"/>
      <c r="D24" s="205"/>
      <c r="E24" s="205"/>
      <c r="F24" s="205"/>
      <c r="G24" s="205"/>
      <c r="H24" s="205"/>
      <c r="I24" s="205"/>
      <c r="J24" s="205"/>
      <c r="K24" s="205"/>
      <c r="L24" s="205"/>
      <c r="M24" s="205"/>
      <c r="N24" s="205"/>
      <c r="O24" s="205"/>
      <c r="P24" s="205"/>
      <c r="U24">
        <v>21</v>
      </c>
    </row>
    <row r="25" spans="1:21" x14ac:dyDescent="0.15">
      <c r="U25">
        <v>22</v>
      </c>
    </row>
    <row r="26" spans="1:21" ht="19.5" customHeight="1" x14ac:dyDescent="0.15">
      <c r="U26">
        <v>23</v>
      </c>
    </row>
    <row r="27" spans="1:21" ht="19.5" customHeight="1" x14ac:dyDescent="0.15">
      <c r="A27" s="1" t="s">
        <v>246</v>
      </c>
      <c r="B27" s="198"/>
      <c r="C27" s="198"/>
      <c r="D27" s="198"/>
      <c r="E27" s="198"/>
      <c r="F27" s="198"/>
      <c r="G27" s="198"/>
      <c r="H27" s="198"/>
      <c r="I27" s="198"/>
      <c r="J27" s="198"/>
      <c r="K27" s="198"/>
      <c r="L27" s="198"/>
      <c r="M27" s="198"/>
      <c r="N27" s="198"/>
      <c r="O27" s="198"/>
      <c r="P27" s="198"/>
      <c r="U27">
        <v>24</v>
      </c>
    </row>
    <row r="28" spans="1:21" ht="19.5" customHeight="1" x14ac:dyDescent="0.15">
      <c r="A28" s="1" t="s">
        <v>299</v>
      </c>
      <c r="B28" s="199"/>
      <c r="C28" s="200"/>
      <c r="E28" s="199"/>
      <c r="F28" s="201"/>
      <c r="G28" s="200"/>
      <c r="R28" s="10" t="str">
        <f>IF(E28&lt;0,"▲","")</f>
        <v/>
      </c>
      <c r="U28">
        <v>25</v>
      </c>
    </row>
    <row r="29" spans="1:21" ht="19.5" customHeight="1" x14ac:dyDescent="0.15">
      <c r="R29" s="11">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S11f6IeRHozEwBhdZ4eZg7PUSiOka8YBUGuPNqx2YnxhKRBdzDEwD5/miAPqKo9szd/xjI+uqH5FshnY2S6/Gg==" saltValue="opuGLNWDiOlOHdqk2A4rSg==" spinCount="100000" sheet="1"/>
  <mergeCells count="14">
    <mergeCell ref="B2:P2"/>
    <mergeCell ref="B7:P7"/>
    <mergeCell ref="B9:P9"/>
    <mergeCell ref="B10:P10"/>
    <mergeCell ref="B4:P4"/>
    <mergeCell ref="B5:P5"/>
    <mergeCell ref="B6:P6"/>
    <mergeCell ref="B27:P27"/>
    <mergeCell ref="B28:C28"/>
    <mergeCell ref="E28:G28"/>
    <mergeCell ref="B8:P8"/>
    <mergeCell ref="B20:P20"/>
    <mergeCell ref="B11:P11"/>
    <mergeCell ref="B24:P24"/>
  </mergeCells>
  <phoneticPr fontId="2"/>
  <dataValidations count="11">
    <dataValidation type="list" allowBlank="1" showInputMessage="1" showErrorMessage="1" sqref="C12:C19 C22 C3" xr:uid="{B450999A-3885-4153-9395-9468BBABEDC5}">
      <formula1>$U$42:$U$69</formula1>
    </dataValidation>
    <dataValidation type="list" allowBlank="1" showInputMessage="1" showErrorMessage="1" sqref="E22 E3 E12:E19" xr:uid="{FC69F64A-D679-4EB3-92CB-2C0FF2A64550}">
      <formula1>$U$3:$U$15</formula1>
    </dataValidation>
    <dataValidation type="list" allowBlank="1" showInputMessage="1" showErrorMessage="1" sqref="G3" xr:uid="{9A21253A-9159-4FAF-8B9D-01274E86EFC6}">
      <formula1>$U$3:$U$32</formula1>
    </dataValidation>
    <dataValidation type="list" allowBlank="1" showInputMessage="1" showErrorMessage="1" sqref="J22 J12:J19" xr:uid="{A192DEA0-05C1-4F2D-AFD2-436E722E6F7A}">
      <formula1>$V$3:$V$9</formula1>
    </dataValidation>
    <dataValidation type="list" allowBlank="1" showInputMessage="1" showErrorMessage="1" sqref="B11" xr:uid="{C2290B42-0486-49BC-9DC5-8E40BFA91266}">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D2A32932-E516-4141-AF99-FD7C5B75BF1D}">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A474F3EB-DB4E-47A5-A36F-44884AC22F18}">
      <formula1>$X$3:$X$6</formula1>
    </dataValidation>
    <dataValidation type="list" allowBlank="1" showInputMessage="1" showErrorMessage="1" sqref="G22 G12:G19" xr:uid="{DF9C3B39-83DB-4699-9C2C-FE4A8F951CD4}">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topLeftCell="A49" zoomScaleNormal="100" zoomScaleSheetLayoutView="100" workbookViewId="0">
      <selection activeCell="A4" sqref="A4:P4"/>
    </sheetView>
  </sheetViews>
  <sheetFormatPr defaultRowHeight="13.5" x14ac:dyDescent="0.15"/>
  <cols>
    <col min="1" max="1" width="2.75" style="15" customWidth="1"/>
    <col min="2" max="2" width="4" style="15" customWidth="1"/>
    <col min="3" max="3" width="22.75" style="15" customWidth="1"/>
    <col min="4" max="5" width="29.625" style="15" customWidth="1"/>
    <col min="6" max="16384" width="9" style="15"/>
  </cols>
  <sheetData>
    <row r="1" spans="1:5" ht="26.25" customHeight="1" x14ac:dyDescent="0.15">
      <c r="E1" s="121" t="s">
        <v>87</v>
      </c>
    </row>
    <row r="2" spans="1:5" s="72" customFormat="1" ht="21" customHeight="1" x14ac:dyDescent="0.15">
      <c r="A2" s="324" t="s">
        <v>88</v>
      </c>
      <c r="B2" s="324"/>
      <c r="C2" s="324"/>
      <c r="D2" s="324"/>
      <c r="E2" s="324"/>
    </row>
    <row r="3" spans="1:5" s="72" customFormat="1" ht="17.25" customHeight="1" x14ac:dyDescent="0.15">
      <c r="A3" s="303"/>
      <c r="B3" s="303"/>
      <c r="C3" s="303"/>
      <c r="D3" s="303"/>
      <c r="E3" s="303"/>
    </row>
    <row r="4" spans="1:5" s="72" customFormat="1" ht="21" customHeight="1" x14ac:dyDescent="0.15">
      <c r="A4" s="302" t="s">
        <v>89</v>
      </c>
      <c r="B4" s="303"/>
      <c r="C4" s="303"/>
      <c r="D4" s="303"/>
      <c r="E4" s="303"/>
    </row>
    <row r="5" spans="1:5" s="72" customFormat="1" ht="21" customHeight="1" x14ac:dyDescent="0.15">
      <c r="A5" s="302" t="s">
        <v>90</v>
      </c>
      <c r="B5" s="303"/>
      <c r="C5" s="303"/>
      <c r="D5" s="303"/>
      <c r="E5" s="303"/>
    </row>
    <row r="6" spans="1:5" s="72" customFormat="1" ht="21" customHeight="1" x14ac:dyDescent="0.15">
      <c r="A6" s="249" t="s">
        <v>160</v>
      </c>
      <c r="B6" s="249"/>
      <c r="C6" s="249"/>
      <c r="D6" s="249"/>
      <c r="E6" s="249"/>
    </row>
    <row r="7" spans="1:5" s="72" customFormat="1" ht="21" customHeight="1" x14ac:dyDescent="0.15">
      <c r="A7" s="99" t="s">
        <v>161</v>
      </c>
      <c r="B7" s="99"/>
      <c r="C7" s="99"/>
      <c r="D7" s="99"/>
      <c r="E7" s="99"/>
    </row>
    <row r="8" spans="1:5" s="72" customFormat="1" ht="21" customHeight="1" x14ac:dyDescent="0.15">
      <c r="A8" s="249" t="s">
        <v>91</v>
      </c>
      <c r="B8" s="249"/>
      <c r="C8" s="249"/>
      <c r="D8" s="249"/>
      <c r="E8" s="249"/>
    </row>
    <row r="9" spans="1:5" s="72" customFormat="1" ht="21" customHeight="1" x14ac:dyDescent="0.15">
      <c r="A9" s="302" t="s">
        <v>92</v>
      </c>
      <c r="B9" s="303"/>
      <c r="C9" s="303"/>
      <c r="D9" s="303"/>
      <c r="E9" s="303"/>
    </row>
    <row r="10" spans="1:5" s="72" customFormat="1" ht="21" customHeight="1" x14ac:dyDescent="0.15">
      <c r="A10" s="249" t="s">
        <v>93</v>
      </c>
      <c r="B10" s="249"/>
      <c r="C10" s="249"/>
      <c r="D10" s="249"/>
      <c r="E10" s="249"/>
    </row>
    <row r="11" spans="1:5" s="72" customFormat="1" ht="15" customHeight="1" x14ac:dyDescent="0.15">
      <c r="A11" s="99"/>
      <c r="B11" s="99"/>
      <c r="C11" s="99"/>
      <c r="D11" s="99"/>
      <c r="E11" s="99"/>
    </row>
    <row r="12" spans="1:5" s="72" customFormat="1" ht="21" customHeight="1" x14ac:dyDescent="0.15">
      <c r="A12" s="325" t="s">
        <v>94</v>
      </c>
      <c r="B12" s="326"/>
      <c r="C12" s="326"/>
      <c r="D12" s="326"/>
      <c r="E12" s="326"/>
    </row>
    <row r="13" spans="1:5" s="72" customFormat="1" ht="15" customHeight="1" x14ac:dyDescent="0.15">
      <c r="A13" s="122"/>
      <c r="B13" s="123"/>
      <c r="C13" s="123"/>
      <c r="D13" s="123"/>
      <c r="E13" s="123"/>
    </row>
    <row r="14" spans="1:5" s="72" customFormat="1" ht="21" customHeight="1" x14ac:dyDescent="0.15">
      <c r="A14" s="249" t="s">
        <v>95</v>
      </c>
      <c r="B14" s="249"/>
      <c r="C14" s="249"/>
      <c r="D14" s="249"/>
      <c r="E14" s="249"/>
    </row>
    <row r="15" spans="1:5" s="72" customFormat="1" ht="21" customHeight="1" x14ac:dyDescent="0.15">
      <c r="A15" s="100"/>
      <c r="B15" s="124" t="s">
        <v>96</v>
      </c>
      <c r="C15" s="327" t="s">
        <v>97</v>
      </c>
      <c r="D15" s="327"/>
      <c r="E15" s="327"/>
    </row>
    <row r="16" spans="1:5" s="72" customFormat="1" ht="21" customHeight="1" x14ac:dyDescent="0.15">
      <c r="A16" s="99"/>
      <c r="B16" s="99"/>
      <c r="C16" s="260" t="s">
        <v>98</v>
      </c>
      <c r="D16" s="260"/>
      <c r="E16" s="260"/>
    </row>
    <row r="17" spans="1:5" s="72" customFormat="1" ht="21" customHeight="1" x14ac:dyDescent="0.15">
      <c r="A17" s="101"/>
      <c r="B17" s="101"/>
      <c r="C17" s="327" t="s">
        <v>99</v>
      </c>
      <c r="D17" s="327"/>
      <c r="E17" s="327"/>
    </row>
    <row r="18" spans="1:5" s="72" customFormat="1" ht="21" customHeight="1" x14ac:dyDescent="0.15">
      <c r="A18" s="99"/>
      <c r="B18" s="99"/>
      <c r="C18" s="260" t="s">
        <v>100</v>
      </c>
      <c r="D18" s="260"/>
      <c r="E18" s="260"/>
    </row>
    <row r="19" spans="1:5" s="72" customFormat="1" ht="21" customHeight="1" x14ac:dyDescent="0.15">
      <c r="A19" s="101"/>
      <c r="B19" s="101"/>
      <c r="C19" s="327" t="s">
        <v>101</v>
      </c>
      <c r="D19" s="327"/>
      <c r="E19" s="327"/>
    </row>
    <row r="20" spans="1:5" s="72" customFormat="1" ht="21" customHeight="1" x14ac:dyDescent="0.15">
      <c r="A20" s="99"/>
      <c r="B20" s="99"/>
      <c r="C20" s="99" t="s">
        <v>27</v>
      </c>
      <c r="D20" s="99"/>
      <c r="E20" s="99"/>
    </row>
    <row r="21" spans="1:5" s="72" customFormat="1" ht="21" customHeight="1" x14ac:dyDescent="0.15">
      <c r="A21" s="101"/>
      <c r="B21" s="124" t="s">
        <v>102</v>
      </c>
      <c r="C21" s="100" t="s">
        <v>103</v>
      </c>
      <c r="D21" s="100"/>
      <c r="E21" s="100"/>
    </row>
    <row r="22" spans="1:5" s="72" customFormat="1" ht="21" customHeight="1" x14ac:dyDescent="0.15">
      <c r="A22" s="99" t="s">
        <v>520</v>
      </c>
      <c r="B22" s="99"/>
      <c r="C22" s="99" t="s">
        <v>104</v>
      </c>
      <c r="D22" s="99"/>
      <c r="E22" s="99"/>
    </row>
    <row r="23" spans="1:5" s="72" customFormat="1" ht="21" customHeight="1" x14ac:dyDescent="0.15">
      <c r="A23" s="101"/>
      <c r="B23" s="124" t="s">
        <v>105</v>
      </c>
      <c r="C23" s="100" t="s">
        <v>107</v>
      </c>
      <c r="D23" s="100"/>
      <c r="E23" s="100"/>
    </row>
    <row r="24" spans="1:5" s="72" customFormat="1" ht="21" customHeight="1" x14ac:dyDescent="0.15">
      <c r="A24" s="99" t="s">
        <v>520</v>
      </c>
      <c r="B24" s="99"/>
      <c r="C24" s="99" t="s">
        <v>106</v>
      </c>
      <c r="D24" s="99"/>
      <c r="E24" s="99"/>
    </row>
    <row r="25" spans="1:5" s="72" customFormat="1" ht="21" customHeight="1" x14ac:dyDescent="0.15">
      <c r="A25" s="101"/>
      <c r="B25" s="124" t="s">
        <v>108</v>
      </c>
      <c r="C25" s="100" t="s">
        <v>162</v>
      </c>
      <c r="D25" s="100"/>
      <c r="E25" s="100"/>
    </row>
    <row r="26" spans="1:5" s="72" customFormat="1" ht="21" customHeight="1" x14ac:dyDescent="0.15">
      <c r="A26" s="99" t="s">
        <v>520</v>
      </c>
      <c r="B26" s="99"/>
      <c r="C26" s="99" t="s">
        <v>109</v>
      </c>
      <c r="D26" s="99"/>
      <c r="E26" s="99"/>
    </row>
    <row r="27" spans="1:5" s="72" customFormat="1" ht="21" customHeight="1" x14ac:dyDescent="0.15">
      <c r="A27" s="101"/>
      <c r="B27" s="124" t="s">
        <v>110</v>
      </c>
      <c r="C27" s="100" t="s">
        <v>111</v>
      </c>
      <c r="D27" s="100"/>
      <c r="E27" s="100"/>
    </row>
    <row r="28" spans="1:5" s="72" customFormat="1" ht="21" customHeight="1" x14ac:dyDescent="0.15">
      <c r="A28" s="101"/>
      <c r="B28" s="101"/>
      <c r="C28" s="101"/>
      <c r="D28" s="101"/>
      <c r="E28" s="101"/>
    </row>
    <row r="29" spans="1:5" s="72" customFormat="1" ht="21" customHeight="1" x14ac:dyDescent="0.15">
      <c r="A29" s="249" t="s">
        <v>159</v>
      </c>
      <c r="B29" s="249"/>
      <c r="C29" s="249"/>
      <c r="D29" s="249"/>
      <c r="E29" s="249"/>
    </row>
    <row r="30" spans="1:5" s="72" customFormat="1" ht="21" customHeight="1" x14ac:dyDescent="0.15">
      <c r="A30" s="100"/>
      <c r="B30" s="124" t="s">
        <v>96</v>
      </c>
      <c r="C30" s="302" t="s">
        <v>153</v>
      </c>
      <c r="D30" s="302"/>
      <c r="E30" s="302"/>
    </row>
    <row r="31" spans="1:5" s="72" customFormat="1" ht="21" customHeight="1" x14ac:dyDescent="0.15">
      <c r="A31" s="101"/>
      <c r="B31" s="124" t="s">
        <v>102</v>
      </c>
      <c r="C31" s="100" t="s">
        <v>154</v>
      </c>
      <c r="D31" s="100"/>
      <c r="E31" s="100"/>
    </row>
    <row r="32" spans="1:5" s="72" customFormat="1" ht="21" customHeight="1" x14ac:dyDescent="0.15">
      <c r="A32" s="101"/>
      <c r="B32" s="124" t="s">
        <v>105</v>
      </c>
      <c r="C32" s="100" t="s">
        <v>155</v>
      </c>
      <c r="D32" s="100"/>
      <c r="E32" s="100"/>
    </row>
    <row r="33" spans="1:5" s="72" customFormat="1" ht="21" customHeight="1" x14ac:dyDescent="0.15">
      <c r="A33" s="101"/>
      <c r="B33" s="124" t="s">
        <v>108</v>
      </c>
      <c r="C33" s="100" t="s">
        <v>156</v>
      </c>
      <c r="D33" s="100"/>
      <c r="E33" s="100"/>
    </row>
    <row r="34" spans="1:5" s="72" customFormat="1" ht="21" customHeight="1" x14ac:dyDescent="0.15">
      <c r="A34" s="101"/>
      <c r="B34" s="124" t="s">
        <v>110</v>
      </c>
      <c r="C34" s="100" t="s">
        <v>157</v>
      </c>
      <c r="D34" s="100"/>
      <c r="E34" s="100"/>
    </row>
    <row r="35" spans="1:5" ht="9" customHeight="1" x14ac:dyDescent="0.15"/>
    <row r="36" spans="1:5" ht="21" customHeight="1" x14ac:dyDescent="0.15">
      <c r="C36" s="100" t="s">
        <v>158</v>
      </c>
    </row>
    <row r="37" spans="1:5" ht="21" customHeight="1" x14ac:dyDescent="0.15">
      <c r="C37" s="125" t="s">
        <v>23</v>
      </c>
      <c r="D37" s="126"/>
    </row>
    <row r="38" spans="1:5" s="42" customFormat="1" ht="21" customHeight="1" x14ac:dyDescent="0.15">
      <c r="C38" s="42" t="s">
        <v>24</v>
      </c>
      <c r="E38" s="127"/>
    </row>
    <row r="39" spans="1:5" s="42" customFormat="1" ht="21" customHeight="1" x14ac:dyDescent="0.15">
      <c r="C39" s="42" t="s">
        <v>25</v>
      </c>
      <c r="E39" s="125"/>
    </row>
    <row r="40" spans="1:5" s="42" customFormat="1" ht="21" customHeight="1" x14ac:dyDescent="0.15">
      <c r="E40" s="128"/>
    </row>
    <row r="41" spans="1:5" s="42" customFormat="1" ht="19.5" customHeight="1" x14ac:dyDescent="0.15">
      <c r="B41" s="42" t="s">
        <v>193</v>
      </c>
    </row>
    <row r="42" spans="1:5" s="42" customFormat="1" ht="19.5" customHeight="1" x14ac:dyDescent="0.15">
      <c r="B42" s="42" t="s">
        <v>194</v>
      </c>
    </row>
    <row r="44" spans="1:5" ht="37.5" customHeight="1" x14ac:dyDescent="0.15">
      <c r="D44" s="129" t="s">
        <v>189</v>
      </c>
    </row>
    <row r="45" spans="1:5" ht="37.5" customHeight="1" x14ac:dyDescent="0.15"/>
    <row r="46" spans="1:5" ht="37.5" customHeight="1" x14ac:dyDescent="0.15">
      <c r="E46" s="15" t="s">
        <v>441</v>
      </c>
    </row>
    <row r="47" spans="1:5" ht="37.5" customHeight="1" x14ac:dyDescent="0.15">
      <c r="A47" s="321" t="s">
        <v>191</v>
      </c>
      <c r="B47" s="322"/>
      <c r="C47" s="323"/>
      <c r="D47" s="130" t="s">
        <v>190</v>
      </c>
      <c r="E47" s="130" t="s">
        <v>192</v>
      </c>
    </row>
    <row r="48" spans="1:5" ht="37.5" customHeight="1" x14ac:dyDescent="0.15">
      <c r="A48" s="321"/>
      <c r="B48" s="322"/>
      <c r="C48" s="323"/>
      <c r="D48" s="131"/>
      <c r="E48" s="131"/>
    </row>
    <row r="49" spans="1:5" ht="37.5" customHeight="1" x14ac:dyDescent="0.15">
      <c r="A49" s="321"/>
      <c r="B49" s="322"/>
      <c r="C49" s="323"/>
      <c r="D49" s="131"/>
      <c r="E49" s="131"/>
    </row>
    <row r="50" spans="1:5" ht="37.5" customHeight="1" x14ac:dyDescent="0.15">
      <c r="A50" s="321"/>
      <c r="B50" s="322"/>
      <c r="C50" s="323"/>
      <c r="D50" s="131"/>
      <c r="E50" s="131"/>
    </row>
    <row r="51" spans="1:5" ht="37.5" customHeight="1" x14ac:dyDescent="0.15">
      <c r="A51" s="321"/>
      <c r="B51" s="322"/>
      <c r="C51" s="323"/>
      <c r="D51" s="131"/>
      <c r="E51" s="131"/>
    </row>
    <row r="52" spans="1:5" ht="37.5" customHeight="1" x14ac:dyDescent="0.15">
      <c r="A52" s="321"/>
      <c r="B52" s="322"/>
      <c r="C52" s="323"/>
      <c r="D52" s="131"/>
      <c r="E52" s="131"/>
    </row>
    <row r="53" spans="1:5" ht="37.5" customHeight="1" x14ac:dyDescent="0.15">
      <c r="A53" s="321"/>
      <c r="B53" s="322"/>
      <c r="C53" s="323"/>
      <c r="D53" s="131"/>
      <c r="E53" s="131"/>
    </row>
    <row r="54" spans="1:5" ht="37.5" customHeight="1" x14ac:dyDescent="0.15">
      <c r="A54" s="321"/>
      <c r="B54" s="322"/>
      <c r="C54" s="323"/>
      <c r="D54" s="131"/>
      <c r="E54" s="131"/>
    </row>
    <row r="55" spans="1:5" ht="37.5" customHeight="1" x14ac:dyDescent="0.15">
      <c r="A55" s="321"/>
      <c r="B55" s="322"/>
      <c r="C55" s="323"/>
      <c r="D55" s="131"/>
      <c r="E55" s="131"/>
    </row>
    <row r="56" spans="1:5" ht="37.5" customHeight="1" x14ac:dyDescent="0.15">
      <c r="A56" s="321"/>
      <c r="B56" s="322"/>
      <c r="C56" s="323"/>
      <c r="D56" s="131"/>
      <c r="E56" s="131"/>
    </row>
    <row r="57" spans="1:5" ht="37.5" customHeight="1" x14ac:dyDescent="0.15">
      <c r="A57" s="321"/>
      <c r="B57" s="322"/>
      <c r="C57" s="323"/>
      <c r="D57" s="131"/>
      <c r="E57" s="131"/>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C15:E15"/>
    <mergeCell ref="C17:E17"/>
    <mergeCell ref="C18:E18"/>
    <mergeCell ref="C19:E19"/>
    <mergeCell ref="A49:C49"/>
    <mergeCell ref="A47:C47"/>
    <mergeCell ref="A48:C48"/>
    <mergeCell ref="C16:E16"/>
    <mergeCell ref="C30:E30"/>
    <mergeCell ref="A29:E29"/>
    <mergeCell ref="A2:E2"/>
    <mergeCell ref="A3:E3"/>
    <mergeCell ref="A4:E4"/>
    <mergeCell ref="A5:E5"/>
    <mergeCell ref="A14:E14"/>
    <mergeCell ref="A6:E6"/>
    <mergeCell ref="A8:E8"/>
    <mergeCell ref="A9:E9"/>
    <mergeCell ref="A10:E10"/>
    <mergeCell ref="A12:E12"/>
    <mergeCell ref="A56:C56"/>
    <mergeCell ref="A57:C57"/>
    <mergeCell ref="A50:C50"/>
    <mergeCell ref="A51:C51"/>
    <mergeCell ref="A52:C52"/>
    <mergeCell ref="A53:C53"/>
    <mergeCell ref="A54:C54"/>
    <mergeCell ref="A55:C55"/>
  </mergeCells>
  <phoneticPr fontId="2"/>
  <pageMargins left="0.75" right="0.66" top="0.6" bottom="0.33"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topLeftCell="A20" zoomScaleNormal="100" zoomScaleSheetLayoutView="100" workbookViewId="0">
      <selection activeCell="B4" sqref="B4:P4"/>
    </sheetView>
  </sheetViews>
  <sheetFormatPr defaultRowHeight="13.5" x14ac:dyDescent="0.15"/>
  <cols>
    <col min="1" max="1" width="13.875" style="45" customWidth="1"/>
    <col min="2" max="2" width="12.25" style="45" customWidth="1"/>
    <col min="3" max="3" width="15.625" style="45" customWidth="1"/>
    <col min="4" max="4" width="34" style="45" customWidth="1"/>
    <col min="5" max="16384" width="9" style="45"/>
  </cols>
  <sheetData>
    <row r="1" spans="1:5" ht="26.25" customHeight="1" x14ac:dyDescent="0.15">
      <c r="A1" s="112"/>
      <c r="B1" s="112"/>
      <c r="C1" s="112"/>
      <c r="D1" s="112"/>
      <c r="E1" s="107" t="s">
        <v>459</v>
      </c>
    </row>
    <row r="2" spans="1:5" ht="39.75" customHeight="1" x14ac:dyDescent="0.15">
      <c r="A2" s="251" t="s">
        <v>408</v>
      </c>
      <c r="B2" s="251"/>
      <c r="C2" s="251"/>
      <c r="D2" s="251"/>
      <c r="E2" s="251"/>
    </row>
    <row r="3" spans="1:5" ht="26.25" customHeight="1" x14ac:dyDescent="0.15">
      <c r="A3" s="77"/>
      <c r="B3" s="112"/>
      <c r="C3" s="112"/>
      <c r="D3" s="112"/>
      <c r="E3" s="112"/>
    </row>
    <row r="4" spans="1:5" ht="26.25" customHeight="1" x14ac:dyDescent="0.2">
      <c r="A4" s="113" t="s">
        <v>17</v>
      </c>
      <c r="B4" s="112"/>
      <c r="C4" s="112"/>
      <c r="D4" s="112"/>
      <c r="E4" s="112"/>
    </row>
    <row r="5" spans="1:5" ht="10.5" customHeight="1" x14ac:dyDescent="0.15">
      <c r="A5" s="114"/>
      <c r="B5" s="112"/>
      <c r="C5" s="112"/>
      <c r="D5" s="112"/>
      <c r="E5" s="112"/>
    </row>
    <row r="6" spans="1:5" ht="54.75" customHeight="1" x14ac:dyDescent="0.15">
      <c r="A6" s="246" t="str">
        <f>入力フォーム!B4</f>
        <v>令和８年度　長崎労働局及び各署所　リコー製電子複写機にかかる保守業務委託契約（単価契約）</v>
      </c>
      <c r="B6" s="246"/>
      <c r="C6" s="246"/>
      <c r="D6" s="246"/>
      <c r="E6" s="246"/>
    </row>
    <row r="7" spans="1:5" ht="26.25" customHeight="1" x14ac:dyDescent="0.15">
      <c r="A7" s="115"/>
      <c r="B7" s="112"/>
      <c r="C7" s="328"/>
      <c r="D7" s="328"/>
      <c r="E7" s="112"/>
    </row>
    <row r="8" spans="1:5" s="117" customFormat="1" ht="66" customHeight="1" x14ac:dyDescent="0.15">
      <c r="A8" s="246" t="s">
        <v>409</v>
      </c>
      <c r="B8" s="246"/>
      <c r="C8" s="246"/>
      <c r="D8" s="246"/>
      <c r="E8" s="246"/>
    </row>
    <row r="9" spans="1:5" s="117" customFormat="1" ht="15" customHeight="1" x14ac:dyDescent="0.15">
      <c r="A9" s="99"/>
      <c r="B9" s="99"/>
      <c r="C9" s="99"/>
      <c r="D9" s="99"/>
      <c r="E9" s="116"/>
    </row>
    <row r="10" spans="1:5" s="117" customFormat="1" ht="26.25" customHeight="1" x14ac:dyDescent="0.15">
      <c r="A10" s="324" t="s">
        <v>94</v>
      </c>
      <c r="B10" s="324"/>
      <c r="C10" s="324"/>
      <c r="D10" s="324"/>
      <c r="E10" s="324"/>
    </row>
    <row r="11" spans="1:5" s="117" customFormat="1" ht="15" customHeight="1" x14ac:dyDescent="0.15">
      <c r="C11" s="111"/>
      <c r="D11" s="111"/>
      <c r="E11" s="116"/>
    </row>
    <row r="12" spans="1:5" s="117" customFormat="1" ht="26.25" customHeight="1" x14ac:dyDescent="0.15">
      <c r="A12" s="246" t="s">
        <v>410</v>
      </c>
      <c r="B12" s="246"/>
      <c r="C12" s="246"/>
      <c r="D12" s="246"/>
      <c r="E12" s="246"/>
    </row>
    <row r="13" spans="1:5" s="117" customFormat="1" ht="26.25" customHeight="1" x14ac:dyDescent="0.15">
      <c r="A13" s="246" t="s">
        <v>416</v>
      </c>
      <c r="B13" s="246"/>
      <c r="C13" s="246"/>
      <c r="D13" s="246"/>
      <c r="E13" s="246"/>
    </row>
    <row r="14" spans="1:5" s="117" customFormat="1" ht="26.25" customHeight="1" x14ac:dyDescent="0.15">
      <c r="A14" s="246" t="s">
        <v>417</v>
      </c>
      <c r="B14" s="246"/>
      <c r="C14" s="246"/>
      <c r="D14" s="246"/>
      <c r="E14" s="246"/>
    </row>
    <row r="15" spans="1:5" s="117" customFormat="1" ht="26.25" customHeight="1" x14ac:dyDescent="0.15">
      <c r="A15" s="246" t="s">
        <v>471</v>
      </c>
      <c r="B15" s="246"/>
      <c r="C15" s="246"/>
      <c r="D15" s="246"/>
      <c r="E15" s="246"/>
    </row>
    <row r="16" spans="1:5" s="117" customFormat="1" ht="26.25" customHeight="1" x14ac:dyDescent="0.15">
      <c r="A16" s="246" t="s">
        <v>472</v>
      </c>
      <c r="B16" s="246"/>
      <c r="C16" s="246"/>
      <c r="D16" s="246"/>
      <c r="E16" s="246"/>
    </row>
    <row r="17" spans="1:5" s="117" customFormat="1" ht="26.25" customHeight="1" x14ac:dyDescent="0.15">
      <c r="A17" s="249" t="s">
        <v>418</v>
      </c>
      <c r="B17" s="249"/>
      <c r="C17" s="249"/>
      <c r="D17" s="249"/>
      <c r="E17" s="249"/>
    </row>
    <row r="18" spans="1:5" s="117" customFormat="1" ht="26.25" customHeight="1" x14ac:dyDescent="0.15">
      <c r="A18" s="246" t="s">
        <v>473</v>
      </c>
      <c r="B18" s="246"/>
      <c r="C18" s="246"/>
      <c r="D18" s="246"/>
      <c r="E18" s="246"/>
    </row>
    <row r="19" spans="1:5" s="117" customFormat="1" ht="26.25" customHeight="1" x14ac:dyDescent="0.15">
      <c r="A19" s="246" t="s">
        <v>411</v>
      </c>
      <c r="B19" s="246"/>
      <c r="C19" s="246"/>
      <c r="D19" s="246"/>
      <c r="E19" s="246"/>
    </row>
    <row r="20" spans="1:5" s="117" customFormat="1" ht="26.25" customHeight="1" x14ac:dyDescent="0.15">
      <c r="D20" s="111"/>
      <c r="E20" s="116"/>
    </row>
    <row r="21" spans="1:5" s="117" customFormat="1" ht="26.25" customHeight="1" x14ac:dyDescent="0.15">
      <c r="D21" s="111"/>
      <c r="E21" s="116"/>
    </row>
    <row r="22" spans="1:5" s="117" customFormat="1" ht="26.25" customHeight="1" x14ac:dyDescent="0.15">
      <c r="A22" s="324" t="s">
        <v>438</v>
      </c>
      <c r="B22" s="324"/>
      <c r="D22" s="80"/>
      <c r="E22" s="116"/>
    </row>
    <row r="23" spans="1:5" s="117" customFormat="1" ht="26.25" customHeight="1" x14ac:dyDescent="0.15">
      <c r="A23" s="99"/>
      <c r="B23" s="99"/>
      <c r="C23" s="108" t="s">
        <v>229</v>
      </c>
      <c r="D23" s="80"/>
      <c r="E23" s="116"/>
    </row>
    <row r="24" spans="1:5" s="117" customFormat="1" ht="26.25" customHeight="1" x14ac:dyDescent="0.15">
      <c r="A24" s="99"/>
      <c r="B24" s="99"/>
      <c r="C24" s="108" t="s">
        <v>230</v>
      </c>
      <c r="D24" s="80"/>
      <c r="E24" s="116"/>
    </row>
    <row r="25" spans="1:5" s="117" customFormat="1" ht="26.25" customHeight="1" x14ac:dyDescent="0.15">
      <c r="A25" s="99"/>
      <c r="B25" s="99"/>
      <c r="C25" s="118" t="s">
        <v>234</v>
      </c>
      <c r="D25" s="119"/>
      <c r="E25" s="116"/>
    </row>
    <row r="26" spans="1:5" s="117" customFormat="1" ht="26.25" customHeight="1" x14ac:dyDescent="0.15">
      <c r="A26" s="99"/>
      <c r="B26" s="99"/>
      <c r="C26" s="248"/>
      <c r="D26" s="248"/>
      <c r="E26" s="116"/>
    </row>
    <row r="27" spans="1:5" s="117" customFormat="1" ht="26.25" customHeight="1" x14ac:dyDescent="0.15">
      <c r="A27" s="246" t="s">
        <v>412</v>
      </c>
      <c r="B27" s="246"/>
      <c r="C27" s="246"/>
      <c r="D27" s="116"/>
      <c r="E27" s="116"/>
    </row>
    <row r="28" spans="1:5" ht="26.25" customHeight="1" x14ac:dyDescent="0.15">
      <c r="A28" s="246"/>
      <c r="B28" s="246"/>
      <c r="C28" s="246"/>
      <c r="D28" s="116"/>
      <c r="E28" s="116"/>
    </row>
    <row r="29" spans="1:5" ht="26.25" customHeight="1" x14ac:dyDescent="0.2">
      <c r="A29" s="244"/>
      <c r="B29" s="244"/>
      <c r="C29" s="112"/>
      <c r="D29" s="120"/>
      <c r="E29" s="112"/>
    </row>
    <row r="30" spans="1:5" ht="26.25" customHeight="1" x14ac:dyDescent="0.15">
      <c r="A30" s="245"/>
      <c r="B30" s="245"/>
      <c r="C30" s="245"/>
      <c r="D30" s="245"/>
      <c r="E30" s="245"/>
    </row>
    <row r="31" spans="1:5" ht="17.25" x14ac:dyDescent="0.2">
      <c r="D31" s="120"/>
    </row>
  </sheetData>
  <mergeCells count="18">
    <mergeCell ref="A30:E30"/>
    <mergeCell ref="A8:E8"/>
    <mergeCell ref="A10:E10"/>
    <mergeCell ref="A12:E12"/>
    <mergeCell ref="A13:E13"/>
    <mergeCell ref="A16:E16"/>
    <mergeCell ref="A18:E18"/>
    <mergeCell ref="A19:E19"/>
    <mergeCell ref="A14:E14"/>
    <mergeCell ref="A17:E17"/>
    <mergeCell ref="A27:C28"/>
    <mergeCell ref="C26:D26"/>
    <mergeCell ref="A29:B29"/>
    <mergeCell ref="A15:E15"/>
    <mergeCell ref="A2:E2"/>
    <mergeCell ref="C7:D7"/>
    <mergeCell ref="A22:B22"/>
    <mergeCell ref="A6:E6"/>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topLeftCell="A27" zoomScaleNormal="100" zoomScaleSheetLayoutView="100" workbookViewId="0">
      <selection activeCell="B4" sqref="B4:P4"/>
    </sheetView>
  </sheetViews>
  <sheetFormatPr defaultRowHeight="13.5" x14ac:dyDescent="0.15"/>
  <cols>
    <col min="1" max="1" width="13.875" style="45" customWidth="1"/>
    <col min="2" max="2" width="12.25" style="45" customWidth="1"/>
    <col min="3" max="3" width="15.625" style="45" customWidth="1"/>
    <col min="4" max="4" width="34" style="45" customWidth="1"/>
    <col min="5" max="16384" width="9" style="45"/>
  </cols>
  <sheetData>
    <row r="1" spans="1:5" ht="26.25" customHeight="1" x14ac:dyDescent="0.15">
      <c r="A1" s="112"/>
      <c r="B1" s="112"/>
      <c r="C1" s="112"/>
      <c r="D1" s="112"/>
      <c r="E1" s="107" t="s">
        <v>235</v>
      </c>
    </row>
    <row r="2" spans="1:5" ht="39.75" customHeight="1" x14ac:dyDescent="0.15">
      <c r="A2" s="251" t="s">
        <v>232</v>
      </c>
      <c r="B2" s="251"/>
      <c r="C2" s="251"/>
      <c r="D2" s="251"/>
      <c r="E2" s="251"/>
    </row>
    <row r="3" spans="1:5" ht="26.25" customHeight="1" x14ac:dyDescent="0.15">
      <c r="A3" s="77"/>
      <c r="B3" s="112"/>
      <c r="C3" s="112"/>
      <c r="D3" s="112"/>
      <c r="E3" s="112"/>
    </row>
    <row r="4" spans="1:5" ht="26.25" customHeight="1" x14ac:dyDescent="0.15">
      <c r="A4" s="77"/>
      <c r="B4" s="112"/>
      <c r="C4" s="112"/>
      <c r="D4" s="112"/>
      <c r="E4" s="112"/>
    </row>
    <row r="5" spans="1:5" ht="26.25" customHeight="1" x14ac:dyDescent="0.2">
      <c r="A5" s="113" t="s">
        <v>17</v>
      </c>
      <c r="B5" s="112"/>
      <c r="C5" s="112"/>
      <c r="D5" s="112"/>
      <c r="E5" s="112"/>
    </row>
    <row r="6" spans="1:5" ht="26.25" customHeight="1" x14ac:dyDescent="0.15">
      <c r="A6" s="114"/>
      <c r="B6" s="112"/>
      <c r="C6" s="112"/>
      <c r="D6" s="112"/>
      <c r="E6" s="112"/>
    </row>
    <row r="7" spans="1:5" ht="54.75" customHeight="1" x14ac:dyDescent="0.15">
      <c r="A7" s="329" t="str">
        <f>入力フォーム!B4</f>
        <v>令和８年度　長崎労働局及び各署所　リコー製電子複写機にかかる保守業務委託契約（単価契約）</v>
      </c>
      <c r="B7" s="329"/>
      <c r="C7" s="329"/>
      <c r="D7" s="329"/>
      <c r="E7" s="112"/>
    </row>
    <row r="8" spans="1:5" ht="26.25" customHeight="1" x14ac:dyDescent="0.15">
      <c r="A8" s="115"/>
      <c r="B8" s="112"/>
      <c r="C8" s="328"/>
      <c r="D8" s="328"/>
      <c r="E8" s="112"/>
    </row>
    <row r="9" spans="1:5" s="117" customFormat="1" ht="26.25" customHeight="1" x14ac:dyDescent="0.15">
      <c r="A9" s="249" t="s">
        <v>233</v>
      </c>
      <c r="B9" s="249"/>
      <c r="C9" s="249"/>
      <c r="D9" s="249"/>
      <c r="E9" s="116"/>
    </row>
    <row r="10" spans="1:5" s="117" customFormat="1" ht="26.25" customHeight="1" x14ac:dyDescent="0.15">
      <c r="A10" s="99"/>
      <c r="B10" s="99"/>
      <c r="C10" s="99"/>
      <c r="D10" s="99"/>
      <c r="E10" s="116"/>
    </row>
    <row r="11" spans="1:5" s="117" customFormat="1" ht="26.25" customHeight="1" x14ac:dyDescent="0.15">
      <c r="A11" s="99"/>
      <c r="B11" s="99"/>
      <c r="C11" s="249"/>
      <c r="D11" s="249"/>
      <c r="E11" s="116"/>
    </row>
    <row r="12" spans="1:5" s="117" customFormat="1" ht="26.25" customHeight="1" x14ac:dyDescent="0.15">
      <c r="A12" s="324" t="s">
        <v>438</v>
      </c>
      <c r="B12" s="324"/>
      <c r="C12" s="111"/>
      <c r="D12" s="111"/>
      <c r="E12" s="116"/>
    </row>
    <row r="13" spans="1:5" s="117" customFormat="1" ht="26.25" customHeight="1" x14ac:dyDescent="0.15">
      <c r="A13" s="99"/>
      <c r="B13" s="99"/>
      <c r="C13" s="111"/>
      <c r="D13" s="111"/>
      <c r="E13" s="116"/>
    </row>
    <row r="14" spans="1:5" s="117" customFormat="1" ht="26.25" customHeight="1" x14ac:dyDescent="0.15">
      <c r="A14" s="99"/>
      <c r="B14" s="99"/>
      <c r="C14" s="108" t="s">
        <v>229</v>
      </c>
      <c r="D14" s="80"/>
      <c r="E14" s="116"/>
    </row>
    <row r="15" spans="1:5" s="117" customFormat="1" ht="26.25" customHeight="1" x14ac:dyDescent="0.15">
      <c r="A15" s="99"/>
      <c r="B15" s="99"/>
      <c r="C15" s="108" t="s">
        <v>230</v>
      </c>
      <c r="D15" s="80"/>
      <c r="E15" s="116"/>
    </row>
    <row r="16" spans="1:5" s="117" customFormat="1" ht="26.25" customHeight="1" x14ac:dyDescent="0.15">
      <c r="A16" s="99"/>
      <c r="B16" s="99"/>
      <c r="C16" s="118" t="s">
        <v>234</v>
      </c>
      <c r="D16" s="119"/>
      <c r="E16" s="116"/>
    </row>
    <row r="17" spans="1:5" s="117" customFormat="1" ht="26.25" customHeight="1" x14ac:dyDescent="0.15">
      <c r="A17" s="99"/>
      <c r="B17" s="99"/>
      <c r="C17" s="80"/>
      <c r="D17" s="80"/>
      <c r="E17" s="116"/>
    </row>
    <row r="18" spans="1:5" s="117" customFormat="1" ht="26.25" customHeight="1" x14ac:dyDescent="0.15">
      <c r="A18" s="99"/>
      <c r="B18" s="99"/>
      <c r="C18" s="80"/>
      <c r="D18" s="80"/>
      <c r="E18" s="116"/>
    </row>
    <row r="19" spans="1:5" s="117" customFormat="1" ht="26.25" customHeight="1" x14ac:dyDescent="0.15">
      <c r="A19" s="99"/>
      <c r="B19" s="99"/>
      <c r="C19" s="111"/>
      <c r="D19" s="111"/>
      <c r="E19" s="116"/>
    </row>
    <row r="20" spans="1:5" s="117" customFormat="1" ht="26.25" customHeight="1" x14ac:dyDescent="0.15">
      <c r="A20" s="247" t="s">
        <v>236</v>
      </c>
      <c r="B20" s="247"/>
      <c r="C20" s="247"/>
      <c r="D20" s="111"/>
      <c r="E20" s="116"/>
    </row>
    <row r="21" spans="1:5" s="117" customFormat="1" ht="26.25" customHeight="1" x14ac:dyDescent="0.15">
      <c r="A21" s="247"/>
      <c r="B21" s="247"/>
      <c r="C21" s="247"/>
      <c r="D21" s="80"/>
      <c r="E21" s="116"/>
    </row>
    <row r="22" spans="1:5" s="117" customFormat="1" ht="26.25" customHeight="1" x14ac:dyDescent="0.15">
      <c r="A22" s="99"/>
      <c r="B22" s="99"/>
      <c r="C22" s="111"/>
      <c r="D22" s="111"/>
      <c r="E22" s="116"/>
    </row>
    <row r="23" spans="1:5" s="117" customFormat="1" ht="26.25" customHeight="1" x14ac:dyDescent="0.15">
      <c r="A23" s="99"/>
      <c r="B23" s="99"/>
      <c r="C23" s="248"/>
      <c r="D23" s="248"/>
      <c r="E23" s="116"/>
    </row>
    <row r="24" spans="1:5" s="117" customFormat="1" ht="26.25" customHeight="1" x14ac:dyDescent="0.15">
      <c r="A24" s="99"/>
      <c r="B24" s="99"/>
      <c r="C24" s="249"/>
      <c r="D24" s="249"/>
      <c r="E24" s="116"/>
    </row>
    <row r="25" spans="1:5" s="117" customFormat="1" ht="26.25" customHeight="1" x14ac:dyDescent="0.15">
      <c r="A25" s="99"/>
      <c r="B25" s="99"/>
      <c r="C25" s="248"/>
      <c r="D25" s="248"/>
      <c r="E25" s="116"/>
    </row>
    <row r="26" spans="1:5" s="117" customFormat="1" ht="26.25" customHeight="1" x14ac:dyDescent="0.15">
      <c r="A26" s="99"/>
      <c r="B26" s="116"/>
      <c r="C26" s="250"/>
      <c r="D26" s="250"/>
      <c r="E26" s="116"/>
    </row>
    <row r="27" spans="1:5" s="117" customFormat="1" ht="26.25" customHeight="1" x14ac:dyDescent="0.15">
      <c r="A27" s="99"/>
      <c r="B27" s="116"/>
      <c r="C27" s="116"/>
      <c r="D27" s="116"/>
      <c r="E27" s="116"/>
    </row>
    <row r="28" spans="1:5" ht="26.25" customHeight="1" x14ac:dyDescent="0.2">
      <c r="A28" s="244"/>
      <c r="B28" s="244"/>
      <c r="C28" s="112"/>
      <c r="D28" s="120"/>
      <c r="E28" s="112"/>
    </row>
    <row r="29" spans="1:5" ht="26.25" customHeight="1" x14ac:dyDescent="0.15">
      <c r="A29" s="245"/>
      <c r="B29" s="245"/>
      <c r="C29" s="245"/>
      <c r="D29" s="245"/>
      <c r="E29" s="245"/>
    </row>
    <row r="30" spans="1:5" ht="26.25" customHeight="1" x14ac:dyDescent="0.2">
      <c r="D30" s="120"/>
    </row>
  </sheetData>
  <mergeCells count="13">
    <mergeCell ref="C11:D11"/>
    <mergeCell ref="A2:E2"/>
    <mergeCell ref="C8:D8"/>
    <mergeCell ref="A9:D9"/>
    <mergeCell ref="A12:B12"/>
    <mergeCell ref="A7:D7"/>
    <mergeCell ref="A20:C21"/>
    <mergeCell ref="A28:B28"/>
    <mergeCell ref="A29:E29"/>
    <mergeCell ref="C23:D23"/>
    <mergeCell ref="C24:D24"/>
    <mergeCell ref="C25:D25"/>
    <mergeCell ref="C26:D26"/>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view="pageBreakPreview" topLeftCell="A38" zoomScale="145" zoomScaleNormal="100" zoomScaleSheetLayoutView="145" workbookViewId="0">
      <selection activeCell="B9" sqref="B9:P9"/>
    </sheetView>
  </sheetViews>
  <sheetFormatPr defaultRowHeight="13.5" x14ac:dyDescent="0.15"/>
  <cols>
    <col min="1" max="1" width="2.875" style="93" customWidth="1"/>
    <col min="2" max="2" width="3.625" style="93" customWidth="1"/>
    <col min="3" max="3" width="12.625" style="93" customWidth="1"/>
    <col min="4" max="4" width="7.875" style="93" customWidth="1"/>
    <col min="5" max="5" width="9.25" style="93" customWidth="1"/>
    <col min="6" max="10" width="9" style="93"/>
    <col min="11" max="11" width="17.125" style="93" customWidth="1"/>
    <col min="12" max="16384" width="9" style="93"/>
  </cols>
  <sheetData>
    <row r="1" spans="1:11" s="151" customFormat="1" ht="26.25" customHeight="1" x14ac:dyDescent="0.25">
      <c r="A1" s="210" t="s">
        <v>274</v>
      </c>
      <c r="B1" s="210"/>
      <c r="C1" s="210"/>
      <c r="D1" s="210"/>
      <c r="E1" s="210"/>
      <c r="F1" s="210"/>
      <c r="G1" s="210"/>
      <c r="H1" s="210"/>
      <c r="I1" s="210"/>
      <c r="J1" s="210"/>
      <c r="K1" s="210"/>
    </row>
    <row r="2" spans="1:11" ht="4.5" customHeight="1" x14ac:dyDescent="0.15"/>
    <row r="3" spans="1:11" s="89" customFormat="1" ht="12" x14ac:dyDescent="0.15">
      <c r="A3" s="89" t="s">
        <v>2</v>
      </c>
    </row>
    <row r="4" spans="1:11" s="89" customFormat="1" ht="3" customHeight="1" x14ac:dyDescent="0.15"/>
    <row r="5" spans="1:11" s="89" customFormat="1" ht="12" x14ac:dyDescent="0.15">
      <c r="A5" s="152" t="str">
        <f>入力フォーム!R3</f>
        <v>令和7年12月3日</v>
      </c>
      <c r="B5" s="91"/>
      <c r="C5" s="91"/>
      <c r="D5" s="91"/>
    </row>
    <row r="6" spans="1:11" s="89" customFormat="1" ht="0.75" customHeight="1" x14ac:dyDescent="0.15"/>
    <row r="7" spans="1:11" s="89" customFormat="1" ht="12" x14ac:dyDescent="0.15">
      <c r="H7" s="89" t="s">
        <v>300</v>
      </c>
    </row>
    <row r="8" spans="1:11" s="89" customFormat="1" ht="12" x14ac:dyDescent="0.15">
      <c r="H8" s="153" t="str">
        <f>"　長崎労働局総務部長　　"&amp;入力フォーム!B2</f>
        <v>　長崎労働局総務部長　　山下　拓志</v>
      </c>
    </row>
    <row r="9" spans="1:11" s="89" customFormat="1" ht="9.75" customHeight="1" x14ac:dyDescent="0.15"/>
    <row r="10" spans="1:11" s="89" customFormat="1" ht="12" x14ac:dyDescent="0.15">
      <c r="A10" s="89" t="s">
        <v>301</v>
      </c>
    </row>
    <row r="11" spans="1:11" s="89" customFormat="1" ht="28.5" customHeight="1" x14ac:dyDescent="0.15">
      <c r="B11" s="154" t="s">
        <v>61</v>
      </c>
      <c r="C11" s="96" t="s">
        <v>62</v>
      </c>
      <c r="D11" s="211" t="str">
        <f>入力フォーム!B4</f>
        <v>令和８年度　長崎労働局及び各署所　リコー製電子複写機にかかる保守業務委託契約（単価契約）</v>
      </c>
      <c r="E11" s="211"/>
      <c r="F11" s="211"/>
      <c r="G11" s="211"/>
      <c r="H11" s="211"/>
      <c r="I11" s="211"/>
      <c r="J11" s="211"/>
      <c r="K11" s="211"/>
    </row>
    <row r="12" spans="1:11" s="89" customFormat="1" ht="14.25" customHeight="1" x14ac:dyDescent="0.15">
      <c r="B12" s="91" t="s">
        <v>310</v>
      </c>
      <c r="C12" s="153" t="str">
        <f>入力フォーム!A5</f>
        <v>委 託 内 容</v>
      </c>
      <c r="D12" s="89" t="str">
        <f>入力フォーム!B5</f>
        <v>別添「仕様書」による。</v>
      </c>
    </row>
    <row r="13" spans="1:11" s="89" customFormat="1" ht="14.25" customHeight="1" x14ac:dyDescent="0.15">
      <c r="B13" s="91" t="s">
        <v>311</v>
      </c>
      <c r="C13" s="153" t="str">
        <f>入力フォーム!A6</f>
        <v>履 行 場 所</v>
      </c>
      <c r="D13" s="89" t="str">
        <f>入力フォーム!B6</f>
        <v>別添「仕様書」による。</v>
      </c>
    </row>
    <row r="14" spans="1:11" s="89" customFormat="1" ht="14.25" customHeight="1" x14ac:dyDescent="0.15">
      <c r="B14" s="154" t="s">
        <v>312</v>
      </c>
      <c r="C14" s="96" t="str">
        <f>入力フォーム!A7</f>
        <v>履 行 期 間</v>
      </c>
      <c r="D14" s="212" t="str">
        <f>入力フォーム!B7</f>
        <v>令和８年４月１日～令和９年３月３１日</v>
      </c>
      <c r="E14" s="212"/>
      <c r="F14" s="212"/>
      <c r="G14" s="212"/>
      <c r="H14" s="212"/>
      <c r="I14" s="212"/>
      <c r="J14" s="212"/>
      <c r="K14" s="212"/>
    </row>
    <row r="15" spans="1:11" s="83" customFormat="1" ht="12" x14ac:dyDescent="0.15">
      <c r="B15" s="91" t="s">
        <v>322</v>
      </c>
      <c r="C15" s="85" t="s">
        <v>268</v>
      </c>
      <c r="D15" s="83" t="s">
        <v>269</v>
      </c>
    </row>
    <row r="16" spans="1:11" s="83" customFormat="1" ht="12" x14ac:dyDescent="0.15">
      <c r="B16" s="84"/>
      <c r="C16" s="85"/>
      <c r="D16" s="83" t="s">
        <v>432</v>
      </c>
    </row>
    <row r="17" spans="1:12" s="83" customFormat="1" ht="12" x14ac:dyDescent="0.15">
      <c r="B17" s="84"/>
      <c r="C17" s="85"/>
      <c r="D17" s="83" t="s">
        <v>270</v>
      </c>
    </row>
    <row r="18" spans="1:12" s="83" customFormat="1" ht="12" x14ac:dyDescent="0.15">
      <c r="B18" s="84"/>
      <c r="C18" s="85"/>
      <c r="D18" s="83" t="s">
        <v>271</v>
      </c>
    </row>
    <row r="19" spans="1:12" s="83" customFormat="1" ht="12" x14ac:dyDescent="0.15">
      <c r="B19" s="84"/>
      <c r="C19" s="85"/>
      <c r="D19" s="83" t="s">
        <v>433</v>
      </c>
    </row>
    <row r="20" spans="1:12" s="83" customFormat="1" ht="12" x14ac:dyDescent="0.15">
      <c r="A20" s="83" t="s">
        <v>302</v>
      </c>
    </row>
    <row r="21" spans="1:12" s="83" customFormat="1" ht="27" customHeight="1" x14ac:dyDescent="0.15">
      <c r="B21" s="86" t="s">
        <v>63</v>
      </c>
      <c r="C21" s="208" t="s">
        <v>64</v>
      </c>
      <c r="D21" s="208"/>
      <c r="E21" s="208"/>
      <c r="F21" s="208"/>
      <c r="G21" s="208"/>
      <c r="H21" s="208"/>
      <c r="I21" s="208"/>
      <c r="J21" s="208"/>
      <c r="K21" s="208"/>
    </row>
    <row r="22" spans="1:12" s="83" customFormat="1" ht="13.5" customHeight="1" x14ac:dyDescent="0.15">
      <c r="B22" s="86" t="s">
        <v>65</v>
      </c>
      <c r="C22" s="208" t="s">
        <v>66</v>
      </c>
      <c r="D22" s="208"/>
      <c r="E22" s="208"/>
      <c r="F22" s="208"/>
      <c r="G22" s="208"/>
      <c r="H22" s="208"/>
      <c r="I22" s="208"/>
      <c r="J22" s="208"/>
      <c r="K22" s="208"/>
    </row>
    <row r="23" spans="1:12" s="83" customFormat="1" ht="27" customHeight="1" x14ac:dyDescent="0.15">
      <c r="B23" s="86" t="s">
        <v>67</v>
      </c>
      <c r="C23" s="208"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令和７・８・９年度の厚生労働省競争参加資格（全省庁統一資格）において、「役務の提供等」でＢ，Ｃ又はＤ等級に格付けされ、九州・沖縄地域の競争参加資格を有する者であること。</v>
      </c>
      <c r="D23" s="208"/>
      <c r="E23" s="208"/>
      <c r="F23" s="208"/>
      <c r="G23" s="208"/>
      <c r="H23" s="208"/>
      <c r="I23" s="208"/>
      <c r="J23" s="208"/>
      <c r="K23" s="208"/>
    </row>
    <row r="24" spans="1:12" s="83" customFormat="1" ht="27" customHeight="1" x14ac:dyDescent="0.15">
      <c r="B24" s="86" t="s">
        <v>379</v>
      </c>
      <c r="C24" s="208" t="s">
        <v>380</v>
      </c>
      <c r="D24" s="208"/>
      <c r="E24" s="208"/>
      <c r="F24" s="208"/>
      <c r="G24" s="208"/>
      <c r="H24" s="208"/>
      <c r="I24" s="208"/>
      <c r="J24" s="208"/>
      <c r="K24" s="208"/>
    </row>
    <row r="25" spans="1:12" s="83" customFormat="1" ht="15" customHeight="1" x14ac:dyDescent="0.15">
      <c r="B25" s="86" t="s">
        <v>406</v>
      </c>
      <c r="C25" s="208" t="s">
        <v>407</v>
      </c>
      <c r="D25" s="213"/>
      <c r="E25" s="213"/>
      <c r="F25" s="213"/>
      <c r="G25" s="213"/>
      <c r="H25" s="213"/>
      <c r="I25" s="213"/>
      <c r="J25" s="213"/>
      <c r="K25" s="213"/>
    </row>
    <row r="26" spans="1:12" s="83" customFormat="1" ht="13.5" customHeight="1" x14ac:dyDescent="0.15">
      <c r="B26" s="86" t="s">
        <v>70</v>
      </c>
      <c r="C26" s="208" t="s">
        <v>69</v>
      </c>
      <c r="D26" s="208"/>
      <c r="E26" s="208"/>
      <c r="F26" s="208"/>
      <c r="G26" s="208"/>
      <c r="H26" s="208"/>
      <c r="I26" s="208"/>
      <c r="J26" s="208"/>
      <c r="K26" s="208"/>
    </row>
    <row r="27" spans="1:12" s="83" customFormat="1" ht="13.5" customHeight="1" x14ac:dyDescent="0.15">
      <c r="B27" s="86" t="s">
        <v>173</v>
      </c>
      <c r="C27" s="208" t="s">
        <v>71</v>
      </c>
      <c r="D27" s="208"/>
      <c r="E27" s="208"/>
      <c r="F27" s="208"/>
      <c r="G27" s="208"/>
      <c r="H27" s="208"/>
      <c r="I27" s="208"/>
      <c r="J27" s="208"/>
      <c r="K27" s="208"/>
    </row>
    <row r="28" spans="1:12" s="83" customFormat="1" ht="13.5" customHeight="1" x14ac:dyDescent="0.15">
      <c r="B28" s="86" t="s">
        <v>419</v>
      </c>
      <c r="C28" s="87" t="s">
        <v>420</v>
      </c>
      <c r="D28" s="95"/>
      <c r="E28" s="95"/>
      <c r="F28" s="95"/>
      <c r="G28" s="95"/>
      <c r="H28" s="95"/>
      <c r="I28" s="95"/>
      <c r="J28" s="95"/>
      <c r="K28" s="95"/>
    </row>
    <row r="29" spans="1:12" s="83" customFormat="1" ht="13.5" customHeight="1" x14ac:dyDescent="0.15">
      <c r="B29" s="86" t="s">
        <v>129</v>
      </c>
      <c r="C29" s="209" t="s">
        <v>424</v>
      </c>
      <c r="D29" s="209"/>
      <c r="E29" s="209"/>
      <c r="F29" s="209"/>
      <c r="G29" s="209"/>
      <c r="H29" s="209"/>
      <c r="I29" s="209"/>
      <c r="J29" s="209"/>
      <c r="K29" s="209"/>
      <c r="L29" s="87"/>
    </row>
    <row r="30" spans="1:12" s="83" customFormat="1" ht="13.5" customHeight="1" x14ac:dyDescent="0.15">
      <c r="B30" s="86"/>
      <c r="C30" s="209"/>
      <c r="D30" s="209"/>
      <c r="E30" s="209"/>
      <c r="F30" s="209"/>
      <c r="G30" s="209"/>
      <c r="H30" s="209"/>
      <c r="I30" s="209"/>
      <c r="J30" s="209"/>
      <c r="K30" s="209"/>
      <c r="L30" s="87"/>
    </row>
    <row r="31" spans="1:12" s="83" customFormat="1" ht="13.5" customHeight="1" x14ac:dyDescent="0.15">
      <c r="B31" s="86"/>
      <c r="C31" s="209"/>
      <c r="D31" s="209"/>
      <c r="E31" s="209"/>
      <c r="F31" s="209"/>
      <c r="G31" s="209"/>
      <c r="H31" s="209"/>
      <c r="I31" s="209"/>
      <c r="J31" s="209"/>
      <c r="K31" s="209"/>
      <c r="L31" s="87"/>
    </row>
    <row r="32" spans="1:12" s="83" customFormat="1" ht="13.5" customHeight="1" x14ac:dyDescent="0.15">
      <c r="B32" s="86"/>
      <c r="C32" s="87" t="s">
        <v>423</v>
      </c>
      <c r="D32" s="95"/>
      <c r="E32" s="95"/>
      <c r="F32" s="95"/>
      <c r="G32" s="95"/>
      <c r="H32" s="95"/>
      <c r="I32" s="95"/>
      <c r="J32" s="95"/>
      <c r="K32" s="95"/>
    </row>
    <row r="33" spans="1:12" s="83" customFormat="1" ht="13.5" customHeight="1" x14ac:dyDescent="0.15">
      <c r="B33" s="86" t="s">
        <v>422</v>
      </c>
      <c r="C33" s="87" t="s">
        <v>421</v>
      </c>
      <c r="D33" s="95"/>
      <c r="E33" s="95"/>
      <c r="F33" s="95"/>
      <c r="G33" s="95"/>
      <c r="H33" s="95"/>
      <c r="I33" s="95"/>
      <c r="J33" s="95"/>
      <c r="K33" s="95"/>
    </row>
    <row r="34" spans="1:12" s="83" customFormat="1" ht="12" x14ac:dyDescent="0.15">
      <c r="A34" s="83" t="s">
        <v>303</v>
      </c>
    </row>
    <row r="35" spans="1:12" s="83" customFormat="1" ht="12" x14ac:dyDescent="0.15">
      <c r="B35" s="88" t="s">
        <v>72</v>
      </c>
      <c r="C35" s="83" t="s">
        <v>0</v>
      </c>
    </row>
    <row r="36" spans="1:12" s="83" customFormat="1" ht="12" x14ac:dyDescent="0.15">
      <c r="B36" s="88"/>
      <c r="C36" s="84" t="str">
        <f>"　　"&amp;入力フォーム!S12&amp;"～"&amp;入力フォーム!S13&amp;"まで"</f>
        <v>　　令和7年12月3日（水）10時00分～令和7年12月17日（水）17時00分まで</v>
      </c>
      <c r="D36" s="88"/>
    </row>
    <row r="37" spans="1:12" s="83" customFormat="1" ht="12" x14ac:dyDescent="0.15">
      <c r="C37" s="83" t="s">
        <v>434</v>
      </c>
    </row>
    <row r="38" spans="1:12" s="83" customFormat="1" ht="13.5" customHeight="1" x14ac:dyDescent="0.15">
      <c r="B38" s="88" t="s">
        <v>310</v>
      </c>
      <c r="C38" s="83" t="s">
        <v>74</v>
      </c>
    </row>
    <row r="39" spans="1:12" s="83" customFormat="1" ht="13.5" customHeight="1" x14ac:dyDescent="0.15">
      <c r="B39" s="88"/>
      <c r="C39" s="83" t="s">
        <v>82</v>
      </c>
    </row>
    <row r="40" spans="1:12" s="83" customFormat="1" ht="12" x14ac:dyDescent="0.15">
      <c r="B40" s="88" t="s">
        <v>311</v>
      </c>
      <c r="C40" s="83" t="s">
        <v>313</v>
      </c>
    </row>
    <row r="41" spans="1:12" s="83" customFormat="1" ht="12" x14ac:dyDescent="0.15">
      <c r="B41" s="88"/>
      <c r="C41" s="83" t="s">
        <v>83</v>
      </c>
    </row>
    <row r="42" spans="1:12" s="83" customFormat="1" ht="12" x14ac:dyDescent="0.15">
      <c r="B42" s="88"/>
      <c r="C42" s="209" t="s">
        <v>426</v>
      </c>
      <c r="D42" s="209"/>
      <c r="E42" s="209"/>
      <c r="F42" s="209"/>
      <c r="G42" s="209"/>
      <c r="H42" s="209"/>
      <c r="I42" s="209"/>
      <c r="J42" s="209"/>
      <c r="K42" s="209"/>
    </row>
    <row r="43" spans="1:12" s="83" customFormat="1" ht="12" x14ac:dyDescent="0.15">
      <c r="B43" s="88"/>
      <c r="C43" s="209"/>
      <c r="D43" s="209"/>
      <c r="E43" s="209"/>
      <c r="F43" s="209"/>
      <c r="G43" s="209"/>
      <c r="H43" s="209"/>
      <c r="I43" s="209"/>
      <c r="J43" s="209"/>
      <c r="K43" s="209"/>
      <c r="L43" s="83" t="s">
        <v>425</v>
      </c>
    </row>
    <row r="44" spans="1:12" s="83" customFormat="1" ht="12" x14ac:dyDescent="0.15">
      <c r="A44" s="83" t="s">
        <v>304</v>
      </c>
    </row>
    <row r="45" spans="1:12" s="164" customFormat="1" ht="12" x14ac:dyDescent="0.15">
      <c r="A45" s="89" t="s">
        <v>537</v>
      </c>
      <c r="B45" s="89"/>
      <c r="C45" s="163"/>
      <c r="D45" s="163"/>
      <c r="E45" s="163"/>
      <c r="F45" s="163"/>
      <c r="G45" s="163"/>
      <c r="H45" s="163"/>
      <c r="I45" s="163"/>
      <c r="J45" s="163"/>
      <c r="K45" s="163"/>
    </row>
    <row r="46" spans="1:12" s="164" customFormat="1" ht="12" x14ac:dyDescent="0.15">
      <c r="A46" s="89" t="s">
        <v>538</v>
      </c>
      <c r="B46" s="89"/>
      <c r="C46" s="163"/>
      <c r="D46" s="163"/>
      <c r="E46" s="163"/>
      <c r="F46" s="163"/>
      <c r="G46" s="163"/>
      <c r="H46" s="163"/>
      <c r="I46" s="163"/>
      <c r="J46" s="163"/>
      <c r="K46" s="163"/>
    </row>
    <row r="47" spans="1:12" s="164" customFormat="1" ht="12" x14ac:dyDescent="0.15">
      <c r="A47" s="89" t="s">
        <v>539</v>
      </c>
      <c r="B47" s="89"/>
      <c r="C47" s="163"/>
      <c r="D47" s="163"/>
      <c r="E47" s="163"/>
      <c r="F47" s="163"/>
      <c r="G47" s="163"/>
      <c r="H47" s="163"/>
      <c r="I47" s="163"/>
      <c r="J47" s="163"/>
      <c r="K47" s="163"/>
    </row>
    <row r="48" spans="1:12" s="83" customFormat="1" ht="12" x14ac:dyDescent="0.15">
      <c r="A48" s="83" t="s">
        <v>305</v>
      </c>
    </row>
    <row r="49" spans="1:11" s="83" customFormat="1" ht="12" x14ac:dyDescent="0.15">
      <c r="B49" s="88" t="s">
        <v>73</v>
      </c>
      <c r="C49" s="83" t="s">
        <v>1</v>
      </c>
    </row>
    <row r="50" spans="1:11" s="88" customFormat="1" ht="12" x14ac:dyDescent="0.15">
      <c r="C50" s="88" t="s">
        <v>435</v>
      </c>
    </row>
    <row r="51" spans="1:11" s="88" customFormat="1" ht="15.75" customHeight="1" x14ac:dyDescent="0.15">
      <c r="C51" s="84" t="str">
        <f>"　　長崎労働局総務部総務課　　担当者　会計第一係　"&amp;入力フォーム!B20&amp;"　　電話　095-801-0020"</f>
        <v>　　長崎労働局総務部総務課　　担当者　会計第一係　末吉　　電話　095-801-0020</v>
      </c>
    </row>
    <row r="52" spans="1:11" s="88" customFormat="1" ht="15.75" customHeight="1" x14ac:dyDescent="0.15">
      <c r="B52" s="88" t="s">
        <v>310</v>
      </c>
      <c r="C52" s="83" t="s">
        <v>3</v>
      </c>
      <c r="D52" s="83"/>
    </row>
    <row r="53" spans="1:11" s="88" customFormat="1" ht="15.75" customHeight="1" x14ac:dyDescent="0.15">
      <c r="C53" s="84" t="str">
        <f>"　　"&amp;入力フォーム!S14&amp;"～"&amp;入力フォーム!S15&amp;"まで"</f>
        <v>　　令和7年12月3日（水）10時00分～令和7年12月18日（木）12時00分まで</v>
      </c>
      <c r="D53" s="83"/>
      <c r="E53" s="84"/>
    </row>
    <row r="54" spans="1:11" s="88" customFormat="1" ht="15.75" customHeight="1" x14ac:dyDescent="0.15">
      <c r="C54" s="84" t="s">
        <v>509</v>
      </c>
      <c r="D54" s="83"/>
      <c r="E54" s="84"/>
    </row>
    <row r="55" spans="1:11" s="88" customFormat="1" ht="15.75" customHeight="1" x14ac:dyDescent="0.15">
      <c r="B55" s="88" t="s">
        <v>311</v>
      </c>
      <c r="C55" s="83" t="s">
        <v>4</v>
      </c>
      <c r="D55" s="83"/>
    </row>
    <row r="56" spans="1:11" s="88" customFormat="1" ht="15.75" customHeight="1" x14ac:dyDescent="0.15">
      <c r="C56" s="84" t="str">
        <f>"　　"&amp;入力フォーム!S16</f>
        <v>　　令和7年12月18日（木）14時00分</v>
      </c>
      <c r="D56" s="83"/>
      <c r="E56" s="84"/>
    </row>
    <row r="57" spans="1:11" s="88" customFormat="1" ht="14.25" customHeight="1" x14ac:dyDescent="0.15">
      <c r="A57" s="83"/>
      <c r="B57" s="83"/>
      <c r="C57" s="88" t="s">
        <v>436</v>
      </c>
      <c r="D57" s="83"/>
    </row>
    <row r="58" spans="1:11" s="88" customFormat="1" ht="12" x14ac:dyDescent="0.15">
      <c r="A58" s="88" t="s">
        <v>306</v>
      </c>
    </row>
    <row r="59" spans="1:11" s="88" customFormat="1" ht="12" x14ac:dyDescent="0.15">
      <c r="A59" s="88" t="s">
        <v>323</v>
      </c>
    </row>
    <row r="60" spans="1:11" s="88" customFormat="1" ht="12" x14ac:dyDescent="0.15">
      <c r="A60" s="88" t="s">
        <v>163</v>
      </c>
      <c r="B60" s="88" t="s">
        <v>272</v>
      </c>
    </row>
    <row r="61" spans="1:11" s="88" customFormat="1" ht="12" x14ac:dyDescent="0.15">
      <c r="A61" s="88" t="s">
        <v>307</v>
      </c>
    </row>
    <row r="62" spans="1:11" s="88" customFormat="1" ht="12" x14ac:dyDescent="0.15">
      <c r="A62" s="90" t="s">
        <v>324</v>
      </c>
      <c r="B62" s="90"/>
      <c r="C62" s="90"/>
      <c r="D62" s="90"/>
      <c r="E62" s="90"/>
      <c r="F62" s="90"/>
      <c r="G62" s="90"/>
      <c r="H62" s="90"/>
      <c r="I62" s="90"/>
      <c r="J62" s="90"/>
      <c r="K62" s="90"/>
    </row>
    <row r="63" spans="1:11" s="88" customFormat="1" ht="12" x14ac:dyDescent="0.15">
      <c r="A63" s="90" t="s">
        <v>325</v>
      </c>
      <c r="B63" s="90"/>
      <c r="C63" s="90"/>
      <c r="D63" s="90"/>
    </row>
    <row r="64" spans="1:11" s="88" customFormat="1" ht="12" x14ac:dyDescent="0.15">
      <c r="A64" s="88" t="s">
        <v>308</v>
      </c>
    </row>
    <row r="65" spans="1:11" s="88" customFormat="1" ht="12" x14ac:dyDescent="0.15">
      <c r="A65" s="88" t="s">
        <v>273</v>
      </c>
    </row>
    <row r="66" spans="1:11" s="88" customFormat="1" ht="12" x14ac:dyDescent="0.15">
      <c r="A66" s="88" t="s">
        <v>508</v>
      </c>
    </row>
    <row r="67" spans="1:11" s="91" customFormat="1" ht="12" x14ac:dyDescent="0.15">
      <c r="B67" s="91" t="s">
        <v>529</v>
      </c>
    </row>
    <row r="68" spans="1:11" s="91" customFormat="1" ht="12" x14ac:dyDescent="0.15">
      <c r="B68" s="91" t="s">
        <v>530</v>
      </c>
    </row>
    <row r="69" spans="1:11" s="86" customFormat="1" ht="13.5" customHeight="1" x14ac:dyDescent="0.15">
      <c r="A69" s="207" t="s">
        <v>443</v>
      </c>
      <c r="B69" s="207"/>
      <c r="C69" s="207"/>
      <c r="D69" s="207"/>
      <c r="E69" s="207"/>
      <c r="F69" s="207"/>
      <c r="G69" s="207"/>
      <c r="H69" s="207"/>
      <c r="I69" s="207"/>
      <c r="J69" s="207"/>
      <c r="K69" s="207"/>
    </row>
    <row r="70" spans="1:11" s="92" customFormat="1" x14ac:dyDescent="0.15">
      <c r="B70" s="88" t="s">
        <v>61</v>
      </c>
      <c r="C70" s="91" t="s">
        <v>442</v>
      </c>
    </row>
    <row r="71" spans="1:11" s="92" customFormat="1" x14ac:dyDescent="0.15">
      <c r="B71" s="88" t="s">
        <v>310</v>
      </c>
      <c r="C71" s="91" t="s">
        <v>463</v>
      </c>
    </row>
    <row r="72" spans="1:11" s="92" customFormat="1" x14ac:dyDescent="0.15">
      <c r="B72" s="88"/>
      <c r="C72" s="91" t="s">
        <v>464</v>
      </c>
    </row>
    <row r="73" spans="1:11" x14ac:dyDescent="0.15">
      <c r="B73" s="88" t="s">
        <v>311</v>
      </c>
      <c r="C73" s="89" t="s">
        <v>465</v>
      </c>
    </row>
    <row r="74" spans="1:11" x14ac:dyDescent="0.15">
      <c r="C74" s="89" t="s">
        <v>466</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2"/>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K191"/>
  <sheetViews>
    <sheetView view="pageBreakPreview" zoomScaleNormal="100" zoomScaleSheetLayoutView="100" workbookViewId="0">
      <selection activeCell="B9" sqref="B9:P9"/>
    </sheetView>
  </sheetViews>
  <sheetFormatPr defaultRowHeight="13.5" x14ac:dyDescent="0.15"/>
  <cols>
    <col min="1" max="1" width="1.625" style="15" customWidth="1"/>
    <col min="2" max="2" width="2.625" style="15" customWidth="1"/>
    <col min="3" max="3" width="3.875" style="15" customWidth="1"/>
    <col min="4" max="4" width="12" style="15" customWidth="1"/>
    <col min="5" max="5" width="17.5" style="15" customWidth="1"/>
    <col min="6" max="6" width="16" style="15" customWidth="1"/>
    <col min="7" max="9" width="9" style="15"/>
    <col min="10" max="10" width="16.875" style="15" customWidth="1"/>
    <col min="11" max="11" width="1.25" style="15" customWidth="1"/>
    <col min="12" max="16384" width="9" style="15"/>
  </cols>
  <sheetData>
    <row r="1" spans="1:11" ht="29.25" customHeight="1" x14ac:dyDescent="0.15">
      <c r="D1" s="217" t="s">
        <v>5</v>
      </c>
      <c r="E1" s="217"/>
      <c r="F1" s="217"/>
      <c r="G1" s="217"/>
      <c r="H1" s="217"/>
      <c r="I1" s="217"/>
      <c r="J1" s="217"/>
    </row>
    <row r="2" spans="1:11" ht="17.25" x14ac:dyDescent="0.15">
      <c r="E2" s="97"/>
    </row>
    <row r="3" spans="1:11" ht="18" customHeight="1" x14ac:dyDescent="0.15">
      <c r="J3" s="16" t="s">
        <v>6</v>
      </c>
    </row>
    <row r="4" spans="1:11" ht="13.5" customHeight="1" x14ac:dyDescent="0.15">
      <c r="E4" s="156"/>
    </row>
    <row r="5" spans="1:11" ht="18" customHeight="1" x14ac:dyDescent="0.15">
      <c r="B5" s="220" t="s">
        <v>112</v>
      </c>
      <c r="C5" s="220"/>
      <c r="D5" s="220"/>
      <c r="E5" s="220"/>
      <c r="F5" s="220"/>
      <c r="G5" s="220"/>
      <c r="H5" s="220"/>
      <c r="I5" s="220"/>
      <c r="J5" s="220"/>
    </row>
    <row r="6" spans="1:11" ht="18" customHeight="1" x14ac:dyDescent="0.15">
      <c r="B6" s="220"/>
      <c r="C6" s="220"/>
      <c r="D6" s="220"/>
      <c r="E6" s="220"/>
      <c r="F6" s="220"/>
      <c r="G6" s="220"/>
      <c r="H6" s="220"/>
      <c r="I6" s="220"/>
      <c r="J6" s="220"/>
    </row>
    <row r="7" spans="1:11" ht="6.75" customHeight="1" x14ac:dyDescent="0.15">
      <c r="E7" s="156"/>
    </row>
    <row r="8" spans="1:11" ht="18" customHeight="1" x14ac:dyDescent="0.15">
      <c r="A8" s="162"/>
      <c r="B8" s="219" t="s">
        <v>275</v>
      </c>
      <c r="C8" s="219"/>
      <c r="D8" s="219"/>
      <c r="E8" s="219"/>
      <c r="F8" s="17"/>
      <c r="G8" s="17"/>
      <c r="H8" s="17"/>
      <c r="I8" s="17"/>
      <c r="J8" s="17"/>
      <c r="K8" s="17"/>
    </row>
    <row r="9" spans="1:11" ht="25.5" customHeight="1" x14ac:dyDescent="0.15">
      <c r="B9" s="18"/>
      <c r="C9" s="19" t="s">
        <v>198</v>
      </c>
      <c r="D9" s="20" t="s">
        <v>54</v>
      </c>
      <c r="E9" s="223" t="str">
        <f>入力フォーム!B4</f>
        <v>令和８年度　長崎労働局及び各署所　リコー製電子複写機にかかる保守業務委託契約（単価契約）</v>
      </c>
      <c r="F9" s="223"/>
      <c r="G9" s="223"/>
      <c r="H9" s="223"/>
      <c r="I9" s="223"/>
      <c r="J9" s="223"/>
      <c r="K9" s="17"/>
    </row>
    <row r="10" spans="1:11" ht="18" customHeight="1" x14ac:dyDescent="0.15">
      <c r="B10" s="18"/>
      <c r="C10" s="19" t="s">
        <v>113</v>
      </c>
      <c r="D10" s="21" t="str">
        <f>入力フォーム!A5</f>
        <v>委 託 内 容</v>
      </c>
      <c r="E10" s="18" t="str">
        <f>入力フォーム!B5</f>
        <v>別添「仕様書」による。</v>
      </c>
      <c r="F10" s="17"/>
      <c r="G10" s="17"/>
      <c r="H10" s="17"/>
      <c r="I10" s="17"/>
      <c r="J10" s="17"/>
      <c r="K10" s="17"/>
    </row>
    <row r="11" spans="1:11" ht="18" customHeight="1" x14ac:dyDescent="0.15">
      <c r="B11" s="18"/>
      <c r="C11" s="19" t="s">
        <v>114</v>
      </c>
      <c r="D11" s="21" t="str">
        <f>入力フォーム!A6</f>
        <v>履 行 場 所</v>
      </c>
      <c r="E11" s="18" t="str">
        <f>入力フォーム!B6</f>
        <v>別添「仕様書」による。</v>
      </c>
      <c r="F11" s="17"/>
      <c r="G11" s="17"/>
      <c r="H11" s="17"/>
      <c r="I11" s="17"/>
      <c r="J11" s="17"/>
      <c r="K11" s="17"/>
    </row>
    <row r="12" spans="1:11" ht="18" customHeight="1" x14ac:dyDescent="0.15">
      <c r="B12" s="18"/>
      <c r="C12" s="19" t="s">
        <v>312</v>
      </c>
      <c r="D12" s="21" t="str">
        <f>入力フォーム!A7</f>
        <v>履 行 期 間</v>
      </c>
      <c r="E12" s="221" t="str">
        <f>入力フォーム!B7</f>
        <v>令和８年４月１日～令和９年３月３１日</v>
      </c>
      <c r="F12" s="221"/>
      <c r="G12" s="221"/>
      <c r="H12" s="221"/>
      <c r="I12" s="221"/>
      <c r="J12" s="221"/>
      <c r="K12" s="17"/>
    </row>
    <row r="13" spans="1:11" ht="18" customHeight="1" x14ac:dyDescent="0.15">
      <c r="B13" s="18"/>
      <c r="C13" s="19" t="s">
        <v>18</v>
      </c>
      <c r="D13" s="21" t="s">
        <v>276</v>
      </c>
      <c r="E13" s="162" t="s">
        <v>510</v>
      </c>
      <c r="F13" s="17"/>
      <c r="G13" s="17"/>
      <c r="H13" s="17"/>
      <c r="I13" s="17"/>
      <c r="J13" s="17"/>
      <c r="K13" s="17"/>
    </row>
    <row r="14" spans="1:11" ht="18" customHeight="1" x14ac:dyDescent="0.15">
      <c r="B14" s="18"/>
      <c r="C14" s="19"/>
      <c r="D14" s="19"/>
      <c r="E14" s="18" t="s">
        <v>329</v>
      </c>
      <c r="F14" s="17"/>
      <c r="G14" s="17"/>
      <c r="H14" s="17"/>
      <c r="I14" s="17"/>
      <c r="J14" s="17"/>
      <c r="K14" s="17"/>
    </row>
    <row r="15" spans="1:11" ht="18" customHeight="1" x14ac:dyDescent="0.15">
      <c r="B15" s="18"/>
      <c r="C15" s="19"/>
      <c r="D15" s="19"/>
      <c r="E15" s="18" t="s">
        <v>330</v>
      </c>
      <c r="F15" s="17"/>
      <c r="G15" s="17"/>
      <c r="H15" s="17"/>
      <c r="I15" s="17"/>
      <c r="J15" s="17"/>
      <c r="K15" s="17"/>
    </row>
    <row r="16" spans="1:11" ht="18" customHeight="1" x14ac:dyDescent="0.15">
      <c r="B16" s="18"/>
      <c r="C16" s="19"/>
      <c r="D16" s="19"/>
      <c r="E16" s="18" t="s">
        <v>331</v>
      </c>
      <c r="F16" s="17"/>
      <c r="G16" s="17"/>
      <c r="H16" s="17"/>
      <c r="I16" s="17"/>
      <c r="J16" s="17"/>
      <c r="K16" s="17"/>
    </row>
    <row r="17" spans="2:10" ht="13.5" customHeight="1" x14ac:dyDescent="0.15">
      <c r="B17" s="156"/>
      <c r="C17" s="156"/>
      <c r="D17" s="156"/>
      <c r="E17" s="156"/>
    </row>
    <row r="18" spans="2:10" ht="18" customHeight="1" x14ac:dyDescent="0.15">
      <c r="B18" s="222" t="s">
        <v>277</v>
      </c>
      <c r="C18" s="222"/>
      <c r="D18" s="222"/>
      <c r="E18" s="222"/>
    </row>
    <row r="19" spans="2:10" ht="18" customHeight="1" x14ac:dyDescent="0.15">
      <c r="B19" s="156"/>
      <c r="C19" s="162" t="s">
        <v>238</v>
      </c>
      <c r="D19" s="162"/>
      <c r="E19" s="162"/>
    </row>
    <row r="20" spans="2:10" ht="18" customHeight="1" x14ac:dyDescent="0.15">
      <c r="C20" s="162" t="s">
        <v>203</v>
      </c>
      <c r="D20" s="162"/>
      <c r="E20" s="162"/>
    </row>
    <row r="21" spans="2:10" ht="18" customHeight="1" x14ac:dyDescent="0.15">
      <c r="C21" s="222" t="s">
        <v>146</v>
      </c>
      <c r="D21" s="222"/>
      <c r="E21" s="222"/>
    </row>
    <row r="22" spans="2:10" ht="18" customHeight="1" x14ac:dyDescent="0.15">
      <c r="C22" s="22" t="s">
        <v>147</v>
      </c>
      <c r="D22" s="216" t="s">
        <v>79</v>
      </c>
      <c r="E22" s="216"/>
    </row>
    <row r="23" spans="2:10" ht="18" customHeight="1" x14ac:dyDescent="0.15">
      <c r="C23" s="156"/>
      <c r="D23" s="23" t="str">
        <f>"　"&amp;入力フォーム!S12&amp;"～"&amp;入力フォーム!S13&amp;"まで"</f>
        <v>　令和7年12月3日（水）10時00分～令和7年12月17日（水）17時00分まで</v>
      </c>
      <c r="E23" s="23"/>
    </row>
    <row r="24" spans="2:10" ht="18" customHeight="1" x14ac:dyDescent="0.15">
      <c r="C24" s="22" t="s">
        <v>169</v>
      </c>
      <c r="D24" s="216" t="s">
        <v>77</v>
      </c>
      <c r="E24" s="216"/>
    </row>
    <row r="25" spans="2:10" ht="18" customHeight="1" x14ac:dyDescent="0.15">
      <c r="C25" s="156"/>
      <c r="D25" s="216" t="s">
        <v>452</v>
      </c>
      <c r="E25" s="216"/>
      <c r="F25" s="216"/>
      <c r="G25" s="216"/>
      <c r="H25" s="216"/>
      <c r="I25" s="216"/>
      <c r="J25" s="216"/>
    </row>
    <row r="26" spans="2:10" ht="18" customHeight="1" x14ac:dyDescent="0.15">
      <c r="C26" s="156"/>
      <c r="D26" s="162" t="str">
        <f>"  長崎労働局総務部総務課　会計第一係　"&amp;入力フォーム!B20&amp;"　TEL095-801-0020"</f>
        <v xml:space="preserve">  長崎労働局総務部総務課　会計第一係　末吉　TEL095-801-0020</v>
      </c>
      <c r="E26" s="162"/>
    </row>
    <row r="27" spans="2:10" ht="18" customHeight="1" x14ac:dyDescent="0.15">
      <c r="C27" s="161" t="s">
        <v>170</v>
      </c>
      <c r="D27" s="216" t="s">
        <v>78</v>
      </c>
      <c r="E27" s="216"/>
    </row>
    <row r="28" spans="2:10" ht="18" customHeight="1" x14ac:dyDescent="0.15">
      <c r="C28" s="161"/>
      <c r="D28" s="155" t="s">
        <v>487</v>
      </c>
      <c r="E28" s="155"/>
    </row>
    <row r="29" spans="2:10" ht="18" customHeight="1" x14ac:dyDescent="0.15">
      <c r="C29" s="161"/>
      <c r="D29" s="155" t="s">
        <v>488</v>
      </c>
      <c r="E29" s="155"/>
    </row>
    <row r="30" spans="2:10" ht="18" customHeight="1" x14ac:dyDescent="0.15">
      <c r="C30" s="161"/>
      <c r="D30" s="81" t="s">
        <v>491</v>
      </c>
      <c r="E30" s="155"/>
    </row>
    <row r="31" spans="2:10" ht="18" customHeight="1" x14ac:dyDescent="0.15">
      <c r="B31" s="156"/>
      <c r="C31" s="24"/>
      <c r="D31" s="162" t="s">
        <v>489</v>
      </c>
      <c r="E31" s="162"/>
    </row>
    <row r="32" spans="2:10" ht="18" customHeight="1" x14ac:dyDescent="0.15">
      <c r="B32" s="156"/>
      <c r="C32" s="24"/>
      <c r="D32" s="224" t="s">
        <v>78</v>
      </c>
      <c r="E32" s="224"/>
      <c r="F32" s="224"/>
      <c r="G32" s="234" t="s">
        <v>287</v>
      </c>
      <c r="H32" s="234"/>
      <c r="I32" s="234"/>
      <c r="J32" s="234"/>
    </row>
    <row r="33" spans="2:10" ht="18" customHeight="1" x14ac:dyDescent="0.15">
      <c r="B33" s="156"/>
      <c r="C33" s="24"/>
      <c r="D33" s="218" t="s">
        <v>389</v>
      </c>
      <c r="E33" s="218"/>
      <c r="F33" s="218"/>
      <c r="G33" s="235" t="s">
        <v>390</v>
      </c>
      <c r="H33" s="236"/>
      <c r="I33" s="236"/>
      <c r="J33" s="237"/>
    </row>
    <row r="34" spans="2:10" ht="18" customHeight="1" x14ac:dyDescent="0.15">
      <c r="B34" s="156"/>
      <c r="C34" s="24"/>
      <c r="D34" s="225" t="s">
        <v>239</v>
      </c>
      <c r="E34" s="226"/>
      <c r="F34" s="227"/>
      <c r="G34" s="238"/>
      <c r="H34" s="239"/>
      <c r="I34" s="239"/>
      <c r="J34" s="240"/>
    </row>
    <row r="35" spans="2:10" ht="18" customHeight="1" x14ac:dyDescent="0.15">
      <c r="B35" s="156"/>
      <c r="C35" s="24"/>
      <c r="D35" s="157" t="s">
        <v>391</v>
      </c>
      <c r="E35" s="158"/>
      <c r="F35" s="159"/>
      <c r="G35" s="238"/>
      <c r="H35" s="239"/>
      <c r="I35" s="239"/>
      <c r="J35" s="240"/>
    </row>
    <row r="36" spans="2:10" ht="18" customHeight="1" x14ac:dyDescent="0.15">
      <c r="B36" s="156"/>
      <c r="C36" s="24"/>
      <c r="D36" s="25" t="s">
        <v>457</v>
      </c>
      <c r="E36" s="26"/>
      <c r="F36" s="27"/>
      <c r="G36" s="28"/>
      <c r="H36" s="29"/>
      <c r="I36" s="29"/>
      <c r="J36" s="30"/>
    </row>
    <row r="37" spans="2:10" ht="18" customHeight="1" x14ac:dyDescent="0.15">
      <c r="B37" s="156"/>
      <c r="C37" s="24"/>
      <c r="D37" s="222" t="s">
        <v>540</v>
      </c>
      <c r="E37" s="222"/>
    </row>
    <row r="38" spans="2:10" ht="18" customHeight="1" x14ac:dyDescent="0.15">
      <c r="B38" s="156"/>
      <c r="C38" s="24"/>
      <c r="D38" s="224" t="s">
        <v>78</v>
      </c>
      <c r="E38" s="224"/>
      <c r="F38" s="224"/>
      <c r="G38" s="234" t="s">
        <v>287</v>
      </c>
      <c r="H38" s="234"/>
      <c r="I38" s="234"/>
      <c r="J38" s="234"/>
    </row>
    <row r="39" spans="2:10" ht="18" customHeight="1" x14ac:dyDescent="0.15">
      <c r="B39" s="156"/>
      <c r="C39" s="24"/>
      <c r="D39" s="218" t="s">
        <v>362</v>
      </c>
      <c r="E39" s="218"/>
      <c r="F39" s="218"/>
      <c r="G39" s="235" t="s">
        <v>288</v>
      </c>
      <c r="H39" s="236"/>
      <c r="I39" s="236"/>
      <c r="J39" s="237"/>
    </row>
    <row r="40" spans="2:10" ht="18" customHeight="1" x14ac:dyDescent="0.15">
      <c r="B40" s="156"/>
      <c r="C40" s="24"/>
      <c r="D40" s="225" t="s">
        <v>239</v>
      </c>
      <c r="E40" s="226"/>
      <c r="F40" s="227"/>
      <c r="G40" s="238"/>
      <c r="H40" s="239"/>
      <c r="I40" s="239"/>
      <c r="J40" s="240"/>
    </row>
    <row r="41" spans="2:10" ht="18" customHeight="1" x14ac:dyDescent="0.15">
      <c r="B41" s="156"/>
      <c r="C41" s="24"/>
      <c r="D41" s="241" t="s">
        <v>361</v>
      </c>
      <c r="E41" s="242"/>
      <c r="F41" s="243"/>
      <c r="G41" s="238"/>
      <c r="H41" s="239"/>
      <c r="I41" s="239"/>
      <c r="J41" s="240"/>
    </row>
    <row r="42" spans="2:10" ht="18" customHeight="1" x14ac:dyDescent="0.15">
      <c r="B42" s="156"/>
      <c r="C42" s="24"/>
      <c r="D42" s="233" t="s">
        <v>182</v>
      </c>
      <c r="E42" s="233"/>
      <c r="F42" s="233"/>
      <c r="G42" s="238"/>
      <c r="H42" s="239"/>
      <c r="I42" s="239"/>
      <c r="J42" s="240"/>
    </row>
    <row r="43" spans="2:10" ht="18" customHeight="1" x14ac:dyDescent="0.15">
      <c r="B43" s="156"/>
      <c r="C43" s="24"/>
      <c r="D43" s="233" t="s">
        <v>458</v>
      </c>
      <c r="E43" s="233"/>
      <c r="F43" s="233"/>
      <c r="G43" s="238"/>
      <c r="H43" s="239"/>
      <c r="I43" s="239"/>
      <c r="J43" s="240"/>
    </row>
    <row r="44" spans="2:10" ht="18" customHeight="1" x14ac:dyDescent="0.15">
      <c r="B44" s="156"/>
      <c r="C44" s="24"/>
      <c r="D44" s="25" t="s">
        <v>457</v>
      </c>
      <c r="E44" s="26"/>
      <c r="F44" s="27"/>
      <c r="G44" s="28"/>
      <c r="H44" s="29"/>
      <c r="I44" s="29"/>
      <c r="J44" s="30"/>
    </row>
    <row r="45" spans="2:10" ht="18" customHeight="1" x14ac:dyDescent="0.15">
      <c r="B45" s="156"/>
      <c r="C45" s="22" t="s">
        <v>68</v>
      </c>
      <c r="D45" s="31" t="s">
        <v>313</v>
      </c>
      <c r="E45" s="156"/>
    </row>
    <row r="46" spans="2:10" ht="18" customHeight="1" x14ac:dyDescent="0.15">
      <c r="B46" s="156"/>
      <c r="C46" s="156"/>
      <c r="D46" s="216" t="s">
        <v>490</v>
      </c>
      <c r="E46" s="216"/>
      <c r="F46" s="216"/>
      <c r="G46" s="216"/>
      <c r="H46" s="216"/>
      <c r="I46" s="216"/>
      <c r="J46" s="216"/>
    </row>
    <row r="47" spans="2:10" ht="18" customHeight="1" x14ac:dyDescent="0.15">
      <c r="B47" s="156"/>
      <c r="C47" s="156"/>
      <c r="D47" s="162" t="s">
        <v>357</v>
      </c>
      <c r="E47" s="32"/>
    </row>
    <row r="48" spans="2:10" ht="13.5" customHeight="1" x14ac:dyDescent="0.15">
      <c r="B48" s="156"/>
      <c r="C48" s="156"/>
      <c r="E48" s="32"/>
    </row>
    <row r="49" spans="2:10" ht="18" customHeight="1" x14ac:dyDescent="0.15">
      <c r="B49" s="222" t="s">
        <v>298</v>
      </c>
      <c r="C49" s="222"/>
      <c r="D49" s="222"/>
      <c r="E49" s="222"/>
    </row>
    <row r="50" spans="2:10" ht="18" customHeight="1" x14ac:dyDescent="0.15">
      <c r="B50" s="156"/>
      <c r="C50" s="22" t="s">
        <v>171</v>
      </c>
      <c r="D50" s="216" t="s">
        <v>335</v>
      </c>
      <c r="E50" s="216"/>
      <c r="F50" s="216"/>
      <c r="G50" s="216"/>
      <c r="H50" s="216"/>
      <c r="I50" s="216"/>
      <c r="J50" s="216"/>
    </row>
    <row r="51" spans="2:10" ht="18" customHeight="1" x14ac:dyDescent="0.15">
      <c r="B51" s="156"/>
      <c r="C51" s="156"/>
      <c r="D51" s="216" t="s">
        <v>336</v>
      </c>
      <c r="E51" s="216"/>
      <c r="F51" s="216"/>
      <c r="G51" s="216"/>
      <c r="H51" s="216"/>
      <c r="I51" s="216"/>
      <c r="J51" s="216"/>
    </row>
    <row r="52" spans="2:10" ht="18" customHeight="1" x14ac:dyDescent="0.15">
      <c r="B52" s="156"/>
      <c r="C52" s="156"/>
      <c r="D52" s="155" t="s">
        <v>337</v>
      </c>
      <c r="E52" s="155"/>
      <c r="F52" s="155"/>
      <c r="G52" s="155"/>
      <c r="H52" s="155"/>
      <c r="I52" s="155"/>
      <c r="J52" s="155"/>
    </row>
    <row r="53" spans="2:10" ht="18" customHeight="1" x14ac:dyDescent="0.15">
      <c r="B53" s="156"/>
      <c r="C53" s="156"/>
      <c r="D53" s="216" t="s">
        <v>278</v>
      </c>
      <c r="E53" s="216"/>
      <c r="F53" s="216"/>
      <c r="G53" s="216"/>
      <c r="H53" s="216"/>
      <c r="I53" s="216"/>
      <c r="J53" s="216"/>
    </row>
    <row r="54" spans="2:10" ht="18" customHeight="1" x14ac:dyDescent="0.15">
      <c r="B54" s="156"/>
      <c r="C54" s="156"/>
      <c r="D54" s="216" t="s">
        <v>279</v>
      </c>
      <c r="E54" s="216"/>
      <c r="F54" s="216"/>
      <c r="G54" s="216"/>
      <c r="H54" s="216"/>
      <c r="I54" s="216"/>
      <c r="J54" s="216"/>
    </row>
    <row r="55" spans="2:10" ht="18" customHeight="1" x14ac:dyDescent="0.15">
      <c r="B55" s="156"/>
      <c r="C55" s="22" t="s">
        <v>115</v>
      </c>
      <c r="D55" s="22" t="s">
        <v>338</v>
      </c>
      <c r="E55" s="156"/>
    </row>
    <row r="56" spans="2:10" ht="18" customHeight="1" x14ac:dyDescent="0.15">
      <c r="C56" s="24"/>
      <c r="D56" s="222" t="s">
        <v>116</v>
      </c>
      <c r="E56" s="222"/>
    </row>
    <row r="57" spans="2:10" ht="18" customHeight="1" x14ac:dyDescent="0.15">
      <c r="D57" s="33" t="str">
        <f>入力フォーム!S14&amp;"～"&amp;入力フォーム!S15&amp;"まで"</f>
        <v>令和7年12月3日（水）10時00分～令和7年12月18日（木）12時00分まで</v>
      </c>
      <c r="E57" s="34"/>
    </row>
    <row r="58" spans="2:10" s="162" customFormat="1" ht="18" customHeight="1" x14ac:dyDescent="0.15">
      <c r="D58" s="216" t="s">
        <v>152</v>
      </c>
      <c r="E58" s="216"/>
      <c r="F58" s="216"/>
      <c r="G58" s="216"/>
      <c r="H58" s="216"/>
      <c r="I58" s="216"/>
      <c r="J58" s="216"/>
    </row>
    <row r="59" spans="2:10" s="162" customFormat="1" ht="18" customHeight="1" x14ac:dyDescent="0.15">
      <c r="D59" s="216" t="s">
        <v>453</v>
      </c>
      <c r="E59" s="216"/>
      <c r="F59" s="216"/>
      <c r="G59" s="216"/>
      <c r="H59" s="216"/>
      <c r="I59" s="216"/>
      <c r="J59" s="216"/>
    </row>
    <row r="60" spans="2:10" s="162" customFormat="1" ht="18" customHeight="1" x14ac:dyDescent="0.15">
      <c r="D60" s="216" t="s">
        <v>454</v>
      </c>
      <c r="E60" s="216"/>
      <c r="F60" s="216"/>
      <c r="G60" s="216"/>
      <c r="H60" s="216"/>
      <c r="I60" s="216"/>
      <c r="J60" s="216"/>
    </row>
    <row r="61" spans="2:10" ht="18" customHeight="1" x14ac:dyDescent="0.15">
      <c r="B61" s="156"/>
      <c r="C61" s="22" t="s">
        <v>117</v>
      </c>
      <c r="D61" s="22" t="s">
        <v>289</v>
      </c>
      <c r="E61" s="156"/>
    </row>
    <row r="62" spans="2:10" ht="18" customHeight="1" x14ac:dyDescent="0.15">
      <c r="C62" s="24"/>
      <c r="D62" s="222" t="s">
        <v>118</v>
      </c>
      <c r="E62" s="222"/>
    </row>
    <row r="63" spans="2:10" ht="18" customHeight="1" x14ac:dyDescent="0.15">
      <c r="D63" s="33" t="str">
        <f>入力フォーム!S14&amp;"～"&amp;入力フォーム!S15&amp;"まで"</f>
        <v>令和7年12月3日（水）10時00分～令和7年12月18日（木）12時00分まで</v>
      </c>
      <c r="E63" s="34"/>
    </row>
    <row r="64" spans="2:10" ht="18" customHeight="1" x14ac:dyDescent="0.15">
      <c r="C64" s="24"/>
      <c r="D64" s="162" t="s">
        <v>119</v>
      </c>
      <c r="E64" s="162"/>
    </row>
    <row r="65" spans="1:10" ht="18" customHeight="1" x14ac:dyDescent="0.15">
      <c r="D65" s="216" t="s">
        <v>455</v>
      </c>
      <c r="E65" s="216"/>
      <c r="F65" s="216"/>
      <c r="G65" s="216"/>
      <c r="H65" s="216"/>
      <c r="I65" s="216"/>
      <c r="J65" s="216"/>
    </row>
    <row r="66" spans="1:10" ht="18" customHeight="1" x14ac:dyDescent="0.15">
      <c r="D66" s="216" t="str">
        <f>"長崎労働局総務部総務課　会計第一係　"&amp;入力フォーム!B20&amp;"　TEL095-801-0020"</f>
        <v>長崎労働局総務部総務課　会計第一係　末吉　TEL095-801-0020</v>
      </c>
      <c r="E66" s="216"/>
      <c r="F66" s="216"/>
      <c r="G66" s="216"/>
      <c r="H66" s="216"/>
      <c r="I66" s="216"/>
      <c r="J66" s="216"/>
    </row>
    <row r="67" spans="1:10" ht="18" customHeight="1" x14ac:dyDescent="0.15">
      <c r="C67" s="24"/>
      <c r="D67" s="222" t="s">
        <v>120</v>
      </c>
      <c r="E67" s="222"/>
    </row>
    <row r="68" spans="1:10" ht="2.25" customHeight="1" x14ac:dyDescent="0.15">
      <c r="C68" s="24"/>
      <c r="D68" s="156"/>
      <c r="E68" s="156"/>
    </row>
    <row r="69" spans="1:10" ht="74.25" customHeight="1" x14ac:dyDescent="0.15">
      <c r="A69" s="35"/>
      <c r="B69" s="35"/>
      <c r="C69" s="35"/>
      <c r="D69" s="228" t="str">
        <f>"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長崎労働局総務部長あて）及び「令和7年12月18日（木）開札「令和８年度　長崎労働局及び各署所　リコー製電子複写機にかかる保守業務委託契約（単価契約）」の入札書在中」と朱書し、上記３の(３)②へ入札書の受領期限までに提出すること。</v>
      </c>
      <c r="E69" s="228"/>
      <c r="F69" s="228"/>
      <c r="G69" s="228"/>
      <c r="H69" s="228"/>
      <c r="I69" s="228"/>
      <c r="J69" s="228"/>
    </row>
    <row r="70" spans="1:10" ht="2.25" customHeight="1" x14ac:dyDescent="0.15">
      <c r="C70" s="24"/>
      <c r="D70" s="156"/>
      <c r="E70" s="156"/>
    </row>
    <row r="71" spans="1:10" ht="53.25" customHeight="1" x14ac:dyDescent="0.15">
      <c r="A71" s="35"/>
      <c r="B71" s="35"/>
      <c r="C71" s="35"/>
      <c r="D71" s="228"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郵便（書留郵便に限る）により提出する場合は、二重封筒とし、表封筒に「令和7年12月18日（木）開札「令和８年度　長崎労働局及び各署所　リコー製電子複写機にかかる保守業務委託契約（単価契約）」の入札書在中」の旨朱書し、中封筒の封皮には直接に提出する場合と同様に氏名等を記し、上記３の(３)②あてに入札書の受領期限までの必着で送付すること。</v>
      </c>
      <c r="E71" s="228"/>
      <c r="F71" s="228"/>
      <c r="G71" s="228"/>
      <c r="H71" s="228"/>
      <c r="I71" s="228"/>
      <c r="J71" s="228"/>
    </row>
    <row r="72" spans="1:10" ht="2.25" customHeight="1" x14ac:dyDescent="0.15">
      <c r="C72" s="24"/>
      <c r="D72" s="156"/>
      <c r="E72" s="156"/>
    </row>
    <row r="73" spans="1:10" ht="27" customHeight="1" x14ac:dyDescent="0.15">
      <c r="A73" s="35"/>
      <c r="B73" s="35"/>
      <c r="C73" s="35"/>
      <c r="D73" s="228"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3" s="228"/>
      <c r="F73" s="228"/>
      <c r="G73" s="228"/>
      <c r="H73" s="228"/>
      <c r="I73" s="228"/>
      <c r="J73" s="228"/>
    </row>
    <row r="74" spans="1:10" ht="2.25" customHeight="1" x14ac:dyDescent="0.15">
      <c r="C74" s="24"/>
      <c r="D74" s="156"/>
      <c r="E74" s="156"/>
    </row>
    <row r="75" spans="1:10" ht="18" customHeight="1" x14ac:dyDescent="0.15">
      <c r="B75" s="156"/>
      <c r="C75" s="22" t="s">
        <v>121</v>
      </c>
      <c r="D75" s="22" t="s">
        <v>290</v>
      </c>
      <c r="E75" s="156"/>
    </row>
    <row r="76" spans="1:10" ht="18" customHeight="1" x14ac:dyDescent="0.15">
      <c r="C76" s="24"/>
      <c r="D76" s="162" t="s">
        <v>201</v>
      </c>
      <c r="E76" s="162"/>
      <c r="F76" s="156"/>
    </row>
    <row r="77" spans="1:10" ht="18" customHeight="1" x14ac:dyDescent="0.15">
      <c r="D77" s="162" t="s">
        <v>122</v>
      </c>
      <c r="E77" s="162"/>
      <c r="F77" s="156"/>
    </row>
    <row r="78" spans="1:10" ht="18" customHeight="1" x14ac:dyDescent="0.15">
      <c r="D78" s="162" t="s">
        <v>339</v>
      </c>
      <c r="E78" s="162"/>
      <c r="F78" s="156"/>
    </row>
    <row r="79" spans="1:10" ht="18" customHeight="1" x14ac:dyDescent="0.15">
      <c r="C79" s="24"/>
      <c r="D79" s="162" t="s">
        <v>202</v>
      </c>
      <c r="E79" s="162"/>
      <c r="F79" s="156"/>
    </row>
    <row r="80" spans="1:10" ht="18" customHeight="1" x14ac:dyDescent="0.15">
      <c r="C80" s="36"/>
      <c r="D80" s="162" t="s">
        <v>444</v>
      </c>
      <c r="E80" s="162"/>
      <c r="F80" s="156"/>
    </row>
    <row r="81" spans="1:8" ht="18" customHeight="1" x14ac:dyDescent="0.15">
      <c r="C81" s="36"/>
      <c r="D81" s="162" t="s">
        <v>445</v>
      </c>
      <c r="E81" s="162"/>
      <c r="F81" s="156"/>
    </row>
    <row r="82" spans="1:8" ht="18" customHeight="1" x14ac:dyDescent="0.15">
      <c r="C82" s="36"/>
      <c r="D82" s="162" t="s">
        <v>358</v>
      </c>
      <c r="E82" s="162"/>
      <c r="F82" s="156"/>
    </row>
    <row r="83" spans="1:8" ht="18" customHeight="1" x14ac:dyDescent="0.15">
      <c r="C83" s="24"/>
      <c r="D83" s="162" t="s">
        <v>148</v>
      </c>
      <c r="E83" s="162"/>
      <c r="F83" s="162"/>
    </row>
    <row r="84" spans="1:8" ht="13.5" customHeight="1" x14ac:dyDescent="0.15">
      <c r="C84" s="24"/>
      <c r="D84" s="156"/>
      <c r="E84" s="156"/>
      <c r="F84" s="156"/>
    </row>
    <row r="85" spans="1:8" ht="18" customHeight="1" x14ac:dyDescent="0.15">
      <c r="A85" s="162"/>
      <c r="B85" s="222" t="s">
        <v>240</v>
      </c>
      <c r="C85" s="222"/>
      <c r="D85" s="222"/>
      <c r="E85" s="222"/>
    </row>
    <row r="86" spans="1:8" ht="18" customHeight="1" x14ac:dyDescent="0.15">
      <c r="B86" s="162" t="s">
        <v>123</v>
      </c>
      <c r="C86" s="162"/>
      <c r="D86" s="162"/>
      <c r="E86" s="162"/>
    </row>
    <row r="87" spans="1:8" ht="18" customHeight="1" x14ac:dyDescent="0.15">
      <c r="C87" s="22" t="s">
        <v>124</v>
      </c>
      <c r="D87" s="22" t="s">
        <v>280</v>
      </c>
      <c r="E87" s="156"/>
    </row>
    <row r="88" spans="1:8" ht="18" customHeight="1" x14ac:dyDescent="0.15">
      <c r="C88" s="22" t="s">
        <v>244</v>
      </c>
      <c r="D88" s="22" t="s">
        <v>291</v>
      </c>
      <c r="E88" s="156"/>
    </row>
    <row r="89" spans="1:8" ht="18" customHeight="1" x14ac:dyDescent="0.15">
      <c r="C89" s="22" t="s">
        <v>245</v>
      </c>
      <c r="D89" s="31" t="s">
        <v>446</v>
      </c>
      <c r="E89" s="156"/>
    </row>
    <row r="90" spans="1:8" ht="18" customHeight="1" x14ac:dyDescent="0.15">
      <c r="C90" s="22" t="s">
        <v>125</v>
      </c>
      <c r="D90" s="22" t="s">
        <v>461</v>
      </c>
      <c r="E90" s="156"/>
    </row>
    <row r="91" spans="1:8" ht="18" customHeight="1" x14ac:dyDescent="0.15">
      <c r="C91" s="22" t="s">
        <v>126</v>
      </c>
      <c r="D91" s="31" t="s">
        <v>429</v>
      </c>
      <c r="E91" s="156"/>
    </row>
    <row r="92" spans="1:8" ht="18" customHeight="1" x14ac:dyDescent="0.15">
      <c r="C92" s="22" t="s">
        <v>127</v>
      </c>
      <c r="D92" s="31" t="s">
        <v>430</v>
      </c>
      <c r="E92" s="156"/>
    </row>
    <row r="93" spans="1:8" ht="18" customHeight="1" x14ac:dyDescent="0.15">
      <c r="C93" s="22" t="s">
        <v>173</v>
      </c>
      <c r="D93" s="22" t="s">
        <v>292</v>
      </c>
      <c r="E93" s="156"/>
    </row>
    <row r="94" spans="1:8" ht="18" customHeight="1" x14ac:dyDescent="0.15">
      <c r="C94" s="22" t="s">
        <v>128</v>
      </c>
      <c r="D94" s="22" t="s">
        <v>293</v>
      </c>
      <c r="E94" s="156"/>
    </row>
    <row r="95" spans="1:8" ht="18" customHeight="1" x14ac:dyDescent="0.15">
      <c r="C95" s="22" t="s">
        <v>129</v>
      </c>
      <c r="D95" s="22" t="s">
        <v>295</v>
      </c>
      <c r="E95" s="156"/>
    </row>
    <row r="96" spans="1:8" ht="18" customHeight="1" x14ac:dyDescent="0.15">
      <c r="C96" s="22" t="s">
        <v>413</v>
      </c>
      <c r="D96" s="19" t="s">
        <v>415</v>
      </c>
      <c r="E96" s="37"/>
      <c r="F96" s="17"/>
      <c r="G96" s="17"/>
      <c r="H96" s="17"/>
    </row>
    <row r="97" spans="1:9" ht="18" customHeight="1" x14ac:dyDescent="0.15">
      <c r="C97" s="22" t="s">
        <v>414</v>
      </c>
      <c r="D97" s="22" t="s">
        <v>294</v>
      </c>
      <c r="E97" s="156"/>
    </row>
    <row r="98" spans="1:9" ht="18" customHeight="1" x14ac:dyDescent="0.15">
      <c r="C98" s="22" t="s">
        <v>476</v>
      </c>
      <c r="D98" s="22" t="s">
        <v>477</v>
      </c>
      <c r="E98" s="156"/>
    </row>
    <row r="99" spans="1:9" ht="13.5" customHeight="1" x14ac:dyDescent="0.15">
      <c r="C99" s="24"/>
      <c r="D99" s="24"/>
      <c r="E99" s="156"/>
    </row>
    <row r="100" spans="1:9" ht="18" customHeight="1" x14ac:dyDescent="0.15">
      <c r="A100" s="162"/>
      <c r="B100" s="222" t="s">
        <v>241</v>
      </c>
      <c r="C100" s="222"/>
      <c r="D100" s="222"/>
      <c r="E100" s="222"/>
    </row>
    <row r="101" spans="1:9" ht="18" customHeight="1" x14ac:dyDescent="0.15">
      <c r="B101" s="162" t="s">
        <v>318</v>
      </c>
      <c r="C101" s="162"/>
      <c r="D101" s="162"/>
      <c r="E101" s="162"/>
    </row>
    <row r="102" spans="1:9" ht="18" customHeight="1" x14ac:dyDescent="0.15">
      <c r="B102" s="162" t="s">
        <v>212</v>
      </c>
      <c r="C102" s="162"/>
      <c r="D102" s="162"/>
      <c r="E102" s="162"/>
    </row>
    <row r="103" spans="1:9" ht="13.5" customHeight="1" x14ac:dyDescent="0.15">
      <c r="C103" s="24"/>
      <c r="D103" s="24"/>
      <c r="E103" s="156"/>
    </row>
    <row r="104" spans="1:9" ht="18" customHeight="1" x14ac:dyDescent="0.15">
      <c r="A104" s="162"/>
      <c r="B104" s="222" t="s">
        <v>130</v>
      </c>
      <c r="C104" s="222"/>
      <c r="D104" s="222"/>
      <c r="E104" s="222"/>
    </row>
    <row r="105" spans="1:9" ht="18" customHeight="1" x14ac:dyDescent="0.15">
      <c r="B105" s="162"/>
      <c r="C105" s="22" t="s">
        <v>131</v>
      </c>
      <c r="D105" s="216" t="s">
        <v>4</v>
      </c>
      <c r="E105" s="216"/>
      <c r="F105" s="216"/>
    </row>
    <row r="106" spans="1:9" ht="18" customHeight="1" x14ac:dyDescent="0.15">
      <c r="C106" s="38"/>
      <c r="D106" s="38" t="str">
        <f>入力フォーム!S16</f>
        <v>令和7年12月18日（木）14時00分</v>
      </c>
      <c r="E106" s="38"/>
      <c r="F106" s="38"/>
    </row>
    <row r="107" spans="1:9" ht="18" customHeight="1" x14ac:dyDescent="0.15">
      <c r="C107" s="38"/>
      <c r="D107" s="38" t="s">
        <v>437</v>
      </c>
      <c r="E107" s="38"/>
      <c r="F107" s="38"/>
    </row>
    <row r="108" spans="1:9" ht="18" customHeight="1" x14ac:dyDescent="0.15">
      <c r="B108" s="162"/>
      <c r="C108" s="22" t="s">
        <v>132</v>
      </c>
      <c r="D108" s="216" t="s">
        <v>242</v>
      </c>
      <c r="E108" s="216"/>
    </row>
    <row r="109" spans="1:9" ht="34.5" customHeight="1" x14ac:dyDescent="0.15">
      <c r="B109" s="162"/>
      <c r="C109" s="22"/>
      <c r="D109" s="231" t="s">
        <v>475</v>
      </c>
      <c r="E109" s="231"/>
      <c r="F109" s="231"/>
      <c r="G109" s="231"/>
      <c r="H109" s="231"/>
      <c r="I109" s="231"/>
    </row>
    <row r="110" spans="1:9" ht="18" customHeight="1" x14ac:dyDescent="0.15">
      <c r="B110" s="162"/>
      <c r="C110" s="22" t="s">
        <v>133</v>
      </c>
      <c r="D110" s="216" t="s">
        <v>243</v>
      </c>
      <c r="E110" s="216"/>
      <c r="F110" s="216"/>
      <c r="G110" s="216"/>
      <c r="H110" s="216"/>
      <c r="I110" s="155"/>
    </row>
    <row r="111" spans="1:9" ht="18" customHeight="1" x14ac:dyDescent="0.15">
      <c r="C111" s="162" t="s">
        <v>474</v>
      </c>
      <c r="D111" s="162"/>
      <c r="E111" s="162"/>
    </row>
    <row r="112" spans="1:9" ht="18" customHeight="1" x14ac:dyDescent="0.15">
      <c r="C112" s="39" t="s">
        <v>134</v>
      </c>
      <c r="D112" s="22" t="s">
        <v>296</v>
      </c>
      <c r="E112" s="156"/>
    </row>
    <row r="113" spans="1:10" ht="18" customHeight="1" x14ac:dyDescent="0.15">
      <c r="C113" s="24"/>
      <c r="D113" s="232" t="str">
        <f>入力フォーム!S17&amp;"～"&amp;入力フォーム!S18&amp;"まで"</f>
        <v>令和7年12月22日（月）14時00分～令和7年12月24日（水）12時00分まで</v>
      </c>
      <c r="E113" s="232"/>
      <c r="F113" s="232"/>
      <c r="G113" s="232"/>
      <c r="H113" s="232"/>
      <c r="I113" s="232"/>
      <c r="J113" s="232"/>
    </row>
    <row r="114" spans="1:10" ht="18" customHeight="1" x14ac:dyDescent="0.15">
      <c r="C114" s="24"/>
      <c r="D114" s="23" t="s">
        <v>26</v>
      </c>
      <c r="E114" s="23"/>
      <c r="F114" s="23"/>
      <c r="G114" s="23"/>
    </row>
    <row r="115" spans="1:10" ht="18" customHeight="1" x14ac:dyDescent="0.15">
      <c r="C115" s="39" t="s">
        <v>135</v>
      </c>
      <c r="D115" s="22" t="s">
        <v>297</v>
      </c>
      <c r="E115" s="156"/>
    </row>
    <row r="116" spans="1:10" ht="18" customHeight="1" x14ac:dyDescent="0.15">
      <c r="C116" s="24"/>
      <c r="D116" s="232" t="str">
        <f>入力フォーム!S19</f>
        <v>令和7年12月24日（水）14時00分</v>
      </c>
      <c r="E116" s="232"/>
      <c r="F116" s="232"/>
      <c r="G116" s="232"/>
      <c r="H116" s="232"/>
      <c r="I116" s="232"/>
    </row>
    <row r="117" spans="1:10" ht="18" customHeight="1" x14ac:dyDescent="0.15">
      <c r="C117" s="24"/>
      <c r="D117" s="23" t="s">
        <v>342</v>
      </c>
      <c r="E117" s="23"/>
    </row>
    <row r="118" spans="1:10" s="35" customFormat="1" ht="13.5" customHeight="1" x14ac:dyDescent="0.15">
      <c r="A118" s="15"/>
      <c r="B118" s="15"/>
      <c r="C118" s="222"/>
      <c r="D118" s="222"/>
      <c r="E118" s="222"/>
      <c r="F118" s="15"/>
    </row>
    <row r="119" spans="1:10" ht="18" customHeight="1" x14ac:dyDescent="0.15">
      <c r="B119" s="162" t="s">
        <v>314</v>
      </c>
      <c r="C119" s="162"/>
      <c r="D119" s="162"/>
      <c r="E119" s="162"/>
    </row>
    <row r="120" spans="1:10" ht="18" customHeight="1" x14ac:dyDescent="0.15">
      <c r="C120" s="22" t="s">
        <v>171</v>
      </c>
      <c r="D120" s="22" t="s">
        <v>456</v>
      </c>
      <c r="E120" s="22"/>
      <c r="F120" s="22"/>
      <c r="G120" s="22"/>
      <c r="H120" s="22"/>
      <c r="I120" s="22"/>
      <c r="J120" s="22"/>
    </row>
    <row r="121" spans="1:10" ht="18" customHeight="1" x14ac:dyDescent="0.15">
      <c r="D121" s="160" t="s">
        <v>319</v>
      </c>
      <c r="E121" s="160"/>
    </row>
    <row r="122" spans="1:10" ht="18" customHeight="1" x14ac:dyDescent="0.15">
      <c r="C122" s="22" t="s">
        <v>149</v>
      </c>
      <c r="D122" s="216" t="s">
        <v>150</v>
      </c>
      <c r="E122" s="216"/>
      <c r="F122" s="216"/>
      <c r="G122" s="216"/>
      <c r="H122" s="216"/>
      <c r="I122" s="216"/>
      <c r="J122" s="216"/>
    </row>
    <row r="123" spans="1:10" ht="13.5" customHeight="1" x14ac:dyDescent="0.15">
      <c r="D123" s="229"/>
      <c r="E123" s="229"/>
    </row>
    <row r="124" spans="1:10" ht="18" customHeight="1" x14ac:dyDescent="0.15">
      <c r="B124" s="222" t="s">
        <v>315</v>
      </c>
      <c r="C124" s="222"/>
      <c r="D124" s="222"/>
      <c r="E124" s="222"/>
    </row>
    <row r="125" spans="1:10" ht="18" customHeight="1" x14ac:dyDescent="0.15">
      <c r="C125" s="222" t="s">
        <v>151</v>
      </c>
      <c r="D125" s="222"/>
      <c r="E125" s="222"/>
    </row>
    <row r="126" spans="1:10" ht="18" customHeight="1" x14ac:dyDescent="0.15">
      <c r="C126" s="22" t="s">
        <v>147</v>
      </c>
      <c r="D126" s="162" t="s">
        <v>204</v>
      </c>
      <c r="E126" s="162"/>
      <c r="F126" s="162"/>
      <c r="G126" s="162"/>
      <c r="H126" s="162"/>
      <c r="I126" s="162"/>
      <c r="J126" s="162"/>
    </row>
    <row r="127" spans="1:10" ht="18" customHeight="1" x14ac:dyDescent="0.15">
      <c r="C127" s="24"/>
      <c r="D127" s="162" t="s">
        <v>205</v>
      </c>
      <c r="E127" s="162"/>
      <c r="F127" s="162"/>
      <c r="G127" s="162"/>
      <c r="H127" s="162"/>
      <c r="I127" s="162"/>
      <c r="J127" s="162"/>
    </row>
    <row r="128" spans="1:10" ht="18" customHeight="1" x14ac:dyDescent="0.15">
      <c r="C128" s="24"/>
      <c r="D128" s="162" t="s">
        <v>206</v>
      </c>
      <c r="E128" s="162"/>
      <c r="F128" s="162"/>
      <c r="G128" s="162"/>
      <c r="H128" s="162"/>
      <c r="I128" s="162"/>
      <c r="J128" s="162"/>
    </row>
    <row r="129" spans="2:10" ht="18" customHeight="1" x14ac:dyDescent="0.15">
      <c r="C129" s="22" t="s">
        <v>59</v>
      </c>
      <c r="D129" s="216" t="s">
        <v>136</v>
      </c>
      <c r="E129" s="216"/>
      <c r="F129" s="216"/>
      <c r="G129" s="216"/>
      <c r="H129" s="216"/>
      <c r="I129" s="216"/>
      <c r="J129" s="216"/>
    </row>
    <row r="130" spans="2:10" ht="18" customHeight="1" x14ac:dyDescent="0.15">
      <c r="C130" s="24"/>
      <c r="D130" s="216" t="s">
        <v>137</v>
      </c>
      <c r="E130" s="216"/>
      <c r="F130" s="216"/>
      <c r="G130" s="216"/>
      <c r="H130" s="216"/>
      <c r="I130" s="216"/>
      <c r="J130" s="216"/>
    </row>
    <row r="131" spans="2:10" ht="18" customHeight="1" x14ac:dyDescent="0.15">
      <c r="C131" s="24"/>
      <c r="D131" s="216" t="s">
        <v>207</v>
      </c>
      <c r="E131" s="216"/>
      <c r="F131" s="216"/>
      <c r="G131" s="216"/>
      <c r="H131" s="216"/>
      <c r="I131" s="216"/>
      <c r="J131" s="216"/>
    </row>
    <row r="132" spans="2:10" ht="18" customHeight="1" x14ac:dyDescent="0.15">
      <c r="C132" s="24"/>
      <c r="D132" s="216" t="s">
        <v>138</v>
      </c>
      <c r="E132" s="216"/>
      <c r="F132" s="216"/>
      <c r="G132" s="216"/>
      <c r="H132" s="216"/>
      <c r="I132" s="216"/>
      <c r="J132" s="216"/>
    </row>
    <row r="133" spans="2:10" ht="18" customHeight="1" x14ac:dyDescent="0.15">
      <c r="C133" s="22" t="s">
        <v>60</v>
      </c>
      <c r="D133" s="162" t="s">
        <v>321</v>
      </c>
      <c r="E133" s="162"/>
      <c r="F133" s="162"/>
      <c r="G133" s="162"/>
      <c r="H133" s="162"/>
      <c r="I133" s="162"/>
      <c r="J133" s="162"/>
    </row>
    <row r="134" spans="2:10" ht="18" customHeight="1" x14ac:dyDescent="0.15">
      <c r="C134" s="22"/>
      <c r="D134" s="216" t="s">
        <v>208</v>
      </c>
      <c r="E134" s="216"/>
      <c r="F134" s="216"/>
      <c r="G134" s="216"/>
      <c r="H134" s="216"/>
      <c r="I134" s="216"/>
      <c r="J134" s="216"/>
    </row>
    <row r="135" spans="2:10" ht="18" customHeight="1" x14ac:dyDescent="0.15">
      <c r="C135" s="24"/>
      <c r="D135" s="162" t="s">
        <v>209</v>
      </c>
      <c r="E135" s="162"/>
      <c r="F135" s="162"/>
      <c r="G135" s="162"/>
      <c r="H135" s="162"/>
      <c r="I135" s="162"/>
      <c r="J135" s="162"/>
    </row>
    <row r="136" spans="2:10" ht="18" customHeight="1" x14ac:dyDescent="0.15">
      <c r="C136" s="22" t="s">
        <v>312</v>
      </c>
      <c r="D136" s="162" t="s">
        <v>320</v>
      </c>
      <c r="E136" s="162"/>
      <c r="F136" s="162"/>
      <c r="G136" s="162"/>
      <c r="H136" s="162"/>
      <c r="I136" s="162"/>
      <c r="J136" s="162"/>
    </row>
    <row r="137" spans="2:10" ht="18" customHeight="1" x14ac:dyDescent="0.15">
      <c r="C137" s="24"/>
      <c r="D137" s="162" t="s">
        <v>139</v>
      </c>
      <c r="E137" s="162"/>
      <c r="F137" s="162"/>
      <c r="G137" s="162"/>
      <c r="H137" s="162"/>
      <c r="I137" s="162"/>
      <c r="J137" s="162"/>
    </row>
    <row r="138" spans="2:10" ht="18" customHeight="1" x14ac:dyDescent="0.15">
      <c r="C138" s="24"/>
      <c r="D138" s="162"/>
      <c r="E138" s="162"/>
      <c r="F138" s="162"/>
      <c r="G138" s="162"/>
      <c r="H138" s="162"/>
      <c r="I138" s="162"/>
      <c r="J138" s="162"/>
    </row>
    <row r="139" spans="2:10" ht="18" customHeight="1" x14ac:dyDescent="0.15">
      <c r="B139" s="230" t="s">
        <v>316</v>
      </c>
      <c r="C139" s="230"/>
      <c r="D139" s="230"/>
      <c r="E139" s="230"/>
      <c r="F139" s="162"/>
      <c r="G139" s="162"/>
      <c r="H139" s="162"/>
      <c r="I139" s="162"/>
      <c r="J139" s="162"/>
    </row>
    <row r="140" spans="2:10" ht="18" customHeight="1" x14ac:dyDescent="0.15">
      <c r="C140" s="24"/>
      <c r="D140" s="216" t="s">
        <v>210</v>
      </c>
      <c r="E140" s="216"/>
      <c r="F140" s="216"/>
      <c r="G140" s="216"/>
      <c r="H140" s="216"/>
      <c r="I140" s="216"/>
      <c r="J140" s="216"/>
    </row>
    <row r="141" spans="2:10" ht="18" customHeight="1" x14ac:dyDescent="0.15">
      <c r="C141" s="24"/>
      <c r="D141" s="216" t="s">
        <v>211</v>
      </c>
      <c r="E141" s="216"/>
      <c r="F141" s="216"/>
      <c r="G141" s="216"/>
      <c r="H141" s="216"/>
      <c r="I141" s="216"/>
      <c r="J141" s="216"/>
    </row>
    <row r="142" spans="2:10" ht="18" customHeight="1" x14ac:dyDescent="0.15">
      <c r="C142" s="24"/>
      <c r="D142" s="162"/>
      <c r="E142" s="162"/>
      <c r="F142" s="162"/>
      <c r="G142" s="162"/>
      <c r="H142" s="162"/>
      <c r="I142" s="162"/>
      <c r="J142" s="162"/>
    </row>
    <row r="143" spans="2:10" ht="18" customHeight="1" x14ac:dyDescent="0.15">
      <c r="B143" s="222" t="s">
        <v>317</v>
      </c>
      <c r="C143" s="222"/>
      <c r="D143" s="222"/>
      <c r="E143" s="222"/>
    </row>
    <row r="144" spans="2:10" ht="16.5" customHeight="1" x14ac:dyDescent="0.15">
      <c r="B144" s="156"/>
      <c r="C144" s="156"/>
      <c r="D144" s="216" t="s">
        <v>525</v>
      </c>
      <c r="E144" s="216"/>
      <c r="F144" s="216"/>
      <c r="G144" s="216"/>
      <c r="H144" s="216"/>
      <c r="I144" s="216"/>
      <c r="J144" s="216"/>
    </row>
    <row r="145" spans="1:10" ht="18" customHeight="1" x14ac:dyDescent="0.15">
      <c r="B145" s="156"/>
      <c r="C145" s="156"/>
      <c r="D145" s="216" t="s">
        <v>526</v>
      </c>
      <c r="E145" s="216"/>
      <c r="F145" s="216"/>
      <c r="G145" s="216"/>
      <c r="H145" s="216"/>
      <c r="I145" s="216"/>
      <c r="J145" s="216"/>
    </row>
    <row r="146" spans="1:10" ht="18" customHeight="1" x14ac:dyDescent="0.15">
      <c r="A146" s="156"/>
      <c r="B146" s="156"/>
      <c r="C146" s="156"/>
      <c r="D146" s="216" t="s">
        <v>528</v>
      </c>
      <c r="E146" s="216"/>
      <c r="F146" s="216"/>
      <c r="G146" s="216"/>
      <c r="H146" s="216"/>
      <c r="I146" s="216"/>
      <c r="J146" s="216"/>
    </row>
    <row r="147" spans="1:10" ht="18" customHeight="1" x14ac:dyDescent="0.15">
      <c r="A147" s="156"/>
      <c r="B147" s="156"/>
      <c r="C147" s="156"/>
      <c r="D147" s="216" t="s">
        <v>527</v>
      </c>
      <c r="E147" s="216"/>
      <c r="F147" s="216"/>
      <c r="G147" s="216"/>
      <c r="H147" s="216"/>
      <c r="I147" s="216"/>
      <c r="J147" s="216"/>
    </row>
    <row r="148" spans="1:10" ht="18" customHeight="1" x14ac:dyDescent="0.15">
      <c r="A148" s="156"/>
      <c r="B148" s="156"/>
      <c r="C148" s="156"/>
      <c r="D148" s="155"/>
      <c r="E148" s="155"/>
      <c r="F148" s="155"/>
      <c r="G148" s="155"/>
      <c r="H148" s="155"/>
      <c r="I148" s="155"/>
      <c r="J148" s="155"/>
    </row>
    <row r="149" spans="1:10" s="160" customFormat="1" ht="18" customHeight="1" x14ac:dyDescent="0.15">
      <c r="B149" s="222" t="s">
        <v>370</v>
      </c>
      <c r="C149" s="222"/>
      <c r="D149" s="222"/>
      <c r="E149" s="222"/>
    </row>
    <row r="150" spans="1:10" s="160" customFormat="1" ht="18" customHeight="1" x14ac:dyDescent="0.15">
      <c r="C150" s="40" t="s">
        <v>61</v>
      </c>
      <c r="D150" s="162" t="s">
        <v>467</v>
      </c>
    </row>
    <row r="151" spans="1:10" s="160" customFormat="1" ht="18" customHeight="1" x14ac:dyDescent="0.15">
      <c r="D151" s="162" t="s">
        <v>468</v>
      </c>
    </row>
    <row r="152" spans="1:10" s="160" customFormat="1" ht="18" customHeight="1" x14ac:dyDescent="0.15">
      <c r="D152" s="162" t="s">
        <v>469</v>
      </c>
    </row>
    <row r="153" spans="1:10" s="160" customFormat="1" ht="18" customHeight="1" x14ac:dyDescent="0.15">
      <c r="C153" s="40"/>
      <c r="D153" s="162" t="s">
        <v>470</v>
      </c>
    </row>
    <row r="154" spans="1:10" s="160" customFormat="1" ht="18" customHeight="1" x14ac:dyDescent="0.15">
      <c r="D154" s="162" t="s">
        <v>364</v>
      </c>
      <c r="F154" s="41"/>
      <c r="G154" s="41"/>
      <c r="H154" s="41"/>
      <c r="I154" s="41"/>
      <c r="J154" s="41"/>
    </row>
    <row r="155" spans="1:10" s="160" customFormat="1" ht="18" customHeight="1" x14ac:dyDescent="0.15">
      <c r="C155" s="40" t="s">
        <v>365</v>
      </c>
      <c r="D155" s="162" t="s">
        <v>372</v>
      </c>
      <c r="F155" s="41"/>
      <c r="G155" s="41"/>
      <c r="H155" s="41"/>
      <c r="I155" s="41"/>
      <c r="J155" s="41"/>
    </row>
    <row r="156" spans="1:10" s="160" customFormat="1" ht="18" customHeight="1" x14ac:dyDescent="0.15">
      <c r="D156" s="162" t="s">
        <v>371</v>
      </c>
      <c r="F156" s="41"/>
      <c r="G156" s="41"/>
      <c r="H156" s="41"/>
      <c r="I156" s="41"/>
      <c r="J156" s="41"/>
    </row>
    <row r="157" spans="1:10" s="160" customFormat="1" ht="18" customHeight="1" x14ac:dyDescent="0.15">
      <c r="C157" s="40" t="s">
        <v>366</v>
      </c>
      <c r="D157" s="162" t="s">
        <v>373</v>
      </c>
      <c r="F157" s="41"/>
      <c r="G157" s="41"/>
      <c r="H157" s="41"/>
      <c r="I157" s="41"/>
      <c r="J157" s="41"/>
    </row>
    <row r="158" spans="1:10" s="160" customFormat="1" ht="18" customHeight="1" x14ac:dyDescent="0.15">
      <c r="D158" s="162" t="s">
        <v>374</v>
      </c>
      <c r="F158" s="41"/>
      <c r="G158" s="41"/>
      <c r="H158" s="41"/>
      <c r="I158" s="41"/>
      <c r="J158" s="41"/>
    </row>
    <row r="159" spans="1:10" s="160" customFormat="1" ht="18" customHeight="1" x14ac:dyDescent="0.15">
      <c r="C159" s="40" t="s">
        <v>312</v>
      </c>
      <c r="D159" s="162" t="s">
        <v>367</v>
      </c>
      <c r="F159" s="41"/>
      <c r="G159" s="41"/>
      <c r="H159" s="41"/>
      <c r="I159" s="41"/>
      <c r="J159" s="41"/>
    </row>
    <row r="160" spans="1:10" s="160" customFormat="1" ht="18" customHeight="1" x14ac:dyDescent="0.15">
      <c r="C160" s="40" t="s">
        <v>368</v>
      </c>
      <c r="D160" s="162" t="s">
        <v>375</v>
      </c>
    </row>
    <row r="161" spans="2:10" s="160" customFormat="1" ht="18" customHeight="1" x14ac:dyDescent="0.15">
      <c r="D161" s="162" t="s">
        <v>376</v>
      </c>
    </row>
    <row r="162" spans="2:10" s="160" customFormat="1" ht="18" customHeight="1" x14ac:dyDescent="0.15">
      <c r="D162" s="162" t="s">
        <v>369</v>
      </c>
    </row>
    <row r="163" spans="2:10" s="42" customFormat="1" ht="13.5" customHeight="1" x14ac:dyDescent="0.15">
      <c r="C163" s="43"/>
      <c r="D163" s="43"/>
      <c r="E163" s="44"/>
    </row>
    <row r="164" spans="2:10" ht="18" customHeight="1" x14ac:dyDescent="0.15">
      <c r="B164" s="222" t="s">
        <v>377</v>
      </c>
      <c r="C164" s="222"/>
      <c r="D164" s="222"/>
      <c r="E164" s="222"/>
    </row>
    <row r="165" spans="2:10" ht="18" customHeight="1" x14ac:dyDescent="0.15">
      <c r="B165" s="156"/>
      <c r="C165" s="22" t="s">
        <v>140</v>
      </c>
      <c r="D165" s="216" t="s">
        <v>281</v>
      </c>
      <c r="E165" s="216"/>
      <c r="F165" s="216"/>
      <c r="G165" s="216"/>
      <c r="H165" s="216"/>
      <c r="I165" s="216"/>
      <c r="J165" s="216"/>
    </row>
    <row r="166" spans="2:10" ht="18" customHeight="1" x14ac:dyDescent="0.15">
      <c r="B166" s="156"/>
      <c r="C166" s="22" t="s">
        <v>141</v>
      </c>
      <c r="D166" s="216" t="s">
        <v>327</v>
      </c>
      <c r="E166" s="216"/>
      <c r="F166" s="216"/>
      <c r="G166" s="216"/>
      <c r="H166" s="216"/>
      <c r="I166" s="216"/>
      <c r="J166" s="216"/>
    </row>
    <row r="167" spans="2:10" ht="18" customHeight="1" x14ac:dyDescent="0.15">
      <c r="B167" s="156"/>
      <c r="C167" s="22" t="s">
        <v>172</v>
      </c>
      <c r="D167" s="216" t="s">
        <v>282</v>
      </c>
      <c r="E167" s="216"/>
      <c r="F167" s="216"/>
      <c r="G167" s="216"/>
      <c r="H167" s="216"/>
      <c r="I167" s="216"/>
      <c r="J167" s="216"/>
    </row>
    <row r="168" spans="2:10" ht="18" customHeight="1" x14ac:dyDescent="0.15">
      <c r="B168" s="156"/>
      <c r="C168" s="22"/>
      <c r="D168" s="155"/>
      <c r="E168" s="155"/>
      <c r="F168" s="155"/>
      <c r="G168" s="155"/>
      <c r="H168" s="155"/>
      <c r="I168" s="155"/>
      <c r="J168" s="155"/>
    </row>
    <row r="169" spans="2:10" ht="18" customHeight="1" x14ac:dyDescent="0.15">
      <c r="B169" s="222" t="s">
        <v>378</v>
      </c>
      <c r="C169" s="222"/>
      <c r="D169" s="222"/>
      <c r="E169" s="222"/>
    </row>
    <row r="170" spans="2:10" ht="18" customHeight="1" x14ac:dyDescent="0.15">
      <c r="B170" s="156"/>
      <c r="C170" s="22" t="s">
        <v>142</v>
      </c>
      <c r="D170" s="216" t="s">
        <v>340</v>
      </c>
      <c r="E170" s="216"/>
      <c r="F170" s="216"/>
      <c r="G170" s="216"/>
      <c r="H170" s="216"/>
      <c r="I170" s="216"/>
      <c r="J170" s="216"/>
    </row>
    <row r="171" spans="2:10" ht="18" customHeight="1" x14ac:dyDescent="0.15">
      <c r="B171" s="156"/>
      <c r="C171" s="22"/>
      <c r="D171" s="216" t="s">
        <v>341</v>
      </c>
      <c r="E171" s="216"/>
      <c r="F171" s="216"/>
      <c r="G171" s="216"/>
      <c r="H171" s="216"/>
      <c r="I171" s="216"/>
      <c r="J171" s="216"/>
    </row>
    <row r="172" spans="2:10" ht="18" customHeight="1" x14ac:dyDescent="0.15">
      <c r="B172" s="156"/>
      <c r="C172" s="22" t="s">
        <v>143</v>
      </c>
      <c r="D172" s="216" t="s">
        <v>213</v>
      </c>
      <c r="E172" s="216"/>
      <c r="F172" s="216"/>
      <c r="G172" s="216"/>
      <c r="H172" s="216"/>
      <c r="I172" s="216"/>
      <c r="J172" s="216"/>
    </row>
    <row r="173" spans="2:10" ht="18" customHeight="1" x14ac:dyDescent="0.15">
      <c r="B173" s="156"/>
      <c r="C173" s="156"/>
      <c r="D173" s="216" t="s">
        <v>214</v>
      </c>
      <c r="E173" s="216"/>
      <c r="F173" s="216"/>
      <c r="G173" s="216"/>
      <c r="H173" s="216"/>
      <c r="I173" s="216"/>
      <c r="J173" s="216"/>
    </row>
    <row r="174" spans="2:10" ht="15" customHeight="1" x14ac:dyDescent="0.15">
      <c r="B174" s="156"/>
      <c r="C174" s="156"/>
      <c r="D174" s="155"/>
      <c r="E174" s="155"/>
      <c r="F174" s="155"/>
      <c r="G174" s="155"/>
      <c r="H174" s="155"/>
      <c r="I174" s="155"/>
      <c r="J174" s="155"/>
    </row>
    <row r="175" spans="2:10" ht="18" customHeight="1" x14ac:dyDescent="0.15">
      <c r="B175" s="214" t="s">
        <v>449</v>
      </c>
      <c r="C175" s="214"/>
      <c r="D175" s="214"/>
      <c r="E175" s="214"/>
    </row>
    <row r="176" spans="2:10" ht="18" customHeight="1" x14ac:dyDescent="0.15">
      <c r="B176" s="156"/>
      <c r="C176" s="22" t="s">
        <v>61</v>
      </c>
      <c r="D176" s="214" t="s">
        <v>447</v>
      </c>
      <c r="E176" s="214"/>
      <c r="F176" s="214"/>
      <c r="G176" s="214"/>
      <c r="H176" s="214"/>
      <c r="I176" s="214"/>
      <c r="J176" s="214"/>
    </row>
    <row r="177" spans="2:10" ht="29.25" customHeight="1" x14ac:dyDescent="0.15">
      <c r="B177" s="156"/>
      <c r="C177" s="195" t="s">
        <v>310</v>
      </c>
      <c r="D177" s="215" t="s">
        <v>541</v>
      </c>
      <c r="E177" s="215"/>
      <c r="F177" s="215"/>
      <c r="G177" s="215"/>
      <c r="H177" s="215"/>
      <c r="I177" s="215"/>
      <c r="J177" s="215"/>
    </row>
    <row r="178" spans="2:10" ht="18" customHeight="1" x14ac:dyDescent="0.15">
      <c r="B178" s="156"/>
      <c r="C178" s="22" t="s">
        <v>60</v>
      </c>
      <c r="D178" s="162" t="s">
        <v>462</v>
      </c>
      <c r="E178" s="162"/>
      <c r="F178" s="162"/>
      <c r="G178" s="162"/>
      <c r="H178" s="162"/>
      <c r="I178" s="162"/>
      <c r="J178" s="162"/>
    </row>
    <row r="179" spans="2:10" ht="18" customHeight="1" x14ac:dyDescent="0.15">
      <c r="B179" s="156"/>
      <c r="C179" s="22"/>
      <c r="D179" s="162" t="s">
        <v>448</v>
      </c>
      <c r="E179" s="162"/>
      <c r="F179" s="162"/>
      <c r="G179" s="162"/>
      <c r="H179" s="162"/>
      <c r="I179" s="162"/>
      <c r="J179" s="162"/>
    </row>
    <row r="180" spans="2:10" x14ac:dyDescent="0.15">
      <c r="B180" s="156"/>
      <c r="C180" s="22"/>
      <c r="D180" s="162"/>
      <c r="E180" s="162"/>
      <c r="F180" s="162"/>
      <c r="G180" s="162"/>
      <c r="H180" s="162"/>
      <c r="I180" s="162"/>
      <c r="J180" s="162"/>
    </row>
    <row r="181" spans="2:10" x14ac:dyDescent="0.15">
      <c r="B181" s="216" t="s">
        <v>502</v>
      </c>
      <c r="C181" s="216"/>
      <c r="D181" s="216"/>
      <c r="E181" s="216"/>
      <c r="F181" s="162"/>
      <c r="G181" s="162"/>
      <c r="H181" s="162"/>
      <c r="I181" s="162"/>
      <c r="J181" s="162"/>
    </row>
    <row r="182" spans="2:10" x14ac:dyDescent="0.15">
      <c r="B182" s="156"/>
      <c r="C182" s="22"/>
      <c r="D182" s="162" t="s">
        <v>503</v>
      </c>
      <c r="E182" s="162"/>
      <c r="F182" s="162"/>
      <c r="G182" s="162"/>
      <c r="H182" s="162"/>
      <c r="I182" s="162"/>
      <c r="J182" s="162"/>
    </row>
    <row r="183" spans="2:10" x14ac:dyDescent="0.15">
      <c r="B183" s="156"/>
      <c r="C183" s="22"/>
      <c r="D183" s="162" t="s">
        <v>504</v>
      </c>
      <c r="E183" s="162"/>
      <c r="F183" s="162"/>
      <c r="G183" s="162"/>
      <c r="H183" s="162"/>
      <c r="I183" s="162"/>
      <c r="J183" s="162"/>
    </row>
    <row r="184" spans="2:10" x14ac:dyDescent="0.15">
      <c r="B184" s="156"/>
      <c r="C184" s="22"/>
      <c r="D184" s="162" t="s">
        <v>505</v>
      </c>
      <c r="E184" s="162"/>
      <c r="F184" s="162"/>
      <c r="G184" s="162"/>
      <c r="H184" s="162"/>
      <c r="I184" s="162"/>
      <c r="J184" s="162"/>
    </row>
    <row r="185" spans="2:10" x14ac:dyDescent="0.15">
      <c r="B185" s="156"/>
      <c r="C185" s="22"/>
      <c r="D185" s="162" t="s">
        <v>506</v>
      </c>
      <c r="E185" s="162"/>
      <c r="F185" s="162"/>
      <c r="G185" s="162"/>
      <c r="H185" s="162"/>
      <c r="I185" s="162"/>
      <c r="J185" s="162"/>
    </row>
    <row r="186" spans="2:10" x14ac:dyDescent="0.15">
      <c r="B186" s="156"/>
      <c r="C186" s="22"/>
      <c r="D186" s="162"/>
      <c r="E186" s="162"/>
      <c r="F186" s="162"/>
      <c r="G186" s="162"/>
      <c r="H186" s="162"/>
      <c r="I186" s="162"/>
      <c r="J186" s="162"/>
    </row>
    <row r="187" spans="2:10" ht="18" customHeight="1" x14ac:dyDescent="0.15">
      <c r="B187" s="162" t="s">
        <v>507</v>
      </c>
      <c r="C187" s="22"/>
      <c r="D187" s="162"/>
      <c r="E187" s="162"/>
      <c r="F187" s="162"/>
      <c r="G187" s="162"/>
      <c r="H187" s="162"/>
      <c r="I187" s="162"/>
      <c r="J187" s="162"/>
    </row>
    <row r="188" spans="2:10" ht="18" customHeight="1" x14ac:dyDescent="0.15">
      <c r="C188" s="94" t="s">
        <v>542</v>
      </c>
      <c r="D188" s="162"/>
      <c r="E188" s="162"/>
      <c r="F188" s="156"/>
    </row>
    <row r="189" spans="2:10" ht="18" customHeight="1" x14ac:dyDescent="0.15">
      <c r="C189" s="162" t="s">
        <v>511</v>
      </c>
      <c r="D189" s="162"/>
      <c r="E189" s="162"/>
      <c r="F189" s="156"/>
    </row>
    <row r="190" spans="2:10" ht="18" customHeight="1" x14ac:dyDescent="0.15">
      <c r="C190" s="162" t="s">
        <v>144</v>
      </c>
      <c r="D190" s="162"/>
      <c r="E190" s="162"/>
    </row>
    <row r="191" spans="2:10" ht="18" customHeight="1" x14ac:dyDescent="0.15">
      <c r="C191" s="222" t="s">
        <v>145</v>
      </c>
      <c r="D191" s="222"/>
      <c r="E191" s="222"/>
    </row>
  </sheetData>
  <mergeCells count="84">
    <mergeCell ref="D144:J144"/>
    <mergeCell ref="D145:J145"/>
    <mergeCell ref="D146:J146"/>
    <mergeCell ref="D147:J147"/>
    <mergeCell ref="D71:J71"/>
    <mergeCell ref="D110:H110"/>
    <mergeCell ref="D108:E108"/>
    <mergeCell ref="D105:F105"/>
    <mergeCell ref="B100:E100"/>
    <mergeCell ref="B104:E104"/>
    <mergeCell ref="D42:F42"/>
    <mergeCell ref="D43:F43"/>
    <mergeCell ref="D27:E27"/>
    <mergeCell ref="G32:J32"/>
    <mergeCell ref="D25:J25"/>
    <mergeCell ref="G39:J43"/>
    <mergeCell ref="G33:J35"/>
    <mergeCell ref="D32:F32"/>
    <mergeCell ref="D40:F40"/>
    <mergeCell ref="D41:F41"/>
    <mergeCell ref="D37:E37"/>
    <mergeCell ref="G38:J38"/>
    <mergeCell ref="D170:J170"/>
    <mergeCell ref="D167:J167"/>
    <mergeCell ref="D109:I109"/>
    <mergeCell ref="D62:E62"/>
    <mergeCell ref="D134:J134"/>
    <mergeCell ref="D131:J131"/>
    <mergeCell ref="D165:J165"/>
    <mergeCell ref="D73:J73"/>
    <mergeCell ref="D140:J140"/>
    <mergeCell ref="B85:E85"/>
    <mergeCell ref="B124:E124"/>
    <mergeCell ref="C118:E118"/>
    <mergeCell ref="D116:I116"/>
    <mergeCell ref="D113:J113"/>
    <mergeCell ref="B164:E164"/>
    <mergeCell ref="D122:J122"/>
    <mergeCell ref="C191:E191"/>
    <mergeCell ref="D123:E123"/>
    <mergeCell ref="D129:J129"/>
    <mergeCell ref="B143:E143"/>
    <mergeCell ref="B139:E139"/>
    <mergeCell ref="D130:J130"/>
    <mergeCell ref="D172:J172"/>
    <mergeCell ref="D141:J141"/>
    <mergeCell ref="B149:E149"/>
    <mergeCell ref="D132:J132"/>
    <mergeCell ref="D166:J166"/>
    <mergeCell ref="B175:E175"/>
    <mergeCell ref="D173:J173"/>
    <mergeCell ref="B169:E169"/>
    <mergeCell ref="C125:E125"/>
    <mergeCell ref="D171:J171"/>
    <mergeCell ref="D46:J46"/>
    <mergeCell ref="D53:J53"/>
    <mergeCell ref="D69:J69"/>
    <mergeCell ref="D56:E56"/>
    <mergeCell ref="D60:J60"/>
    <mergeCell ref="D66:J66"/>
    <mergeCell ref="D67:E67"/>
    <mergeCell ref="D50:J50"/>
    <mergeCell ref="B49:E49"/>
    <mergeCell ref="D51:J51"/>
    <mergeCell ref="D65:J65"/>
    <mergeCell ref="D54:J54"/>
    <mergeCell ref="D59:J59"/>
    <mergeCell ref="D58:J58"/>
    <mergeCell ref="D176:J176"/>
    <mergeCell ref="D177:J177"/>
    <mergeCell ref="B181:E181"/>
    <mergeCell ref="D1:J1"/>
    <mergeCell ref="D39:F39"/>
    <mergeCell ref="B8:E8"/>
    <mergeCell ref="B5:J6"/>
    <mergeCell ref="E12:J12"/>
    <mergeCell ref="B18:E18"/>
    <mergeCell ref="C21:E21"/>
    <mergeCell ref="E9:J9"/>
    <mergeCell ref="D22:E22"/>
    <mergeCell ref="D24:E24"/>
    <mergeCell ref="D33:F33"/>
    <mergeCell ref="D38:F38"/>
    <mergeCell ref="D34:F34"/>
  </mergeCells>
  <phoneticPr fontId="2"/>
  <pageMargins left="0.39370078740157483" right="0.27559055118110237" top="0.59055118110236227" bottom="0.19685039370078741" header="0.51181102362204722" footer="0.51181102362204722"/>
  <pageSetup paperSize="9" scale="94" fitToHeight="3" orientation="portrait" r:id="rId1"/>
  <headerFooter alignWithMargins="0"/>
  <rowBreaks count="3" manualBreakCount="3">
    <brk id="44" max="10" man="1"/>
    <brk id="90" max="10" man="1"/>
    <brk id="14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zoomScaleNormal="100" zoomScaleSheetLayoutView="100" workbookViewId="0">
      <selection activeCell="I11" sqref="I11"/>
    </sheetView>
  </sheetViews>
  <sheetFormatPr defaultRowHeight="13.5" x14ac:dyDescent="0.15"/>
  <cols>
    <col min="1" max="1" width="22.5" style="45" customWidth="1"/>
    <col min="2" max="2" width="12.25" style="45" customWidth="1"/>
    <col min="3" max="3" width="15.625" style="45" customWidth="1"/>
    <col min="4" max="4" width="36.125" style="45" customWidth="1"/>
    <col min="5" max="5" width="6.375" style="45" customWidth="1"/>
    <col min="6" max="16384" width="9" style="45"/>
  </cols>
  <sheetData>
    <row r="1" spans="1:5" ht="26.25" customHeight="1" x14ac:dyDescent="0.15">
      <c r="A1" s="112"/>
      <c r="B1" s="112"/>
      <c r="C1" s="112"/>
      <c r="D1" s="112"/>
      <c r="E1" s="107"/>
    </row>
    <row r="2" spans="1:5" ht="39.75" customHeight="1" x14ac:dyDescent="0.15">
      <c r="A2" s="251" t="s">
        <v>478</v>
      </c>
      <c r="B2" s="251"/>
      <c r="C2" s="251"/>
      <c r="D2" s="251"/>
      <c r="E2" s="251"/>
    </row>
    <row r="3" spans="1:5" ht="18.75" customHeight="1" x14ac:dyDescent="0.15">
      <c r="A3" s="77"/>
      <c r="B3" s="112"/>
      <c r="C3" s="112"/>
      <c r="D3" s="112"/>
      <c r="E3" s="112"/>
    </row>
    <row r="4" spans="1:5" ht="26.25" customHeight="1" x14ac:dyDescent="0.15">
      <c r="A4" s="257" t="s">
        <v>492</v>
      </c>
      <c r="B4" s="257"/>
      <c r="C4" s="257"/>
      <c r="D4" s="257"/>
      <c r="E4" s="146"/>
    </row>
    <row r="5" spans="1:5" ht="26.25" customHeight="1" x14ac:dyDescent="0.15">
      <c r="A5" s="77"/>
      <c r="B5" s="147"/>
      <c r="C5" s="147"/>
      <c r="D5" s="147"/>
      <c r="E5" s="112"/>
    </row>
    <row r="6" spans="1:5" ht="26.25" customHeight="1" x14ac:dyDescent="0.15">
      <c r="A6" s="249" t="s">
        <v>479</v>
      </c>
      <c r="B6" s="249"/>
      <c r="C6" s="249"/>
      <c r="D6" s="249"/>
      <c r="E6" s="112"/>
    </row>
    <row r="7" spans="1:5" ht="26.25" customHeight="1" x14ac:dyDescent="0.15">
      <c r="A7" s="252" t="s">
        <v>543</v>
      </c>
      <c r="B7" s="252"/>
      <c r="C7" s="252"/>
      <c r="D7" s="252"/>
      <c r="E7" s="112"/>
    </row>
    <row r="8" spans="1:5" ht="26.25" customHeight="1" x14ac:dyDescent="0.15">
      <c r="A8" s="258" t="s">
        <v>544</v>
      </c>
      <c r="B8" s="259"/>
      <c r="C8" s="259"/>
      <c r="D8" s="259"/>
      <c r="E8" s="112"/>
    </row>
    <row r="9" spans="1:5" ht="58.5" customHeight="1" x14ac:dyDescent="0.15">
      <c r="A9" s="148" t="s">
        <v>480</v>
      </c>
      <c r="B9" s="253" t="str">
        <f>入力フォーム!B4</f>
        <v>令和８年度　長崎労働局及び各署所　リコー製電子複写機にかかる保守業務委託契約（単価契約）</v>
      </c>
      <c r="C9" s="254"/>
      <c r="D9" s="255"/>
      <c r="E9" s="112"/>
    </row>
    <row r="10" spans="1:5" ht="50.1" customHeight="1" x14ac:dyDescent="0.15">
      <c r="A10" s="149" t="s">
        <v>481</v>
      </c>
      <c r="B10" s="256"/>
      <c r="C10" s="256"/>
      <c r="D10" s="256"/>
      <c r="E10" s="112"/>
    </row>
    <row r="11" spans="1:5" ht="50.1" customHeight="1" x14ac:dyDescent="0.15">
      <c r="A11" s="150" t="s">
        <v>482</v>
      </c>
      <c r="B11" s="234"/>
      <c r="C11" s="234"/>
      <c r="D11" s="234"/>
      <c r="E11" s="112"/>
    </row>
    <row r="12" spans="1:5" s="117" customFormat="1" ht="50.1" customHeight="1" x14ac:dyDescent="0.15">
      <c r="A12" s="150" t="s">
        <v>37</v>
      </c>
      <c r="B12" s="256"/>
      <c r="C12" s="256"/>
      <c r="D12" s="256"/>
      <c r="E12" s="116"/>
    </row>
    <row r="13" spans="1:5" s="117" customFormat="1" ht="50.1" customHeight="1" x14ac:dyDescent="0.15">
      <c r="A13" s="150" t="s">
        <v>483</v>
      </c>
      <c r="B13" s="256"/>
      <c r="C13" s="256"/>
      <c r="D13" s="256"/>
      <c r="E13" s="116"/>
    </row>
    <row r="14" spans="1:5" s="117" customFormat="1" ht="94.5" customHeight="1" x14ac:dyDescent="0.15">
      <c r="A14" s="150" t="s">
        <v>484</v>
      </c>
      <c r="B14" s="256"/>
      <c r="C14" s="256"/>
      <c r="D14" s="256"/>
      <c r="E14" s="116"/>
    </row>
    <row r="15" spans="1:5" s="117" customFormat="1" ht="26.25" customHeight="1" x14ac:dyDescent="0.15">
      <c r="A15" s="99"/>
      <c r="B15" s="99"/>
      <c r="C15" s="111"/>
      <c r="D15" s="111"/>
      <c r="E15" s="116"/>
    </row>
    <row r="16" spans="1:5" s="117" customFormat="1" ht="44.25" customHeight="1" x14ac:dyDescent="0.15">
      <c r="A16" s="246" t="s">
        <v>486</v>
      </c>
      <c r="B16" s="246"/>
      <c r="C16" s="246"/>
      <c r="D16" s="246"/>
      <c r="E16" s="116"/>
    </row>
    <row r="17" spans="1:5" s="117" customFormat="1" ht="44.25" customHeight="1" x14ac:dyDescent="0.15">
      <c r="A17" s="246" t="s">
        <v>485</v>
      </c>
      <c r="B17" s="246"/>
      <c r="C17" s="246"/>
      <c r="D17" s="246"/>
      <c r="E17" s="116"/>
    </row>
    <row r="18" spans="1:5" s="117" customFormat="1" ht="26.25" customHeight="1" x14ac:dyDescent="0.15">
      <c r="A18" s="99"/>
      <c r="B18" s="99"/>
      <c r="C18" s="118"/>
      <c r="D18" s="119"/>
      <c r="E18" s="116"/>
    </row>
    <row r="19" spans="1:5" s="117" customFormat="1" ht="26.25" customHeight="1" x14ac:dyDescent="0.15">
      <c r="A19" s="99"/>
      <c r="B19" s="99"/>
      <c r="C19" s="80"/>
      <c r="D19" s="80"/>
      <c r="E19" s="116"/>
    </row>
    <row r="20" spans="1:5" s="117" customFormat="1" ht="26.25" customHeight="1" x14ac:dyDescent="0.15">
      <c r="A20" s="99"/>
      <c r="B20" s="99"/>
      <c r="C20" s="80"/>
      <c r="D20" s="80"/>
      <c r="E20" s="116"/>
    </row>
    <row r="21" spans="1:5" s="117" customFormat="1" ht="26.25" customHeight="1" x14ac:dyDescent="0.15">
      <c r="A21" s="99"/>
      <c r="B21" s="99"/>
      <c r="C21" s="111"/>
      <c r="D21" s="111"/>
      <c r="E21" s="116"/>
    </row>
    <row r="22" spans="1:5" s="117" customFormat="1" ht="26.25" customHeight="1" x14ac:dyDescent="0.15">
      <c r="A22" s="247"/>
      <c r="B22" s="247"/>
      <c r="C22" s="247"/>
      <c r="D22" s="111"/>
      <c r="E22" s="116"/>
    </row>
    <row r="23" spans="1:5" s="117" customFormat="1" ht="26.25" customHeight="1" x14ac:dyDescent="0.15">
      <c r="A23" s="247"/>
      <c r="B23" s="247"/>
      <c r="C23" s="247"/>
      <c r="D23" s="80"/>
      <c r="E23" s="116"/>
    </row>
    <row r="24" spans="1:5" s="117" customFormat="1" ht="26.25" customHeight="1" x14ac:dyDescent="0.15">
      <c r="A24" s="99"/>
      <c r="B24" s="99"/>
      <c r="C24" s="111"/>
      <c r="D24" s="111"/>
      <c r="E24" s="116"/>
    </row>
    <row r="25" spans="1:5" s="117" customFormat="1" ht="26.25" customHeight="1" x14ac:dyDescent="0.15">
      <c r="A25" s="99"/>
      <c r="B25" s="99"/>
      <c r="C25" s="248"/>
      <c r="D25" s="248"/>
      <c r="E25" s="116"/>
    </row>
    <row r="26" spans="1:5" s="117" customFormat="1" ht="26.25" customHeight="1" x14ac:dyDescent="0.15">
      <c r="A26" s="99"/>
      <c r="B26" s="99"/>
      <c r="C26" s="249"/>
      <c r="D26" s="249"/>
      <c r="E26" s="116"/>
    </row>
    <row r="27" spans="1:5" s="117" customFormat="1" ht="26.25" customHeight="1" x14ac:dyDescent="0.15">
      <c r="A27" s="99"/>
      <c r="B27" s="99"/>
      <c r="C27" s="248"/>
      <c r="D27" s="248"/>
      <c r="E27" s="116"/>
    </row>
    <row r="28" spans="1:5" s="117" customFormat="1" ht="26.25" customHeight="1" x14ac:dyDescent="0.15">
      <c r="A28" s="99"/>
      <c r="B28" s="116"/>
      <c r="C28" s="250"/>
      <c r="D28" s="250"/>
      <c r="E28" s="116"/>
    </row>
    <row r="29" spans="1:5" s="117" customFormat="1" ht="26.25" customHeight="1" x14ac:dyDescent="0.15">
      <c r="A29" s="99"/>
      <c r="B29" s="116"/>
      <c r="C29" s="116"/>
      <c r="D29" s="116"/>
      <c r="E29" s="116"/>
    </row>
    <row r="30" spans="1:5" ht="26.25" customHeight="1" x14ac:dyDescent="0.2">
      <c r="A30" s="244"/>
      <c r="B30" s="244"/>
      <c r="C30" s="112"/>
      <c r="D30" s="120"/>
      <c r="E30" s="112"/>
    </row>
    <row r="31" spans="1:5" ht="26.25" customHeight="1" x14ac:dyDescent="0.15">
      <c r="A31" s="245"/>
      <c r="B31" s="245"/>
      <c r="C31" s="245"/>
      <c r="D31" s="245"/>
      <c r="E31" s="245"/>
    </row>
    <row r="32" spans="1:5" ht="26.25" customHeight="1" x14ac:dyDescent="0.2">
      <c r="D32" s="120"/>
    </row>
  </sheetData>
  <mergeCells count="20">
    <mergeCell ref="A16:D16"/>
    <mergeCell ref="A2:E2"/>
    <mergeCell ref="A6:D6"/>
    <mergeCell ref="A7:D7"/>
    <mergeCell ref="B9:D9"/>
    <mergeCell ref="B10:D10"/>
    <mergeCell ref="B11:D11"/>
    <mergeCell ref="B12:D12"/>
    <mergeCell ref="B13:D13"/>
    <mergeCell ref="B14:D14"/>
    <mergeCell ref="A4:D4"/>
    <mergeCell ref="A8:D8"/>
    <mergeCell ref="A30:B30"/>
    <mergeCell ref="A31:E31"/>
    <mergeCell ref="A17:D17"/>
    <mergeCell ref="A22:C23"/>
    <mergeCell ref="C25:D25"/>
    <mergeCell ref="C26:D26"/>
    <mergeCell ref="C27:D27"/>
    <mergeCell ref="C28:D2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U19" sqref="U19"/>
    </sheetView>
  </sheetViews>
  <sheetFormatPr defaultRowHeight="13.5" x14ac:dyDescent="0.15"/>
  <cols>
    <col min="1" max="1" width="6.625" style="45" customWidth="1"/>
    <col min="2" max="2" width="2" style="45" customWidth="1"/>
    <col min="3" max="3" width="4.75" style="45" customWidth="1"/>
    <col min="4" max="9" width="8.625" style="45" customWidth="1"/>
    <col min="10" max="10" width="9.375" style="45" customWidth="1"/>
    <col min="11" max="16384" width="9" style="45"/>
  </cols>
  <sheetData>
    <row r="1" spans="1:12" ht="26.25" customHeight="1" x14ac:dyDescent="0.15">
      <c r="I1" s="107"/>
      <c r="L1" s="139" t="s">
        <v>363</v>
      </c>
    </row>
    <row r="2" spans="1:12" ht="10.5" customHeight="1" x14ac:dyDescent="0.15">
      <c r="F2" s="107"/>
    </row>
    <row r="3" spans="1:12" ht="26.25" customHeight="1" x14ac:dyDescent="0.2">
      <c r="A3" s="264" t="s">
        <v>228</v>
      </c>
      <c r="B3" s="264"/>
      <c r="C3" s="264"/>
      <c r="D3" s="264"/>
      <c r="E3" s="264"/>
      <c r="F3" s="264"/>
      <c r="G3" s="264"/>
      <c r="H3" s="264"/>
      <c r="I3" s="264"/>
      <c r="J3" s="264"/>
      <c r="K3" s="264"/>
      <c r="L3" s="264"/>
    </row>
    <row r="4" spans="1:12" ht="18" customHeight="1" x14ac:dyDescent="0.15">
      <c r="A4" s="79"/>
      <c r="B4" s="79"/>
      <c r="C4" s="15"/>
      <c r="D4" s="15"/>
      <c r="E4" s="15"/>
      <c r="F4" s="15"/>
      <c r="G4" s="15"/>
      <c r="H4" s="15"/>
      <c r="I4" s="15"/>
    </row>
    <row r="5" spans="1:12" ht="30" customHeight="1" x14ac:dyDescent="0.15">
      <c r="A5" s="126" t="s">
        <v>215</v>
      </c>
      <c r="B5" s="126"/>
      <c r="C5" s="126"/>
      <c r="D5" s="268" t="str">
        <f>入力フォーム!B4</f>
        <v>令和８年度　長崎労働局及び各署所　リコー製電子複写機にかかる保守業務委託契約（単価契約）</v>
      </c>
      <c r="E5" s="268"/>
      <c r="F5" s="268"/>
      <c r="G5" s="268"/>
      <c r="H5" s="268"/>
      <c r="I5" s="268"/>
      <c r="J5" s="268"/>
      <c r="K5" s="268"/>
      <c r="L5" s="268"/>
    </row>
    <row r="6" spans="1:12" ht="14.25" customHeight="1" x14ac:dyDescent="0.15">
      <c r="A6" s="126"/>
      <c r="B6" s="126"/>
      <c r="C6" s="126"/>
      <c r="D6" s="126"/>
      <c r="E6" s="126"/>
      <c r="F6" s="126"/>
      <c r="G6" s="126"/>
      <c r="H6" s="126"/>
      <c r="I6" s="126"/>
    </row>
    <row r="7" spans="1:12" ht="18" customHeight="1" x14ac:dyDescent="0.15">
      <c r="A7" s="250" t="s">
        <v>216</v>
      </c>
      <c r="B7" s="250"/>
      <c r="C7" s="250"/>
      <c r="D7" s="250"/>
      <c r="E7" s="250"/>
      <c r="F7" s="250"/>
      <c r="G7" s="250"/>
      <c r="H7" s="250"/>
      <c r="I7" s="250"/>
      <c r="J7" s="250"/>
    </row>
    <row r="8" spans="1:12" ht="14.25" customHeight="1" x14ac:dyDescent="0.15">
      <c r="A8" s="126"/>
      <c r="B8" s="126"/>
      <c r="C8" s="126"/>
      <c r="D8" s="126"/>
      <c r="E8" s="126"/>
      <c r="F8" s="126"/>
      <c r="G8" s="126"/>
      <c r="H8" s="126"/>
      <c r="I8" s="126"/>
    </row>
    <row r="9" spans="1:12" ht="18" customHeight="1" x14ac:dyDescent="0.15">
      <c r="A9" s="140" t="s">
        <v>309</v>
      </c>
      <c r="B9" s="141"/>
      <c r="C9" s="126" t="str">
        <f>""&amp;入力フォーム!B9&amp;"年度厚生労働省競争入札参加資格（全省庁統一資格）における等級"</f>
        <v>令和７・８・９年度厚生労働省競争入札参加資格（全省庁統一資格）における等級</v>
      </c>
      <c r="D9" s="126"/>
      <c r="E9" s="126"/>
      <c r="F9" s="126"/>
      <c r="G9" s="126"/>
      <c r="H9" s="126"/>
      <c r="I9" s="126"/>
    </row>
    <row r="10" spans="1:12" s="112" customFormat="1" ht="18" customHeight="1" x14ac:dyDescent="0.15">
      <c r="A10" s="140"/>
      <c r="B10" s="141"/>
      <c r="C10" s="126"/>
      <c r="D10" s="126"/>
      <c r="E10" s="126"/>
      <c r="F10" s="126"/>
      <c r="G10" s="126"/>
      <c r="H10" s="261" t="str">
        <f>入力フォーム!B10</f>
        <v>役務の提供等</v>
      </c>
      <c r="I10" s="261"/>
      <c r="J10" s="112" t="s">
        <v>217</v>
      </c>
      <c r="K10" s="112" t="s">
        <v>218</v>
      </c>
    </row>
    <row r="11" spans="1:12" ht="18" customHeight="1" x14ac:dyDescent="0.15">
      <c r="A11" s="140" t="s">
        <v>59</v>
      </c>
      <c r="B11" s="141"/>
      <c r="C11" s="126" t="s">
        <v>220</v>
      </c>
      <c r="D11" s="126"/>
      <c r="E11" s="126"/>
      <c r="F11" s="126"/>
      <c r="G11" s="126"/>
      <c r="H11" s="126"/>
      <c r="I11" s="126"/>
      <c r="J11" s="138"/>
      <c r="K11" s="265" t="s">
        <v>53</v>
      </c>
      <c r="L11" s="265"/>
    </row>
    <row r="12" spans="1:12" ht="18" customHeight="1" x14ac:dyDescent="0.15">
      <c r="A12" s="140" t="s">
        <v>60</v>
      </c>
      <c r="B12" s="141"/>
      <c r="C12" s="126" t="s">
        <v>219</v>
      </c>
      <c r="D12" s="142"/>
      <c r="E12" s="142"/>
      <c r="F12" s="126"/>
      <c r="G12" s="126"/>
      <c r="H12" s="126"/>
      <c r="I12" s="126"/>
      <c r="K12" s="265" t="s">
        <v>53</v>
      </c>
      <c r="L12" s="265"/>
    </row>
    <row r="13" spans="1:12" ht="18" customHeight="1" x14ac:dyDescent="0.15">
      <c r="A13" s="140" t="s">
        <v>183</v>
      </c>
      <c r="B13" s="141"/>
      <c r="C13" s="126" t="s">
        <v>184</v>
      </c>
      <c r="D13" s="126"/>
      <c r="E13" s="126"/>
      <c r="F13" s="126"/>
      <c r="G13" s="126"/>
      <c r="H13" s="126"/>
      <c r="I13" s="126"/>
      <c r="K13" s="265" t="s">
        <v>53</v>
      </c>
      <c r="L13" s="265"/>
    </row>
    <row r="14" spans="1:12" ht="43.5" customHeight="1" x14ac:dyDescent="0.15">
      <c r="A14" s="143" t="s">
        <v>381</v>
      </c>
      <c r="B14" s="141"/>
      <c r="C14" s="220" t="s">
        <v>382</v>
      </c>
      <c r="D14" s="220"/>
      <c r="E14" s="220"/>
      <c r="F14" s="220"/>
      <c r="G14" s="220"/>
      <c r="H14" s="220"/>
      <c r="I14" s="220"/>
      <c r="J14" s="220"/>
      <c r="K14" s="261" t="s">
        <v>383</v>
      </c>
      <c r="L14" s="261"/>
    </row>
    <row r="15" spans="1:12" ht="18" customHeight="1" x14ac:dyDescent="0.15">
      <c r="A15" s="143"/>
      <c r="B15" s="141"/>
      <c r="C15" s="116" t="s">
        <v>384</v>
      </c>
      <c r="D15" s="98"/>
      <c r="E15" s="98"/>
      <c r="F15" s="98"/>
      <c r="G15" s="98"/>
      <c r="H15" s="98"/>
      <c r="I15" s="98"/>
      <c r="J15" s="98"/>
      <c r="K15" s="139"/>
      <c r="L15" s="139"/>
    </row>
    <row r="16" spans="1:12" ht="18" customHeight="1" x14ac:dyDescent="0.15">
      <c r="A16" s="140" t="s">
        <v>385</v>
      </c>
      <c r="B16" s="141"/>
      <c r="C16" s="126" t="s">
        <v>386</v>
      </c>
      <c r="D16" s="142"/>
      <c r="E16" s="142"/>
      <c r="F16" s="126"/>
      <c r="G16" s="126"/>
      <c r="H16" s="126"/>
      <c r="I16" s="126"/>
    </row>
    <row r="17" spans="1:12" ht="18" customHeight="1" x14ac:dyDescent="0.15">
      <c r="A17" s="141"/>
      <c r="B17" s="141"/>
      <c r="C17" s="126"/>
      <c r="D17" s="142"/>
      <c r="E17" s="142"/>
      <c r="F17" s="126"/>
      <c r="G17" s="126"/>
      <c r="H17" s="126"/>
      <c r="I17" s="126"/>
      <c r="K17" s="265" t="s">
        <v>53</v>
      </c>
      <c r="L17" s="265"/>
    </row>
    <row r="18" spans="1:12" ht="18" customHeight="1" x14ac:dyDescent="0.15">
      <c r="A18" s="140" t="s">
        <v>427</v>
      </c>
      <c r="B18" s="141"/>
      <c r="C18" s="126" t="s">
        <v>407</v>
      </c>
      <c r="D18" s="142"/>
      <c r="E18" s="142"/>
      <c r="F18" s="126"/>
      <c r="G18" s="126"/>
      <c r="H18" s="126"/>
      <c r="I18" s="126"/>
      <c r="K18" s="265" t="s">
        <v>53</v>
      </c>
      <c r="L18" s="265"/>
    </row>
    <row r="19" spans="1:12" ht="35.1" customHeight="1" x14ac:dyDescent="0.15">
      <c r="A19" s="141"/>
      <c r="B19" s="141"/>
      <c r="C19" s="263" t="s">
        <v>222</v>
      </c>
      <c r="D19" s="263"/>
      <c r="E19" s="263"/>
      <c r="F19" s="263"/>
      <c r="G19" s="234"/>
      <c r="H19" s="234"/>
      <c r="I19" s="234"/>
      <c r="J19" s="234"/>
      <c r="K19" s="234"/>
      <c r="L19" s="144"/>
    </row>
    <row r="20" spans="1:12" ht="35.1" customHeight="1" x14ac:dyDescent="0.15">
      <c r="A20" s="141"/>
      <c r="B20" s="141"/>
      <c r="C20" s="263" t="s">
        <v>221</v>
      </c>
      <c r="D20" s="263"/>
      <c r="E20" s="263"/>
      <c r="F20" s="263"/>
      <c r="G20" s="234"/>
      <c r="H20" s="234"/>
      <c r="I20" s="234"/>
      <c r="J20" s="234"/>
      <c r="K20" s="234"/>
      <c r="L20" s="144"/>
    </row>
    <row r="21" spans="1:12" ht="35.1" customHeight="1" x14ac:dyDescent="0.15">
      <c r="A21" s="126"/>
      <c r="B21" s="126"/>
      <c r="C21" s="267" t="s">
        <v>223</v>
      </c>
      <c r="D21" s="267"/>
      <c r="E21" s="267"/>
      <c r="F21" s="267"/>
      <c r="G21" s="234"/>
      <c r="H21" s="234"/>
      <c r="I21" s="234"/>
      <c r="J21" s="234"/>
      <c r="K21" s="234"/>
      <c r="L21" s="144"/>
    </row>
    <row r="22" spans="1:12" ht="35.1" customHeight="1" x14ac:dyDescent="0.15">
      <c r="A22" s="126"/>
      <c r="B22" s="126"/>
      <c r="C22" s="263" t="s">
        <v>224</v>
      </c>
      <c r="D22" s="263"/>
      <c r="E22" s="263"/>
      <c r="F22" s="263"/>
      <c r="G22" s="234"/>
      <c r="H22" s="234"/>
      <c r="I22" s="234"/>
      <c r="J22" s="234"/>
      <c r="K22" s="234"/>
      <c r="L22" s="144"/>
    </row>
    <row r="23" spans="1:12" ht="35.1" customHeight="1" x14ac:dyDescent="0.15">
      <c r="A23" s="126"/>
      <c r="B23" s="126"/>
      <c r="C23" s="263" t="s">
        <v>225</v>
      </c>
      <c r="D23" s="263"/>
      <c r="E23" s="263"/>
      <c r="F23" s="263"/>
      <c r="G23" s="234"/>
      <c r="H23" s="234"/>
      <c r="I23" s="234"/>
      <c r="J23" s="234"/>
      <c r="K23" s="234"/>
      <c r="L23" s="144"/>
    </row>
    <row r="24" spans="1:12" ht="35.1" customHeight="1" x14ac:dyDescent="0.15">
      <c r="A24" s="126"/>
      <c r="B24" s="126"/>
      <c r="C24" s="263" t="s">
        <v>226</v>
      </c>
      <c r="D24" s="263"/>
      <c r="E24" s="263"/>
      <c r="F24" s="263"/>
      <c r="G24" s="234"/>
      <c r="H24" s="234"/>
      <c r="I24" s="234"/>
      <c r="J24" s="234"/>
      <c r="K24" s="234"/>
      <c r="L24" s="144"/>
    </row>
    <row r="25" spans="1:12" ht="25.5" customHeight="1" x14ac:dyDescent="0.15">
      <c r="A25" s="126"/>
      <c r="B25" s="126"/>
      <c r="C25" s="142"/>
      <c r="D25" s="142"/>
      <c r="E25" s="142"/>
      <c r="F25" s="142"/>
      <c r="G25" s="145"/>
      <c r="H25" s="145"/>
      <c r="I25" s="145"/>
      <c r="J25" s="145"/>
      <c r="K25" s="145"/>
      <c r="L25" s="142"/>
    </row>
    <row r="26" spans="1:12" ht="26.25" customHeight="1" x14ac:dyDescent="0.2">
      <c r="A26" s="266" t="s">
        <v>29</v>
      </c>
      <c r="B26" s="266"/>
      <c r="C26" s="266"/>
      <c r="D26" s="266"/>
      <c r="E26" s="266" t="s">
        <v>359</v>
      </c>
      <c r="F26" s="266"/>
      <c r="G26" s="266"/>
      <c r="H26" s="266"/>
      <c r="I26" s="266"/>
      <c r="J26" s="266"/>
      <c r="K26" s="266"/>
    </row>
    <row r="27" spans="1:12" ht="26.25" customHeight="1" x14ac:dyDescent="0.15">
      <c r="A27" s="245" t="s">
        <v>168</v>
      </c>
      <c r="B27" s="245"/>
      <c r="C27" s="245"/>
      <c r="D27" s="245"/>
      <c r="E27" s="245"/>
      <c r="F27" s="245"/>
    </row>
    <row r="28" spans="1:12" ht="12" customHeight="1" x14ac:dyDescent="0.15">
      <c r="A28" s="77"/>
      <c r="B28" s="77"/>
      <c r="C28" s="77"/>
      <c r="D28" s="77"/>
      <c r="E28" s="77"/>
      <c r="F28" s="77"/>
    </row>
    <row r="29" spans="1:12" ht="24.95" customHeight="1" x14ac:dyDescent="0.15">
      <c r="A29" s="261" t="s">
        <v>438</v>
      </c>
      <c r="B29" s="261"/>
      <c r="C29" s="261"/>
      <c r="D29" s="261"/>
      <c r="E29" s="261"/>
      <c r="F29" s="126"/>
      <c r="G29" s="126"/>
      <c r="H29" s="126"/>
      <c r="I29" s="126"/>
    </row>
    <row r="30" spans="1:12" ht="13.5" customHeight="1" x14ac:dyDescent="0.15">
      <c r="A30" s="126"/>
      <c r="B30" s="126"/>
      <c r="C30" s="126"/>
      <c r="D30" s="126"/>
      <c r="E30" s="126"/>
      <c r="F30" s="126"/>
      <c r="G30" s="126"/>
      <c r="H30" s="126"/>
      <c r="I30" s="126"/>
    </row>
    <row r="31" spans="1:12" ht="24.95" customHeight="1" x14ac:dyDescent="0.15">
      <c r="A31" s="262" t="s">
        <v>227</v>
      </c>
      <c r="B31" s="262"/>
      <c r="C31" s="261"/>
      <c r="D31" s="261"/>
      <c r="E31" s="261"/>
      <c r="F31" s="126"/>
      <c r="G31" s="126"/>
      <c r="H31" s="126"/>
      <c r="I31" s="126"/>
    </row>
    <row r="32" spans="1:12" ht="24.95" customHeight="1" x14ac:dyDescent="0.15">
      <c r="A32" s="261"/>
      <c r="B32" s="261"/>
      <c r="C32" s="261"/>
      <c r="D32" s="261"/>
      <c r="E32" s="261"/>
      <c r="F32" s="126"/>
      <c r="G32" s="126"/>
      <c r="H32" s="126"/>
      <c r="I32" s="126"/>
    </row>
    <row r="33" spans="7:12" ht="24.95" customHeight="1" x14ac:dyDescent="0.15">
      <c r="G33" s="260" t="s">
        <v>19</v>
      </c>
      <c r="H33" s="260"/>
    </row>
    <row r="34" spans="7:12" ht="24.95" customHeight="1" x14ac:dyDescent="0.15">
      <c r="G34" s="260" t="s">
        <v>230</v>
      </c>
      <c r="H34" s="260"/>
    </row>
    <row r="35" spans="7:12" ht="24.95" customHeight="1" x14ac:dyDescent="0.15">
      <c r="G35" s="260" t="s">
        <v>231</v>
      </c>
      <c r="H35" s="260"/>
      <c r="L35" s="139"/>
    </row>
    <row r="36" spans="7:12" ht="30.95" customHeight="1" x14ac:dyDescent="0.15"/>
    <row r="37" spans="7:12" ht="30.95" customHeight="1" x14ac:dyDescent="0.15"/>
    <row r="38" spans="7:12" ht="30.95" customHeight="1" x14ac:dyDescent="0.15"/>
  </sheetData>
  <mergeCells count="31">
    <mergeCell ref="C20:F20"/>
    <mergeCell ref="C21:F21"/>
    <mergeCell ref="G20:K20"/>
    <mergeCell ref="D5:L5"/>
    <mergeCell ref="K17:L17"/>
    <mergeCell ref="K12:L12"/>
    <mergeCell ref="K13:L13"/>
    <mergeCell ref="C14:J14"/>
    <mergeCell ref="K14:L14"/>
    <mergeCell ref="K18:L18"/>
    <mergeCell ref="G22:K22"/>
    <mergeCell ref="E26:K26"/>
    <mergeCell ref="G34:H34"/>
    <mergeCell ref="G33:H33"/>
    <mergeCell ref="G21:K21"/>
    <mergeCell ref="C22:F22"/>
    <mergeCell ref="A26:D26"/>
    <mergeCell ref="C23:F23"/>
    <mergeCell ref="G23:K23"/>
    <mergeCell ref="A3:L3"/>
    <mergeCell ref="A7:J7"/>
    <mergeCell ref="G19:K19"/>
    <mergeCell ref="K11:L11"/>
    <mergeCell ref="H10:I10"/>
    <mergeCell ref="C19:F19"/>
    <mergeCell ref="G35:H35"/>
    <mergeCell ref="A29:E29"/>
    <mergeCell ref="A31:E32"/>
    <mergeCell ref="G24:K24"/>
    <mergeCell ref="A27:F27"/>
    <mergeCell ref="C24:F24"/>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zoomScaleNormal="100" zoomScaleSheetLayoutView="100" workbookViewId="0">
      <selection activeCell="G31" sqref="G31"/>
    </sheetView>
  </sheetViews>
  <sheetFormatPr defaultRowHeight="13.5" x14ac:dyDescent="0.15"/>
  <cols>
    <col min="1" max="1" width="10.125" style="45" customWidth="1"/>
    <col min="2" max="2" width="33.375" style="45" customWidth="1"/>
    <col min="3" max="3" width="13.875" style="45" customWidth="1"/>
    <col min="4" max="4" width="29.25" style="45" customWidth="1"/>
    <col min="5" max="16384" width="9" style="45"/>
  </cols>
  <sheetData>
    <row r="1" spans="1:4" ht="19.5" customHeight="1" x14ac:dyDescent="0.15">
      <c r="A1" s="271" t="s">
        <v>180</v>
      </c>
      <c r="B1" s="271"/>
      <c r="C1" s="271"/>
      <c r="D1" s="271"/>
    </row>
    <row r="2" spans="1:4" ht="19.5" customHeight="1" x14ac:dyDescent="0.15">
      <c r="A2" s="270"/>
      <c r="B2" s="270"/>
      <c r="C2" s="270"/>
      <c r="D2" s="270"/>
    </row>
    <row r="3" spans="1:4" ht="19.5" customHeight="1" x14ac:dyDescent="0.15">
      <c r="A3" s="270"/>
      <c r="B3" s="270"/>
      <c r="C3" s="270"/>
      <c r="D3" s="270"/>
    </row>
    <row r="4" spans="1:4" ht="19.5" customHeight="1" x14ac:dyDescent="0.15">
      <c r="A4" s="271" t="s">
        <v>439</v>
      </c>
      <c r="B4" s="271"/>
      <c r="C4" s="271"/>
      <c r="D4" s="271"/>
    </row>
    <row r="5" spans="1:4" ht="19.5" customHeight="1" x14ac:dyDescent="0.15">
      <c r="A5" s="270"/>
      <c r="B5" s="270"/>
      <c r="C5" s="270"/>
      <c r="D5" s="270"/>
    </row>
    <row r="6" spans="1:4" ht="19.5" customHeight="1" x14ac:dyDescent="0.15">
      <c r="A6" s="270"/>
      <c r="B6" s="270"/>
      <c r="C6" s="270"/>
      <c r="D6" s="270"/>
    </row>
    <row r="7" spans="1:4" ht="19.5" customHeight="1" x14ac:dyDescent="0.15">
      <c r="A7" s="270" t="s">
        <v>7</v>
      </c>
      <c r="B7" s="270"/>
      <c r="C7" s="270"/>
      <c r="D7" s="270"/>
    </row>
    <row r="8" spans="1:4" ht="19.5" customHeight="1" x14ac:dyDescent="0.15">
      <c r="A8" s="270" t="str">
        <f>"　長崎労働局総務部長　"&amp;入力フォーム!B2&amp;"　殿"</f>
        <v>　長崎労働局総務部長　山下　拓志　殿</v>
      </c>
      <c r="B8" s="270"/>
      <c r="C8" s="270"/>
      <c r="D8" s="270"/>
    </row>
    <row r="9" spans="1:4" ht="19.5" customHeight="1" x14ac:dyDescent="0.15">
      <c r="A9" s="270"/>
      <c r="B9" s="270"/>
      <c r="C9" s="270"/>
      <c r="D9" s="270"/>
    </row>
    <row r="10" spans="1:4" ht="19.5" customHeight="1" x14ac:dyDescent="0.15">
      <c r="C10" s="114" t="s">
        <v>229</v>
      </c>
    </row>
    <row r="11" spans="1:4" ht="19.5" customHeight="1" x14ac:dyDescent="0.15">
      <c r="C11" s="114" t="s">
        <v>8</v>
      </c>
    </row>
    <row r="12" spans="1:4" ht="19.5" customHeight="1" x14ac:dyDescent="0.15">
      <c r="C12" s="114" t="s">
        <v>20</v>
      </c>
      <c r="D12" s="138"/>
    </row>
    <row r="13" spans="1:4" ht="19.5" customHeight="1" x14ac:dyDescent="0.15">
      <c r="A13" s="46"/>
      <c r="B13" s="46"/>
    </row>
    <row r="14" spans="1:4" ht="19.5" customHeight="1" x14ac:dyDescent="0.15">
      <c r="A14" s="46"/>
      <c r="B14" s="46"/>
    </row>
    <row r="15" spans="1:4" ht="19.5" customHeight="1" x14ac:dyDescent="0.15">
      <c r="A15" s="46"/>
      <c r="B15" s="46"/>
    </row>
    <row r="16" spans="1:4" ht="19.5" customHeight="1" x14ac:dyDescent="0.15">
      <c r="A16" s="265" t="s">
        <v>360</v>
      </c>
      <c r="B16" s="265"/>
      <c r="C16" s="265"/>
      <c r="D16" s="265"/>
    </row>
    <row r="17" spans="1:4" ht="19.5" customHeight="1" x14ac:dyDescent="0.15">
      <c r="A17" s="270"/>
      <c r="B17" s="270"/>
      <c r="C17" s="270"/>
      <c r="D17" s="270"/>
    </row>
    <row r="18" spans="1:4" ht="19.5" customHeight="1" x14ac:dyDescent="0.15">
      <c r="A18" s="270" t="s">
        <v>334</v>
      </c>
      <c r="B18" s="270"/>
      <c r="C18" s="270"/>
      <c r="D18" s="270"/>
    </row>
    <row r="19" spans="1:4" ht="19.5" customHeight="1" x14ac:dyDescent="0.15">
      <c r="A19" s="270" t="s">
        <v>333</v>
      </c>
      <c r="B19" s="270"/>
      <c r="C19" s="270"/>
      <c r="D19" s="270"/>
    </row>
    <row r="20" spans="1:4" ht="19.5" customHeight="1" x14ac:dyDescent="0.15">
      <c r="A20" s="270"/>
      <c r="B20" s="270"/>
      <c r="C20" s="270"/>
      <c r="D20" s="270"/>
    </row>
    <row r="21" spans="1:4" ht="19.5" customHeight="1" x14ac:dyDescent="0.15">
      <c r="A21" s="270"/>
      <c r="B21" s="270"/>
      <c r="C21" s="270"/>
      <c r="D21" s="270"/>
    </row>
    <row r="22" spans="1:4" ht="19.5" customHeight="1" x14ac:dyDescent="0.15">
      <c r="A22" s="265" t="s">
        <v>9</v>
      </c>
      <c r="B22" s="265"/>
      <c r="C22" s="265"/>
      <c r="D22" s="265"/>
    </row>
    <row r="23" spans="1:4" ht="19.5" customHeight="1" x14ac:dyDescent="0.2">
      <c r="A23" s="269"/>
      <c r="B23" s="269"/>
      <c r="C23" s="269"/>
      <c r="D23" s="269"/>
    </row>
    <row r="24" spans="1:4" ht="19.5" customHeight="1" x14ac:dyDescent="0.2">
      <c r="A24" s="269"/>
      <c r="B24" s="269"/>
      <c r="C24" s="269"/>
      <c r="D24" s="269"/>
    </row>
    <row r="25" spans="1:4" ht="19.5" customHeight="1" x14ac:dyDescent="0.15">
      <c r="A25" s="270" t="s">
        <v>10</v>
      </c>
      <c r="B25" s="270"/>
      <c r="C25" s="270"/>
      <c r="D25" s="270"/>
    </row>
    <row r="26" spans="1:4" ht="19.5" customHeight="1" x14ac:dyDescent="0.2">
      <c r="A26" s="110"/>
      <c r="B26" s="110"/>
    </row>
    <row r="27" spans="1:4" ht="37.5" customHeight="1" x14ac:dyDescent="0.15">
      <c r="B27" s="270" t="str">
        <f>入力フォーム!B4</f>
        <v>令和８年度　長崎労働局及び各署所　リコー製電子複写機にかかる保守業務委託契約（単価契約）</v>
      </c>
      <c r="C27" s="270"/>
      <c r="D27" s="270"/>
    </row>
    <row r="28" spans="1:4" ht="19.5" customHeight="1" x14ac:dyDescent="0.2">
      <c r="A28" s="110"/>
      <c r="B28" s="110"/>
    </row>
    <row r="29" spans="1:4" ht="19.5" customHeight="1" x14ac:dyDescent="0.2">
      <c r="A29" s="110"/>
      <c r="B29" s="110"/>
    </row>
    <row r="30" spans="1:4" ht="19.5" customHeight="1" x14ac:dyDescent="0.2">
      <c r="A30" s="269"/>
      <c r="B30" s="269"/>
      <c r="C30" s="269"/>
      <c r="D30" s="269"/>
    </row>
    <row r="31" spans="1:4" ht="19.5" customHeight="1" x14ac:dyDescent="0.15">
      <c r="A31" s="270" t="s">
        <v>332</v>
      </c>
      <c r="B31" s="270"/>
      <c r="C31" s="270"/>
      <c r="D31" s="270"/>
    </row>
    <row r="32" spans="1:4" ht="14.25" x14ac:dyDescent="0.2">
      <c r="A32" s="110"/>
      <c r="B32" s="110"/>
    </row>
    <row r="33" spans="1:2" x14ac:dyDescent="0.15">
      <c r="A33" s="46"/>
      <c r="B33" s="46"/>
    </row>
  </sheetData>
  <mergeCells count="22">
    <mergeCell ref="A1:D1"/>
    <mergeCell ref="A2:D2"/>
    <mergeCell ref="A3:D3"/>
    <mergeCell ref="A4:D4"/>
    <mergeCell ref="A5:D5"/>
    <mergeCell ref="A6:D6"/>
    <mergeCell ref="A7:D7"/>
    <mergeCell ref="A8:D8"/>
    <mergeCell ref="A9:D9"/>
    <mergeCell ref="A16:D16"/>
    <mergeCell ref="A17:D17"/>
    <mergeCell ref="A18:D18"/>
    <mergeCell ref="A19:D19"/>
    <mergeCell ref="A20:D20"/>
    <mergeCell ref="A21:D21"/>
    <mergeCell ref="A22:D22"/>
    <mergeCell ref="A30:D30"/>
    <mergeCell ref="A31:D31"/>
    <mergeCell ref="A23:D23"/>
    <mergeCell ref="A24:D24"/>
    <mergeCell ref="A25:D25"/>
    <mergeCell ref="B27:D27"/>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view="pageBreakPreview" zoomScaleNormal="100" workbookViewId="0">
      <selection activeCell="N9" sqref="N9"/>
    </sheetView>
  </sheetViews>
  <sheetFormatPr defaultRowHeight="13.5" x14ac:dyDescent="0.15"/>
  <cols>
    <col min="1" max="11" width="7.875" style="45" customWidth="1"/>
    <col min="12" max="16384" width="9" style="45"/>
  </cols>
  <sheetData>
    <row r="1" spans="1:11" x14ac:dyDescent="0.15">
      <c r="A1" s="271" t="s">
        <v>395</v>
      </c>
      <c r="B1" s="271"/>
      <c r="C1" s="271"/>
      <c r="D1" s="271"/>
      <c r="E1" s="271"/>
      <c r="F1" s="271"/>
      <c r="G1" s="271"/>
      <c r="H1" s="271"/>
      <c r="I1" s="271"/>
      <c r="J1" s="271"/>
      <c r="K1" s="271"/>
    </row>
    <row r="2" spans="1:11" x14ac:dyDescent="0.15">
      <c r="A2" s="270"/>
      <c r="B2" s="270"/>
      <c r="C2" s="270"/>
      <c r="D2" s="270"/>
      <c r="E2" s="270"/>
      <c r="F2" s="270"/>
      <c r="G2" s="270"/>
      <c r="H2" s="270"/>
      <c r="I2" s="270"/>
      <c r="J2" s="270"/>
      <c r="K2" s="270"/>
    </row>
    <row r="3" spans="1:11" ht="24" x14ac:dyDescent="0.25">
      <c r="A3" s="292" t="s">
        <v>11</v>
      </c>
      <c r="B3" s="292"/>
      <c r="C3" s="292"/>
      <c r="D3" s="292"/>
      <c r="E3" s="292"/>
      <c r="F3" s="292"/>
      <c r="G3" s="292"/>
      <c r="H3" s="292"/>
      <c r="I3" s="292"/>
      <c r="J3" s="292"/>
      <c r="K3" s="292"/>
    </row>
    <row r="4" spans="1:11" ht="18" customHeight="1" x14ac:dyDescent="0.15">
      <c r="A4" s="270"/>
      <c r="B4" s="270"/>
      <c r="C4" s="270"/>
      <c r="D4" s="270"/>
      <c r="E4" s="270"/>
      <c r="F4" s="270"/>
      <c r="G4" s="270"/>
      <c r="H4" s="270"/>
      <c r="I4" s="270"/>
      <c r="J4" s="270"/>
      <c r="K4" s="270"/>
    </row>
    <row r="5" spans="1:11" ht="18" customHeight="1" x14ac:dyDescent="0.15">
      <c r="A5" s="293" t="s">
        <v>440</v>
      </c>
      <c r="B5" s="293"/>
      <c r="C5" s="293"/>
      <c r="D5" s="293"/>
      <c r="E5" s="293"/>
      <c r="F5" s="293"/>
      <c r="G5" s="293"/>
      <c r="H5" s="293"/>
      <c r="I5" s="293"/>
      <c r="J5" s="293"/>
      <c r="K5" s="293"/>
    </row>
    <row r="6" spans="1:11" ht="18" customHeight="1" x14ac:dyDescent="0.15">
      <c r="A6" s="270"/>
      <c r="B6" s="270"/>
      <c r="C6" s="270"/>
      <c r="D6" s="270"/>
      <c r="E6" s="270"/>
      <c r="F6" s="270"/>
      <c r="G6" s="270"/>
      <c r="H6" s="270"/>
      <c r="I6" s="270"/>
      <c r="J6" s="270"/>
      <c r="K6" s="270"/>
    </row>
    <row r="7" spans="1:11" ht="18" customHeight="1" x14ac:dyDescent="0.15">
      <c r="A7" s="245" t="s">
        <v>7</v>
      </c>
      <c r="B7" s="245"/>
      <c r="C7" s="245"/>
      <c r="D7" s="245"/>
      <c r="E7" s="245"/>
      <c r="F7" s="245"/>
      <c r="G7" s="245"/>
      <c r="H7" s="245"/>
      <c r="I7" s="245"/>
      <c r="J7" s="245"/>
      <c r="K7" s="245"/>
    </row>
    <row r="8" spans="1:11" ht="18" customHeight="1" x14ac:dyDescent="0.15">
      <c r="A8" s="245" t="str">
        <f>"　長崎労働局総務部長　"&amp;入力フォーム!B2&amp;"　様"</f>
        <v>　長崎労働局総務部長　山下　拓志　様</v>
      </c>
      <c r="B8" s="245"/>
      <c r="C8" s="245"/>
      <c r="D8" s="245"/>
      <c r="E8" s="245"/>
      <c r="F8" s="245"/>
      <c r="G8" s="245"/>
      <c r="H8" s="245"/>
      <c r="I8" s="245"/>
      <c r="J8" s="245"/>
      <c r="K8" s="245"/>
    </row>
    <row r="9" spans="1:11" ht="18" customHeight="1" x14ac:dyDescent="0.15">
      <c r="A9" s="270"/>
      <c r="B9" s="270"/>
      <c r="C9" s="270"/>
      <c r="D9" s="270"/>
      <c r="E9" s="270"/>
      <c r="F9" s="270"/>
      <c r="G9" s="270"/>
      <c r="H9" s="270"/>
      <c r="I9" s="270"/>
      <c r="J9" s="270"/>
      <c r="K9" s="270"/>
    </row>
    <row r="10" spans="1:11" ht="18" customHeight="1" x14ac:dyDescent="0.15">
      <c r="A10" s="270"/>
      <c r="B10" s="270"/>
      <c r="C10" s="270"/>
      <c r="D10" s="270"/>
      <c r="E10" s="270"/>
      <c r="F10" s="270"/>
      <c r="G10" s="270"/>
      <c r="H10" s="270"/>
      <c r="I10" s="270"/>
      <c r="J10" s="270"/>
      <c r="K10" s="270"/>
    </row>
    <row r="11" spans="1:11" ht="18" customHeight="1" x14ac:dyDescent="0.15">
      <c r="A11" s="270"/>
      <c r="B11" s="270"/>
      <c r="C11" s="270"/>
      <c r="D11" s="270"/>
      <c r="E11" s="270"/>
      <c r="F11" s="270"/>
      <c r="G11" s="270"/>
      <c r="H11" s="270"/>
      <c r="I11" s="270"/>
      <c r="J11" s="270"/>
      <c r="K11" s="270"/>
    </row>
    <row r="12" spans="1:11" ht="18" customHeight="1" x14ac:dyDescent="0.15">
      <c r="B12" s="77"/>
      <c r="C12" s="77"/>
      <c r="D12" s="77" t="s">
        <v>396</v>
      </c>
      <c r="E12" s="245" t="s">
        <v>397</v>
      </c>
      <c r="F12" s="245"/>
      <c r="G12" s="245"/>
      <c r="H12" s="245"/>
      <c r="I12" s="245"/>
      <c r="J12" s="245"/>
      <c r="K12" s="77"/>
    </row>
    <row r="13" spans="1:11" ht="18" customHeight="1" x14ac:dyDescent="0.15">
      <c r="B13" s="77"/>
      <c r="C13" s="77"/>
      <c r="D13" s="77"/>
      <c r="E13" s="245" t="s">
        <v>8</v>
      </c>
      <c r="F13" s="245"/>
      <c r="G13" s="245"/>
      <c r="H13" s="245"/>
      <c r="I13" s="245"/>
      <c r="J13" s="245"/>
      <c r="K13" s="77"/>
    </row>
    <row r="14" spans="1:11" ht="18" customHeight="1" x14ac:dyDescent="0.15">
      <c r="B14" s="77"/>
      <c r="C14" s="77"/>
      <c r="D14" s="77"/>
      <c r="E14" s="245" t="s">
        <v>21</v>
      </c>
      <c r="F14" s="245"/>
      <c r="G14" s="245"/>
      <c r="H14" s="245"/>
      <c r="I14" s="245"/>
      <c r="J14" s="245"/>
      <c r="K14" s="132"/>
    </row>
    <row r="15" spans="1:11" ht="18" customHeight="1" x14ac:dyDescent="0.15">
      <c r="B15" s="77"/>
      <c r="C15" s="77"/>
      <c r="D15" s="245" t="s">
        <v>398</v>
      </c>
      <c r="E15" s="245"/>
      <c r="F15" s="245"/>
      <c r="G15" s="245"/>
      <c r="H15" s="245"/>
      <c r="I15" s="245"/>
      <c r="J15" s="245"/>
      <c r="K15" s="132"/>
    </row>
    <row r="16" spans="1:11" ht="18" customHeight="1" x14ac:dyDescent="0.15">
      <c r="A16" s="291"/>
      <c r="B16" s="291"/>
      <c r="C16" s="291"/>
      <c r="D16" s="291"/>
      <c r="E16" s="291"/>
      <c r="F16" s="291"/>
      <c r="G16" s="291"/>
      <c r="H16" s="291"/>
      <c r="I16" s="291"/>
      <c r="J16" s="291"/>
      <c r="K16" s="291"/>
    </row>
    <row r="17" spans="1:11" ht="18" customHeight="1" x14ac:dyDescent="0.15">
      <c r="A17" s="270"/>
      <c r="B17" s="270"/>
      <c r="C17" s="270"/>
      <c r="D17" s="270"/>
      <c r="E17" s="270"/>
      <c r="F17" s="270"/>
      <c r="G17" s="270"/>
      <c r="H17" s="270"/>
      <c r="I17" s="270"/>
      <c r="J17" s="270"/>
      <c r="K17" s="270"/>
    </row>
    <row r="18" spans="1:11" ht="18" customHeight="1" x14ac:dyDescent="0.15">
      <c r="A18" s="270"/>
      <c r="B18" s="270"/>
      <c r="C18" s="270"/>
      <c r="D18" s="270"/>
      <c r="E18" s="270"/>
      <c r="F18" s="270"/>
      <c r="G18" s="270"/>
      <c r="H18" s="270"/>
      <c r="I18" s="270"/>
      <c r="J18" s="270"/>
      <c r="K18" s="270"/>
    </row>
    <row r="19" spans="1:11" ht="18" customHeight="1" x14ac:dyDescent="0.15">
      <c r="A19" s="245" t="s">
        <v>12</v>
      </c>
      <c r="B19" s="245"/>
      <c r="C19" s="245"/>
      <c r="D19" s="245"/>
      <c r="E19" s="245"/>
      <c r="F19" s="245"/>
      <c r="G19" s="245"/>
      <c r="H19" s="245"/>
      <c r="I19" s="245"/>
      <c r="J19" s="245"/>
      <c r="K19" s="245"/>
    </row>
    <row r="20" spans="1:11" ht="18" customHeight="1" x14ac:dyDescent="0.15">
      <c r="A20" s="270"/>
      <c r="B20" s="270"/>
      <c r="C20" s="270"/>
      <c r="D20" s="270"/>
      <c r="E20" s="270"/>
      <c r="F20" s="270"/>
      <c r="G20" s="270"/>
      <c r="H20" s="270"/>
      <c r="I20" s="270"/>
      <c r="J20" s="270"/>
      <c r="K20" s="270"/>
    </row>
    <row r="21" spans="1:11" ht="18" customHeight="1" x14ac:dyDescent="0.15">
      <c r="A21" s="270"/>
      <c r="B21" s="270"/>
      <c r="C21" s="270"/>
      <c r="D21" s="270"/>
      <c r="E21" s="270"/>
      <c r="F21" s="270"/>
      <c r="G21" s="270"/>
      <c r="H21" s="270"/>
      <c r="I21" s="270"/>
      <c r="J21" s="270"/>
      <c r="K21" s="270"/>
    </row>
    <row r="22" spans="1:11" ht="18" customHeight="1" x14ac:dyDescent="0.15">
      <c r="A22" s="281" t="s">
        <v>9</v>
      </c>
      <c r="B22" s="281"/>
      <c r="C22" s="281"/>
      <c r="D22" s="281"/>
      <c r="E22" s="281"/>
      <c r="F22" s="281"/>
      <c r="G22" s="281"/>
      <c r="H22" s="281"/>
      <c r="I22" s="281"/>
      <c r="J22" s="281"/>
      <c r="K22" s="281"/>
    </row>
    <row r="23" spans="1:11" ht="18" customHeight="1" x14ac:dyDescent="0.2">
      <c r="A23" s="110"/>
    </row>
    <row r="24" spans="1:11" ht="12.75" customHeight="1" x14ac:dyDescent="0.15">
      <c r="A24" s="282"/>
      <c r="B24" s="285" t="s">
        <v>521</v>
      </c>
      <c r="C24" s="285" t="s">
        <v>512</v>
      </c>
      <c r="D24" s="285" t="s">
        <v>513</v>
      </c>
      <c r="E24" s="285" t="s">
        <v>514</v>
      </c>
      <c r="F24" s="285" t="s">
        <v>515</v>
      </c>
      <c r="G24" s="285" t="s">
        <v>516</v>
      </c>
      <c r="H24" s="285" t="s">
        <v>517</v>
      </c>
      <c r="I24" s="285" t="s">
        <v>518</v>
      </c>
      <c r="J24" s="285" t="s">
        <v>519</v>
      </c>
      <c r="K24" s="288" t="s">
        <v>13</v>
      </c>
    </row>
    <row r="25" spans="1:11" ht="12.75" customHeight="1" x14ac:dyDescent="0.15">
      <c r="A25" s="283"/>
      <c r="B25" s="286"/>
      <c r="C25" s="286"/>
      <c r="D25" s="286"/>
      <c r="E25" s="286"/>
      <c r="F25" s="286"/>
      <c r="G25" s="286"/>
      <c r="H25" s="286"/>
      <c r="I25" s="286"/>
      <c r="J25" s="286"/>
      <c r="K25" s="289"/>
    </row>
    <row r="26" spans="1:11" ht="12.75" customHeight="1" x14ac:dyDescent="0.15">
      <c r="A26" s="283"/>
      <c r="B26" s="286"/>
      <c r="C26" s="286"/>
      <c r="D26" s="286"/>
      <c r="E26" s="286"/>
      <c r="F26" s="286"/>
      <c r="G26" s="286"/>
      <c r="H26" s="286"/>
      <c r="I26" s="286"/>
      <c r="J26" s="286"/>
      <c r="K26" s="289"/>
    </row>
    <row r="27" spans="1:11" ht="12.75" customHeight="1" x14ac:dyDescent="0.15">
      <c r="A27" s="284"/>
      <c r="B27" s="287"/>
      <c r="C27" s="287"/>
      <c r="D27" s="287"/>
      <c r="E27" s="287"/>
      <c r="F27" s="287"/>
      <c r="G27" s="287"/>
      <c r="H27" s="287"/>
      <c r="I27" s="287"/>
      <c r="J27" s="287"/>
      <c r="K27" s="290"/>
    </row>
    <row r="28" spans="1:11" ht="18" customHeight="1" x14ac:dyDescent="0.15">
      <c r="A28" s="276" t="s">
        <v>14</v>
      </c>
      <c r="B28" s="276"/>
      <c r="C28" s="276"/>
      <c r="D28" s="276"/>
      <c r="E28" s="276"/>
      <c r="F28" s="276"/>
      <c r="G28" s="276"/>
      <c r="H28" s="276"/>
      <c r="I28" s="276"/>
      <c r="J28" s="276"/>
      <c r="K28" s="276"/>
    </row>
    <row r="29" spans="1:11" ht="18" customHeight="1" x14ac:dyDescent="0.2">
      <c r="A29" s="277" t="s">
        <v>15</v>
      </c>
      <c r="B29" s="277"/>
      <c r="C29" s="277"/>
      <c r="D29" s="277"/>
      <c r="E29" s="277"/>
      <c r="F29" s="277"/>
      <c r="G29" s="277"/>
      <c r="H29" s="277"/>
      <c r="I29" s="277"/>
      <c r="J29" s="277"/>
      <c r="K29" s="277"/>
    </row>
    <row r="30" spans="1:11" ht="18" customHeight="1" thickBot="1" x14ac:dyDescent="0.2">
      <c r="A30" s="107"/>
      <c r="B30" s="107"/>
      <c r="C30" s="107"/>
      <c r="D30" s="107"/>
      <c r="E30" s="107"/>
      <c r="F30" s="107"/>
      <c r="G30" s="107"/>
      <c r="H30" s="107"/>
      <c r="I30" s="107"/>
      <c r="J30" s="107"/>
      <c r="K30" s="107"/>
    </row>
    <row r="31" spans="1:11" ht="31.5" customHeight="1" thickTop="1" thickBot="1" x14ac:dyDescent="0.2">
      <c r="A31" s="46"/>
      <c r="B31" s="46"/>
      <c r="C31" s="46"/>
      <c r="D31" s="46"/>
      <c r="E31" s="46"/>
      <c r="F31" s="278" t="s">
        <v>399</v>
      </c>
      <c r="G31" s="278"/>
      <c r="H31" s="279"/>
      <c r="I31" s="133"/>
      <c r="J31" s="134"/>
      <c r="K31" s="135"/>
    </row>
    <row r="32" spans="1:11" ht="18" customHeight="1" thickTop="1" x14ac:dyDescent="0.15">
      <c r="A32" s="280" t="s">
        <v>400</v>
      </c>
      <c r="B32" s="280"/>
      <c r="C32" s="280"/>
      <c r="D32" s="280"/>
      <c r="E32" s="280"/>
      <c r="F32" s="280"/>
      <c r="G32" s="280"/>
      <c r="H32" s="280"/>
      <c r="I32" s="280"/>
      <c r="J32" s="280"/>
      <c r="K32" s="280"/>
    </row>
    <row r="33" spans="1:11" ht="18" customHeight="1" x14ac:dyDescent="0.15">
      <c r="A33" s="136"/>
      <c r="B33" s="136"/>
      <c r="C33" s="136"/>
      <c r="D33" s="136"/>
      <c r="E33" s="136"/>
      <c r="F33" s="136"/>
      <c r="G33" s="136"/>
      <c r="H33" s="136"/>
      <c r="I33" s="136"/>
      <c r="J33" s="136"/>
      <c r="K33" s="136"/>
    </row>
    <row r="34" spans="1:11" ht="18" customHeight="1" x14ac:dyDescent="0.15">
      <c r="A34" s="270"/>
      <c r="B34" s="270"/>
      <c r="C34" s="270"/>
      <c r="D34" s="270"/>
      <c r="E34" s="270"/>
      <c r="F34" s="270"/>
      <c r="G34" s="270"/>
      <c r="H34" s="270"/>
      <c r="I34" s="270"/>
      <c r="J34" s="270"/>
      <c r="K34" s="270"/>
    </row>
    <row r="35" spans="1:11" ht="51" customHeight="1" x14ac:dyDescent="0.15">
      <c r="A35" s="275" t="s">
        <v>401</v>
      </c>
      <c r="B35" s="275"/>
      <c r="C35" s="137"/>
      <c r="D35" s="275" t="str">
        <f>入力フォーム!B4</f>
        <v>令和８年度　長崎労働局及び各署所　リコー製電子複写機にかかる保守業務委託契約（単価契約）</v>
      </c>
      <c r="E35" s="275"/>
      <c r="F35" s="275"/>
      <c r="G35" s="275"/>
      <c r="H35" s="275"/>
      <c r="I35" s="275"/>
      <c r="J35" s="275"/>
      <c r="K35" s="275"/>
    </row>
    <row r="36" spans="1:11" ht="18" customHeight="1" x14ac:dyDescent="0.15">
      <c r="A36" s="245"/>
      <c r="B36" s="245"/>
      <c r="D36" s="245"/>
      <c r="E36" s="245"/>
      <c r="F36" s="245"/>
      <c r="G36" s="245"/>
      <c r="H36" s="245"/>
      <c r="I36" s="245"/>
      <c r="J36" s="245"/>
      <c r="K36" s="245"/>
    </row>
    <row r="37" spans="1:11" ht="18" customHeight="1" x14ac:dyDescent="0.15">
      <c r="A37" s="245" t="s">
        <v>402</v>
      </c>
      <c r="B37" s="245"/>
      <c r="D37" s="245" t="s">
        <v>403</v>
      </c>
      <c r="E37" s="245"/>
      <c r="F37" s="245"/>
      <c r="G37" s="245"/>
      <c r="H37" s="245"/>
      <c r="I37" s="245"/>
      <c r="J37" s="245"/>
      <c r="K37" s="245"/>
    </row>
    <row r="38" spans="1:11" ht="18" customHeight="1" x14ac:dyDescent="0.15">
      <c r="A38" s="270"/>
      <c r="B38" s="270"/>
      <c r="C38" s="270"/>
      <c r="D38" s="270"/>
      <c r="E38" s="270"/>
      <c r="F38" s="270"/>
      <c r="G38" s="270"/>
      <c r="H38" s="270"/>
      <c r="I38" s="270"/>
      <c r="J38" s="270"/>
      <c r="K38" s="270"/>
    </row>
    <row r="39" spans="1:11" ht="18" customHeight="1" x14ac:dyDescent="0.15">
      <c r="A39" s="270"/>
      <c r="B39" s="270"/>
      <c r="C39" s="270"/>
      <c r="D39" s="270"/>
      <c r="E39" s="270"/>
      <c r="F39" s="270"/>
      <c r="G39" s="270"/>
      <c r="H39" s="270"/>
      <c r="I39" s="270"/>
      <c r="J39" s="270"/>
      <c r="K39" s="270"/>
    </row>
    <row r="40" spans="1:11" ht="17.25" customHeight="1" x14ac:dyDescent="0.15">
      <c r="A40" s="274" t="s">
        <v>404</v>
      </c>
      <c r="B40" s="274"/>
      <c r="C40" s="274"/>
      <c r="D40" s="274"/>
      <c r="E40" s="274"/>
      <c r="F40" s="274"/>
      <c r="G40" s="274"/>
      <c r="H40" s="274"/>
      <c r="I40" s="274"/>
      <c r="J40" s="274"/>
      <c r="K40" s="274"/>
    </row>
    <row r="41" spans="1:11" ht="17.25" customHeight="1" x14ac:dyDescent="0.15">
      <c r="A41" s="245" t="s">
        <v>571</v>
      </c>
      <c r="B41" s="245"/>
      <c r="C41" s="245"/>
      <c r="D41" s="245"/>
      <c r="E41" s="245"/>
      <c r="F41" s="245"/>
      <c r="G41" s="245"/>
      <c r="H41" s="245"/>
      <c r="I41" s="245"/>
      <c r="J41" s="245"/>
      <c r="K41" s="245"/>
    </row>
    <row r="42" spans="1:11" ht="17.25" customHeight="1" x14ac:dyDescent="0.15">
      <c r="A42" s="245" t="s">
        <v>572</v>
      </c>
      <c r="B42" s="245"/>
      <c r="C42" s="245"/>
      <c r="D42" s="245"/>
      <c r="E42" s="245"/>
      <c r="F42" s="245"/>
      <c r="G42" s="245"/>
      <c r="H42" s="245"/>
      <c r="I42" s="245"/>
      <c r="J42" s="245"/>
      <c r="K42" s="245"/>
    </row>
    <row r="43" spans="1:11" ht="17.25" customHeight="1" x14ac:dyDescent="0.15">
      <c r="A43" s="245" t="s">
        <v>405</v>
      </c>
      <c r="B43" s="245"/>
      <c r="C43" s="245"/>
      <c r="D43" s="245"/>
      <c r="E43" s="245"/>
      <c r="F43" s="245"/>
      <c r="G43" s="245"/>
      <c r="H43" s="245"/>
      <c r="I43" s="245"/>
      <c r="J43" s="245"/>
      <c r="K43" s="245"/>
    </row>
    <row r="44" spans="1:11" ht="17.25" customHeight="1" x14ac:dyDescent="0.15">
      <c r="A44" s="245" t="s">
        <v>522</v>
      </c>
      <c r="B44" s="245"/>
      <c r="C44" s="245"/>
      <c r="D44" s="245"/>
      <c r="E44" s="245"/>
      <c r="F44" s="245"/>
      <c r="G44" s="245"/>
      <c r="H44" s="245"/>
      <c r="I44" s="245"/>
      <c r="J44" s="245"/>
      <c r="K44" s="245"/>
    </row>
    <row r="45" spans="1:11" ht="17.25" customHeight="1" x14ac:dyDescent="0.15">
      <c r="A45" s="273" t="s">
        <v>523</v>
      </c>
      <c r="B45" s="273"/>
      <c r="C45" s="273"/>
      <c r="D45" s="273"/>
      <c r="E45" s="273"/>
      <c r="F45" s="273"/>
      <c r="G45" s="273"/>
      <c r="H45" s="273"/>
      <c r="I45" s="273"/>
      <c r="J45" s="273"/>
      <c r="K45" s="273"/>
    </row>
    <row r="46" spans="1:11" ht="17.25" customHeight="1" x14ac:dyDescent="0.15">
      <c r="A46" s="245" t="s">
        <v>524</v>
      </c>
      <c r="B46" s="245"/>
      <c r="C46" s="245"/>
      <c r="D46" s="245"/>
      <c r="E46" s="245"/>
      <c r="F46" s="245"/>
      <c r="G46" s="245"/>
      <c r="H46" s="245"/>
      <c r="I46" s="245"/>
      <c r="J46" s="245"/>
      <c r="K46" s="245"/>
    </row>
    <row r="47" spans="1:11" s="72" customFormat="1" ht="21" customHeight="1" x14ac:dyDescent="0.15">
      <c r="A47" s="272" t="s">
        <v>531</v>
      </c>
      <c r="B47" s="272"/>
      <c r="C47" s="272"/>
      <c r="D47" s="272"/>
      <c r="E47" s="272"/>
      <c r="F47" s="272"/>
      <c r="G47" s="272"/>
      <c r="H47" s="272"/>
      <c r="I47" s="272"/>
      <c r="J47" s="272"/>
      <c r="K47" s="272"/>
    </row>
    <row r="48" spans="1:11" s="72" customFormat="1" ht="21" customHeight="1" x14ac:dyDescent="0.15">
      <c r="A48" s="249"/>
      <c r="B48" s="249"/>
      <c r="C48" s="249"/>
      <c r="D48" s="249"/>
      <c r="E48" s="249"/>
    </row>
    <row r="49" spans="1:5" s="72" customFormat="1" ht="21" customHeight="1" x14ac:dyDescent="0.15">
      <c r="A49" s="249"/>
      <c r="B49" s="249"/>
      <c r="C49" s="249"/>
      <c r="D49" s="249"/>
      <c r="E49" s="249"/>
    </row>
    <row r="50" spans="1:5" s="72" customFormat="1" ht="21" customHeight="1" x14ac:dyDescent="0.15">
      <c r="A50" s="249"/>
      <c r="B50" s="249"/>
      <c r="C50" s="249"/>
      <c r="D50" s="249"/>
      <c r="E50" s="249"/>
    </row>
    <row r="51" spans="1:5" s="72" customFormat="1" ht="21" customHeight="1" x14ac:dyDescent="0.15">
      <c r="A51" s="249"/>
      <c r="B51" s="249"/>
      <c r="C51" s="249"/>
      <c r="D51" s="249"/>
      <c r="E51" s="249"/>
    </row>
    <row r="52" spans="1:5" s="72" customFormat="1" ht="21" customHeight="1" x14ac:dyDescent="0.15">
      <c r="A52" s="249"/>
      <c r="B52" s="249"/>
      <c r="C52" s="249"/>
      <c r="D52" s="249"/>
      <c r="E52" s="249"/>
    </row>
    <row r="53" spans="1:5" s="72" customFormat="1" ht="21" customHeight="1" x14ac:dyDescent="0.15">
      <c r="A53" s="249"/>
      <c r="B53" s="249"/>
      <c r="C53" s="249"/>
      <c r="D53" s="249"/>
      <c r="E53" s="249"/>
    </row>
  </sheetData>
  <mergeCells count="60">
    <mergeCell ref="A1:K1"/>
    <mergeCell ref="A2:K2"/>
    <mergeCell ref="A3:K3"/>
    <mergeCell ref="A4:K4"/>
    <mergeCell ref="A5:K5"/>
    <mergeCell ref="A6:K6"/>
    <mergeCell ref="A7:K7"/>
    <mergeCell ref="A8:K8"/>
    <mergeCell ref="A9:K9"/>
    <mergeCell ref="A10:K10"/>
    <mergeCell ref="A11:K11"/>
    <mergeCell ref="E12:J12"/>
    <mergeCell ref="E13:J13"/>
    <mergeCell ref="E14:J14"/>
    <mergeCell ref="D15:J15"/>
    <mergeCell ref="A16:K16"/>
    <mergeCell ref="A17:K17"/>
    <mergeCell ref="A18:K18"/>
    <mergeCell ref="A19:K19"/>
    <mergeCell ref="A20:K20"/>
    <mergeCell ref="A21:K21"/>
    <mergeCell ref="A22:K22"/>
    <mergeCell ref="A24:A27"/>
    <mergeCell ref="B24:B27"/>
    <mergeCell ref="C24:C27"/>
    <mergeCell ref="D24:D27"/>
    <mergeCell ref="E24:E27"/>
    <mergeCell ref="F24:F27"/>
    <mergeCell ref="G24:G27"/>
    <mergeCell ref="H24:H27"/>
    <mergeCell ref="I24:I27"/>
    <mergeCell ref="J24:J27"/>
    <mergeCell ref="K24:K27"/>
    <mergeCell ref="A28:K28"/>
    <mergeCell ref="A29:K29"/>
    <mergeCell ref="F31:H31"/>
    <mergeCell ref="A32:K32"/>
    <mergeCell ref="A34:K34"/>
    <mergeCell ref="A35:B35"/>
    <mergeCell ref="D35:K35"/>
    <mergeCell ref="A36:B36"/>
    <mergeCell ref="D36:K36"/>
    <mergeCell ref="A37:B37"/>
    <mergeCell ref="D37:K37"/>
    <mergeCell ref="A38:K38"/>
    <mergeCell ref="A39:K39"/>
    <mergeCell ref="A40:K40"/>
    <mergeCell ref="A41:K41"/>
    <mergeCell ref="A42:K42"/>
    <mergeCell ref="A43:K43"/>
    <mergeCell ref="A44:K44"/>
    <mergeCell ref="A45:K45"/>
    <mergeCell ref="A50:E50"/>
    <mergeCell ref="A51:E51"/>
    <mergeCell ref="A52:E52"/>
    <mergeCell ref="A53:E53"/>
    <mergeCell ref="A46:K46"/>
    <mergeCell ref="A48:E48"/>
    <mergeCell ref="A49:E49"/>
    <mergeCell ref="A47:K47"/>
  </mergeCells>
  <phoneticPr fontId="2"/>
  <pageMargins left="0.78740157480314965" right="0.78740157480314965" top="0.59055118110236227" bottom="0.19685039370078741"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7E0-46F0-4C7D-8E76-E37827E46077}">
  <sheetPr>
    <tabColor rgb="FF92D050"/>
  </sheetPr>
  <dimension ref="A1:E49"/>
  <sheetViews>
    <sheetView tabSelected="1" view="pageBreakPreview" zoomScale="85" zoomScaleNormal="100" zoomScaleSheetLayoutView="85" workbookViewId="0">
      <selection activeCell="A4" sqref="A4"/>
    </sheetView>
  </sheetViews>
  <sheetFormatPr defaultRowHeight="13.5" x14ac:dyDescent="0.15"/>
  <cols>
    <col min="1" max="1" width="23.25" customWidth="1"/>
    <col min="2" max="2" width="27.5" customWidth="1"/>
    <col min="3" max="4" width="23.25" customWidth="1"/>
    <col min="5" max="5" width="28.25" customWidth="1"/>
    <col min="253" max="253" width="2.75" customWidth="1"/>
    <col min="254" max="254" width="17.125" customWidth="1"/>
    <col min="255" max="255" width="27.75" customWidth="1"/>
    <col min="256" max="260" width="16.25" customWidth="1"/>
    <col min="261" max="261" width="3" customWidth="1"/>
    <col min="509" max="509" width="2.75" customWidth="1"/>
    <col min="510" max="510" width="17.125" customWidth="1"/>
    <col min="511" max="511" width="27.75" customWidth="1"/>
    <col min="512" max="516" width="16.25" customWidth="1"/>
    <col min="517" max="517" width="3" customWidth="1"/>
    <col min="765" max="765" width="2.75" customWidth="1"/>
    <col min="766" max="766" width="17.125" customWidth="1"/>
    <col min="767" max="767" width="27.75" customWidth="1"/>
    <col min="768" max="772" width="16.25" customWidth="1"/>
    <col min="773" max="773" width="3" customWidth="1"/>
    <col min="1021" max="1021" width="2.75" customWidth="1"/>
    <col min="1022" max="1022" width="17.125" customWidth="1"/>
    <col min="1023" max="1023" width="27.75" customWidth="1"/>
    <col min="1024" max="1028" width="16.25" customWidth="1"/>
    <col min="1029" max="1029" width="3" customWidth="1"/>
    <col min="1277" max="1277" width="2.75" customWidth="1"/>
    <col min="1278" max="1278" width="17.125" customWidth="1"/>
    <col min="1279" max="1279" width="27.75" customWidth="1"/>
    <col min="1280" max="1284" width="16.25" customWidth="1"/>
    <col min="1285" max="1285" width="3" customWidth="1"/>
    <col min="1533" max="1533" width="2.75" customWidth="1"/>
    <col min="1534" max="1534" width="17.125" customWidth="1"/>
    <col min="1535" max="1535" width="27.75" customWidth="1"/>
    <col min="1536" max="1540" width="16.25" customWidth="1"/>
    <col min="1541" max="1541" width="3" customWidth="1"/>
    <col min="1789" max="1789" width="2.75" customWidth="1"/>
    <col min="1790" max="1790" width="17.125" customWidth="1"/>
    <col min="1791" max="1791" width="27.75" customWidth="1"/>
    <col min="1792" max="1796" width="16.25" customWidth="1"/>
    <col min="1797" max="1797" width="3" customWidth="1"/>
    <col min="2045" max="2045" width="2.75" customWidth="1"/>
    <col min="2046" max="2046" width="17.125" customWidth="1"/>
    <col min="2047" max="2047" width="27.75" customWidth="1"/>
    <col min="2048" max="2052" width="16.25" customWidth="1"/>
    <col min="2053" max="2053" width="3" customWidth="1"/>
    <col min="2301" max="2301" width="2.75" customWidth="1"/>
    <col min="2302" max="2302" width="17.125" customWidth="1"/>
    <col min="2303" max="2303" width="27.75" customWidth="1"/>
    <col min="2304" max="2308" width="16.25" customWidth="1"/>
    <col min="2309" max="2309" width="3" customWidth="1"/>
    <col min="2557" max="2557" width="2.75" customWidth="1"/>
    <col min="2558" max="2558" width="17.125" customWidth="1"/>
    <col min="2559" max="2559" width="27.75" customWidth="1"/>
    <col min="2560" max="2564" width="16.25" customWidth="1"/>
    <col min="2565" max="2565" width="3" customWidth="1"/>
    <col min="2813" max="2813" width="2.75" customWidth="1"/>
    <col min="2814" max="2814" width="17.125" customWidth="1"/>
    <col min="2815" max="2815" width="27.75" customWidth="1"/>
    <col min="2816" max="2820" width="16.25" customWidth="1"/>
    <col min="2821" max="2821" width="3" customWidth="1"/>
    <col min="3069" max="3069" width="2.75" customWidth="1"/>
    <col min="3070" max="3070" width="17.125" customWidth="1"/>
    <col min="3071" max="3071" width="27.75" customWidth="1"/>
    <col min="3072" max="3076" width="16.25" customWidth="1"/>
    <col min="3077" max="3077" width="3" customWidth="1"/>
    <col min="3325" max="3325" width="2.75" customWidth="1"/>
    <col min="3326" max="3326" width="17.125" customWidth="1"/>
    <col min="3327" max="3327" width="27.75" customWidth="1"/>
    <col min="3328" max="3332" width="16.25" customWidth="1"/>
    <col min="3333" max="3333" width="3" customWidth="1"/>
    <col min="3581" max="3581" width="2.75" customWidth="1"/>
    <col min="3582" max="3582" width="17.125" customWidth="1"/>
    <col min="3583" max="3583" width="27.75" customWidth="1"/>
    <col min="3584" max="3588" width="16.25" customWidth="1"/>
    <col min="3589" max="3589" width="3" customWidth="1"/>
    <col min="3837" max="3837" width="2.75" customWidth="1"/>
    <col min="3838" max="3838" width="17.125" customWidth="1"/>
    <col min="3839" max="3839" width="27.75" customWidth="1"/>
    <col min="3840" max="3844" width="16.25" customWidth="1"/>
    <col min="3845" max="3845" width="3" customWidth="1"/>
    <col min="4093" max="4093" width="2.75" customWidth="1"/>
    <col min="4094" max="4094" width="17.125" customWidth="1"/>
    <col min="4095" max="4095" width="27.75" customWidth="1"/>
    <col min="4096" max="4100" width="16.25" customWidth="1"/>
    <col min="4101" max="4101" width="3" customWidth="1"/>
    <col min="4349" max="4349" width="2.75" customWidth="1"/>
    <col min="4350" max="4350" width="17.125" customWidth="1"/>
    <col min="4351" max="4351" width="27.75" customWidth="1"/>
    <col min="4352" max="4356" width="16.25" customWidth="1"/>
    <col min="4357" max="4357" width="3" customWidth="1"/>
    <col min="4605" max="4605" width="2.75" customWidth="1"/>
    <col min="4606" max="4606" width="17.125" customWidth="1"/>
    <col min="4607" max="4607" width="27.75" customWidth="1"/>
    <col min="4608" max="4612" width="16.25" customWidth="1"/>
    <col min="4613" max="4613" width="3" customWidth="1"/>
    <col min="4861" max="4861" width="2.75" customWidth="1"/>
    <col min="4862" max="4862" width="17.125" customWidth="1"/>
    <col min="4863" max="4863" width="27.75" customWidth="1"/>
    <col min="4864" max="4868" width="16.25" customWidth="1"/>
    <col min="4869" max="4869" width="3" customWidth="1"/>
    <col min="5117" max="5117" width="2.75" customWidth="1"/>
    <col min="5118" max="5118" width="17.125" customWidth="1"/>
    <col min="5119" max="5119" width="27.75" customWidth="1"/>
    <col min="5120" max="5124" width="16.25" customWidth="1"/>
    <col min="5125" max="5125" width="3" customWidth="1"/>
    <col min="5373" max="5373" width="2.75" customWidth="1"/>
    <col min="5374" max="5374" width="17.125" customWidth="1"/>
    <col min="5375" max="5375" width="27.75" customWidth="1"/>
    <col min="5376" max="5380" width="16.25" customWidth="1"/>
    <col min="5381" max="5381" width="3" customWidth="1"/>
    <col min="5629" max="5629" width="2.75" customWidth="1"/>
    <col min="5630" max="5630" width="17.125" customWidth="1"/>
    <col min="5631" max="5631" width="27.75" customWidth="1"/>
    <col min="5632" max="5636" width="16.25" customWidth="1"/>
    <col min="5637" max="5637" width="3" customWidth="1"/>
    <col min="5885" max="5885" width="2.75" customWidth="1"/>
    <col min="5886" max="5886" width="17.125" customWidth="1"/>
    <col min="5887" max="5887" width="27.75" customWidth="1"/>
    <col min="5888" max="5892" width="16.25" customWidth="1"/>
    <col min="5893" max="5893" width="3" customWidth="1"/>
    <col min="6141" max="6141" width="2.75" customWidth="1"/>
    <col min="6142" max="6142" width="17.125" customWidth="1"/>
    <col min="6143" max="6143" width="27.75" customWidth="1"/>
    <col min="6144" max="6148" width="16.25" customWidth="1"/>
    <col min="6149" max="6149" width="3" customWidth="1"/>
    <col min="6397" max="6397" width="2.75" customWidth="1"/>
    <col min="6398" max="6398" width="17.125" customWidth="1"/>
    <col min="6399" max="6399" width="27.75" customWidth="1"/>
    <col min="6400" max="6404" width="16.25" customWidth="1"/>
    <col min="6405" max="6405" width="3" customWidth="1"/>
    <col min="6653" max="6653" width="2.75" customWidth="1"/>
    <col min="6654" max="6654" width="17.125" customWidth="1"/>
    <col min="6655" max="6655" width="27.75" customWidth="1"/>
    <col min="6656" max="6660" width="16.25" customWidth="1"/>
    <col min="6661" max="6661" width="3" customWidth="1"/>
    <col min="6909" max="6909" width="2.75" customWidth="1"/>
    <col min="6910" max="6910" width="17.125" customWidth="1"/>
    <col min="6911" max="6911" width="27.75" customWidth="1"/>
    <col min="6912" max="6916" width="16.25" customWidth="1"/>
    <col min="6917" max="6917" width="3" customWidth="1"/>
    <col min="7165" max="7165" width="2.75" customWidth="1"/>
    <col min="7166" max="7166" width="17.125" customWidth="1"/>
    <col min="7167" max="7167" width="27.75" customWidth="1"/>
    <col min="7168" max="7172" width="16.25" customWidth="1"/>
    <col min="7173" max="7173" width="3" customWidth="1"/>
    <col min="7421" max="7421" width="2.75" customWidth="1"/>
    <col min="7422" max="7422" width="17.125" customWidth="1"/>
    <col min="7423" max="7423" width="27.75" customWidth="1"/>
    <col min="7424" max="7428" width="16.25" customWidth="1"/>
    <col min="7429" max="7429" width="3" customWidth="1"/>
    <col min="7677" max="7677" width="2.75" customWidth="1"/>
    <col min="7678" max="7678" width="17.125" customWidth="1"/>
    <col min="7679" max="7679" width="27.75" customWidth="1"/>
    <col min="7680" max="7684" width="16.25" customWidth="1"/>
    <col min="7685" max="7685" width="3" customWidth="1"/>
    <col min="7933" max="7933" width="2.75" customWidth="1"/>
    <col min="7934" max="7934" width="17.125" customWidth="1"/>
    <col min="7935" max="7935" width="27.75" customWidth="1"/>
    <col min="7936" max="7940" width="16.25" customWidth="1"/>
    <col min="7941" max="7941" width="3" customWidth="1"/>
    <col min="8189" max="8189" width="2.75" customWidth="1"/>
    <col min="8190" max="8190" width="17.125" customWidth="1"/>
    <col min="8191" max="8191" width="27.75" customWidth="1"/>
    <col min="8192" max="8196" width="16.25" customWidth="1"/>
    <col min="8197" max="8197" width="3" customWidth="1"/>
    <col min="8445" max="8445" width="2.75" customWidth="1"/>
    <col min="8446" max="8446" width="17.125" customWidth="1"/>
    <col min="8447" max="8447" width="27.75" customWidth="1"/>
    <col min="8448" max="8452" width="16.25" customWidth="1"/>
    <col min="8453" max="8453" width="3" customWidth="1"/>
    <col min="8701" max="8701" width="2.75" customWidth="1"/>
    <col min="8702" max="8702" width="17.125" customWidth="1"/>
    <col min="8703" max="8703" width="27.75" customWidth="1"/>
    <col min="8704" max="8708" width="16.25" customWidth="1"/>
    <col min="8709" max="8709" width="3" customWidth="1"/>
    <col min="8957" max="8957" width="2.75" customWidth="1"/>
    <col min="8958" max="8958" width="17.125" customWidth="1"/>
    <col min="8959" max="8959" width="27.75" customWidth="1"/>
    <col min="8960" max="8964" width="16.25" customWidth="1"/>
    <col min="8965" max="8965" width="3" customWidth="1"/>
    <col min="9213" max="9213" width="2.75" customWidth="1"/>
    <col min="9214" max="9214" width="17.125" customWidth="1"/>
    <col min="9215" max="9215" width="27.75" customWidth="1"/>
    <col min="9216" max="9220" width="16.25" customWidth="1"/>
    <col min="9221" max="9221" width="3" customWidth="1"/>
    <col min="9469" max="9469" width="2.75" customWidth="1"/>
    <col min="9470" max="9470" width="17.125" customWidth="1"/>
    <col min="9471" max="9471" width="27.75" customWidth="1"/>
    <col min="9472" max="9476" width="16.25" customWidth="1"/>
    <col min="9477" max="9477" width="3" customWidth="1"/>
    <col min="9725" max="9725" width="2.75" customWidth="1"/>
    <col min="9726" max="9726" width="17.125" customWidth="1"/>
    <col min="9727" max="9727" width="27.75" customWidth="1"/>
    <col min="9728" max="9732" width="16.25" customWidth="1"/>
    <col min="9733" max="9733" width="3" customWidth="1"/>
    <col min="9981" max="9981" width="2.75" customWidth="1"/>
    <col min="9982" max="9982" width="17.125" customWidth="1"/>
    <col min="9983" max="9983" width="27.75" customWidth="1"/>
    <col min="9984" max="9988" width="16.25" customWidth="1"/>
    <col min="9989" max="9989" width="3" customWidth="1"/>
    <col min="10237" max="10237" width="2.75" customWidth="1"/>
    <col min="10238" max="10238" width="17.125" customWidth="1"/>
    <col min="10239" max="10239" width="27.75" customWidth="1"/>
    <col min="10240" max="10244" width="16.25" customWidth="1"/>
    <col min="10245" max="10245" width="3" customWidth="1"/>
    <col min="10493" max="10493" width="2.75" customWidth="1"/>
    <col min="10494" max="10494" width="17.125" customWidth="1"/>
    <col min="10495" max="10495" width="27.75" customWidth="1"/>
    <col min="10496" max="10500" width="16.25" customWidth="1"/>
    <col min="10501" max="10501" width="3" customWidth="1"/>
    <col min="10749" max="10749" width="2.75" customWidth="1"/>
    <col min="10750" max="10750" width="17.125" customWidth="1"/>
    <col min="10751" max="10751" width="27.75" customWidth="1"/>
    <col min="10752" max="10756" width="16.25" customWidth="1"/>
    <col min="10757" max="10757" width="3" customWidth="1"/>
    <col min="11005" max="11005" width="2.75" customWidth="1"/>
    <col min="11006" max="11006" width="17.125" customWidth="1"/>
    <col min="11007" max="11007" width="27.75" customWidth="1"/>
    <col min="11008" max="11012" width="16.25" customWidth="1"/>
    <col min="11013" max="11013" width="3" customWidth="1"/>
    <col min="11261" max="11261" width="2.75" customWidth="1"/>
    <col min="11262" max="11262" width="17.125" customWidth="1"/>
    <col min="11263" max="11263" width="27.75" customWidth="1"/>
    <col min="11264" max="11268" width="16.25" customWidth="1"/>
    <col min="11269" max="11269" width="3" customWidth="1"/>
    <col min="11517" max="11517" width="2.75" customWidth="1"/>
    <col min="11518" max="11518" width="17.125" customWidth="1"/>
    <col min="11519" max="11519" width="27.75" customWidth="1"/>
    <col min="11520" max="11524" width="16.25" customWidth="1"/>
    <col min="11525" max="11525" width="3" customWidth="1"/>
    <col min="11773" max="11773" width="2.75" customWidth="1"/>
    <col min="11774" max="11774" width="17.125" customWidth="1"/>
    <col min="11775" max="11775" width="27.75" customWidth="1"/>
    <col min="11776" max="11780" width="16.25" customWidth="1"/>
    <col min="11781" max="11781" width="3" customWidth="1"/>
    <col min="12029" max="12029" width="2.75" customWidth="1"/>
    <col min="12030" max="12030" width="17.125" customWidth="1"/>
    <col min="12031" max="12031" width="27.75" customWidth="1"/>
    <col min="12032" max="12036" width="16.25" customWidth="1"/>
    <col min="12037" max="12037" width="3" customWidth="1"/>
    <col min="12285" max="12285" width="2.75" customWidth="1"/>
    <col min="12286" max="12286" width="17.125" customWidth="1"/>
    <col min="12287" max="12287" width="27.75" customWidth="1"/>
    <col min="12288" max="12292" width="16.25" customWidth="1"/>
    <col min="12293" max="12293" width="3" customWidth="1"/>
    <col min="12541" max="12541" width="2.75" customWidth="1"/>
    <col min="12542" max="12542" width="17.125" customWidth="1"/>
    <col min="12543" max="12543" width="27.75" customWidth="1"/>
    <col min="12544" max="12548" width="16.25" customWidth="1"/>
    <col min="12549" max="12549" width="3" customWidth="1"/>
    <col min="12797" max="12797" width="2.75" customWidth="1"/>
    <col min="12798" max="12798" width="17.125" customWidth="1"/>
    <col min="12799" max="12799" width="27.75" customWidth="1"/>
    <col min="12800" max="12804" width="16.25" customWidth="1"/>
    <col min="12805" max="12805" width="3" customWidth="1"/>
    <col min="13053" max="13053" width="2.75" customWidth="1"/>
    <col min="13054" max="13054" width="17.125" customWidth="1"/>
    <col min="13055" max="13055" width="27.75" customWidth="1"/>
    <col min="13056" max="13060" width="16.25" customWidth="1"/>
    <col min="13061" max="13061" width="3" customWidth="1"/>
    <col min="13309" max="13309" width="2.75" customWidth="1"/>
    <col min="13310" max="13310" width="17.125" customWidth="1"/>
    <col min="13311" max="13311" width="27.75" customWidth="1"/>
    <col min="13312" max="13316" width="16.25" customWidth="1"/>
    <col min="13317" max="13317" width="3" customWidth="1"/>
    <col min="13565" max="13565" width="2.75" customWidth="1"/>
    <col min="13566" max="13566" width="17.125" customWidth="1"/>
    <col min="13567" max="13567" width="27.75" customWidth="1"/>
    <col min="13568" max="13572" width="16.25" customWidth="1"/>
    <col min="13573" max="13573" width="3" customWidth="1"/>
    <col min="13821" max="13821" width="2.75" customWidth="1"/>
    <col min="13822" max="13822" width="17.125" customWidth="1"/>
    <col min="13823" max="13823" width="27.75" customWidth="1"/>
    <col min="13824" max="13828" width="16.25" customWidth="1"/>
    <col min="13829" max="13829" width="3" customWidth="1"/>
    <col min="14077" max="14077" width="2.75" customWidth="1"/>
    <col min="14078" max="14078" width="17.125" customWidth="1"/>
    <col min="14079" max="14079" width="27.75" customWidth="1"/>
    <col min="14080" max="14084" width="16.25" customWidth="1"/>
    <col min="14085" max="14085" width="3" customWidth="1"/>
    <col min="14333" max="14333" width="2.75" customWidth="1"/>
    <col min="14334" max="14334" width="17.125" customWidth="1"/>
    <col min="14335" max="14335" width="27.75" customWidth="1"/>
    <col min="14336" max="14340" width="16.25" customWidth="1"/>
    <col min="14341" max="14341" width="3" customWidth="1"/>
    <col min="14589" max="14589" width="2.75" customWidth="1"/>
    <col min="14590" max="14590" width="17.125" customWidth="1"/>
    <col min="14591" max="14591" width="27.75" customWidth="1"/>
    <col min="14592" max="14596" width="16.25" customWidth="1"/>
    <col min="14597" max="14597" width="3" customWidth="1"/>
    <col min="14845" max="14845" width="2.75" customWidth="1"/>
    <col min="14846" max="14846" width="17.125" customWidth="1"/>
    <col min="14847" max="14847" width="27.75" customWidth="1"/>
    <col min="14848" max="14852" width="16.25" customWidth="1"/>
    <col min="14853" max="14853" width="3" customWidth="1"/>
    <col min="15101" max="15101" width="2.75" customWidth="1"/>
    <col min="15102" max="15102" width="17.125" customWidth="1"/>
    <col min="15103" max="15103" width="27.75" customWidth="1"/>
    <col min="15104" max="15108" width="16.25" customWidth="1"/>
    <col min="15109" max="15109" width="3" customWidth="1"/>
    <col min="15357" max="15357" width="2.75" customWidth="1"/>
    <col min="15358" max="15358" width="17.125" customWidth="1"/>
    <col min="15359" max="15359" width="27.75" customWidth="1"/>
    <col min="15360" max="15364" width="16.25" customWidth="1"/>
    <col min="15365" max="15365" width="3" customWidth="1"/>
    <col min="15613" max="15613" width="2.75" customWidth="1"/>
    <col min="15614" max="15614" width="17.125" customWidth="1"/>
    <col min="15615" max="15615" width="27.75" customWidth="1"/>
    <col min="15616" max="15620" width="16.25" customWidth="1"/>
    <col min="15621" max="15621" width="3" customWidth="1"/>
    <col min="15869" max="15869" width="2.75" customWidth="1"/>
    <col min="15870" max="15870" width="17.125" customWidth="1"/>
    <col min="15871" max="15871" width="27.75" customWidth="1"/>
    <col min="15872" max="15876" width="16.25" customWidth="1"/>
    <col min="15877" max="15877" width="3" customWidth="1"/>
    <col min="16125" max="16125" width="2.75" customWidth="1"/>
    <col min="16126" max="16126" width="17.125" customWidth="1"/>
    <col min="16127" max="16127" width="27.75" customWidth="1"/>
    <col min="16128" max="16132" width="16.25" customWidth="1"/>
    <col min="16133" max="16133" width="3" customWidth="1"/>
  </cols>
  <sheetData>
    <row r="1" spans="1:5" ht="20.25" customHeight="1" x14ac:dyDescent="0.15">
      <c r="E1" s="196" t="s">
        <v>500</v>
      </c>
    </row>
    <row r="2" spans="1:5" ht="27.75" customHeight="1" x14ac:dyDescent="0.15">
      <c r="A2" s="295" t="s">
        <v>561</v>
      </c>
      <c r="B2" s="295"/>
      <c r="C2" s="295"/>
      <c r="D2" s="295"/>
      <c r="E2" s="295"/>
    </row>
    <row r="3" spans="1:5" ht="21.75" customHeight="1" x14ac:dyDescent="0.15">
      <c r="B3" s="165"/>
      <c r="C3" s="166"/>
      <c r="D3" s="167"/>
      <c r="E3" s="168"/>
    </row>
    <row r="4" spans="1:5" ht="43.5" customHeight="1" x14ac:dyDescent="0.15">
      <c r="A4" s="330" t="str">
        <f>"件名 : "&amp;入力フォーム!B4</f>
        <v>件名 : 令和８年度　長崎労働局及び各署所　リコー製電子複写機にかかる保守業務委託契約（単価契約）</v>
      </c>
      <c r="B4" s="165"/>
      <c r="C4" s="166"/>
      <c r="D4" s="167"/>
      <c r="E4" s="168"/>
    </row>
    <row r="5" spans="1:5" ht="27.75" customHeight="1" thickBot="1" x14ac:dyDescent="0.2">
      <c r="A5" s="191" t="s">
        <v>562</v>
      </c>
      <c r="B5" s="192" t="s">
        <v>563</v>
      </c>
      <c r="C5" s="193" t="s">
        <v>564</v>
      </c>
      <c r="D5" s="193" t="s">
        <v>565</v>
      </c>
      <c r="E5" s="194" t="s">
        <v>566</v>
      </c>
    </row>
    <row r="6" spans="1:5" ht="27.75" customHeight="1" thickTop="1" thickBot="1" x14ac:dyDescent="0.2">
      <c r="A6" s="183" t="s">
        <v>545</v>
      </c>
      <c r="B6" s="184" t="s">
        <v>546</v>
      </c>
      <c r="C6" s="173">
        <v>3960</v>
      </c>
      <c r="D6" s="174"/>
      <c r="E6" s="174"/>
    </row>
    <row r="7" spans="1:5" ht="27.75" customHeight="1" thickBot="1" x14ac:dyDescent="0.2">
      <c r="A7" s="183" t="s">
        <v>547</v>
      </c>
      <c r="B7" s="184" t="s">
        <v>546</v>
      </c>
      <c r="C7" s="173">
        <v>21480</v>
      </c>
      <c r="D7" s="174"/>
      <c r="E7" s="174"/>
    </row>
    <row r="8" spans="1:5" ht="27.75" customHeight="1" thickBot="1" x14ac:dyDescent="0.2">
      <c r="A8" s="185" t="s">
        <v>548</v>
      </c>
      <c r="B8" s="186" t="s">
        <v>546</v>
      </c>
      <c r="C8" s="175">
        <v>48000</v>
      </c>
      <c r="D8" s="176"/>
      <c r="E8" s="176"/>
    </row>
    <row r="9" spans="1:5" ht="27.75" customHeight="1" x14ac:dyDescent="0.15">
      <c r="A9" s="296" t="s">
        <v>549</v>
      </c>
      <c r="B9" s="187" t="s">
        <v>550</v>
      </c>
      <c r="C9" s="177">
        <v>3600</v>
      </c>
      <c r="D9" s="178"/>
      <c r="E9" s="178"/>
    </row>
    <row r="10" spans="1:5" ht="27.75" customHeight="1" x14ac:dyDescent="0.15">
      <c r="A10" s="296"/>
      <c r="B10" s="188" t="s">
        <v>546</v>
      </c>
      <c r="C10" s="179">
        <v>58680</v>
      </c>
      <c r="D10" s="178"/>
      <c r="E10" s="178"/>
    </row>
    <row r="11" spans="1:5" ht="27.75" customHeight="1" thickBot="1" x14ac:dyDescent="0.2">
      <c r="A11" s="297"/>
      <c r="B11" s="189" t="s">
        <v>551</v>
      </c>
      <c r="C11" s="180">
        <v>480</v>
      </c>
      <c r="D11" s="174"/>
      <c r="E11" s="174"/>
    </row>
    <row r="12" spans="1:5" ht="27.75" customHeight="1" x14ac:dyDescent="0.15">
      <c r="A12" s="298" t="s">
        <v>552</v>
      </c>
      <c r="B12" s="190" t="s">
        <v>550</v>
      </c>
      <c r="C12" s="181">
        <v>9120</v>
      </c>
      <c r="D12" s="182"/>
      <c r="E12" s="182"/>
    </row>
    <row r="13" spans="1:5" ht="27.75" customHeight="1" x14ac:dyDescent="0.15">
      <c r="A13" s="296"/>
      <c r="B13" s="188" t="s">
        <v>546</v>
      </c>
      <c r="C13" s="179">
        <v>107640</v>
      </c>
      <c r="D13" s="178"/>
      <c r="E13" s="178"/>
    </row>
    <row r="14" spans="1:5" ht="27.75" customHeight="1" thickBot="1" x14ac:dyDescent="0.2">
      <c r="A14" s="297"/>
      <c r="B14" s="189" t="s">
        <v>551</v>
      </c>
      <c r="C14" s="180">
        <v>840</v>
      </c>
      <c r="D14" s="174"/>
      <c r="E14" s="174"/>
    </row>
    <row r="15" spans="1:5" ht="27.75" customHeight="1" x14ac:dyDescent="0.15">
      <c r="A15" s="296" t="s">
        <v>553</v>
      </c>
      <c r="B15" s="187" t="s">
        <v>550</v>
      </c>
      <c r="C15" s="177">
        <v>7080</v>
      </c>
      <c r="D15" s="178"/>
      <c r="E15" s="178"/>
    </row>
    <row r="16" spans="1:5" ht="27.75" customHeight="1" x14ac:dyDescent="0.15">
      <c r="A16" s="296"/>
      <c r="B16" s="188" t="s">
        <v>546</v>
      </c>
      <c r="C16" s="179">
        <v>78000</v>
      </c>
      <c r="D16" s="178"/>
      <c r="E16" s="178"/>
    </row>
    <row r="17" spans="1:5" ht="27.75" customHeight="1" thickBot="1" x14ac:dyDescent="0.2">
      <c r="A17" s="297"/>
      <c r="B17" s="189" t="s">
        <v>551</v>
      </c>
      <c r="C17" s="180">
        <v>360</v>
      </c>
      <c r="D17" s="174"/>
      <c r="E17" s="174"/>
    </row>
    <row r="18" spans="1:5" ht="27.75" customHeight="1" x14ac:dyDescent="0.15">
      <c r="A18" s="298" t="s">
        <v>554</v>
      </c>
      <c r="B18" s="190" t="s">
        <v>550</v>
      </c>
      <c r="C18" s="181">
        <v>16080</v>
      </c>
      <c r="D18" s="182"/>
      <c r="E18" s="182"/>
    </row>
    <row r="19" spans="1:5" ht="27.75" customHeight="1" x14ac:dyDescent="0.15">
      <c r="A19" s="296"/>
      <c r="B19" s="188" t="s">
        <v>546</v>
      </c>
      <c r="C19" s="179">
        <v>253440</v>
      </c>
      <c r="D19" s="178"/>
      <c r="E19" s="178"/>
    </row>
    <row r="20" spans="1:5" ht="27.75" customHeight="1" thickBot="1" x14ac:dyDescent="0.2">
      <c r="A20" s="297"/>
      <c r="B20" s="189" t="s">
        <v>551</v>
      </c>
      <c r="C20" s="180">
        <v>7200</v>
      </c>
      <c r="D20" s="174"/>
      <c r="E20" s="174"/>
    </row>
    <row r="21" spans="1:5" ht="27.75" customHeight="1" x14ac:dyDescent="0.15">
      <c r="A21" s="296" t="s">
        <v>555</v>
      </c>
      <c r="B21" s="187" t="s">
        <v>550</v>
      </c>
      <c r="C21" s="177">
        <v>6240</v>
      </c>
      <c r="D21" s="178"/>
      <c r="E21" s="178"/>
    </row>
    <row r="22" spans="1:5" ht="27.75" customHeight="1" x14ac:dyDescent="0.15">
      <c r="A22" s="296"/>
      <c r="B22" s="188" t="s">
        <v>546</v>
      </c>
      <c r="C22" s="179">
        <v>264600</v>
      </c>
      <c r="D22" s="178"/>
      <c r="E22" s="178"/>
    </row>
    <row r="23" spans="1:5" ht="27.75" customHeight="1" thickBot="1" x14ac:dyDescent="0.2">
      <c r="A23" s="297"/>
      <c r="B23" s="189" t="s">
        <v>551</v>
      </c>
      <c r="C23" s="180">
        <v>1560</v>
      </c>
      <c r="D23" s="174"/>
      <c r="E23" s="174"/>
    </row>
    <row r="24" spans="1:5" ht="27.75" customHeight="1" x14ac:dyDescent="0.15">
      <c r="A24" s="298" t="s">
        <v>556</v>
      </c>
      <c r="B24" s="190" t="s">
        <v>550</v>
      </c>
      <c r="C24" s="181">
        <v>1920</v>
      </c>
      <c r="D24" s="182"/>
      <c r="E24" s="182"/>
    </row>
    <row r="25" spans="1:5" ht="27.75" customHeight="1" x14ac:dyDescent="0.15">
      <c r="A25" s="296"/>
      <c r="B25" s="188" t="s">
        <v>546</v>
      </c>
      <c r="C25" s="179">
        <v>23040</v>
      </c>
      <c r="D25" s="178"/>
      <c r="E25" s="178"/>
    </row>
    <row r="26" spans="1:5" ht="27.75" customHeight="1" thickBot="1" x14ac:dyDescent="0.2">
      <c r="A26" s="297"/>
      <c r="B26" s="189" t="s">
        <v>551</v>
      </c>
      <c r="C26" s="180">
        <v>720</v>
      </c>
      <c r="D26" s="174"/>
      <c r="E26" s="174"/>
    </row>
    <row r="27" spans="1:5" ht="27.75" customHeight="1" x14ac:dyDescent="0.15">
      <c r="A27" s="296" t="s">
        <v>557</v>
      </c>
      <c r="B27" s="187" t="s">
        <v>550</v>
      </c>
      <c r="C27" s="177">
        <v>4560</v>
      </c>
      <c r="D27" s="178"/>
      <c r="E27" s="178"/>
    </row>
    <row r="28" spans="1:5" ht="27.75" customHeight="1" x14ac:dyDescent="0.15">
      <c r="A28" s="296"/>
      <c r="B28" s="188" t="s">
        <v>546</v>
      </c>
      <c r="C28" s="179">
        <v>66480</v>
      </c>
      <c r="D28" s="178"/>
      <c r="E28" s="178"/>
    </row>
    <row r="29" spans="1:5" ht="27.75" customHeight="1" thickBot="1" x14ac:dyDescent="0.2">
      <c r="A29" s="297"/>
      <c r="B29" s="189" t="s">
        <v>551</v>
      </c>
      <c r="C29" s="180">
        <v>960</v>
      </c>
      <c r="D29" s="174"/>
      <c r="E29" s="174"/>
    </row>
    <row r="30" spans="1:5" ht="27.75" customHeight="1" x14ac:dyDescent="0.15">
      <c r="A30" s="298" t="s">
        <v>558</v>
      </c>
      <c r="B30" s="190" t="s">
        <v>550</v>
      </c>
      <c r="C30" s="181">
        <v>6120</v>
      </c>
      <c r="D30" s="182"/>
      <c r="E30" s="182"/>
    </row>
    <row r="31" spans="1:5" ht="27.75" customHeight="1" x14ac:dyDescent="0.15">
      <c r="A31" s="296"/>
      <c r="B31" s="188" t="s">
        <v>546</v>
      </c>
      <c r="C31" s="179">
        <v>97320</v>
      </c>
      <c r="D31" s="178"/>
      <c r="E31" s="178"/>
    </row>
    <row r="32" spans="1:5" ht="27.75" customHeight="1" thickBot="1" x14ac:dyDescent="0.2">
      <c r="A32" s="297"/>
      <c r="B32" s="189" t="s">
        <v>551</v>
      </c>
      <c r="C32" s="180">
        <v>2040</v>
      </c>
      <c r="D32" s="174"/>
      <c r="E32" s="174"/>
    </row>
    <row r="33" spans="1:5" ht="27.75" customHeight="1" x14ac:dyDescent="0.15">
      <c r="A33" s="296" t="s">
        <v>559</v>
      </c>
      <c r="B33" s="187" t="s">
        <v>550</v>
      </c>
      <c r="C33" s="177">
        <v>30000</v>
      </c>
      <c r="D33" s="178"/>
      <c r="E33" s="178"/>
    </row>
    <row r="34" spans="1:5" ht="27.75" customHeight="1" x14ac:dyDescent="0.15">
      <c r="A34" s="296"/>
      <c r="B34" s="188" t="s">
        <v>546</v>
      </c>
      <c r="C34" s="179">
        <v>362280</v>
      </c>
      <c r="D34" s="178"/>
      <c r="E34" s="178"/>
    </row>
    <row r="35" spans="1:5" ht="27.75" customHeight="1" thickBot="1" x14ac:dyDescent="0.2">
      <c r="A35" s="297"/>
      <c r="B35" s="189" t="s">
        <v>551</v>
      </c>
      <c r="C35" s="180">
        <v>1440</v>
      </c>
      <c r="D35" s="174"/>
      <c r="E35" s="174"/>
    </row>
    <row r="36" spans="1:5" ht="27.75" customHeight="1" x14ac:dyDescent="0.15">
      <c r="A36" s="298" t="s">
        <v>560</v>
      </c>
      <c r="B36" s="190" t="s">
        <v>550</v>
      </c>
      <c r="C36" s="181">
        <v>4920</v>
      </c>
      <c r="D36" s="182"/>
      <c r="E36" s="182"/>
    </row>
    <row r="37" spans="1:5" ht="27.75" customHeight="1" x14ac:dyDescent="0.15">
      <c r="A37" s="296"/>
      <c r="B37" s="188" t="s">
        <v>546</v>
      </c>
      <c r="C37" s="179">
        <v>211200</v>
      </c>
      <c r="D37" s="178"/>
      <c r="E37" s="178"/>
    </row>
    <row r="38" spans="1:5" ht="27.75" customHeight="1" thickBot="1" x14ac:dyDescent="0.2">
      <c r="A38" s="297"/>
      <c r="B38" s="189" t="s">
        <v>551</v>
      </c>
      <c r="C38" s="180">
        <v>240</v>
      </c>
      <c r="D38" s="174"/>
      <c r="E38" s="174"/>
    </row>
    <row r="39" spans="1:5" ht="75" customHeight="1" x14ac:dyDescent="0.15">
      <c r="A39" s="299" t="s">
        <v>567</v>
      </c>
      <c r="B39" s="300"/>
      <c r="C39" s="300"/>
      <c r="D39" s="301"/>
      <c r="E39" s="197">
        <f>ROUNDDOWN(SUM(E6:E38),0)</f>
        <v>0</v>
      </c>
    </row>
    <row r="40" spans="1:5" ht="24.75" customHeight="1" x14ac:dyDescent="0.15"/>
    <row r="41" spans="1:5" ht="24.75" customHeight="1" x14ac:dyDescent="0.15">
      <c r="A41" s="169" t="s">
        <v>495</v>
      </c>
      <c r="B41" s="169"/>
      <c r="C41" s="169"/>
      <c r="D41" s="169"/>
      <c r="E41" s="93"/>
    </row>
    <row r="42" spans="1:5" ht="24.75" customHeight="1" x14ac:dyDescent="0.15">
      <c r="A42" s="294" t="s">
        <v>496</v>
      </c>
      <c r="B42" s="294"/>
      <c r="C42" s="294"/>
      <c r="D42" s="294"/>
      <c r="E42" s="294"/>
    </row>
    <row r="43" spans="1:5" ht="24.75" customHeight="1" x14ac:dyDescent="0.15">
      <c r="A43" s="93" t="s">
        <v>497</v>
      </c>
      <c r="B43" s="93"/>
      <c r="C43" s="93"/>
      <c r="D43" s="170"/>
      <c r="E43" s="93"/>
    </row>
    <row r="44" spans="1:5" ht="24.75" customHeight="1" x14ac:dyDescent="0.15"/>
    <row r="45" spans="1:5" ht="24.75" customHeight="1" x14ac:dyDescent="0.15">
      <c r="A45" s="93" t="s">
        <v>498</v>
      </c>
    </row>
    <row r="46" spans="1:5" ht="24.75" customHeight="1" x14ac:dyDescent="0.15">
      <c r="A46" s="93" t="s">
        <v>499</v>
      </c>
      <c r="B46" s="171"/>
    </row>
    <row r="47" spans="1:5" ht="24.75" customHeight="1" x14ac:dyDescent="0.2">
      <c r="B47" s="172" t="s">
        <v>568</v>
      </c>
      <c r="C47" s="172"/>
      <c r="D47" s="109"/>
      <c r="E47" s="109"/>
    </row>
    <row r="48" spans="1:5" ht="24.75" customHeight="1" x14ac:dyDescent="0.2">
      <c r="B48" s="172" t="s">
        <v>569</v>
      </c>
      <c r="C48" s="172"/>
      <c r="D48" s="109"/>
      <c r="E48" s="109"/>
    </row>
    <row r="49" spans="2:5" ht="24" customHeight="1" x14ac:dyDescent="0.2">
      <c r="B49" s="172" t="s">
        <v>570</v>
      </c>
      <c r="C49" s="172"/>
      <c r="D49" s="109"/>
      <c r="E49" s="109"/>
    </row>
  </sheetData>
  <mergeCells count="13">
    <mergeCell ref="A42:E42"/>
    <mergeCell ref="A2:E2"/>
    <mergeCell ref="A27:A29"/>
    <mergeCell ref="A30:A32"/>
    <mergeCell ref="A33:A35"/>
    <mergeCell ref="A36:A38"/>
    <mergeCell ref="A39:D39"/>
    <mergeCell ref="A9:A11"/>
    <mergeCell ref="A12:A14"/>
    <mergeCell ref="A15:A17"/>
    <mergeCell ref="A18:A20"/>
    <mergeCell ref="A21:A23"/>
    <mergeCell ref="A24:A26"/>
  </mergeCells>
  <phoneticPr fontId="2"/>
  <dataValidations count="2">
    <dataValidation imeMode="hiragana" allowBlank="1" showInputMessage="1" showErrorMessage="1"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IS65538 SO65538 ACK65538 AMG65538 AWC65538 BFY65538 BPU65538 BZQ65538 CJM65538 CTI65538 DDE65538 DNA65538 DWW65538 EGS65538 EQO65538 FAK65538 FKG65538 FUC65538 GDY65538 GNU65538 GXQ65538 HHM65538 HRI65538 IBE65538 ILA65538 IUW65538 JES65538 JOO65538 JYK65538 KIG65538 KSC65538 LBY65538 LLU65538 LVQ65538 MFM65538 MPI65538 MZE65538 NJA65538 NSW65538 OCS65538 OMO65538 OWK65538 PGG65538 PQC65538 PZY65538 QJU65538 QTQ65538 RDM65538 RNI65538 RXE65538 SHA65538 SQW65538 TAS65538 TKO65538 TUK65538 UEG65538 UOC65538 UXY65538 VHU65538 VRQ65538 WBM65538 WLI65538 WVE65538 IS131074 SO131074 ACK131074 AMG131074 AWC131074 BFY131074 BPU131074 BZQ131074 CJM131074 CTI131074 DDE131074 DNA131074 DWW131074 EGS131074 EQO131074 FAK131074 FKG131074 FUC131074 GDY131074 GNU131074 GXQ131074 HHM131074 HRI131074 IBE131074 ILA131074 IUW131074 JES131074 JOO131074 JYK131074 KIG131074 KSC131074 LBY131074 LLU131074 LVQ131074 MFM131074 MPI131074 MZE131074 NJA131074 NSW131074 OCS131074 OMO131074 OWK131074 PGG131074 PQC131074 PZY131074 QJU131074 QTQ131074 RDM131074 RNI131074 RXE131074 SHA131074 SQW131074 TAS131074 TKO131074 TUK131074 UEG131074 UOC131074 UXY131074 VHU131074 VRQ131074 WBM131074 WLI131074 WVE131074 IS196610 SO196610 ACK196610 AMG196610 AWC196610 BFY196610 BPU196610 BZQ196610 CJM196610 CTI196610 DDE196610 DNA196610 DWW196610 EGS196610 EQO196610 FAK196610 FKG196610 FUC196610 GDY196610 GNU196610 GXQ196610 HHM196610 HRI196610 IBE196610 ILA196610 IUW196610 JES196610 JOO196610 JYK196610 KIG196610 KSC196610 LBY196610 LLU196610 LVQ196610 MFM196610 MPI196610 MZE196610 NJA196610 NSW196610 OCS196610 OMO196610 OWK196610 PGG196610 PQC196610 PZY196610 QJU196610 QTQ196610 RDM196610 RNI196610 RXE196610 SHA196610 SQW196610 TAS196610 TKO196610 TUK196610 UEG196610 UOC196610 UXY196610 VHU196610 VRQ196610 WBM196610 WLI196610 WVE196610 IS262146 SO262146 ACK262146 AMG262146 AWC262146 BFY262146 BPU262146 BZQ262146 CJM262146 CTI262146 DDE262146 DNA262146 DWW262146 EGS262146 EQO262146 FAK262146 FKG262146 FUC262146 GDY262146 GNU262146 GXQ262146 HHM262146 HRI262146 IBE262146 ILA262146 IUW262146 JES262146 JOO262146 JYK262146 KIG262146 KSC262146 LBY262146 LLU262146 LVQ262146 MFM262146 MPI262146 MZE262146 NJA262146 NSW262146 OCS262146 OMO262146 OWK262146 PGG262146 PQC262146 PZY262146 QJU262146 QTQ262146 RDM262146 RNI262146 RXE262146 SHA262146 SQW262146 TAS262146 TKO262146 TUK262146 UEG262146 UOC262146 UXY262146 VHU262146 VRQ262146 WBM262146 WLI262146 WVE262146 IS327682 SO327682 ACK327682 AMG327682 AWC327682 BFY327682 BPU327682 BZQ327682 CJM327682 CTI327682 DDE327682 DNA327682 DWW327682 EGS327682 EQO327682 FAK327682 FKG327682 FUC327682 GDY327682 GNU327682 GXQ327682 HHM327682 HRI327682 IBE327682 ILA327682 IUW327682 JES327682 JOO327682 JYK327682 KIG327682 KSC327682 LBY327682 LLU327682 LVQ327682 MFM327682 MPI327682 MZE327682 NJA327682 NSW327682 OCS327682 OMO327682 OWK327682 PGG327682 PQC327682 PZY327682 QJU327682 QTQ327682 RDM327682 RNI327682 RXE327682 SHA327682 SQW327682 TAS327682 TKO327682 TUK327682 UEG327682 UOC327682 UXY327682 VHU327682 VRQ327682 WBM327682 WLI327682 WVE327682 IS393218 SO393218 ACK393218 AMG393218 AWC393218 BFY393218 BPU393218 BZQ393218 CJM393218 CTI393218 DDE393218 DNA393218 DWW393218 EGS393218 EQO393218 FAK393218 FKG393218 FUC393218 GDY393218 GNU393218 GXQ393218 HHM393218 HRI393218 IBE393218 ILA393218 IUW393218 JES393218 JOO393218 JYK393218 KIG393218 KSC393218 LBY393218 LLU393218 LVQ393218 MFM393218 MPI393218 MZE393218 NJA393218 NSW393218 OCS393218 OMO393218 OWK393218 PGG393218 PQC393218 PZY393218 QJU393218 QTQ393218 RDM393218 RNI393218 RXE393218 SHA393218 SQW393218 TAS393218 TKO393218 TUK393218 UEG393218 UOC393218 UXY393218 VHU393218 VRQ393218 WBM393218 WLI393218 WVE393218 IS458754 SO458754 ACK458754 AMG458754 AWC458754 BFY458754 BPU458754 BZQ458754 CJM458754 CTI458754 DDE458754 DNA458754 DWW458754 EGS458754 EQO458754 FAK458754 FKG458754 FUC458754 GDY458754 GNU458754 GXQ458754 HHM458754 HRI458754 IBE458754 ILA458754 IUW458754 JES458754 JOO458754 JYK458754 KIG458754 KSC458754 LBY458754 LLU458754 LVQ458754 MFM458754 MPI458754 MZE458754 NJA458754 NSW458754 OCS458754 OMO458754 OWK458754 PGG458754 PQC458754 PZY458754 QJU458754 QTQ458754 RDM458754 RNI458754 RXE458754 SHA458754 SQW458754 TAS458754 TKO458754 TUK458754 UEG458754 UOC458754 UXY458754 VHU458754 VRQ458754 WBM458754 WLI458754 WVE458754 IS524290 SO524290 ACK524290 AMG524290 AWC524290 BFY524290 BPU524290 BZQ524290 CJM524290 CTI524290 DDE524290 DNA524290 DWW524290 EGS524290 EQO524290 FAK524290 FKG524290 FUC524290 GDY524290 GNU524290 GXQ524290 HHM524290 HRI524290 IBE524290 ILA524290 IUW524290 JES524290 JOO524290 JYK524290 KIG524290 KSC524290 LBY524290 LLU524290 LVQ524290 MFM524290 MPI524290 MZE524290 NJA524290 NSW524290 OCS524290 OMO524290 OWK524290 PGG524290 PQC524290 PZY524290 QJU524290 QTQ524290 RDM524290 RNI524290 RXE524290 SHA524290 SQW524290 TAS524290 TKO524290 TUK524290 UEG524290 UOC524290 UXY524290 VHU524290 VRQ524290 WBM524290 WLI524290 WVE524290 IS589826 SO589826 ACK589826 AMG589826 AWC589826 BFY589826 BPU589826 BZQ589826 CJM589826 CTI589826 DDE589826 DNA589826 DWW589826 EGS589826 EQO589826 FAK589826 FKG589826 FUC589826 GDY589826 GNU589826 GXQ589826 HHM589826 HRI589826 IBE589826 ILA589826 IUW589826 JES589826 JOO589826 JYK589826 KIG589826 KSC589826 LBY589826 LLU589826 LVQ589826 MFM589826 MPI589826 MZE589826 NJA589826 NSW589826 OCS589826 OMO589826 OWK589826 PGG589826 PQC589826 PZY589826 QJU589826 QTQ589826 RDM589826 RNI589826 RXE589826 SHA589826 SQW589826 TAS589826 TKO589826 TUK589826 UEG589826 UOC589826 UXY589826 VHU589826 VRQ589826 WBM589826 WLI589826 WVE589826 IS655362 SO655362 ACK655362 AMG655362 AWC655362 BFY655362 BPU655362 BZQ655362 CJM655362 CTI655362 DDE655362 DNA655362 DWW655362 EGS655362 EQO655362 FAK655362 FKG655362 FUC655362 GDY655362 GNU655362 GXQ655362 HHM655362 HRI655362 IBE655362 ILA655362 IUW655362 JES655362 JOO655362 JYK655362 KIG655362 KSC655362 LBY655362 LLU655362 LVQ655362 MFM655362 MPI655362 MZE655362 NJA655362 NSW655362 OCS655362 OMO655362 OWK655362 PGG655362 PQC655362 PZY655362 QJU655362 QTQ655362 RDM655362 RNI655362 RXE655362 SHA655362 SQW655362 TAS655362 TKO655362 TUK655362 UEG655362 UOC655362 UXY655362 VHU655362 VRQ655362 WBM655362 WLI655362 WVE655362 IS720898 SO720898 ACK720898 AMG720898 AWC720898 BFY720898 BPU720898 BZQ720898 CJM720898 CTI720898 DDE720898 DNA720898 DWW720898 EGS720898 EQO720898 FAK720898 FKG720898 FUC720898 GDY720898 GNU720898 GXQ720898 HHM720898 HRI720898 IBE720898 ILA720898 IUW720898 JES720898 JOO720898 JYK720898 KIG720898 KSC720898 LBY720898 LLU720898 LVQ720898 MFM720898 MPI720898 MZE720898 NJA720898 NSW720898 OCS720898 OMO720898 OWK720898 PGG720898 PQC720898 PZY720898 QJU720898 QTQ720898 RDM720898 RNI720898 RXE720898 SHA720898 SQW720898 TAS720898 TKO720898 TUK720898 UEG720898 UOC720898 UXY720898 VHU720898 VRQ720898 WBM720898 WLI720898 WVE720898 IS786434 SO786434 ACK786434 AMG786434 AWC786434 BFY786434 BPU786434 BZQ786434 CJM786434 CTI786434 DDE786434 DNA786434 DWW786434 EGS786434 EQO786434 FAK786434 FKG786434 FUC786434 GDY786434 GNU786434 GXQ786434 HHM786434 HRI786434 IBE786434 ILA786434 IUW786434 JES786434 JOO786434 JYK786434 KIG786434 KSC786434 LBY786434 LLU786434 LVQ786434 MFM786434 MPI786434 MZE786434 NJA786434 NSW786434 OCS786434 OMO786434 OWK786434 PGG786434 PQC786434 PZY786434 QJU786434 QTQ786434 RDM786434 RNI786434 RXE786434 SHA786434 SQW786434 TAS786434 TKO786434 TUK786434 UEG786434 UOC786434 UXY786434 VHU786434 VRQ786434 WBM786434 WLI786434 WVE786434 IS851970 SO851970 ACK851970 AMG851970 AWC851970 BFY851970 BPU851970 BZQ851970 CJM851970 CTI851970 DDE851970 DNA851970 DWW851970 EGS851970 EQO851970 FAK851970 FKG851970 FUC851970 GDY851970 GNU851970 GXQ851970 HHM851970 HRI851970 IBE851970 ILA851970 IUW851970 JES851970 JOO851970 JYK851970 KIG851970 KSC851970 LBY851970 LLU851970 LVQ851970 MFM851970 MPI851970 MZE851970 NJA851970 NSW851970 OCS851970 OMO851970 OWK851970 PGG851970 PQC851970 PZY851970 QJU851970 QTQ851970 RDM851970 RNI851970 RXE851970 SHA851970 SQW851970 TAS851970 TKO851970 TUK851970 UEG851970 UOC851970 UXY851970 VHU851970 VRQ851970 WBM851970 WLI851970 WVE851970 IS917506 SO917506 ACK917506 AMG917506 AWC917506 BFY917506 BPU917506 BZQ917506 CJM917506 CTI917506 DDE917506 DNA917506 DWW917506 EGS917506 EQO917506 FAK917506 FKG917506 FUC917506 GDY917506 GNU917506 GXQ917506 HHM917506 HRI917506 IBE917506 ILA917506 IUW917506 JES917506 JOO917506 JYK917506 KIG917506 KSC917506 LBY917506 LLU917506 LVQ917506 MFM917506 MPI917506 MZE917506 NJA917506 NSW917506 OCS917506 OMO917506 OWK917506 PGG917506 PQC917506 PZY917506 QJU917506 QTQ917506 RDM917506 RNI917506 RXE917506 SHA917506 SQW917506 TAS917506 TKO917506 TUK917506 UEG917506 UOC917506 UXY917506 VHU917506 VRQ917506 WBM917506 WLI917506 WVE917506 IS983042 SO983042 ACK983042 AMG983042 AWC983042 BFY983042 BPU983042 BZQ983042 CJM983042 CTI983042 DDE983042 DNA983042 DWW983042 EGS983042 EQO983042 FAK983042 FKG983042 FUC983042 GDY983042 GNU983042 GXQ983042 HHM983042 HRI983042 IBE983042 ILA983042 IUW983042 JES983042 JOO983042 JYK983042 KIG983042 KSC983042 LBY983042 LLU983042 LVQ983042 MFM983042 MPI983042 MZE983042 NJA983042 NSW983042 OCS983042 OMO983042 OWK983042 PGG983042 PQC983042 PZY983042 QJU983042 QTQ983042 RDM983042 RNI983042 RXE983042 SHA983042 SQW983042 TAS983042 TKO983042 TUK983042 UEG983042 UOC983042 UXY983042 VHU983042 VRQ983042 WBM983042 WLI983042 WVE983042 IT3:IT4 SP3:SP4 ACL3:ACL4 AMH3:AMH4 AWD3:AWD4 BFZ3:BFZ4 BPV3:BPV4 BZR3:BZR4 CJN3:CJN4 CTJ3:CTJ4 DDF3:DDF4 DNB3:DNB4 DWX3:DWX4 EGT3:EGT4 EQP3:EQP4 FAL3:FAL4 FKH3:FKH4 FUD3:FUD4 GDZ3:GDZ4 GNV3:GNV4 GXR3:GXR4 HHN3:HHN4 HRJ3:HRJ4 IBF3:IBF4 ILB3:ILB4 IUX3:IUX4 JET3:JET4 JOP3:JOP4 JYL3:JYL4 KIH3:KIH4 KSD3:KSD4 LBZ3:LBZ4 LLV3:LLV4 LVR3:LVR4 MFN3:MFN4 MPJ3:MPJ4 MZF3:MZF4 NJB3:NJB4 NSX3:NSX4 OCT3:OCT4 OMP3:OMP4 OWL3:OWL4 PGH3:PGH4 PQD3:PQD4 PZZ3:PZZ4 QJV3:QJV4 QTR3:QTR4 RDN3:RDN4 RNJ3:RNJ4 RXF3:RXF4 SHB3:SHB4 SQX3:SQX4 TAT3:TAT4 TKP3:TKP4 TUL3:TUL4 UEH3:UEH4 UOD3:UOD4 UXZ3:UXZ4 VHV3:VHV4 VRR3:VRR4 WBN3:WBN4 WLJ3:WLJ4 WVF3:WVF4 A65539 IT65539 SP65539 ACL65539 AMH65539 AWD65539 BFZ65539 BPV65539 BZR65539 CJN65539 CTJ65539 DDF65539 DNB65539 DWX65539 EGT65539 EQP65539 FAL65539 FKH65539 FUD65539 GDZ65539 GNV65539 GXR65539 HHN65539 HRJ65539 IBF65539 ILB65539 IUX65539 JET65539 JOP65539 JYL65539 KIH65539 KSD65539 LBZ65539 LLV65539 LVR65539 MFN65539 MPJ65539 MZF65539 NJB65539 NSX65539 OCT65539 OMP65539 OWL65539 PGH65539 PQD65539 PZZ65539 QJV65539 QTR65539 RDN65539 RNJ65539 RXF65539 SHB65539 SQX65539 TAT65539 TKP65539 TUL65539 UEH65539 UOD65539 UXZ65539 VHV65539 VRR65539 WBN65539 WLJ65539 WVF65539 A131075 IT131075 SP131075 ACL131075 AMH131075 AWD131075 BFZ131075 BPV131075 BZR131075 CJN131075 CTJ131075 DDF131075 DNB131075 DWX131075 EGT131075 EQP131075 FAL131075 FKH131075 FUD131075 GDZ131075 GNV131075 GXR131075 HHN131075 HRJ131075 IBF131075 ILB131075 IUX131075 JET131075 JOP131075 JYL131075 KIH131075 KSD131075 LBZ131075 LLV131075 LVR131075 MFN131075 MPJ131075 MZF131075 NJB131075 NSX131075 OCT131075 OMP131075 OWL131075 PGH131075 PQD131075 PZZ131075 QJV131075 QTR131075 RDN131075 RNJ131075 RXF131075 SHB131075 SQX131075 TAT131075 TKP131075 TUL131075 UEH131075 UOD131075 UXZ131075 VHV131075 VRR131075 WBN131075 WLJ131075 WVF131075 A196611 IT196611 SP196611 ACL196611 AMH196611 AWD196611 BFZ196611 BPV196611 BZR196611 CJN196611 CTJ196611 DDF196611 DNB196611 DWX196611 EGT196611 EQP196611 FAL196611 FKH196611 FUD196611 GDZ196611 GNV196611 GXR196611 HHN196611 HRJ196611 IBF196611 ILB196611 IUX196611 JET196611 JOP196611 JYL196611 KIH196611 KSD196611 LBZ196611 LLV196611 LVR196611 MFN196611 MPJ196611 MZF196611 NJB196611 NSX196611 OCT196611 OMP196611 OWL196611 PGH196611 PQD196611 PZZ196611 QJV196611 QTR196611 RDN196611 RNJ196611 RXF196611 SHB196611 SQX196611 TAT196611 TKP196611 TUL196611 UEH196611 UOD196611 UXZ196611 VHV196611 VRR196611 WBN196611 WLJ196611 WVF196611 A262147 IT262147 SP262147 ACL262147 AMH262147 AWD262147 BFZ262147 BPV262147 BZR262147 CJN262147 CTJ262147 DDF262147 DNB262147 DWX262147 EGT262147 EQP262147 FAL262147 FKH262147 FUD262147 GDZ262147 GNV262147 GXR262147 HHN262147 HRJ262147 IBF262147 ILB262147 IUX262147 JET262147 JOP262147 JYL262147 KIH262147 KSD262147 LBZ262147 LLV262147 LVR262147 MFN262147 MPJ262147 MZF262147 NJB262147 NSX262147 OCT262147 OMP262147 OWL262147 PGH262147 PQD262147 PZZ262147 QJV262147 QTR262147 RDN262147 RNJ262147 RXF262147 SHB262147 SQX262147 TAT262147 TKP262147 TUL262147 UEH262147 UOD262147 UXZ262147 VHV262147 VRR262147 WBN262147 WLJ262147 WVF262147 A327683 IT327683 SP327683 ACL327683 AMH327683 AWD327683 BFZ327683 BPV327683 BZR327683 CJN327683 CTJ327683 DDF327683 DNB327683 DWX327683 EGT327683 EQP327683 FAL327683 FKH327683 FUD327683 GDZ327683 GNV327683 GXR327683 HHN327683 HRJ327683 IBF327683 ILB327683 IUX327683 JET327683 JOP327683 JYL327683 KIH327683 KSD327683 LBZ327683 LLV327683 LVR327683 MFN327683 MPJ327683 MZF327683 NJB327683 NSX327683 OCT327683 OMP327683 OWL327683 PGH327683 PQD327683 PZZ327683 QJV327683 QTR327683 RDN327683 RNJ327683 RXF327683 SHB327683 SQX327683 TAT327683 TKP327683 TUL327683 UEH327683 UOD327683 UXZ327683 VHV327683 VRR327683 WBN327683 WLJ327683 WVF327683 A393219 IT393219 SP393219 ACL393219 AMH393219 AWD393219 BFZ393219 BPV393219 BZR393219 CJN393219 CTJ393219 DDF393219 DNB393219 DWX393219 EGT393219 EQP393219 FAL393219 FKH393219 FUD393219 GDZ393219 GNV393219 GXR393219 HHN393219 HRJ393219 IBF393219 ILB393219 IUX393219 JET393219 JOP393219 JYL393219 KIH393219 KSD393219 LBZ393219 LLV393219 LVR393219 MFN393219 MPJ393219 MZF393219 NJB393219 NSX393219 OCT393219 OMP393219 OWL393219 PGH393219 PQD393219 PZZ393219 QJV393219 QTR393219 RDN393219 RNJ393219 RXF393219 SHB393219 SQX393219 TAT393219 TKP393219 TUL393219 UEH393219 UOD393219 UXZ393219 VHV393219 VRR393219 WBN393219 WLJ393219 WVF393219 A458755 IT458755 SP458755 ACL458755 AMH458755 AWD458755 BFZ458755 BPV458755 BZR458755 CJN458755 CTJ458755 DDF458755 DNB458755 DWX458755 EGT458755 EQP458755 FAL458755 FKH458755 FUD458755 GDZ458755 GNV458755 GXR458755 HHN458755 HRJ458755 IBF458755 ILB458755 IUX458755 JET458755 JOP458755 JYL458755 KIH458755 KSD458755 LBZ458755 LLV458755 LVR458755 MFN458755 MPJ458755 MZF458755 NJB458755 NSX458755 OCT458755 OMP458755 OWL458755 PGH458755 PQD458755 PZZ458755 QJV458755 QTR458755 RDN458755 RNJ458755 RXF458755 SHB458755 SQX458755 TAT458755 TKP458755 TUL458755 UEH458755 UOD458755 UXZ458755 VHV458755 VRR458755 WBN458755 WLJ458755 WVF458755 A524291 IT524291 SP524291 ACL524291 AMH524291 AWD524291 BFZ524291 BPV524291 BZR524291 CJN524291 CTJ524291 DDF524291 DNB524291 DWX524291 EGT524291 EQP524291 FAL524291 FKH524291 FUD524291 GDZ524291 GNV524291 GXR524291 HHN524291 HRJ524291 IBF524291 ILB524291 IUX524291 JET524291 JOP524291 JYL524291 KIH524291 KSD524291 LBZ524291 LLV524291 LVR524291 MFN524291 MPJ524291 MZF524291 NJB524291 NSX524291 OCT524291 OMP524291 OWL524291 PGH524291 PQD524291 PZZ524291 QJV524291 QTR524291 RDN524291 RNJ524291 RXF524291 SHB524291 SQX524291 TAT524291 TKP524291 TUL524291 UEH524291 UOD524291 UXZ524291 VHV524291 VRR524291 WBN524291 WLJ524291 WVF524291 A589827 IT589827 SP589827 ACL589827 AMH589827 AWD589827 BFZ589827 BPV589827 BZR589827 CJN589827 CTJ589827 DDF589827 DNB589827 DWX589827 EGT589827 EQP589827 FAL589827 FKH589827 FUD589827 GDZ589827 GNV589827 GXR589827 HHN589827 HRJ589827 IBF589827 ILB589827 IUX589827 JET589827 JOP589827 JYL589827 KIH589827 KSD589827 LBZ589827 LLV589827 LVR589827 MFN589827 MPJ589827 MZF589827 NJB589827 NSX589827 OCT589827 OMP589827 OWL589827 PGH589827 PQD589827 PZZ589827 QJV589827 QTR589827 RDN589827 RNJ589827 RXF589827 SHB589827 SQX589827 TAT589827 TKP589827 TUL589827 UEH589827 UOD589827 UXZ589827 VHV589827 VRR589827 WBN589827 WLJ589827 WVF589827 A655363 IT655363 SP655363 ACL655363 AMH655363 AWD655363 BFZ655363 BPV655363 BZR655363 CJN655363 CTJ655363 DDF655363 DNB655363 DWX655363 EGT655363 EQP655363 FAL655363 FKH655363 FUD655363 GDZ655363 GNV655363 GXR655363 HHN655363 HRJ655363 IBF655363 ILB655363 IUX655363 JET655363 JOP655363 JYL655363 KIH655363 KSD655363 LBZ655363 LLV655363 LVR655363 MFN655363 MPJ655363 MZF655363 NJB655363 NSX655363 OCT655363 OMP655363 OWL655363 PGH655363 PQD655363 PZZ655363 QJV655363 QTR655363 RDN655363 RNJ655363 RXF655363 SHB655363 SQX655363 TAT655363 TKP655363 TUL655363 UEH655363 UOD655363 UXZ655363 VHV655363 VRR655363 WBN655363 WLJ655363 WVF655363 A720899 IT720899 SP720899 ACL720899 AMH720899 AWD720899 BFZ720899 BPV720899 BZR720899 CJN720899 CTJ720899 DDF720899 DNB720899 DWX720899 EGT720899 EQP720899 FAL720899 FKH720899 FUD720899 GDZ720899 GNV720899 GXR720899 HHN720899 HRJ720899 IBF720899 ILB720899 IUX720899 JET720899 JOP720899 JYL720899 KIH720899 KSD720899 LBZ720899 LLV720899 LVR720899 MFN720899 MPJ720899 MZF720899 NJB720899 NSX720899 OCT720899 OMP720899 OWL720899 PGH720899 PQD720899 PZZ720899 QJV720899 QTR720899 RDN720899 RNJ720899 RXF720899 SHB720899 SQX720899 TAT720899 TKP720899 TUL720899 UEH720899 UOD720899 UXZ720899 VHV720899 VRR720899 WBN720899 WLJ720899 WVF720899 A786435 IT786435 SP786435 ACL786435 AMH786435 AWD786435 BFZ786435 BPV786435 BZR786435 CJN786435 CTJ786435 DDF786435 DNB786435 DWX786435 EGT786435 EQP786435 FAL786435 FKH786435 FUD786435 GDZ786435 GNV786435 GXR786435 HHN786435 HRJ786435 IBF786435 ILB786435 IUX786435 JET786435 JOP786435 JYL786435 KIH786435 KSD786435 LBZ786435 LLV786435 LVR786435 MFN786435 MPJ786435 MZF786435 NJB786435 NSX786435 OCT786435 OMP786435 OWL786435 PGH786435 PQD786435 PZZ786435 QJV786435 QTR786435 RDN786435 RNJ786435 RXF786435 SHB786435 SQX786435 TAT786435 TKP786435 TUL786435 UEH786435 UOD786435 UXZ786435 VHV786435 VRR786435 WBN786435 WLJ786435 WVF786435 A851971 IT851971 SP851971 ACL851971 AMH851971 AWD851971 BFZ851971 BPV851971 BZR851971 CJN851971 CTJ851971 DDF851971 DNB851971 DWX851971 EGT851971 EQP851971 FAL851971 FKH851971 FUD851971 GDZ851971 GNV851971 GXR851971 HHN851971 HRJ851971 IBF851971 ILB851971 IUX851971 JET851971 JOP851971 JYL851971 KIH851971 KSD851971 LBZ851971 LLV851971 LVR851971 MFN851971 MPJ851971 MZF851971 NJB851971 NSX851971 OCT851971 OMP851971 OWL851971 PGH851971 PQD851971 PZZ851971 QJV851971 QTR851971 RDN851971 RNJ851971 RXF851971 SHB851971 SQX851971 TAT851971 TKP851971 TUL851971 UEH851971 UOD851971 UXZ851971 VHV851971 VRR851971 WBN851971 WLJ851971 WVF851971 A917507 IT917507 SP917507 ACL917507 AMH917507 AWD917507 BFZ917507 BPV917507 BZR917507 CJN917507 CTJ917507 DDF917507 DNB917507 DWX917507 EGT917507 EQP917507 FAL917507 FKH917507 FUD917507 GDZ917507 GNV917507 GXR917507 HHN917507 HRJ917507 IBF917507 ILB917507 IUX917507 JET917507 JOP917507 JYL917507 KIH917507 KSD917507 LBZ917507 LLV917507 LVR917507 MFN917507 MPJ917507 MZF917507 NJB917507 NSX917507 OCT917507 OMP917507 OWL917507 PGH917507 PQD917507 PZZ917507 QJV917507 QTR917507 RDN917507 RNJ917507 RXF917507 SHB917507 SQX917507 TAT917507 TKP917507 TUL917507 UEH917507 UOD917507 UXZ917507 VHV917507 VRR917507 WBN917507 WLJ917507 WVF917507 A983043 IT983043 SP983043 ACL983043 AMH983043 AWD983043 BFZ983043 BPV983043 BZR983043 CJN983043 CTJ983043 DDF983043 DNB983043 DWX983043 EGT983043 EQP983043 FAL983043 FKH983043 FUD983043 GDZ983043 GNV983043 GXR983043 HHN983043 HRJ983043 IBF983043 ILB983043 IUX983043 JET983043 JOP983043 JYL983043 KIH983043 KSD983043 LBZ983043 LLV983043 LVR983043 MFN983043 MPJ983043 MZF983043 NJB983043 NSX983043 OCT983043 OMP983043 OWL983043 PGH983043 PQD983043 PZZ983043 QJV983043 QTR983043 RDN983043 RNJ983043 RXF983043 SHB983043 SQX983043 TAT983043 TKP983043 TUL983043 UEH983043 UOD983043 UXZ983043 VHV983043 VRR983043 WBN983043 WLJ983043 WVF983043 IU5:IX5 SQ5:ST5 ACM5:ACP5 AMI5:AML5 AWE5:AWH5 BGA5:BGD5 BPW5:BPZ5 BZS5:BZV5 CJO5:CJR5 CTK5:CTN5 DDG5:DDJ5 DNC5:DNF5 DWY5:DXB5 EGU5:EGX5 EQQ5:EQT5 FAM5:FAP5 FKI5:FKL5 FUE5:FUH5 GEA5:GED5 GNW5:GNZ5 GXS5:GXV5 HHO5:HHR5 HRK5:HRN5 IBG5:IBJ5 ILC5:ILF5 IUY5:IVB5 JEU5:JEX5 JOQ5:JOT5 JYM5:JYP5 KII5:KIL5 KSE5:KSH5 LCA5:LCD5 LLW5:LLZ5 LVS5:LVV5 MFO5:MFR5 MPK5:MPN5 MZG5:MZJ5 NJC5:NJF5 NSY5:NTB5 OCU5:OCX5 OMQ5:OMT5 OWM5:OWP5 PGI5:PGL5 PQE5:PQH5 QAA5:QAD5 QJW5:QJZ5 QTS5:QTV5 RDO5:RDR5 RNK5:RNN5 RXG5:RXJ5 SHC5:SHF5 SQY5:SRB5 TAU5:TAX5 TKQ5:TKT5 TUM5:TUP5 UEI5:UEL5 UOE5:UOH5 UYA5:UYD5 VHW5:VHZ5 VRS5:VRV5 WBO5:WBR5 WLK5:WLN5 WVG5:WVJ5 IU65540:IX65540 SQ65540:ST65540 ACM65540:ACP65540 AMI65540:AML65540 AWE65540:AWH65540 BGA65540:BGD65540 BPW65540:BPZ65540 BZS65540:BZV65540 CJO65540:CJR65540 CTK65540:CTN65540 DDG65540:DDJ65540 DNC65540:DNF65540 DWY65540:DXB65540 EGU65540:EGX65540 EQQ65540:EQT65540 FAM65540:FAP65540 FKI65540:FKL65540 FUE65540:FUH65540 GEA65540:GED65540 GNW65540:GNZ65540 GXS65540:GXV65540 HHO65540:HHR65540 HRK65540:HRN65540 IBG65540:IBJ65540 ILC65540:ILF65540 IUY65540:IVB65540 JEU65540:JEX65540 JOQ65540:JOT65540 JYM65540:JYP65540 KII65540:KIL65540 KSE65540:KSH65540 LCA65540:LCD65540 LLW65540:LLZ65540 LVS65540:LVV65540 MFO65540:MFR65540 MPK65540:MPN65540 MZG65540:MZJ65540 NJC65540:NJF65540 NSY65540:NTB65540 OCU65540:OCX65540 OMQ65540:OMT65540 OWM65540:OWP65540 PGI65540:PGL65540 PQE65540:PQH65540 QAA65540:QAD65540 QJW65540:QJZ65540 QTS65540:QTV65540 RDO65540:RDR65540 RNK65540:RNN65540 RXG65540:RXJ65540 SHC65540:SHF65540 SQY65540:SRB65540 TAU65540:TAX65540 TKQ65540:TKT65540 TUM65540:TUP65540 UEI65540:UEL65540 UOE65540:UOH65540 UYA65540:UYD65540 VHW65540:VHZ65540 VRS65540:VRV65540 WBO65540:WBR65540 WLK65540:WLN65540 WVG65540:WVJ65540 IU131076:IX131076 SQ131076:ST131076 ACM131076:ACP131076 AMI131076:AML131076 AWE131076:AWH131076 BGA131076:BGD131076 BPW131076:BPZ131076 BZS131076:BZV131076 CJO131076:CJR131076 CTK131076:CTN131076 DDG131076:DDJ131076 DNC131076:DNF131076 DWY131076:DXB131076 EGU131076:EGX131076 EQQ131076:EQT131076 FAM131076:FAP131076 FKI131076:FKL131076 FUE131076:FUH131076 GEA131076:GED131076 GNW131076:GNZ131076 GXS131076:GXV131076 HHO131076:HHR131076 HRK131076:HRN131076 IBG131076:IBJ131076 ILC131076:ILF131076 IUY131076:IVB131076 JEU131076:JEX131076 JOQ131076:JOT131076 JYM131076:JYP131076 KII131076:KIL131076 KSE131076:KSH131076 LCA131076:LCD131076 LLW131076:LLZ131076 LVS131076:LVV131076 MFO131076:MFR131076 MPK131076:MPN131076 MZG131076:MZJ131076 NJC131076:NJF131076 NSY131076:NTB131076 OCU131076:OCX131076 OMQ131076:OMT131076 OWM131076:OWP131076 PGI131076:PGL131076 PQE131076:PQH131076 QAA131076:QAD131076 QJW131076:QJZ131076 QTS131076:QTV131076 RDO131076:RDR131076 RNK131076:RNN131076 RXG131076:RXJ131076 SHC131076:SHF131076 SQY131076:SRB131076 TAU131076:TAX131076 TKQ131076:TKT131076 TUM131076:TUP131076 UEI131076:UEL131076 UOE131076:UOH131076 UYA131076:UYD131076 VHW131076:VHZ131076 VRS131076:VRV131076 WBO131076:WBR131076 WLK131076:WLN131076 WVG131076:WVJ131076 IU196612:IX196612 SQ196612:ST196612 ACM196612:ACP196612 AMI196612:AML196612 AWE196612:AWH196612 BGA196612:BGD196612 BPW196612:BPZ196612 BZS196612:BZV196612 CJO196612:CJR196612 CTK196612:CTN196612 DDG196612:DDJ196612 DNC196612:DNF196612 DWY196612:DXB196612 EGU196612:EGX196612 EQQ196612:EQT196612 FAM196612:FAP196612 FKI196612:FKL196612 FUE196612:FUH196612 GEA196612:GED196612 GNW196612:GNZ196612 GXS196612:GXV196612 HHO196612:HHR196612 HRK196612:HRN196612 IBG196612:IBJ196612 ILC196612:ILF196612 IUY196612:IVB196612 JEU196612:JEX196612 JOQ196612:JOT196612 JYM196612:JYP196612 KII196612:KIL196612 KSE196612:KSH196612 LCA196612:LCD196612 LLW196612:LLZ196612 LVS196612:LVV196612 MFO196612:MFR196612 MPK196612:MPN196612 MZG196612:MZJ196612 NJC196612:NJF196612 NSY196612:NTB196612 OCU196612:OCX196612 OMQ196612:OMT196612 OWM196612:OWP196612 PGI196612:PGL196612 PQE196612:PQH196612 QAA196612:QAD196612 QJW196612:QJZ196612 QTS196612:QTV196612 RDO196612:RDR196612 RNK196612:RNN196612 RXG196612:RXJ196612 SHC196612:SHF196612 SQY196612:SRB196612 TAU196612:TAX196612 TKQ196612:TKT196612 TUM196612:TUP196612 UEI196612:UEL196612 UOE196612:UOH196612 UYA196612:UYD196612 VHW196612:VHZ196612 VRS196612:VRV196612 WBO196612:WBR196612 WLK196612:WLN196612 WVG196612:WVJ196612 IU262148:IX262148 SQ262148:ST262148 ACM262148:ACP262148 AMI262148:AML262148 AWE262148:AWH262148 BGA262148:BGD262148 BPW262148:BPZ262148 BZS262148:BZV262148 CJO262148:CJR262148 CTK262148:CTN262148 DDG262148:DDJ262148 DNC262148:DNF262148 DWY262148:DXB262148 EGU262148:EGX262148 EQQ262148:EQT262148 FAM262148:FAP262148 FKI262148:FKL262148 FUE262148:FUH262148 GEA262148:GED262148 GNW262148:GNZ262148 GXS262148:GXV262148 HHO262148:HHR262148 HRK262148:HRN262148 IBG262148:IBJ262148 ILC262148:ILF262148 IUY262148:IVB262148 JEU262148:JEX262148 JOQ262148:JOT262148 JYM262148:JYP262148 KII262148:KIL262148 KSE262148:KSH262148 LCA262148:LCD262148 LLW262148:LLZ262148 LVS262148:LVV262148 MFO262148:MFR262148 MPK262148:MPN262148 MZG262148:MZJ262148 NJC262148:NJF262148 NSY262148:NTB262148 OCU262148:OCX262148 OMQ262148:OMT262148 OWM262148:OWP262148 PGI262148:PGL262148 PQE262148:PQH262148 QAA262148:QAD262148 QJW262148:QJZ262148 QTS262148:QTV262148 RDO262148:RDR262148 RNK262148:RNN262148 RXG262148:RXJ262148 SHC262148:SHF262148 SQY262148:SRB262148 TAU262148:TAX262148 TKQ262148:TKT262148 TUM262148:TUP262148 UEI262148:UEL262148 UOE262148:UOH262148 UYA262148:UYD262148 VHW262148:VHZ262148 VRS262148:VRV262148 WBO262148:WBR262148 WLK262148:WLN262148 WVG262148:WVJ262148 IU327684:IX327684 SQ327684:ST327684 ACM327684:ACP327684 AMI327684:AML327684 AWE327684:AWH327684 BGA327684:BGD327684 BPW327684:BPZ327684 BZS327684:BZV327684 CJO327684:CJR327684 CTK327684:CTN327684 DDG327684:DDJ327684 DNC327684:DNF327684 DWY327684:DXB327684 EGU327684:EGX327684 EQQ327684:EQT327684 FAM327684:FAP327684 FKI327684:FKL327684 FUE327684:FUH327684 GEA327684:GED327684 GNW327684:GNZ327684 GXS327684:GXV327684 HHO327684:HHR327684 HRK327684:HRN327684 IBG327684:IBJ327684 ILC327684:ILF327684 IUY327684:IVB327684 JEU327684:JEX327684 JOQ327684:JOT327684 JYM327684:JYP327684 KII327684:KIL327684 KSE327684:KSH327684 LCA327684:LCD327684 LLW327684:LLZ327684 LVS327684:LVV327684 MFO327684:MFR327684 MPK327684:MPN327684 MZG327684:MZJ327684 NJC327684:NJF327684 NSY327684:NTB327684 OCU327684:OCX327684 OMQ327684:OMT327684 OWM327684:OWP327684 PGI327684:PGL327684 PQE327684:PQH327684 QAA327684:QAD327684 QJW327684:QJZ327684 QTS327684:QTV327684 RDO327684:RDR327684 RNK327684:RNN327684 RXG327684:RXJ327684 SHC327684:SHF327684 SQY327684:SRB327684 TAU327684:TAX327684 TKQ327684:TKT327684 TUM327684:TUP327684 UEI327684:UEL327684 UOE327684:UOH327684 UYA327684:UYD327684 VHW327684:VHZ327684 VRS327684:VRV327684 WBO327684:WBR327684 WLK327684:WLN327684 WVG327684:WVJ327684 IU393220:IX393220 SQ393220:ST393220 ACM393220:ACP393220 AMI393220:AML393220 AWE393220:AWH393220 BGA393220:BGD393220 BPW393220:BPZ393220 BZS393220:BZV393220 CJO393220:CJR393220 CTK393220:CTN393220 DDG393220:DDJ393220 DNC393220:DNF393220 DWY393220:DXB393220 EGU393220:EGX393220 EQQ393220:EQT393220 FAM393220:FAP393220 FKI393220:FKL393220 FUE393220:FUH393220 GEA393220:GED393220 GNW393220:GNZ393220 GXS393220:GXV393220 HHO393220:HHR393220 HRK393220:HRN393220 IBG393220:IBJ393220 ILC393220:ILF393220 IUY393220:IVB393220 JEU393220:JEX393220 JOQ393220:JOT393220 JYM393220:JYP393220 KII393220:KIL393220 KSE393220:KSH393220 LCA393220:LCD393220 LLW393220:LLZ393220 LVS393220:LVV393220 MFO393220:MFR393220 MPK393220:MPN393220 MZG393220:MZJ393220 NJC393220:NJF393220 NSY393220:NTB393220 OCU393220:OCX393220 OMQ393220:OMT393220 OWM393220:OWP393220 PGI393220:PGL393220 PQE393220:PQH393220 QAA393220:QAD393220 QJW393220:QJZ393220 QTS393220:QTV393220 RDO393220:RDR393220 RNK393220:RNN393220 RXG393220:RXJ393220 SHC393220:SHF393220 SQY393220:SRB393220 TAU393220:TAX393220 TKQ393220:TKT393220 TUM393220:TUP393220 UEI393220:UEL393220 UOE393220:UOH393220 UYA393220:UYD393220 VHW393220:VHZ393220 VRS393220:VRV393220 WBO393220:WBR393220 WLK393220:WLN393220 WVG393220:WVJ393220 IU458756:IX458756 SQ458756:ST458756 ACM458756:ACP458756 AMI458756:AML458756 AWE458756:AWH458756 BGA458756:BGD458756 BPW458756:BPZ458756 BZS458756:BZV458756 CJO458756:CJR458756 CTK458756:CTN458756 DDG458756:DDJ458756 DNC458756:DNF458756 DWY458756:DXB458756 EGU458756:EGX458756 EQQ458756:EQT458756 FAM458756:FAP458756 FKI458756:FKL458756 FUE458756:FUH458756 GEA458756:GED458756 GNW458756:GNZ458756 GXS458756:GXV458756 HHO458756:HHR458756 HRK458756:HRN458756 IBG458756:IBJ458756 ILC458756:ILF458756 IUY458756:IVB458756 JEU458756:JEX458756 JOQ458756:JOT458756 JYM458756:JYP458756 KII458756:KIL458756 KSE458756:KSH458756 LCA458756:LCD458756 LLW458756:LLZ458756 LVS458756:LVV458756 MFO458756:MFR458756 MPK458756:MPN458756 MZG458756:MZJ458756 NJC458756:NJF458756 NSY458756:NTB458756 OCU458756:OCX458756 OMQ458756:OMT458756 OWM458756:OWP458756 PGI458756:PGL458756 PQE458756:PQH458756 QAA458756:QAD458756 QJW458756:QJZ458756 QTS458756:QTV458756 RDO458756:RDR458756 RNK458756:RNN458756 RXG458756:RXJ458756 SHC458756:SHF458756 SQY458756:SRB458756 TAU458756:TAX458756 TKQ458756:TKT458756 TUM458756:TUP458756 UEI458756:UEL458756 UOE458756:UOH458756 UYA458756:UYD458756 VHW458756:VHZ458756 VRS458756:VRV458756 WBO458756:WBR458756 WLK458756:WLN458756 WVG458756:WVJ458756 IU524292:IX524292 SQ524292:ST524292 ACM524292:ACP524292 AMI524292:AML524292 AWE524292:AWH524292 BGA524292:BGD524292 BPW524292:BPZ524292 BZS524292:BZV524292 CJO524292:CJR524292 CTK524292:CTN524292 DDG524292:DDJ524292 DNC524292:DNF524292 DWY524292:DXB524292 EGU524292:EGX524292 EQQ524292:EQT524292 FAM524292:FAP524292 FKI524292:FKL524292 FUE524292:FUH524292 GEA524292:GED524292 GNW524292:GNZ524292 GXS524292:GXV524292 HHO524292:HHR524292 HRK524292:HRN524292 IBG524292:IBJ524292 ILC524292:ILF524292 IUY524292:IVB524292 JEU524292:JEX524292 JOQ524292:JOT524292 JYM524292:JYP524292 KII524292:KIL524292 KSE524292:KSH524292 LCA524292:LCD524292 LLW524292:LLZ524292 LVS524292:LVV524292 MFO524292:MFR524292 MPK524292:MPN524292 MZG524292:MZJ524292 NJC524292:NJF524292 NSY524292:NTB524292 OCU524292:OCX524292 OMQ524292:OMT524292 OWM524292:OWP524292 PGI524292:PGL524292 PQE524292:PQH524292 QAA524292:QAD524292 QJW524292:QJZ524292 QTS524292:QTV524292 RDO524292:RDR524292 RNK524292:RNN524292 RXG524292:RXJ524292 SHC524292:SHF524292 SQY524292:SRB524292 TAU524292:TAX524292 TKQ524292:TKT524292 TUM524292:TUP524292 UEI524292:UEL524292 UOE524292:UOH524292 UYA524292:UYD524292 VHW524292:VHZ524292 VRS524292:VRV524292 WBO524292:WBR524292 WLK524292:WLN524292 WVG524292:WVJ524292 IU589828:IX589828 SQ589828:ST589828 ACM589828:ACP589828 AMI589828:AML589828 AWE589828:AWH589828 BGA589828:BGD589828 BPW589828:BPZ589828 BZS589828:BZV589828 CJO589828:CJR589828 CTK589828:CTN589828 DDG589828:DDJ589828 DNC589828:DNF589828 DWY589828:DXB589828 EGU589828:EGX589828 EQQ589828:EQT589828 FAM589828:FAP589828 FKI589828:FKL589828 FUE589828:FUH589828 GEA589828:GED589828 GNW589828:GNZ589828 GXS589828:GXV589828 HHO589828:HHR589828 HRK589828:HRN589828 IBG589828:IBJ589828 ILC589828:ILF589828 IUY589828:IVB589828 JEU589828:JEX589828 JOQ589828:JOT589828 JYM589828:JYP589828 KII589828:KIL589828 KSE589828:KSH589828 LCA589828:LCD589828 LLW589828:LLZ589828 LVS589828:LVV589828 MFO589828:MFR589828 MPK589828:MPN589828 MZG589828:MZJ589828 NJC589828:NJF589828 NSY589828:NTB589828 OCU589828:OCX589828 OMQ589828:OMT589828 OWM589828:OWP589828 PGI589828:PGL589828 PQE589828:PQH589828 QAA589828:QAD589828 QJW589828:QJZ589828 QTS589828:QTV589828 RDO589828:RDR589828 RNK589828:RNN589828 RXG589828:RXJ589828 SHC589828:SHF589828 SQY589828:SRB589828 TAU589828:TAX589828 TKQ589828:TKT589828 TUM589828:TUP589828 UEI589828:UEL589828 UOE589828:UOH589828 UYA589828:UYD589828 VHW589828:VHZ589828 VRS589828:VRV589828 WBO589828:WBR589828 WLK589828:WLN589828 WVG589828:WVJ589828 IU655364:IX655364 SQ655364:ST655364 ACM655364:ACP655364 AMI655364:AML655364 AWE655364:AWH655364 BGA655364:BGD655364 BPW655364:BPZ655364 BZS655364:BZV655364 CJO655364:CJR655364 CTK655364:CTN655364 DDG655364:DDJ655364 DNC655364:DNF655364 DWY655364:DXB655364 EGU655364:EGX655364 EQQ655364:EQT655364 FAM655364:FAP655364 FKI655364:FKL655364 FUE655364:FUH655364 GEA655364:GED655364 GNW655364:GNZ655364 GXS655364:GXV655364 HHO655364:HHR655364 HRK655364:HRN655364 IBG655364:IBJ655364 ILC655364:ILF655364 IUY655364:IVB655364 JEU655364:JEX655364 JOQ655364:JOT655364 JYM655364:JYP655364 KII655364:KIL655364 KSE655364:KSH655364 LCA655364:LCD655364 LLW655364:LLZ655364 LVS655364:LVV655364 MFO655364:MFR655364 MPK655364:MPN655364 MZG655364:MZJ655364 NJC655364:NJF655364 NSY655364:NTB655364 OCU655364:OCX655364 OMQ655364:OMT655364 OWM655364:OWP655364 PGI655364:PGL655364 PQE655364:PQH655364 QAA655364:QAD655364 QJW655364:QJZ655364 QTS655364:QTV655364 RDO655364:RDR655364 RNK655364:RNN655364 RXG655364:RXJ655364 SHC655364:SHF655364 SQY655364:SRB655364 TAU655364:TAX655364 TKQ655364:TKT655364 TUM655364:TUP655364 UEI655364:UEL655364 UOE655364:UOH655364 UYA655364:UYD655364 VHW655364:VHZ655364 VRS655364:VRV655364 WBO655364:WBR655364 WLK655364:WLN655364 WVG655364:WVJ655364 IU720900:IX720900 SQ720900:ST720900 ACM720900:ACP720900 AMI720900:AML720900 AWE720900:AWH720900 BGA720900:BGD720900 BPW720900:BPZ720900 BZS720900:BZV720900 CJO720900:CJR720900 CTK720900:CTN720900 DDG720900:DDJ720900 DNC720900:DNF720900 DWY720900:DXB720900 EGU720900:EGX720900 EQQ720900:EQT720900 FAM720900:FAP720900 FKI720900:FKL720900 FUE720900:FUH720900 GEA720900:GED720900 GNW720900:GNZ720900 GXS720900:GXV720900 HHO720900:HHR720900 HRK720900:HRN720900 IBG720900:IBJ720900 ILC720900:ILF720900 IUY720900:IVB720900 JEU720900:JEX720900 JOQ720900:JOT720900 JYM720900:JYP720900 KII720900:KIL720900 KSE720900:KSH720900 LCA720900:LCD720900 LLW720900:LLZ720900 LVS720900:LVV720900 MFO720900:MFR720900 MPK720900:MPN720900 MZG720900:MZJ720900 NJC720900:NJF720900 NSY720900:NTB720900 OCU720900:OCX720900 OMQ720900:OMT720900 OWM720900:OWP720900 PGI720900:PGL720900 PQE720900:PQH720900 QAA720900:QAD720900 QJW720900:QJZ720900 QTS720900:QTV720900 RDO720900:RDR720900 RNK720900:RNN720900 RXG720900:RXJ720900 SHC720900:SHF720900 SQY720900:SRB720900 TAU720900:TAX720900 TKQ720900:TKT720900 TUM720900:TUP720900 UEI720900:UEL720900 UOE720900:UOH720900 UYA720900:UYD720900 VHW720900:VHZ720900 VRS720900:VRV720900 WBO720900:WBR720900 WLK720900:WLN720900 WVG720900:WVJ720900 IU786436:IX786436 SQ786436:ST786436 ACM786436:ACP786436 AMI786436:AML786436 AWE786436:AWH786436 BGA786436:BGD786436 BPW786436:BPZ786436 BZS786436:BZV786436 CJO786436:CJR786436 CTK786436:CTN786436 DDG786436:DDJ786436 DNC786436:DNF786436 DWY786436:DXB786436 EGU786436:EGX786436 EQQ786436:EQT786436 FAM786436:FAP786436 FKI786436:FKL786436 FUE786436:FUH786436 GEA786436:GED786436 GNW786436:GNZ786436 GXS786436:GXV786436 HHO786436:HHR786436 HRK786436:HRN786436 IBG786436:IBJ786436 ILC786436:ILF786436 IUY786436:IVB786436 JEU786436:JEX786436 JOQ786436:JOT786436 JYM786436:JYP786436 KII786436:KIL786436 KSE786436:KSH786436 LCA786436:LCD786436 LLW786436:LLZ786436 LVS786436:LVV786436 MFO786436:MFR786436 MPK786436:MPN786436 MZG786436:MZJ786436 NJC786436:NJF786436 NSY786436:NTB786436 OCU786436:OCX786436 OMQ786436:OMT786436 OWM786436:OWP786436 PGI786436:PGL786436 PQE786436:PQH786436 QAA786436:QAD786436 QJW786436:QJZ786436 QTS786436:QTV786436 RDO786436:RDR786436 RNK786436:RNN786436 RXG786436:RXJ786436 SHC786436:SHF786436 SQY786436:SRB786436 TAU786436:TAX786436 TKQ786436:TKT786436 TUM786436:TUP786436 UEI786436:UEL786436 UOE786436:UOH786436 UYA786436:UYD786436 VHW786436:VHZ786436 VRS786436:VRV786436 WBO786436:WBR786436 WLK786436:WLN786436 WVG786436:WVJ786436 IU851972:IX851972 SQ851972:ST851972 ACM851972:ACP851972 AMI851972:AML851972 AWE851972:AWH851972 BGA851972:BGD851972 BPW851972:BPZ851972 BZS851972:BZV851972 CJO851972:CJR851972 CTK851972:CTN851972 DDG851972:DDJ851972 DNC851972:DNF851972 DWY851972:DXB851972 EGU851972:EGX851972 EQQ851972:EQT851972 FAM851972:FAP851972 FKI851972:FKL851972 FUE851972:FUH851972 GEA851972:GED851972 GNW851972:GNZ851972 GXS851972:GXV851972 HHO851972:HHR851972 HRK851972:HRN851972 IBG851972:IBJ851972 ILC851972:ILF851972 IUY851972:IVB851972 JEU851972:JEX851972 JOQ851972:JOT851972 JYM851972:JYP851972 KII851972:KIL851972 KSE851972:KSH851972 LCA851972:LCD851972 LLW851972:LLZ851972 LVS851972:LVV851972 MFO851972:MFR851972 MPK851972:MPN851972 MZG851972:MZJ851972 NJC851972:NJF851972 NSY851972:NTB851972 OCU851972:OCX851972 OMQ851972:OMT851972 OWM851972:OWP851972 PGI851972:PGL851972 PQE851972:PQH851972 QAA851972:QAD851972 QJW851972:QJZ851972 QTS851972:QTV851972 RDO851972:RDR851972 RNK851972:RNN851972 RXG851972:RXJ851972 SHC851972:SHF851972 SQY851972:SRB851972 TAU851972:TAX851972 TKQ851972:TKT851972 TUM851972:TUP851972 UEI851972:UEL851972 UOE851972:UOH851972 UYA851972:UYD851972 VHW851972:VHZ851972 VRS851972:VRV851972 WBO851972:WBR851972 WLK851972:WLN851972 WVG851972:WVJ851972 IU917508:IX917508 SQ917508:ST917508 ACM917508:ACP917508 AMI917508:AML917508 AWE917508:AWH917508 BGA917508:BGD917508 BPW917508:BPZ917508 BZS917508:BZV917508 CJO917508:CJR917508 CTK917508:CTN917508 DDG917508:DDJ917508 DNC917508:DNF917508 DWY917508:DXB917508 EGU917508:EGX917508 EQQ917508:EQT917508 FAM917508:FAP917508 FKI917508:FKL917508 FUE917508:FUH917508 GEA917508:GED917508 GNW917508:GNZ917508 GXS917508:GXV917508 HHO917508:HHR917508 HRK917508:HRN917508 IBG917508:IBJ917508 ILC917508:ILF917508 IUY917508:IVB917508 JEU917508:JEX917508 JOQ917508:JOT917508 JYM917508:JYP917508 KII917508:KIL917508 KSE917508:KSH917508 LCA917508:LCD917508 LLW917508:LLZ917508 LVS917508:LVV917508 MFO917508:MFR917508 MPK917508:MPN917508 MZG917508:MZJ917508 NJC917508:NJF917508 NSY917508:NTB917508 OCU917508:OCX917508 OMQ917508:OMT917508 OWM917508:OWP917508 PGI917508:PGL917508 PQE917508:PQH917508 QAA917508:QAD917508 QJW917508:QJZ917508 QTS917508:QTV917508 RDO917508:RDR917508 RNK917508:RNN917508 RXG917508:RXJ917508 SHC917508:SHF917508 SQY917508:SRB917508 TAU917508:TAX917508 TKQ917508:TKT917508 TUM917508:TUP917508 UEI917508:UEL917508 UOE917508:UOH917508 UYA917508:UYD917508 VHW917508:VHZ917508 VRS917508:VRV917508 WBO917508:WBR917508 WLK917508:WLN917508 WVG917508:WVJ917508 IU983044:IX983044 SQ983044:ST983044 ACM983044:ACP983044 AMI983044:AML983044 AWE983044:AWH983044 BGA983044:BGD983044 BPW983044:BPZ983044 BZS983044:BZV983044 CJO983044:CJR983044 CTK983044:CTN983044 DDG983044:DDJ983044 DNC983044:DNF983044 DWY983044:DXB983044 EGU983044:EGX983044 EQQ983044:EQT983044 FAM983044:FAP983044 FKI983044:FKL983044 FUE983044:FUH983044 GEA983044:GED983044 GNW983044:GNZ983044 GXS983044:GXV983044 HHO983044:HHR983044 HRK983044:HRN983044 IBG983044:IBJ983044 ILC983044:ILF983044 IUY983044:IVB983044 JEU983044:JEX983044 JOQ983044:JOT983044 JYM983044:JYP983044 KII983044:KIL983044 KSE983044:KSH983044 LCA983044:LCD983044 LLW983044:LLZ983044 LVS983044:LVV983044 MFO983044:MFR983044 MPK983044:MPN983044 MZG983044:MZJ983044 NJC983044:NJF983044 NSY983044:NTB983044 OCU983044:OCX983044 OMQ983044:OMT983044 OWM983044:OWP983044 PGI983044:PGL983044 PQE983044:PQH983044 QAA983044:QAD983044 QJW983044:QJZ983044 QTS983044:QTV983044 RDO983044:RDR983044 RNK983044:RNN983044 RXG983044:RXJ983044 SHC983044:SHF983044 SQY983044:SRB983044 TAU983044:TAX983044 TKQ983044:TKT983044 TUM983044:TUP983044 UEI983044:UEL983044 UOE983044:UOH983044 UYA983044:UYD983044 VHW983044:VHZ983044 VRS983044:VRV983044 WBO983044:WBR983044 WLK983044:WLN983044 WVG983044:WVJ983044 IX3:IY4 ST3:SU4 ACP3:ACQ4 AML3:AMM4 AWH3:AWI4 BGD3:BGE4 BPZ3:BQA4 BZV3:BZW4 CJR3:CJS4 CTN3:CTO4 DDJ3:DDK4 DNF3:DNG4 DXB3:DXC4 EGX3:EGY4 EQT3:EQU4 FAP3:FAQ4 FKL3:FKM4 FUH3:FUI4 GED3:GEE4 GNZ3:GOA4 GXV3:GXW4 HHR3:HHS4 HRN3:HRO4 IBJ3:IBK4 ILF3:ILG4 IVB3:IVC4 JEX3:JEY4 JOT3:JOU4 JYP3:JYQ4 KIL3:KIM4 KSH3:KSI4 LCD3:LCE4 LLZ3:LMA4 LVV3:LVW4 MFR3:MFS4 MPN3:MPO4 MZJ3:MZK4 NJF3:NJG4 NTB3:NTC4 OCX3:OCY4 OMT3:OMU4 OWP3:OWQ4 PGL3:PGM4 PQH3:PQI4 QAD3:QAE4 QJZ3:QKA4 QTV3:QTW4 RDR3:RDS4 RNN3:RNO4 RXJ3:RXK4 SHF3:SHG4 SRB3:SRC4 TAX3:TAY4 TKT3:TKU4 TUP3:TUQ4 UEL3:UEM4 UOH3:UOI4 UYD3:UYE4 VHZ3:VIA4 VRV3:VRW4 WBR3:WBS4 WLN3:WLO4 WVJ3:WVK4 IX65539:IY65539 ST65539:SU65539 ACP65539:ACQ65539 AML65539:AMM65539 AWH65539:AWI65539 BGD65539:BGE65539 BPZ65539:BQA65539 BZV65539:BZW65539 CJR65539:CJS65539 CTN65539:CTO65539 DDJ65539:DDK65539 DNF65539:DNG65539 DXB65539:DXC65539 EGX65539:EGY65539 EQT65539:EQU65539 FAP65539:FAQ65539 FKL65539:FKM65539 FUH65539:FUI65539 GED65539:GEE65539 GNZ65539:GOA65539 GXV65539:GXW65539 HHR65539:HHS65539 HRN65539:HRO65539 IBJ65539:IBK65539 ILF65539:ILG65539 IVB65539:IVC65539 JEX65539:JEY65539 JOT65539:JOU65539 JYP65539:JYQ65539 KIL65539:KIM65539 KSH65539:KSI65539 LCD65539:LCE65539 LLZ65539:LMA65539 LVV65539:LVW65539 MFR65539:MFS65539 MPN65539:MPO65539 MZJ65539:MZK65539 NJF65539:NJG65539 NTB65539:NTC65539 OCX65539:OCY65539 OMT65539:OMU65539 OWP65539:OWQ65539 PGL65539:PGM65539 PQH65539:PQI65539 QAD65539:QAE65539 QJZ65539:QKA65539 QTV65539:QTW65539 RDR65539:RDS65539 RNN65539:RNO65539 RXJ65539:RXK65539 SHF65539:SHG65539 SRB65539:SRC65539 TAX65539:TAY65539 TKT65539:TKU65539 TUP65539:TUQ65539 UEL65539:UEM65539 UOH65539:UOI65539 UYD65539:UYE65539 VHZ65539:VIA65539 VRV65539:VRW65539 WBR65539:WBS65539 WLN65539:WLO65539 WVJ65539:WVK65539 IX131075:IY131075 ST131075:SU131075 ACP131075:ACQ131075 AML131075:AMM131075 AWH131075:AWI131075 BGD131075:BGE131075 BPZ131075:BQA131075 BZV131075:BZW131075 CJR131075:CJS131075 CTN131075:CTO131075 DDJ131075:DDK131075 DNF131075:DNG131075 DXB131075:DXC131075 EGX131075:EGY131075 EQT131075:EQU131075 FAP131075:FAQ131075 FKL131075:FKM131075 FUH131075:FUI131075 GED131075:GEE131075 GNZ131075:GOA131075 GXV131075:GXW131075 HHR131075:HHS131075 HRN131075:HRO131075 IBJ131075:IBK131075 ILF131075:ILG131075 IVB131075:IVC131075 JEX131075:JEY131075 JOT131075:JOU131075 JYP131075:JYQ131075 KIL131075:KIM131075 KSH131075:KSI131075 LCD131075:LCE131075 LLZ131075:LMA131075 LVV131075:LVW131075 MFR131075:MFS131075 MPN131075:MPO131075 MZJ131075:MZK131075 NJF131075:NJG131075 NTB131075:NTC131075 OCX131075:OCY131075 OMT131075:OMU131075 OWP131075:OWQ131075 PGL131075:PGM131075 PQH131075:PQI131075 QAD131075:QAE131075 QJZ131075:QKA131075 QTV131075:QTW131075 RDR131075:RDS131075 RNN131075:RNO131075 RXJ131075:RXK131075 SHF131075:SHG131075 SRB131075:SRC131075 TAX131075:TAY131075 TKT131075:TKU131075 TUP131075:TUQ131075 UEL131075:UEM131075 UOH131075:UOI131075 UYD131075:UYE131075 VHZ131075:VIA131075 VRV131075:VRW131075 WBR131075:WBS131075 WLN131075:WLO131075 WVJ131075:WVK131075 IX196611:IY196611 ST196611:SU196611 ACP196611:ACQ196611 AML196611:AMM196611 AWH196611:AWI196611 BGD196611:BGE196611 BPZ196611:BQA196611 BZV196611:BZW196611 CJR196611:CJS196611 CTN196611:CTO196611 DDJ196611:DDK196611 DNF196611:DNG196611 DXB196611:DXC196611 EGX196611:EGY196611 EQT196611:EQU196611 FAP196611:FAQ196611 FKL196611:FKM196611 FUH196611:FUI196611 GED196611:GEE196611 GNZ196611:GOA196611 GXV196611:GXW196611 HHR196611:HHS196611 HRN196611:HRO196611 IBJ196611:IBK196611 ILF196611:ILG196611 IVB196611:IVC196611 JEX196611:JEY196611 JOT196611:JOU196611 JYP196611:JYQ196611 KIL196611:KIM196611 KSH196611:KSI196611 LCD196611:LCE196611 LLZ196611:LMA196611 LVV196611:LVW196611 MFR196611:MFS196611 MPN196611:MPO196611 MZJ196611:MZK196611 NJF196611:NJG196611 NTB196611:NTC196611 OCX196611:OCY196611 OMT196611:OMU196611 OWP196611:OWQ196611 PGL196611:PGM196611 PQH196611:PQI196611 QAD196611:QAE196611 QJZ196611:QKA196611 QTV196611:QTW196611 RDR196611:RDS196611 RNN196611:RNO196611 RXJ196611:RXK196611 SHF196611:SHG196611 SRB196611:SRC196611 TAX196611:TAY196611 TKT196611:TKU196611 TUP196611:TUQ196611 UEL196611:UEM196611 UOH196611:UOI196611 UYD196611:UYE196611 VHZ196611:VIA196611 VRV196611:VRW196611 WBR196611:WBS196611 WLN196611:WLO196611 WVJ196611:WVK196611 IX262147:IY262147 ST262147:SU262147 ACP262147:ACQ262147 AML262147:AMM262147 AWH262147:AWI262147 BGD262147:BGE262147 BPZ262147:BQA262147 BZV262147:BZW262147 CJR262147:CJS262147 CTN262147:CTO262147 DDJ262147:DDK262147 DNF262147:DNG262147 DXB262147:DXC262147 EGX262147:EGY262147 EQT262147:EQU262147 FAP262147:FAQ262147 FKL262147:FKM262147 FUH262147:FUI262147 GED262147:GEE262147 GNZ262147:GOA262147 GXV262147:GXW262147 HHR262147:HHS262147 HRN262147:HRO262147 IBJ262147:IBK262147 ILF262147:ILG262147 IVB262147:IVC262147 JEX262147:JEY262147 JOT262147:JOU262147 JYP262147:JYQ262147 KIL262147:KIM262147 KSH262147:KSI262147 LCD262147:LCE262147 LLZ262147:LMA262147 LVV262147:LVW262147 MFR262147:MFS262147 MPN262147:MPO262147 MZJ262147:MZK262147 NJF262147:NJG262147 NTB262147:NTC262147 OCX262147:OCY262147 OMT262147:OMU262147 OWP262147:OWQ262147 PGL262147:PGM262147 PQH262147:PQI262147 QAD262147:QAE262147 QJZ262147:QKA262147 QTV262147:QTW262147 RDR262147:RDS262147 RNN262147:RNO262147 RXJ262147:RXK262147 SHF262147:SHG262147 SRB262147:SRC262147 TAX262147:TAY262147 TKT262147:TKU262147 TUP262147:TUQ262147 UEL262147:UEM262147 UOH262147:UOI262147 UYD262147:UYE262147 VHZ262147:VIA262147 VRV262147:VRW262147 WBR262147:WBS262147 WLN262147:WLO262147 WVJ262147:WVK262147 IX327683:IY327683 ST327683:SU327683 ACP327683:ACQ327683 AML327683:AMM327683 AWH327683:AWI327683 BGD327683:BGE327683 BPZ327683:BQA327683 BZV327683:BZW327683 CJR327683:CJS327683 CTN327683:CTO327683 DDJ327683:DDK327683 DNF327683:DNG327683 DXB327683:DXC327683 EGX327683:EGY327683 EQT327683:EQU327683 FAP327683:FAQ327683 FKL327683:FKM327683 FUH327683:FUI327683 GED327683:GEE327683 GNZ327683:GOA327683 GXV327683:GXW327683 HHR327683:HHS327683 HRN327683:HRO327683 IBJ327683:IBK327683 ILF327683:ILG327683 IVB327683:IVC327683 JEX327683:JEY327683 JOT327683:JOU327683 JYP327683:JYQ327683 KIL327683:KIM327683 KSH327683:KSI327683 LCD327683:LCE327683 LLZ327683:LMA327683 LVV327683:LVW327683 MFR327683:MFS327683 MPN327683:MPO327683 MZJ327683:MZK327683 NJF327683:NJG327683 NTB327683:NTC327683 OCX327683:OCY327683 OMT327683:OMU327683 OWP327683:OWQ327683 PGL327683:PGM327683 PQH327683:PQI327683 QAD327683:QAE327683 QJZ327683:QKA327683 QTV327683:QTW327683 RDR327683:RDS327683 RNN327683:RNO327683 RXJ327683:RXK327683 SHF327683:SHG327683 SRB327683:SRC327683 TAX327683:TAY327683 TKT327683:TKU327683 TUP327683:TUQ327683 UEL327683:UEM327683 UOH327683:UOI327683 UYD327683:UYE327683 VHZ327683:VIA327683 VRV327683:VRW327683 WBR327683:WBS327683 WLN327683:WLO327683 WVJ327683:WVK327683 IX393219:IY393219 ST393219:SU393219 ACP393219:ACQ393219 AML393219:AMM393219 AWH393219:AWI393219 BGD393219:BGE393219 BPZ393219:BQA393219 BZV393219:BZW393219 CJR393219:CJS393219 CTN393219:CTO393219 DDJ393219:DDK393219 DNF393219:DNG393219 DXB393219:DXC393219 EGX393219:EGY393219 EQT393219:EQU393219 FAP393219:FAQ393219 FKL393219:FKM393219 FUH393219:FUI393219 GED393219:GEE393219 GNZ393219:GOA393219 GXV393219:GXW393219 HHR393219:HHS393219 HRN393219:HRO393219 IBJ393219:IBK393219 ILF393219:ILG393219 IVB393219:IVC393219 JEX393219:JEY393219 JOT393219:JOU393219 JYP393219:JYQ393219 KIL393219:KIM393219 KSH393219:KSI393219 LCD393219:LCE393219 LLZ393219:LMA393219 LVV393219:LVW393219 MFR393219:MFS393219 MPN393219:MPO393219 MZJ393219:MZK393219 NJF393219:NJG393219 NTB393219:NTC393219 OCX393219:OCY393219 OMT393219:OMU393219 OWP393219:OWQ393219 PGL393219:PGM393219 PQH393219:PQI393219 QAD393219:QAE393219 QJZ393219:QKA393219 QTV393219:QTW393219 RDR393219:RDS393219 RNN393219:RNO393219 RXJ393219:RXK393219 SHF393219:SHG393219 SRB393219:SRC393219 TAX393219:TAY393219 TKT393219:TKU393219 TUP393219:TUQ393219 UEL393219:UEM393219 UOH393219:UOI393219 UYD393219:UYE393219 VHZ393219:VIA393219 VRV393219:VRW393219 WBR393219:WBS393219 WLN393219:WLO393219 WVJ393219:WVK393219 IX458755:IY458755 ST458755:SU458755 ACP458755:ACQ458755 AML458755:AMM458755 AWH458755:AWI458755 BGD458755:BGE458755 BPZ458755:BQA458755 BZV458755:BZW458755 CJR458755:CJS458755 CTN458755:CTO458755 DDJ458755:DDK458755 DNF458755:DNG458755 DXB458755:DXC458755 EGX458755:EGY458755 EQT458755:EQU458755 FAP458755:FAQ458755 FKL458755:FKM458755 FUH458755:FUI458755 GED458755:GEE458755 GNZ458755:GOA458755 GXV458755:GXW458755 HHR458755:HHS458755 HRN458755:HRO458755 IBJ458755:IBK458755 ILF458755:ILG458755 IVB458755:IVC458755 JEX458755:JEY458755 JOT458755:JOU458755 JYP458755:JYQ458755 KIL458755:KIM458755 KSH458755:KSI458755 LCD458755:LCE458755 LLZ458755:LMA458755 LVV458755:LVW458755 MFR458755:MFS458755 MPN458755:MPO458755 MZJ458755:MZK458755 NJF458755:NJG458755 NTB458755:NTC458755 OCX458755:OCY458755 OMT458755:OMU458755 OWP458755:OWQ458755 PGL458755:PGM458755 PQH458755:PQI458755 QAD458755:QAE458755 QJZ458755:QKA458755 QTV458755:QTW458755 RDR458755:RDS458755 RNN458755:RNO458755 RXJ458755:RXK458755 SHF458755:SHG458755 SRB458755:SRC458755 TAX458755:TAY458755 TKT458755:TKU458755 TUP458755:TUQ458755 UEL458755:UEM458755 UOH458755:UOI458755 UYD458755:UYE458755 VHZ458755:VIA458755 VRV458755:VRW458755 WBR458755:WBS458755 WLN458755:WLO458755 WVJ458755:WVK458755 IX524291:IY524291 ST524291:SU524291 ACP524291:ACQ524291 AML524291:AMM524291 AWH524291:AWI524291 BGD524291:BGE524291 BPZ524291:BQA524291 BZV524291:BZW524291 CJR524291:CJS524291 CTN524291:CTO524291 DDJ524291:DDK524291 DNF524291:DNG524291 DXB524291:DXC524291 EGX524291:EGY524291 EQT524291:EQU524291 FAP524291:FAQ524291 FKL524291:FKM524291 FUH524291:FUI524291 GED524291:GEE524291 GNZ524291:GOA524291 GXV524291:GXW524291 HHR524291:HHS524291 HRN524291:HRO524291 IBJ524291:IBK524291 ILF524291:ILG524291 IVB524291:IVC524291 JEX524291:JEY524291 JOT524291:JOU524291 JYP524291:JYQ524291 KIL524291:KIM524291 KSH524291:KSI524291 LCD524291:LCE524291 LLZ524291:LMA524291 LVV524291:LVW524291 MFR524291:MFS524291 MPN524291:MPO524291 MZJ524291:MZK524291 NJF524291:NJG524291 NTB524291:NTC524291 OCX524291:OCY524291 OMT524291:OMU524291 OWP524291:OWQ524291 PGL524291:PGM524291 PQH524291:PQI524291 QAD524291:QAE524291 QJZ524291:QKA524291 QTV524291:QTW524291 RDR524291:RDS524291 RNN524291:RNO524291 RXJ524291:RXK524291 SHF524291:SHG524291 SRB524291:SRC524291 TAX524291:TAY524291 TKT524291:TKU524291 TUP524291:TUQ524291 UEL524291:UEM524291 UOH524291:UOI524291 UYD524291:UYE524291 VHZ524291:VIA524291 VRV524291:VRW524291 WBR524291:WBS524291 WLN524291:WLO524291 WVJ524291:WVK524291 IX589827:IY589827 ST589827:SU589827 ACP589827:ACQ589827 AML589827:AMM589827 AWH589827:AWI589827 BGD589827:BGE589827 BPZ589827:BQA589827 BZV589827:BZW589827 CJR589827:CJS589827 CTN589827:CTO589827 DDJ589827:DDK589827 DNF589827:DNG589827 DXB589827:DXC589827 EGX589827:EGY589827 EQT589827:EQU589827 FAP589827:FAQ589827 FKL589827:FKM589827 FUH589827:FUI589827 GED589827:GEE589827 GNZ589827:GOA589827 GXV589827:GXW589827 HHR589827:HHS589827 HRN589827:HRO589827 IBJ589827:IBK589827 ILF589827:ILG589827 IVB589827:IVC589827 JEX589827:JEY589827 JOT589827:JOU589827 JYP589827:JYQ589827 KIL589827:KIM589827 KSH589827:KSI589827 LCD589827:LCE589827 LLZ589827:LMA589827 LVV589827:LVW589827 MFR589827:MFS589827 MPN589827:MPO589827 MZJ589827:MZK589827 NJF589827:NJG589827 NTB589827:NTC589827 OCX589827:OCY589827 OMT589827:OMU589827 OWP589827:OWQ589827 PGL589827:PGM589827 PQH589827:PQI589827 QAD589827:QAE589827 QJZ589827:QKA589827 QTV589827:QTW589827 RDR589827:RDS589827 RNN589827:RNO589827 RXJ589827:RXK589827 SHF589827:SHG589827 SRB589827:SRC589827 TAX589827:TAY589827 TKT589827:TKU589827 TUP589827:TUQ589827 UEL589827:UEM589827 UOH589827:UOI589827 UYD589827:UYE589827 VHZ589827:VIA589827 VRV589827:VRW589827 WBR589827:WBS589827 WLN589827:WLO589827 WVJ589827:WVK589827 IX655363:IY655363 ST655363:SU655363 ACP655363:ACQ655363 AML655363:AMM655363 AWH655363:AWI655363 BGD655363:BGE655363 BPZ655363:BQA655363 BZV655363:BZW655363 CJR655363:CJS655363 CTN655363:CTO655363 DDJ655363:DDK655363 DNF655363:DNG655363 DXB655363:DXC655363 EGX655363:EGY655363 EQT655363:EQU655363 FAP655363:FAQ655363 FKL655363:FKM655363 FUH655363:FUI655363 GED655363:GEE655363 GNZ655363:GOA655363 GXV655363:GXW655363 HHR655363:HHS655363 HRN655363:HRO655363 IBJ655363:IBK655363 ILF655363:ILG655363 IVB655363:IVC655363 JEX655363:JEY655363 JOT655363:JOU655363 JYP655363:JYQ655363 KIL655363:KIM655363 KSH655363:KSI655363 LCD655363:LCE655363 LLZ655363:LMA655363 LVV655363:LVW655363 MFR655363:MFS655363 MPN655363:MPO655363 MZJ655363:MZK655363 NJF655363:NJG655363 NTB655363:NTC655363 OCX655363:OCY655363 OMT655363:OMU655363 OWP655363:OWQ655363 PGL655363:PGM655363 PQH655363:PQI655363 QAD655363:QAE655363 QJZ655363:QKA655363 QTV655363:QTW655363 RDR655363:RDS655363 RNN655363:RNO655363 RXJ655363:RXK655363 SHF655363:SHG655363 SRB655363:SRC655363 TAX655363:TAY655363 TKT655363:TKU655363 TUP655363:TUQ655363 UEL655363:UEM655363 UOH655363:UOI655363 UYD655363:UYE655363 VHZ655363:VIA655363 VRV655363:VRW655363 WBR655363:WBS655363 WLN655363:WLO655363 WVJ655363:WVK655363 IX720899:IY720899 ST720899:SU720899 ACP720899:ACQ720899 AML720899:AMM720899 AWH720899:AWI720899 BGD720899:BGE720899 BPZ720899:BQA720899 BZV720899:BZW720899 CJR720899:CJS720899 CTN720899:CTO720899 DDJ720899:DDK720899 DNF720899:DNG720899 DXB720899:DXC720899 EGX720899:EGY720899 EQT720899:EQU720899 FAP720899:FAQ720899 FKL720899:FKM720899 FUH720899:FUI720899 GED720899:GEE720899 GNZ720899:GOA720899 GXV720899:GXW720899 HHR720899:HHS720899 HRN720899:HRO720899 IBJ720899:IBK720899 ILF720899:ILG720899 IVB720899:IVC720899 JEX720899:JEY720899 JOT720899:JOU720899 JYP720899:JYQ720899 KIL720899:KIM720899 KSH720899:KSI720899 LCD720899:LCE720899 LLZ720899:LMA720899 LVV720899:LVW720899 MFR720899:MFS720899 MPN720899:MPO720899 MZJ720899:MZK720899 NJF720899:NJG720899 NTB720899:NTC720899 OCX720899:OCY720899 OMT720899:OMU720899 OWP720899:OWQ720899 PGL720899:PGM720899 PQH720899:PQI720899 QAD720899:QAE720899 QJZ720899:QKA720899 QTV720899:QTW720899 RDR720899:RDS720899 RNN720899:RNO720899 RXJ720899:RXK720899 SHF720899:SHG720899 SRB720899:SRC720899 TAX720899:TAY720899 TKT720899:TKU720899 TUP720899:TUQ720899 UEL720899:UEM720899 UOH720899:UOI720899 UYD720899:UYE720899 VHZ720899:VIA720899 VRV720899:VRW720899 WBR720899:WBS720899 WLN720899:WLO720899 WVJ720899:WVK720899 IX786435:IY786435 ST786435:SU786435 ACP786435:ACQ786435 AML786435:AMM786435 AWH786435:AWI786435 BGD786435:BGE786435 BPZ786435:BQA786435 BZV786435:BZW786435 CJR786435:CJS786435 CTN786435:CTO786435 DDJ786435:DDK786435 DNF786435:DNG786435 DXB786435:DXC786435 EGX786435:EGY786435 EQT786435:EQU786435 FAP786435:FAQ786435 FKL786435:FKM786435 FUH786435:FUI786435 GED786435:GEE786435 GNZ786435:GOA786435 GXV786435:GXW786435 HHR786435:HHS786435 HRN786435:HRO786435 IBJ786435:IBK786435 ILF786435:ILG786435 IVB786435:IVC786435 JEX786435:JEY786435 JOT786435:JOU786435 JYP786435:JYQ786435 KIL786435:KIM786435 KSH786435:KSI786435 LCD786435:LCE786435 LLZ786435:LMA786435 LVV786435:LVW786435 MFR786435:MFS786435 MPN786435:MPO786435 MZJ786435:MZK786435 NJF786435:NJG786435 NTB786435:NTC786435 OCX786435:OCY786435 OMT786435:OMU786435 OWP786435:OWQ786435 PGL786435:PGM786435 PQH786435:PQI786435 QAD786435:QAE786435 QJZ786435:QKA786435 QTV786435:QTW786435 RDR786435:RDS786435 RNN786435:RNO786435 RXJ786435:RXK786435 SHF786435:SHG786435 SRB786435:SRC786435 TAX786435:TAY786435 TKT786435:TKU786435 TUP786435:TUQ786435 UEL786435:UEM786435 UOH786435:UOI786435 UYD786435:UYE786435 VHZ786435:VIA786435 VRV786435:VRW786435 WBR786435:WBS786435 WLN786435:WLO786435 WVJ786435:WVK786435 IX851971:IY851971 ST851971:SU851971 ACP851971:ACQ851971 AML851971:AMM851971 AWH851971:AWI851971 BGD851971:BGE851971 BPZ851971:BQA851971 BZV851971:BZW851971 CJR851971:CJS851971 CTN851971:CTO851971 DDJ851971:DDK851971 DNF851971:DNG851971 DXB851971:DXC851971 EGX851971:EGY851971 EQT851971:EQU851971 FAP851971:FAQ851971 FKL851971:FKM851971 FUH851971:FUI851971 GED851971:GEE851971 GNZ851971:GOA851971 GXV851971:GXW851971 HHR851971:HHS851971 HRN851971:HRO851971 IBJ851971:IBK851971 ILF851971:ILG851971 IVB851971:IVC851971 JEX851971:JEY851971 JOT851971:JOU851971 JYP851971:JYQ851971 KIL851971:KIM851971 KSH851971:KSI851971 LCD851971:LCE851971 LLZ851971:LMA851971 LVV851971:LVW851971 MFR851971:MFS851971 MPN851971:MPO851971 MZJ851971:MZK851971 NJF851971:NJG851971 NTB851971:NTC851971 OCX851971:OCY851971 OMT851971:OMU851971 OWP851971:OWQ851971 PGL851971:PGM851971 PQH851971:PQI851971 QAD851971:QAE851971 QJZ851971:QKA851971 QTV851971:QTW851971 RDR851971:RDS851971 RNN851971:RNO851971 RXJ851971:RXK851971 SHF851971:SHG851971 SRB851971:SRC851971 TAX851971:TAY851971 TKT851971:TKU851971 TUP851971:TUQ851971 UEL851971:UEM851971 UOH851971:UOI851971 UYD851971:UYE851971 VHZ851971:VIA851971 VRV851971:VRW851971 WBR851971:WBS851971 WLN851971:WLO851971 WVJ851971:WVK851971 IX917507:IY917507 ST917507:SU917507 ACP917507:ACQ917507 AML917507:AMM917507 AWH917507:AWI917507 BGD917507:BGE917507 BPZ917507:BQA917507 BZV917507:BZW917507 CJR917507:CJS917507 CTN917507:CTO917507 DDJ917507:DDK917507 DNF917507:DNG917507 DXB917507:DXC917507 EGX917507:EGY917507 EQT917507:EQU917507 FAP917507:FAQ917507 FKL917507:FKM917507 FUH917507:FUI917507 GED917507:GEE917507 GNZ917507:GOA917507 GXV917507:GXW917507 HHR917507:HHS917507 HRN917507:HRO917507 IBJ917507:IBK917507 ILF917507:ILG917507 IVB917507:IVC917507 JEX917507:JEY917507 JOT917507:JOU917507 JYP917507:JYQ917507 KIL917507:KIM917507 KSH917507:KSI917507 LCD917507:LCE917507 LLZ917507:LMA917507 LVV917507:LVW917507 MFR917507:MFS917507 MPN917507:MPO917507 MZJ917507:MZK917507 NJF917507:NJG917507 NTB917507:NTC917507 OCX917507:OCY917507 OMT917507:OMU917507 OWP917507:OWQ917507 PGL917507:PGM917507 PQH917507:PQI917507 QAD917507:QAE917507 QJZ917507:QKA917507 QTV917507:QTW917507 RDR917507:RDS917507 RNN917507:RNO917507 RXJ917507:RXK917507 SHF917507:SHG917507 SRB917507:SRC917507 TAX917507:TAY917507 TKT917507:TKU917507 TUP917507:TUQ917507 UEL917507:UEM917507 UOH917507:UOI917507 UYD917507:UYE917507 VHZ917507:VIA917507 VRV917507:VRW917507 WBR917507:WBS917507 WLN917507:WLO917507 WVJ917507:WVK917507 IX983043:IY983043 ST983043:SU983043 ACP983043:ACQ983043 AML983043:AMM983043 AWH983043:AWI983043 BGD983043:BGE983043 BPZ983043:BQA983043 BZV983043:BZW983043 CJR983043:CJS983043 CTN983043:CTO983043 DDJ983043:DDK983043 DNF983043:DNG983043 DXB983043:DXC983043 EGX983043:EGY983043 EQT983043:EQU983043 FAP983043:FAQ983043 FKL983043:FKM983043 FUH983043:FUI983043 GED983043:GEE983043 GNZ983043:GOA983043 GXV983043:GXW983043 HHR983043:HHS983043 HRN983043:HRO983043 IBJ983043:IBK983043 ILF983043:ILG983043 IVB983043:IVC983043 JEX983043:JEY983043 JOT983043:JOU983043 JYP983043:JYQ983043 KIL983043:KIM983043 KSH983043:KSI983043 LCD983043:LCE983043 LLZ983043:LMA983043 LVV983043:LVW983043 MFR983043:MFS983043 MPN983043:MPO983043 MZJ983043:MZK983043 NJF983043:NJG983043 NTB983043:NTC983043 OCX983043:OCY983043 OMT983043:OMU983043 OWP983043:OWQ983043 PGL983043:PGM983043 PQH983043:PQI983043 QAD983043:QAE983043 QJZ983043:QKA983043 QTV983043:QTW983043 RDR983043:RDS983043 RNN983043:RNO983043 RXJ983043:RXK983043 SHF983043:SHG983043 SRB983043:SRC983043 TAX983043:TAY983043 TKT983043:TKU983043 TUP983043:TUQ983043 UEL983043:UEM983043 UOH983043:UOI983043 UYD983043:UYE983043 VHZ983043:VIA983043 VRV983043:VRW983043 WBR983043:WBS983043 WLN983043:WLO983043 WVJ983043:WVK983043 B983044 B917508 B851972 B786436 B720900 B655364 B589828 B524292 B458756 B393220 B327684 B262148 B196612 B131076 B65540 B5 C983043 C917507 C851971 C786435 C720899 C655363 C589827 C524291 C458755 C393219 C327683 C262147 C196611 C131075 C65539 C3:C4 A4" xr:uid="{E472BAA1-1336-455B-85C0-F47E8190F2BA}"/>
    <dataValidation imeMode="off" allowBlank="1" showInputMessage="1" showErrorMessage="1" sqref="D3:E4 IZ3:JA4 SV3:SW4 ACR3:ACS4 AMN3:AMO4 AWJ3:AWK4 BGF3:BGG4 BQB3:BQC4 BZX3:BZY4 CJT3:CJU4 CTP3:CTQ4 DDL3:DDM4 DNH3:DNI4 DXD3:DXE4 EGZ3:EHA4 EQV3:EQW4 FAR3:FAS4 FKN3:FKO4 FUJ3:FUK4 GEF3:GEG4 GOB3:GOC4 GXX3:GXY4 HHT3:HHU4 HRP3:HRQ4 IBL3:IBM4 ILH3:ILI4 IVD3:IVE4 JEZ3:JFA4 JOV3:JOW4 JYR3:JYS4 KIN3:KIO4 KSJ3:KSK4 LCF3:LCG4 LMB3:LMC4 LVX3:LVY4 MFT3:MFU4 MPP3:MPQ4 MZL3:MZM4 NJH3:NJI4 NTD3:NTE4 OCZ3:ODA4 OMV3:OMW4 OWR3:OWS4 PGN3:PGO4 PQJ3:PQK4 QAF3:QAG4 QKB3:QKC4 QTX3:QTY4 RDT3:RDU4 RNP3:RNQ4 RXL3:RXM4 SHH3:SHI4 SRD3:SRE4 TAZ3:TBA4 TKV3:TKW4 TUR3:TUS4 UEN3:UEO4 UOJ3:UOK4 UYF3:UYG4 VIB3:VIC4 VRX3:VRY4 WBT3:WBU4 WLP3:WLQ4 WVL3:WVM4 D65539:E65539 IZ65539:JA65539 SV65539:SW65539 ACR65539:ACS65539 AMN65539:AMO65539 AWJ65539:AWK65539 BGF65539:BGG65539 BQB65539:BQC65539 BZX65539:BZY65539 CJT65539:CJU65539 CTP65539:CTQ65539 DDL65539:DDM65539 DNH65539:DNI65539 DXD65539:DXE65539 EGZ65539:EHA65539 EQV65539:EQW65539 FAR65539:FAS65539 FKN65539:FKO65539 FUJ65539:FUK65539 GEF65539:GEG65539 GOB65539:GOC65539 GXX65539:GXY65539 HHT65539:HHU65539 HRP65539:HRQ65539 IBL65539:IBM65539 ILH65539:ILI65539 IVD65539:IVE65539 JEZ65539:JFA65539 JOV65539:JOW65539 JYR65539:JYS65539 KIN65539:KIO65539 KSJ65539:KSK65539 LCF65539:LCG65539 LMB65539:LMC65539 LVX65539:LVY65539 MFT65539:MFU65539 MPP65539:MPQ65539 MZL65539:MZM65539 NJH65539:NJI65539 NTD65539:NTE65539 OCZ65539:ODA65539 OMV65539:OMW65539 OWR65539:OWS65539 PGN65539:PGO65539 PQJ65539:PQK65539 QAF65539:QAG65539 QKB65539:QKC65539 QTX65539:QTY65539 RDT65539:RDU65539 RNP65539:RNQ65539 RXL65539:RXM65539 SHH65539:SHI65539 SRD65539:SRE65539 TAZ65539:TBA65539 TKV65539:TKW65539 TUR65539:TUS65539 UEN65539:UEO65539 UOJ65539:UOK65539 UYF65539:UYG65539 VIB65539:VIC65539 VRX65539:VRY65539 WBT65539:WBU65539 WLP65539:WLQ65539 WVL65539:WVM65539 D131075:E131075 IZ131075:JA131075 SV131075:SW131075 ACR131075:ACS131075 AMN131075:AMO131075 AWJ131075:AWK131075 BGF131075:BGG131075 BQB131075:BQC131075 BZX131075:BZY131075 CJT131075:CJU131075 CTP131075:CTQ131075 DDL131075:DDM131075 DNH131075:DNI131075 DXD131075:DXE131075 EGZ131075:EHA131075 EQV131075:EQW131075 FAR131075:FAS131075 FKN131075:FKO131075 FUJ131075:FUK131075 GEF131075:GEG131075 GOB131075:GOC131075 GXX131075:GXY131075 HHT131075:HHU131075 HRP131075:HRQ131075 IBL131075:IBM131075 ILH131075:ILI131075 IVD131075:IVE131075 JEZ131075:JFA131075 JOV131075:JOW131075 JYR131075:JYS131075 KIN131075:KIO131075 KSJ131075:KSK131075 LCF131075:LCG131075 LMB131075:LMC131075 LVX131075:LVY131075 MFT131075:MFU131075 MPP131075:MPQ131075 MZL131075:MZM131075 NJH131075:NJI131075 NTD131075:NTE131075 OCZ131075:ODA131075 OMV131075:OMW131075 OWR131075:OWS131075 PGN131075:PGO131075 PQJ131075:PQK131075 QAF131075:QAG131075 QKB131075:QKC131075 QTX131075:QTY131075 RDT131075:RDU131075 RNP131075:RNQ131075 RXL131075:RXM131075 SHH131075:SHI131075 SRD131075:SRE131075 TAZ131075:TBA131075 TKV131075:TKW131075 TUR131075:TUS131075 UEN131075:UEO131075 UOJ131075:UOK131075 UYF131075:UYG131075 VIB131075:VIC131075 VRX131075:VRY131075 WBT131075:WBU131075 WLP131075:WLQ131075 WVL131075:WVM131075 D196611:E196611 IZ196611:JA196611 SV196611:SW196611 ACR196611:ACS196611 AMN196611:AMO196611 AWJ196611:AWK196611 BGF196611:BGG196611 BQB196611:BQC196611 BZX196611:BZY196611 CJT196611:CJU196611 CTP196611:CTQ196611 DDL196611:DDM196611 DNH196611:DNI196611 DXD196611:DXE196611 EGZ196611:EHA196611 EQV196611:EQW196611 FAR196611:FAS196611 FKN196611:FKO196611 FUJ196611:FUK196611 GEF196611:GEG196611 GOB196611:GOC196611 GXX196611:GXY196611 HHT196611:HHU196611 HRP196611:HRQ196611 IBL196611:IBM196611 ILH196611:ILI196611 IVD196611:IVE196611 JEZ196611:JFA196611 JOV196611:JOW196611 JYR196611:JYS196611 KIN196611:KIO196611 KSJ196611:KSK196611 LCF196611:LCG196611 LMB196611:LMC196611 LVX196611:LVY196611 MFT196611:MFU196611 MPP196611:MPQ196611 MZL196611:MZM196611 NJH196611:NJI196611 NTD196611:NTE196611 OCZ196611:ODA196611 OMV196611:OMW196611 OWR196611:OWS196611 PGN196611:PGO196611 PQJ196611:PQK196611 QAF196611:QAG196611 QKB196611:QKC196611 QTX196611:QTY196611 RDT196611:RDU196611 RNP196611:RNQ196611 RXL196611:RXM196611 SHH196611:SHI196611 SRD196611:SRE196611 TAZ196611:TBA196611 TKV196611:TKW196611 TUR196611:TUS196611 UEN196611:UEO196611 UOJ196611:UOK196611 UYF196611:UYG196611 VIB196611:VIC196611 VRX196611:VRY196611 WBT196611:WBU196611 WLP196611:WLQ196611 WVL196611:WVM196611 D262147:E262147 IZ262147:JA262147 SV262147:SW262147 ACR262147:ACS262147 AMN262147:AMO262147 AWJ262147:AWK262147 BGF262147:BGG262147 BQB262147:BQC262147 BZX262147:BZY262147 CJT262147:CJU262147 CTP262147:CTQ262147 DDL262147:DDM262147 DNH262147:DNI262147 DXD262147:DXE262147 EGZ262147:EHA262147 EQV262147:EQW262147 FAR262147:FAS262147 FKN262147:FKO262147 FUJ262147:FUK262147 GEF262147:GEG262147 GOB262147:GOC262147 GXX262147:GXY262147 HHT262147:HHU262147 HRP262147:HRQ262147 IBL262147:IBM262147 ILH262147:ILI262147 IVD262147:IVE262147 JEZ262147:JFA262147 JOV262147:JOW262147 JYR262147:JYS262147 KIN262147:KIO262147 KSJ262147:KSK262147 LCF262147:LCG262147 LMB262147:LMC262147 LVX262147:LVY262147 MFT262147:MFU262147 MPP262147:MPQ262147 MZL262147:MZM262147 NJH262147:NJI262147 NTD262147:NTE262147 OCZ262147:ODA262147 OMV262147:OMW262147 OWR262147:OWS262147 PGN262147:PGO262147 PQJ262147:PQK262147 QAF262147:QAG262147 QKB262147:QKC262147 QTX262147:QTY262147 RDT262147:RDU262147 RNP262147:RNQ262147 RXL262147:RXM262147 SHH262147:SHI262147 SRD262147:SRE262147 TAZ262147:TBA262147 TKV262147:TKW262147 TUR262147:TUS262147 UEN262147:UEO262147 UOJ262147:UOK262147 UYF262147:UYG262147 VIB262147:VIC262147 VRX262147:VRY262147 WBT262147:WBU262147 WLP262147:WLQ262147 WVL262147:WVM262147 D327683:E327683 IZ327683:JA327683 SV327683:SW327683 ACR327683:ACS327683 AMN327683:AMO327683 AWJ327683:AWK327683 BGF327683:BGG327683 BQB327683:BQC327683 BZX327683:BZY327683 CJT327683:CJU327683 CTP327683:CTQ327683 DDL327683:DDM327683 DNH327683:DNI327683 DXD327683:DXE327683 EGZ327683:EHA327683 EQV327683:EQW327683 FAR327683:FAS327683 FKN327683:FKO327683 FUJ327683:FUK327683 GEF327683:GEG327683 GOB327683:GOC327683 GXX327683:GXY327683 HHT327683:HHU327683 HRP327683:HRQ327683 IBL327683:IBM327683 ILH327683:ILI327683 IVD327683:IVE327683 JEZ327683:JFA327683 JOV327683:JOW327683 JYR327683:JYS327683 KIN327683:KIO327683 KSJ327683:KSK327683 LCF327683:LCG327683 LMB327683:LMC327683 LVX327683:LVY327683 MFT327683:MFU327683 MPP327683:MPQ327683 MZL327683:MZM327683 NJH327683:NJI327683 NTD327683:NTE327683 OCZ327683:ODA327683 OMV327683:OMW327683 OWR327683:OWS327683 PGN327683:PGO327683 PQJ327683:PQK327683 QAF327683:QAG327683 QKB327683:QKC327683 QTX327683:QTY327683 RDT327683:RDU327683 RNP327683:RNQ327683 RXL327683:RXM327683 SHH327683:SHI327683 SRD327683:SRE327683 TAZ327683:TBA327683 TKV327683:TKW327683 TUR327683:TUS327683 UEN327683:UEO327683 UOJ327683:UOK327683 UYF327683:UYG327683 VIB327683:VIC327683 VRX327683:VRY327683 WBT327683:WBU327683 WLP327683:WLQ327683 WVL327683:WVM327683 D393219:E393219 IZ393219:JA393219 SV393219:SW393219 ACR393219:ACS393219 AMN393219:AMO393219 AWJ393219:AWK393219 BGF393219:BGG393219 BQB393219:BQC393219 BZX393219:BZY393219 CJT393219:CJU393219 CTP393219:CTQ393219 DDL393219:DDM393219 DNH393219:DNI393219 DXD393219:DXE393219 EGZ393219:EHA393219 EQV393219:EQW393219 FAR393219:FAS393219 FKN393219:FKO393219 FUJ393219:FUK393219 GEF393219:GEG393219 GOB393219:GOC393219 GXX393219:GXY393219 HHT393219:HHU393219 HRP393219:HRQ393219 IBL393219:IBM393219 ILH393219:ILI393219 IVD393219:IVE393219 JEZ393219:JFA393219 JOV393219:JOW393219 JYR393219:JYS393219 KIN393219:KIO393219 KSJ393219:KSK393219 LCF393219:LCG393219 LMB393219:LMC393219 LVX393219:LVY393219 MFT393219:MFU393219 MPP393219:MPQ393219 MZL393219:MZM393219 NJH393219:NJI393219 NTD393219:NTE393219 OCZ393219:ODA393219 OMV393219:OMW393219 OWR393219:OWS393219 PGN393219:PGO393219 PQJ393219:PQK393219 QAF393219:QAG393219 QKB393219:QKC393219 QTX393219:QTY393219 RDT393219:RDU393219 RNP393219:RNQ393219 RXL393219:RXM393219 SHH393219:SHI393219 SRD393219:SRE393219 TAZ393219:TBA393219 TKV393219:TKW393219 TUR393219:TUS393219 UEN393219:UEO393219 UOJ393219:UOK393219 UYF393219:UYG393219 VIB393219:VIC393219 VRX393219:VRY393219 WBT393219:WBU393219 WLP393219:WLQ393219 WVL393219:WVM393219 D458755:E458755 IZ458755:JA458755 SV458755:SW458755 ACR458755:ACS458755 AMN458755:AMO458755 AWJ458755:AWK458755 BGF458755:BGG458755 BQB458755:BQC458755 BZX458755:BZY458755 CJT458755:CJU458755 CTP458755:CTQ458755 DDL458755:DDM458755 DNH458755:DNI458755 DXD458755:DXE458755 EGZ458755:EHA458755 EQV458755:EQW458755 FAR458755:FAS458755 FKN458755:FKO458755 FUJ458755:FUK458755 GEF458755:GEG458755 GOB458755:GOC458755 GXX458755:GXY458755 HHT458755:HHU458755 HRP458755:HRQ458755 IBL458755:IBM458755 ILH458755:ILI458755 IVD458755:IVE458755 JEZ458755:JFA458755 JOV458755:JOW458755 JYR458755:JYS458755 KIN458755:KIO458755 KSJ458755:KSK458755 LCF458755:LCG458755 LMB458755:LMC458755 LVX458755:LVY458755 MFT458755:MFU458755 MPP458755:MPQ458755 MZL458755:MZM458755 NJH458755:NJI458755 NTD458755:NTE458755 OCZ458755:ODA458755 OMV458755:OMW458755 OWR458755:OWS458755 PGN458755:PGO458755 PQJ458755:PQK458755 QAF458755:QAG458755 QKB458755:QKC458755 QTX458755:QTY458755 RDT458755:RDU458755 RNP458755:RNQ458755 RXL458755:RXM458755 SHH458755:SHI458755 SRD458755:SRE458755 TAZ458755:TBA458755 TKV458755:TKW458755 TUR458755:TUS458755 UEN458755:UEO458755 UOJ458755:UOK458755 UYF458755:UYG458755 VIB458755:VIC458755 VRX458755:VRY458755 WBT458755:WBU458755 WLP458755:WLQ458755 WVL458755:WVM458755 D524291:E524291 IZ524291:JA524291 SV524291:SW524291 ACR524291:ACS524291 AMN524291:AMO524291 AWJ524291:AWK524291 BGF524291:BGG524291 BQB524291:BQC524291 BZX524291:BZY524291 CJT524291:CJU524291 CTP524291:CTQ524291 DDL524291:DDM524291 DNH524291:DNI524291 DXD524291:DXE524291 EGZ524291:EHA524291 EQV524291:EQW524291 FAR524291:FAS524291 FKN524291:FKO524291 FUJ524291:FUK524291 GEF524291:GEG524291 GOB524291:GOC524291 GXX524291:GXY524291 HHT524291:HHU524291 HRP524291:HRQ524291 IBL524291:IBM524291 ILH524291:ILI524291 IVD524291:IVE524291 JEZ524291:JFA524291 JOV524291:JOW524291 JYR524291:JYS524291 KIN524291:KIO524291 KSJ524291:KSK524291 LCF524291:LCG524291 LMB524291:LMC524291 LVX524291:LVY524291 MFT524291:MFU524291 MPP524291:MPQ524291 MZL524291:MZM524291 NJH524291:NJI524291 NTD524291:NTE524291 OCZ524291:ODA524291 OMV524291:OMW524291 OWR524291:OWS524291 PGN524291:PGO524291 PQJ524291:PQK524291 QAF524291:QAG524291 QKB524291:QKC524291 QTX524291:QTY524291 RDT524291:RDU524291 RNP524291:RNQ524291 RXL524291:RXM524291 SHH524291:SHI524291 SRD524291:SRE524291 TAZ524291:TBA524291 TKV524291:TKW524291 TUR524291:TUS524291 UEN524291:UEO524291 UOJ524291:UOK524291 UYF524291:UYG524291 VIB524291:VIC524291 VRX524291:VRY524291 WBT524291:WBU524291 WLP524291:WLQ524291 WVL524291:WVM524291 D589827:E589827 IZ589827:JA589827 SV589827:SW589827 ACR589827:ACS589827 AMN589827:AMO589827 AWJ589827:AWK589827 BGF589827:BGG589827 BQB589827:BQC589827 BZX589827:BZY589827 CJT589827:CJU589827 CTP589827:CTQ589827 DDL589827:DDM589827 DNH589827:DNI589827 DXD589827:DXE589827 EGZ589827:EHA589827 EQV589827:EQW589827 FAR589827:FAS589827 FKN589827:FKO589827 FUJ589827:FUK589827 GEF589827:GEG589827 GOB589827:GOC589827 GXX589827:GXY589827 HHT589827:HHU589827 HRP589827:HRQ589827 IBL589827:IBM589827 ILH589827:ILI589827 IVD589827:IVE589827 JEZ589827:JFA589827 JOV589827:JOW589827 JYR589827:JYS589827 KIN589827:KIO589827 KSJ589827:KSK589827 LCF589827:LCG589827 LMB589827:LMC589827 LVX589827:LVY589827 MFT589827:MFU589827 MPP589827:MPQ589827 MZL589827:MZM589827 NJH589827:NJI589827 NTD589827:NTE589827 OCZ589827:ODA589827 OMV589827:OMW589827 OWR589827:OWS589827 PGN589827:PGO589827 PQJ589827:PQK589827 QAF589827:QAG589827 QKB589827:QKC589827 QTX589827:QTY589827 RDT589827:RDU589827 RNP589827:RNQ589827 RXL589827:RXM589827 SHH589827:SHI589827 SRD589827:SRE589827 TAZ589827:TBA589827 TKV589827:TKW589827 TUR589827:TUS589827 UEN589827:UEO589827 UOJ589827:UOK589827 UYF589827:UYG589827 VIB589827:VIC589827 VRX589827:VRY589827 WBT589827:WBU589827 WLP589827:WLQ589827 WVL589827:WVM589827 D655363:E655363 IZ655363:JA655363 SV655363:SW655363 ACR655363:ACS655363 AMN655363:AMO655363 AWJ655363:AWK655363 BGF655363:BGG655363 BQB655363:BQC655363 BZX655363:BZY655363 CJT655363:CJU655363 CTP655363:CTQ655363 DDL655363:DDM655363 DNH655363:DNI655363 DXD655363:DXE655363 EGZ655363:EHA655363 EQV655363:EQW655363 FAR655363:FAS655363 FKN655363:FKO655363 FUJ655363:FUK655363 GEF655363:GEG655363 GOB655363:GOC655363 GXX655363:GXY655363 HHT655363:HHU655363 HRP655363:HRQ655363 IBL655363:IBM655363 ILH655363:ILI655363 IVD655363:IVE655363 JEZ655363:JFA655363 JOV655363:JOW655363 JYR655363:JYS655363 KIN655363:KIO655363 KSJ655363:KSK655363 LCF655363:LCG655363 LMB655363:LMC655363 LVX655363:LVY655363 MFT655363:MFU655363 MPP655363:MPQ655363 MZL655363:MZM655363 NJH655363:NJI655363 NTD655363:NTE655363 OCZ655363:ODA655363 OMV655363:OMW655363 OWR655363:OWS655363 PGN655363:PGO655363 PQJ655363:PQK655363 QAF655363:QAG655363 QKB655363:QKC655363 QTX655363:QTY655363 RDT655363:RDU655363 RNP655363:RNQ655363 RXL655363:RXM655363 SHH655363:SHI655363 SRD655363:SRE655363 TAZ655363:TBA655363 TKV655363:TKW655363 TUR655363:TUS655363 UEN655363:UEO655363 UOJ655363:UOK655363 UYF655363:UYG655363 VIB655363:VIC655363 VRX655363:VRY655363 WBT655363:WBU655363 WLP655363:WLQ655363 WVL655363:WVM655363 D720899:E720899 IZ720899:JA720899 SV720899:SW720899 ACR720899:ACS720899 AMN720899:AMO720899 AWJ720899:AWK720899 BGF720899:BGG720899 BQB720899:BQC720899 BZX720899:BZY720899 CJT720899:CJU720899 CTP720899:CTQ720899 DDL720899:DDM720899 DNH720899:DNI720899 DXD720899:DXE720899 EGZ720899:EHA720899 EQV720899:EQW720899 FAR720899:FAS720899 FKN720899:FKO720899 FUJ720899:FUK720899 GEF720899:GEG720899 GOB720899:GOC720899 GXX720899:GXY720899 HHT720899:HHU720899 HRP720899:HRQ720899 IBL720899:IBM720899 ILH720899:ILI720899 IVD720899:IVE720899 JEZ720899:JFA720899 JOV720899:JOW720899 JYR720899:JYS720899 KIN720899:KIO720899 KSJ720899:KSK720899 LCF720899:LCG720899 LMB720899:LMC720899 LVX720899:LVY720899 MFT720899:MFU720899 MPP720899:MPQ720899 MZL720899:MZM720899 NJH720899:NJI720899 NTD720899:NTE720899 OCZ720899:ODA720899 OMV720899:OMW720899 OWR720899:OWS720899 PGN720899:PGO720899 PQJ720899:PQK720899 QAF720899:QAG720899 QKB720899:QKC720899 QTX720899:QTY720899 RDT720899:RDU720899 RNP720899:RNQ720899 RXL720899:RXM720899 SHH720899:SHI720899 SRD720899:SRE720899 TAZ720899:TBA720899 TKV720899:TKW720899 TUR720899:TUS720899 UEN720899:UEO720899 UOJ720899:UOK720899 UYF720899:UYG720899 VIB720899:VIC720899 VRX720899:VRY720899 WBT720899:WBU720899 WLP720899:WLQ720899 WVL720899:WVM720899 D786435:E786435 IZ786435:JA786435 SV786435:SW786435 ACR786435:ACS786435 AMN786435:AMO786435 AWJ786435:AWK786435 BGF786435:BGG786435 BQB786435:BQC786435 BZX786435:BZY786435 CJT786435:CJU786435 CTP786435:CTQ786435 DDL786435:DDM786435 DNH786435:DNI786435 DXD786435:DXE786435 EGZ786435:EHA786435 EQV786435:EQW786435 FAR786435:FAS786435 FKN786435:FKO786435 FUJ786435:FUK786435 GEF786435:GEG786435 GOB786435:GOC786435 GXX786435:GXY786435 HHT786435:HHU786435 HRP786435:HRQ786435 IBL786435:IBM786435 ILH786435:ILI786435 IVD786435:IVE786435 JEZ786435:JFA786435 JOV786435:JOW786435 JYR786435:JYS786435 KIN786435:KIO786435 KSJ786435:KSK786435 LCF786435:LCG786435 LMB786435:LMC786435 LVX786435:LVY786435 MFT786435:MFU786435 MPP786435:MPQ786435 MZL786435:MZM786435 NJH786435:NJI786435 NTD786435:NTE786435 OCZ786435:ODA786435 OMV786435:OMW786435 OWR786435:OWS786435 PGN786435:PGO786435 PQJ786435:PQK786435 QAF786435:QAG786435 QKB786435:QKC786435 QTX786435:QTY786435 RDT786435:RDU786435 RNP786435:RNQ786435 RXL786435:RXM786435 SHH786435:SHI786435 SRD786435:SRE786435 TAZ786435:TBA786435 TKV786435:TKW786435 TUR786435:TUS786435 UEN786435:UEO786435 UOJ786435:UOK786435 UYF786435:UYG786435 VIB786435:VIC786435 VRX786435:VRY786435 WBT786435:WBU786435 WLP786435:WLQ786435 WVL786435:WVM786435 D851971:E851971 IZ851971:JA851971 SV851971:SW851971 ACR851971:ACS851971 AMN851971:AMO851971 AWJ851971:AWK851971 BGF851971:BGG851971 BQB851971:BQC851971 BZX851971:BZY851971 CJT851971:CJU851971 CTP851971:CTQ851971 DDL851971:DDM851971 DNH851971:DNI851971 DXD851971:DXE851971 EGZ851971:EHA851971 EQV851971:EQW851971 FAR851971:FAS851971 FKN851971:FKO851971 FUJ851971:FUK851971 GEF851971:GEG851971 GOB851971:GOC851971 GXX851971:GXY851971 HHT851971:HHU851971 HRP851971:HRQ851971 IBL851971:IBM851971 ILH851971:ILI851971 IVD851971:IVE851971 JEZ851971:JFA851971 JOV851971:JOW851971 JYR851971:JYS851971 KIN851971:KIO851971 KSJ851971:KSK851971 LCF851971:LCG851971 LMB851971:LMC851971 LVX851971:LVY851971 MFT851971:MFU851971 MPP851971:MPQ851971 MZL851971:MZM851971 NJH851971:NJI851971 NTD851971:NTE851971 OCZ851971:ODA851971 OMV851971:OMW851971 OWR851971:OWS851971 PGN851971:PGO851971 PQJ851971:PQK851971 QAF851971:QAG851971 QKB851971:QKC851971 QTX851971:QTY851971 RDT851971:RDU851971 RNP851971:RNQ851971 RXL851971:RXM851971 SHH851971:SHI851971 SRD851971:SRE851971 TAZ851971:TBA851971 TKV851971:TKW851971 TUR851971:TUS851971 UEN851971:UEO851971 UOJ851971:UOK851971 UYF851971:UYG851971 VIB851971:VIC851971 VRX851971:VRY851971 WBT851971:WBU851971 WLP851971:WLQ851971 WVL851971:WVM851971 D917507:E917507 IZ917507:JA917507 SV917507:SW917507 ACR917507:ACS917507 AMN917507:AMO917507 AWJ917507:AWK917507 BGF917507:BGG917507 BQB917507:BQC917507 BZX917507:BZY917507 CJT917507:CJU917507 CTP917507:CTQ917507 DDL917507:DDM917507 DNH917507:DNI917507 DXD917507:DXE917507 EGZ917507:EHA917507 EQV917507:EQW917507 FAR917507:FAS917507 FKN917507:FKO917507 FUJ917507:FUK917507 GEF917507:GEG917507 GOB917507:GOC917507 GXX917507:GXY917507 HHT917507:HHU917507 HRP917507:HRQ917507 IBL917507:IBM917507 ILH917507:ILI917507 IVD917507:IVE917507 JEZ917507:JFA917507 JOV917507:JOW917507 JYR917507:JYS917507 KIN917507:KIO917507 KSJ917507:KSK917507 LCF917507:LCG917507 LMB917507:LMC917507 LVX917507:LVY917507 MFT917507:MFU917507 MPP917507:MPQ917507 MZL917507:MZM917507 NJH917507:NJI917507 NTD917507:NTE917507 OCZ917507:ODA917507 OMV917507:OMW917507 OWR917507:OWS917507 PGN917507:PGO917507 PQJ917507:PQK917507 QAF917507:QAG917507 QKB917507:QKC917507 QTX917507:QTY917507 RDT917507:RDU917507 RNP917507:RNQ917507 RXL917507:RXM917507 SHH917507:SHI917507 SRD917507:SRE917507 TAZ917507:TBA917507 TKV917507:TKW917507 TUR917507:TUS917507 UEN917507:UEO917507 UOJ917507:UOK917507 UYF917507:UYG917507 VIB917507:VIC917507 VRX917507:VRY917507 WBT917507:WBU917507 WLP917507:WLQ917507 WVL917507:WVM917507 D983043:E983043 IZ983043:JA983043 SV983043:SW983043 ACR983043:ACS983043 AMN983043:AMO983043 AWJ983043:AWK983043 BGF983043:BGG983043 BQB983043:BQC983043 BZX983043:BZY983043 CJT983043:CJU983043 CTP983043:CTQ983043 DDL983043:DDM983043 DNH983043:DNI983043 DXD983043:DXE983043 EGZ983043:EHA983043 EQV983043:EQW983043 FAR983043:FAS983043 FKN983043:FKO983043 FUJ983043:FUK983043 GEF983043:GEG983043 GOB983043:GOC983043 GXX983043:GXY983043 HHT983043:HHU983043 HRP983043:HRQ983043 IBL983043:IBM983043 ILH983043:ILI983043 IVD983043:IVE983043 JEZ983043:JFA983043 JOV983043:JOW983043 JYR983043:JYS983043 KIN983043:KIO983043 KSJ983043:KSK983043 LCF983043:LCG983043 LMB983043:LMC983043 LVX983043:LVY983043 MFT983043:MFU983043 MPP983043:MPQ983043 MZL983043:MZM983043 NJH983043:NJI983043 NTD983043:NTE983043 OCZ983043:ODA983043 OMV983043:OMW983043 OWR983043:OWS983043 PGN983043:PGO983043 PQJ983043:PQK983043 QAF983043:QAG983043 QKB983043:QKC983043 QTX983043:QTY983043 RDT983043:RDU983043 RNP983043:RNQ983043 RXL983043:RXM983043 SHH983043:SHI983043 SRD983043:SRE983043 TAZ983043:TBA983043 TKV983043:TKW983043 TUR983043:TUS983043 UEN983043:UEO983043 UOJ983043:UOK983043 UYF983043:UYG983043 VIB983043:VIC983043 VRX983043:VRY983043 WBT983043:WBU983043 WLP983043:WLQ983043 WVL983043:WVM983043 A5 IT5 SP5 ACL5 AMH5 AWD5 BFZ5 BPV5 BZR5 CJN5 CTJ5 DDF5 DNB5 DWX5 EGT5 EQP5 FAL5 FKH5 FUD5 GDZ5 GNV5 GXR5 HHN5 HRJ5 IBF5 ILB5 IUX5 JET5 JOP5 JYL5 KIH5 KSD5 LBZ5 LLV5 LVR5 MFN5 MPJ5 MZF5 NJB5 NSX5 OCT5 OMP5 OWL5 PGH5 PQD5 PZZ5 QJV5 QTR5 RDN5 RNJ5 RXF5 SHB5 SQX5 TAT5 TKP5 TUL5 UEH5 UOD5 UXZ5 VHV5 VRR5 WBN5 WLJ5 WVF5 A65540 IT65540 SP65540 ACL65540 AMH65540 AWD65540 BFZ65540 BPV65540 BZR65540 CJN65540 CTJ65540 DDF65540 DNB65540 DWX65540 EGT65540 EQP65540 FAL65540 FKH65540 FUD65540 GDZ65540 GNV65540 GXR65540 HHN65540 HRJ65540 IBF65540 ILB65540 IUX65540 JET65540 JOP65540 JYL65540 KIH65540 KSD65540 LBZ65540 LLV65540 LVR65540 MFN65540 MPJ65540 MZF65540 NJB65540 NSX65540 OCT65540 OMP65540 OWL65540 PGH65540 PQD65540 PZZ65540 QJV65540 QTR65540 RDN65540 RNJ65540 RXF65540 SHB65540 SQX65540 TAT65540 TKP65540 TUL65540 UEH65540 UOD65540 UXZ65540 VHV65540 VRR65540 WBN65540 WLJ65540 WVF65540 A131076 IT131076 SP131076 ACL131076 AMH131076 AWD131076 BFZ131076 BPV131076 BZR131076 CJN131076 CTJ131076 DDF131076 DNB131076 DWX131076 EGT131076 EQP131076 FAL131076 FKH131076 FUD131076 GDZ131076 GNV131076 GXR131076 HHN131076 HRJ131076 IBF131076 ILB131076 IUX131076 JET131076 JOP131076 JYL131076 KIH131076 KSD131076 LBZ131076 LLV131076 LVR131076 MFN131076 MPJ131076 MZF131076 NJB131076 NSX131076 OCT131076 OMP131076 OWL131076 PGH131076 PQD131076 PZZ131076 QJV131076 QTR131076 RDN131076 RNJ131076 RXF131076 SHB131076 SQX131076 TAT131076 TKP131076 TUL131076 UEH131076 UOD131076 UXZ131076 VHV131076 VRR131076 WBN131076 WLJ131076 WVF131076 A196612 IT196612 SP196612 ACL196612 AMH196612 AWD196612 BFZ196612 BPV196612 BZR196612 CJN196612 CTJ196612 DDF196612 DNB196612 DWX196612 EGT196612 EQP196612 FAL196612 FKH196612 FUD196612 GDZ196612 GNV196612 GXR196612 HHN196612 HRJ196612 IBF196612 ILB196612 IUX196612 JET196612 JOP196612 JYL196612 KIH196612 KSD196612 LBZ196612 LLV196612 LVR196612 MFN196612 MPJ196612 MZF196612 NJB196612 NSX196612 OCT196612 OMP196612 OWL196612 PGH196612 PQD196612 PZZ196612 QJV196612 QTR196612 RDN196612 RNJ196612 RXF196612 SHB196612 SQX196612 TAT196612 TKP196612 TUL196612 UEH196612 UOD196612 UXZ196612 VHV196612 VRR196612 WBN196612 WLJ196612 WVF196612 A262148 IT262148 SP262148 ACL262148 AMH262148 AWD262148 BFZ262148 BPV262148 BZR262148 CJN262148 CTJ262148 DDF262148 DNB262148 DWX262148 EGT262148 EQP262148 FAL262148 FKH262148 FUD262148 GDZ262148 GNV262148 GXR262148 HHN262148 HRJ262148 IBF262148 ILB262148 IUX262148 JET262148 JOP262148 JYL262148 KIH262148 KSD262148 LBZ262148 LLV262148 LVR262148 MFN262148 MPJ262148 MZF262148 NJB262148 NSX262148 OCT262148 OMP262148 OWL262148 PGH262148 PQD262148 PZZ262148 QJV262148 QTR262148 RDN262148 RNJ262148 RXF262148 SHB262148 SQX262148 TAT262148 TKP262148 TUL262148 UEH262148 UOD262148 UXZ262148 VHV262148 VRR262148 WBN262148 WLJ262148 WVF262148 A327684 IT327684 SP327684 ACL327684 AMH327684 AWD327684 BFZ327684 BPV327684 BZR327684 CJN327684 CTJ327684 DDF327684 DNB327684 DWX327684 EGT327684 EQP327684 FAL327684 FKH327684 FUD327684 GDZ327684 GNV327684 GXR327684 HHN327684 HRJ327684 IBF327684 ILB327684 IUX327684 JET327684 JOP327684 JYL327684 KIH327684 KSD327684 LBZ327684 LLV327684 LVR327684 MFN327684 MPJ327684 MZF327684 NJB327684 NSX327684 OCT327684 OMP327684 OWL327684 PGH327684 PQD327684 PZZ327684 QJV327684 QTR327684 RDN327684 RNJ327684 RXF327684 SHB327684 SQX327684 TAT327684 TKP327684 TUL327684 UEH327684 UOD327684 UXZ327684 VHV327684 VRR327684 WBN327684 WLJ327684 WVF327684 A393220 IT393220 SP393220 ACL393220 AMH393220 AWD393220 BFZ393220 BPV393220 BZR393220 CJN393220 CTJ393220 DDF393220 DNB393220 DWX393220 EGT393220 EQP393220 FAL393220 FKH393220 FUD393220 GDZ393220 GNV393220 GXR393220 HHN393220 HRJ393220 IBF393220 ILB393220 IUX393220 JET393220 JOP393220 JYL393220 KIH393220 KSD393220 LBZ393220 LLV393220 LVR393220 MFN393220 MPJ393220 MZF393220 NJB393220 NSX393220 OCT393220 OMP393220 OWL393220 PGH393220 PQD393220 PZZ393220 QJV393220 QTR393220 RDN393220 RNJ393220 RXF393220 SHB393220 SQX393220 TAT393220 TKP393220 TUL393220 UEH393220 UOD393220 UXZ393220 VHV393220 VRR393220 WBN393220 WLJ393220 WVF393220 A458756 IT458756 SP458756 ACL458756 AMH458756 AWD458756 BFZ458756 BPV458756 BZR458756 CJN458756 CTJ458756 DDF458756 DNB458756 DWX458756 EGT458756 EQP458756 FAL458756 FKH458756 FUD458756 GDZ458756 GNV458756 GXR458756 HHN458756 HRJ458756 IBF458756 ILB458756 IUX458756 JET458756 JOP458756 JYL458756 KIH458756 KSD458756 LBZ458756 LLV458756 LVR458756 MFN458756 MPJ458756 MZF458756 NJB458756 NSX458756 OCT458756 OMP458756 OWL458756 PGH458756 PQD458756 PZZ458756 QJV458756 QTR458756 RDN458756 RNJ458756 RXF458756 SHB458756 SQX458756 TAT458756 TKP458756 TUL458756 UEH458756 UOD458756 UXZ458756 VHV458756 VRR458756 WBN458756 WLJ458756 WVF458756 A524292 IT524292 SP524292 ACL524292 AMH524292 AWD524292 BFZ524292 BPV524292 BZR524292 CJN524292 CTJ524292 DDF524292 DNB524292 DWX524292 EGT524292 EQP524292 FAL524292 FKH524292 FUD524292 GDZ524292 GNV524292 GXR524292 HHN524292 HRJ524292 IBF524292 ILB524292 IUX524292 JET524292 JOP524292 JYL524292 KIH524292 KSD524292 LBZ524292 LLV524292 LVR524292 MFN524292 MPJ524292 MZF524292 NJB524292 NSX524292 OCT524292 OMP524292 OWL524292 PGH524292 PQD524292 PZZ524292 QJV524292 QTR524292 RDN524292 RNJ524292 RXF524292 SHB524292 SQX524292 TAT524292 TKP524292 TUL524292 UEH524292 UOD524292 UXZ524292 VHV524292 VRR524292 WBN524292 WLJ524292 WVF524292 A589828 IT589828 SP589828 ACL589828 AMH589828 AWD589828 BFZ589828 BPV589828 BZR589828 CJN589828 CTJ589828 DDF589828 DNB589828 DWX589828 EGT589828 EQP589828 FAL589828 FKH589828 FUD589828 GDZ589828 GNV589828 GXR589828 HHN589828 HRJ589828 IBF589828 ILB589828 IUX589828 JET589828 JOP589828 JYL589828 KIH589828 KSD589828 LBZ589828 LLV589828 LVR589828 MFN589828 MPJ589828 MZF589828 NJB589828 NSX589828 OCT589828 OMP589828 OWL589828 PGH589828 PQD589828 PZZ589828 QJV589828 QTR589828 RDN589828 RNJ589828 RXF589828 SHB589828 SQX589828 TAT589828 TKP589828 TUL589828 UEH589828 UOD589828 UXZ589828 VHV589828 VRR589828 WBN589828 WLJ589828 WVF589828 A655364 IT655364 SP655364 ACL655364 AMH655364 AWD655364 BFZ655364 BPV655364 BZR655364 CJN655364 CTJ655364 DDF655364 DNB655364 DWX655364 EGT655364 EQP655364 FAL655364 FKH655364 FUD655364 GDZ655364 GNV655364 GXR655364 HHN655364 HRJ655364 IBF655364 ILB655364 IUX655364 JET655364 JOP655364 JYL655364 KIH655364 KSD655364 LBZ655364 LLV655364 LVR655364 MFN655364 MPJ655364 MZF655364 NJB655364 NSX655364 OCT655364 OMP655364 OWL655364 PGH655364 PQD655364 PZZ655364 QJV655364 QTR655364 RDN655364 RNJ655364 RXF655364 SHB655364 SQX655364 TAT655364 TKP655364 TUL655364 UEH655364 UOD655364 UXZ655364 VHV655364 VRR655364 WBN655364 WLJ655364 WVF655364 A720900 IT720900 SP720900 ACL720900 AMH720900 AWD720900 BFZ720900 BPV720900 BZR720900 CJN720900 CTJ720900 DDF720900 DNB720900 DWX720900 EGT720900 EQP720900 FAL720900 FKH720900 FUD720900 GDZ720900 GNV720900 GXR720900 HHN720900 HRJ720900 IBF720900 ILB720900 IUX720900 JET720900 JOP720900 JYL720900 KIH720900 KSD720900 LBZ720900 LLV720900 LVR720900 MFN720900 MPJ720900 MZF720900 NJB720900 NSX720900 OCT720900 OMP720900 OWL720900 PGH720900 PQD720900 PZZ720900 QJV720900 QTR720900 RDN720900 RNJ720900 RXF720900 SHB720900 SQX720900 TAT720900 TKP720900 TUL720900 UEH720900 UOD720900 UXZ720900 VHV720900 VRR720900 WBN720900 WLJ720900 WVF720900 A786436 IT786436 SP786436 ACL786436 AMH786436 AWD786436 BFZ786436 BPV786436 BZR786436 CJN786436 CTJ786436 DDF786436 DNB786436 DWX786436 EGT786436 EQP786436 FAL786436 FKH786436 FUD786436 GDZ786436 GNV786436 GXR786436 HHN786436 HRJ786436 IBF786436 ILB786436 IUX786436 JET786436 JOP786436 JYL786436 KIH786436 KSD786436 LBZ786436 LLV786436 LVR786436 MFN786436 MPJ786436 MZF786436 NJB786436 NSX786436 OCT786436 OMP786436 OWL786436 PGH786436 PQD786436 PZZ786436 QJV786436 QTR786436 RDN786436 RNJ786436 RXF786436 SHB786436 SQX786436 TAT786436 TKP786436 TUL786436 UEH786436 UOD786436 UXZ786436 VHV786436 VRR786436 WBN786436 WLJ786436 WVF786436 A851972 IT851972 SP851972 ACL851972 AMH851972 AWD851972 BFZ851972 BPV851972 BZR851972 CJN851972 CTJ851972 DDF851972 DNB851972 DWX851972 EGT851972 EQP851972 FAL851972 FKH851972 FUD851972 GDZ851972 GNV851972 GXR851972 HHN851972 HRJ851972 IBF851972 ILB851972 IUX851972 JET851972 JOP851972 JYL851972 KIH851972 KSD851972 LBZ851972 LLV851972 LVR851972 MFN851972 MPJ851972 MZF851972 NJB851972 NSX851972 OCT851972 OMP851972 OWL851972 PGH851972 PQD851972 PZZ851972 QJV851972 QTR851972 RDN851972 RNJ851972 RXF851972 SHB851972 SQX851972 TAT851972 TKP851972 TUL851972 UEH851972 UOD851972 UXZ851972 VHV851972 VRR851972 WBN851972 WLJ851972 WVF851972 A917508 IT917508 SP917508 ACL917508 AMH917508 AWD917508 BFZ917508 BPV917508 BZR917508 CJN917508 CTJ917508 DDF917508 DNB917508 DWX917508 EGT917508 EQP917508 FAL917508 FKH917508 FUD917508 GDZ917508 GNV917508 GXR917508 HHN917508 HRJ917508 IBF917508 ILB917508 IUX917508 JET917508 JOP917508 JYL917508 KIH917508 KSD917508 LBZ917508 LLV917508 LVR917508 MFN917508 MPJ917508 MZF917508 NJB917508 NSX917508 OCT917508 OMP917508 OWL917508 PGH917508 PQD917508 PZZ917508 QJV917508 QTR917508 RDN917508 RNJ917508 RXF917508 SHB917508 SQX917508 TAT917508 TKP917508 TUL917508 UEH917508 UOD917508 UXZ917508 VHV917508 VRR917508 WBN917508 WLJ917508 WVF917508 A983044 IT983044 SP983044 ACL983044 AMH983044 AWD983044 BFZ983044 BPV983044 BZR983044 CJN983044 CTJ983044 DDF983044 DNB983044 DWX983044 EGT983044 EQP983044 FAL983044 FKH983044 FUD983044 GDZ983044 GNV983044 GXR983044 HHN983044 HRJ983044 IBF983044 ILB983044 IUX983044 JET983044 JOP983044 JYL983044 KIH983044 KSD983044 LBZ983044 LLV983044 LVR983044 MFN983044 MPJ983044 MZF983044 NJB983044 NSX983044 OCT983044 OMP983044 OWL983044 PGH983044 PQD983044 PZZ983044 QJV983044 QTR983044 RDN983044 RNJ983044 RXF983044 SHB983044 SQX983044 TAT983044 TKP983044 TUL983044 UEH983044 UOD983044 UXZ983044 VHV983044 VRR983044 WBN983044 WLJ983044 WVF983044 B3:B4 IU3:IW4 SQ3:SS4 ACM3:ACO4 AMI3:AMK4 AWE3:AWG4 BGA3:BGC4 BPW3:BPY4 BZS3:BZU4 CJO3:CJQ4 CTK3:CTM4 DDG3:DDI4 DNC3:DNE4 DWY3:DXA4 EGU3:EGW4 EQQ3:EQS4 FAM3:FAO4 FKI3:FKK4 FUE3:FUG4 GEA3:GEC4 GNW3:GNY4 GXS3:GXU4 HHO3:HHQ4 HRK3:HRM4 IBG3:IBI4 ILC3:ILE4 IUY3:IVA4 JEU3:JEW4 JOQ3:JOS4 JYM3:JYO4 KII3:KIK4 KSE3:KSG4 LCA3:LCC4 LLW3:LLY4 LVS3:LVU4 MFO3:MFQ4 MPK3:MPM4 MZG3:MZI4 NJC3:NJE4 NSY3:NTA4 OCU3:OCW4 OMQ3:OMS4 OWM3:OWO4 PGI3:PGK4 PQE3:PQG4 QAA3:QAC4 QJW3:QJY4 QTS3:QTU4 RDO3:RDQ4 RNK3:RNM4 RXG3:RXI4 SHC3:SHE4 SQY3:SRA4 TAU3:TAW4 TKQ3:TKS4 TUM3:TUO4 UEI3:UEK4 UOE3:UOG4 UYA3:UYC4 VHW3:VHY4 VRS3:VRU4 WBO3:WBQ4 WLK3:WLM4 WVG3:WVI4 B65539 IU65539:IW65539 SQ65539:SS65539 ACM65539:ACO65539 AMI65539:AMK65539 AWE65539:AWG65539 BGA65539:BGC65539 BPW65539:BPY65539 BZS65539:BZU65539 CJO65539:CJQ65539 CTK65539:CTM65539 DDG65539:DDI65539 DNC65539:DNE65539 DWY65539:DXA65539 EGU65539:EGW65539 EQQ65539:EQS65539 FAM65539:FAO65539 FKI65539:FKK65539 FUE65539:FUG65539 GEA65539:GEC65539 GNW65539:GNY65539 GXS65539:GXU65539 HHO65539:HHQ65539 HRK65539:HRM65539 IBG65539:IBI65539 ILC65539:ILE65539 IUY65539:IVA65539 JEU65539:JEW65539 JOQ65539:JOS65539 JYM65539:JYO65539 KII65539:KIK65539 KSE65539:KSG65539 LCA65539:LCC65539 LLW65539:LLY65539 LVS65539:LVU65539 MFO65539:MFQ65539 MPK65539:MPM65539 MZG65539:MZI65539 NJC65539:NJE65539 NSY65539:NTA65539 OCU65539:OCW65539 OMQ65539:OMS65539 OWM65539:OWO65539 PGI65539:PGK65539 PQE65539:PQG65539 QAA65539:QAC65539 QJW65539:QJY65539 QTS65539:QTU65539 RDO65539:RDQ65539 RNK65539:RNM65539 RXG65539:RXI65539 SHC65539:SHE65539 SQY65539:SRA65539 TAU65539:TAW65539 TKQ65539:TKS65539 TUM65539:TUO65539 UEI65539:UEK65539 UOE65539:UOG65539 UYA65539:UYC65539 VHW65539:VHY65539 VRS65539:VRU65539 WBO65539:WBQ65539 WLK65539:WLM65539 WVG65539:WVI65539 B131075 IU131075:IW131075 SQ131075:SS131075 ACM131075:ACO131075 AMI131075:AMK131075 AWE131075:AWG131075 BGA131075:BGC131075 BPW131075:BPY131075 BZS131075:BZU131075 CJO131075:CJQ131075 CTK131075:CTM131075 DDG131075:DDI131075 DNC131075:DNE131075 DWY131075:DXA131075 EGU131075:EGW131075 EQQ131075:EQS131075 FAM131075:FAO131075 FKI131075:FKK131075 FUE131075:FUG131075 GEA131075:GEC131075 GNW131075:GNY131075 GXS131075:GXU131075 HHO131075:HHQ131075 HRK131075:HRM131075 IBG131075:IBI131075 ILC131075:ILE131075 IUY131075:IVA131075 JEU131075:JEW131075 JOQ131075:JOS131075 JYM131075:JYO131075 KII131075:KIK131075 KSE131075:KSG131075 LCA131075:LCC131075 LLW131075:LLY131075 LVS131075:LVU131075 MFO131075:MFQ131075 MPK131075:MPM131075 MZG131075:MZI131075 NJC131075:NJE131075 NSY131075:NTA131075 OCU131075:OCW131075 OMQ131075:OMS131075 OWM131075:OWO131075 PGI131075:PGK131075 PQE131075:PQG131075 QAA131075:QAC131075 QJW131075:QJY131075 QTS131075:QTU131075 RDO131075:RDQ131075 RNK131075:RNM131075 RXG131075:RXI131075 SHC131075:SHE131075 SQY131075:SRA131075 TAU131075:TAW131075 TKQ131075:TKS131075 TUM131075:TUO131075 UEI131075:UEK131075 UOE131075:UOG131075 UYA131075:UYC131075 VHW131075:VHY131075 VRS131075:VRU131075 WBO131075:WBQ131075 WLK131075:WLM131075 WVG131075:WVI131075 B196611 IU196611:IW196611 SQ196611:SS196611 ACM196611:ACO196611 AMI196611:AMK196611 AWE196611:AWG196611 BGA196611:BGC196611 BPW196611:BPY196611 BZS196611:BZU196611 CJO196611:CJQ196611 CTK196611:CTM196611 DDG196611:DDI196611 DNC196611:DNE196611 DWY196611:DXA196611 EGU196611:EGW196611 EQQ196611:EQS196611 FAM196611:FAO196611 FKI196611:FKK196611 FUE196611:FUG196611 GEA196611:GEC196611 GNW196611:GNY196611 GXS196611:GXU196611 HHO196611:HHQ196611 HRK196611:HRM196611 IBG196611:IBI196611 ILC196611:ILE196611 IUY196611:IVA196611 JEU196611:JEW196611 JOQ196611:JOS196611 JYM196611:JYO196611 KII196611:KIK196611 KSE196611:KSG196611 LCA196611:LCC196611 LLW196611:LLY196611 LVS196611:LVU196611 MFO196611:MFQ196611 MPK196611:MPM196611 MZG196611:MZI196611 NJC196611:NJE196611 NSY196611:NTA196611 OCU196611:OCW196611 OMQ196611:OMS196611 OWM196611:OWO196611 PGI196611:PGK196611 PQE196611:PQG196611 QAA196611:QAC196611 QJW196611:QJY196611 QTS196611:QTU196611 RDO196611:RDQ196611 RNK196611:RNM196611 RXG196611:RXI196611 SHC196611:SHE196611 SQY196611:SRA196611 TAU196611:TAW196611 TKQ196611:TKS196611 TUM196611:TUO196611 UEI196611:UEK196611 UOE196611:UOG196611 UYA196611:UYC196611 VHW196611:VHY196611 VRS196611:VRU196611 WBO196611:WBQ196611 WLK196611:WLM196611 WVG196611:WVI196611 B262147 IU262147:IW262147 SQ262147:SS262147 ACM262147:ACO262147 AMI262147:AMK262147 AWE262147:AWG262147 BGA262147:BGC262147 BPW262147:BPY262147 BZS262147:BZU262147 CJO262147:CJQ262147 CTK262147:CTM262147 DDG262147:DDI262147 DNC262147:DNE262147 DWY262147:DXA262147 EGU262147:EGW262147 EQQ262147:EQS262147 FAM262147:FAO262147 FKI262147:FKK262147 FUE262147:FUG262147 GEA262147:GEC262147 GNW262147:GNY262147 GXS262147:GXU262147 HHO262147:HHQ262147 HRK262147:HRM262147 IBG262147:IBI262147 ILC262147:ILE262147 IUY262147:IVA262147 JEU262147:JEW262147 JOQ262147:JOS262147 JYM262147:JYO262147 KII262147:KIK262147 KSE262147:KSG262147 LCA262147:LCC262147 LLW262147:LLY262147 LVS262147:LVU262147 MFO262147:MFQ262147 MPK262147:MPM262147 MZG262147:MZI262147 NJC262147:NJE262147 NSY262147:NTA262147 OCU262147:OCW262147 OMQ262147:OMS262147 OWM262147:OWO262147 PGI262147:PGK262147 PQE262147:PQG262147 QAA262147:QAC262147 QJW262147:QJY262147 QTS262147:QTU262147 RDO262147:RDQ262147 RNK262147:RNM262147 RXG262147:RXI262147 SHC262147:SHE262147 SQY262147:SRA262147 TAU262147:TAW262147 TKQ262147:TKS262147 TUM262147:TUO262147 UEI262147:UEK262147 UOE262147:UOG262147 UYA262147:UYC262147 VHW262147:VHY262147 VRS262147:VRU262147 WBO262147:WBQ262147 WLK262147:WLM262147 WVG262147:WVI262147 B327683 IU327683:IW327683 SQ327683:SS327683 ACM327683:ACO327683 AMI327683:AMK327683 AWE327683:AWG327683 BGA327683:BGC327683 BPW327683:BPY327683 BZS327683:BZU327683 CJO327683:CJQ327683 CTK327683:CTM327683 DDG327683:DDI327683 DNC327683:DNE327683 DWY327683:DXA327683 EGU327683:EGW327683 EQQ327683:EQS327683 FAM327683:FAO327683 FKI327683:FKK327683 FUE327683:FUG327683 GEA327683:GEC327683 GNW327683:GNY327683 GXS327683:GXU327683 HHO327683:HHQ327683 HRK327683:HRM327683 IBG327683:IBI327683 ILC327683:ILE327683 IUY327683:IVA327683 JEU327683:JEW327683 JOQ327683:JOS327683 JYM327683:JYO327683 KII327683:KIK327683 KSE327683:KSG327683 LCA327683:LCC327683 LLW327683:LLY327683 LVS327683:LVU327683 MFO327683:MFQ327683 MPK327683:MPM327683 MZG327683:MZI327683 NJC327683:NJE327683 NSY327683:NTA327683 OCU327683:OCW327683 OMQ327683:OMS327683 OWM327683:OWO327683 PGI327683:PGK327683 PQE327683:PQG327683 QAA327683:QAC327683 QJW327683:QJY327683 QTS327683:QTU327683 RDO327683:RDQ327683 RNK327683:RNM327683 RXG327683:RXI327683 SHC327683:SHE327683 SQY327683:SRA327683 TAU327683:TAW327683 TKQ327683:TKS327683 TUM327683:TUO327683 UEI327683:UEK327683 UOE327683:UOG327683 UYA327683:UYC327683 VHW327683:VHY327683 VRS327683:VRU327683 WBO327683:WBQ327683 WLK327683:WLM327683 WVG327683:WVI327683 B393219 IU393219:IW393219 SQ393219:SS393219 ACM393219:ACO393219 AMI393219:AMK393219 AWE393219:AWG393219 BGA393219:BGC393219 BPW393219:BPY393219 BZS393219:BZU393219 CJO393219:CJQ393219 CTK393219:CTM393219 DDG393219:DDI393219 DNC393219:DNE393219 DWY393219:DXA393219 EGU393219:EGW393219 EQQ393219:EQS393219 FAM393219:FAO393219 FKI393219:FKK393219 FUE393219:FUG393219 GEA393219:GEC393219 GNW393219:GNY393219 GXS393219:GXU393219 HHO393219:HHQ393219 HRK393219:HRM393219 IBG393219:IBI393219 ILC393219:ILE393219 IUY393219:IVA393219 JEU393219:JEW393219 JOQ393219:JOS393219 JYM393219:JYO393219 KII393219:KIK393219 KSE393219:KSG393219 LCA393219:LCC393219 LLW393219:LLY393219 LVS393219:LVU393219 MFO393219:MFQ393219 MPK393219:MPM393219 MZG393219:MZI393219 NJC393219:NJE393219 NSY393219:NTA393219 OCU393219:OCW393219 OMQ393219:OMS393219 OWM393219:OWO393219 PGI393219:PGK393219 PQE393219:PQG393219 QAA393219:QAC393219 QJW393219:QJY393219 QTS393219:QTU393219 RDO393219:RDQ393219 RNK393219:RNM393219 RXG393219:RXI393219 SHC393219:SHE393219 SQY393219:SRA393219 TAU393219:TAW393219 TKQ393219:TKS393219 TUM393219:TUO393219 UEI393219:UEK393219 UOE393219:UOG393219 UYA393219:UYC393219 VHW393219:VHY393219 VRS393219:VRU393219 WBO393219:WBQ393219 WLK393219:WLM393219 WVG393219:WVI393219 B458755 IU458755:IW458755 SQ458755:SS458755 ACM458755:ACO458755 AMI458755:AMK458755 AWE458755:AWG458755 BGA458755:BGC458755 BPW458755:BPY458755 BZS458755:BZU458755 CJO458755:CJQ458755 CTK458755:CTM458755 DDG458755:DDI458755 DNC458755:DNE458755 DWY458755:DXA458755 EGU458755:EGW458755 EQQ458755:EQS458755 FAM458755:FAO458755 FKI458755:FKK458755 FUE458755:FUG458755 GEA458755:GEC458755 GNW458755:GNY458755 GXS458755:GXU458755 HHO458755:HHQ458755 HRK458755:HRM458755 IBG458755:IBI458755 ILC458755:ILE458755 IUY458755:IVA458755 JEU458755:JEW458755 JOQ458755:JOS458755 JYM458755:JYO458755 KII458755:KIK458755 KSE458755:KSG458755 LCA458755:LCC458755 LLW458755:LLY458755 LVS458755:LVU458755 MFO458755:MFQ458755 MPK458755:MPM458755 MZG458755:MZI458755 NJC458755:NJE458755 NSY458755:NTA458755 OCU458755:OCW458755 OMQ458755:OMS458755 OWM458755:OWO458755 PGI458755:PGK458755 PQE458755:PQG458755 QAA458755:QAC458755 QJW458755:QJY458755 QTS458755:QTU458755 RDO458755:RDQ458755 RNK458755:RNM458755 RXG458755:RXI458755 SHC458755:SHE458755 SQY458755:SRA458755 TAU458755:TAW458755 TKQ458755:TKS458755 TUM458755:TUO458755 UEI458755:UEK458755 UOE458755:UOG458755 UYA458755:UYC458755 VHW458755:VHY458755 VRS458755:VRU458755 WBO458755:WBQ458755 WLK458755:WLM458755 WVG458755:WVI458755 B524291 IU524291:IW524291 SQ524291:SS524291 ACM524291:ACO524291 AMI524291:AMK524291 AWE524291:AWG524291 BGA524291:BGC524291 BPW524291:BPY524291 BZS524291:BZU524291 CJO524291:CJQ524291 CTK524291:CTM524291 DDG524291:DDI524291 DNC524291:DNE524291 DWY524291:DXA524291 EGU524291:EGW524291 EQQ524291:EQS524291 FAM524291:FAO524291 FKI524291:FKK524291 FUE524291:FUG524291 GEA524291:GEC524291 GNW524291:GNY524291 GXS524291:GXU524291 HHO524291:HHQ524291 HRK524291:HRM524291 IBG524291:IBI524291 ILC524291:ILE524291 IUY524291:IVA524291 JEU524291:JEW524291 JOQ524291:JOS524291 JYM524291:JYO524291 KII524291:KIK524291 KSE524291:KSG524291 LCA524291:LCC524291 LLW524291:LLY524291 LVS524291:LVU524291 MFO524291:MFQ524291 MPK524291:MPM524291 MZG524291:MZI524291 NJC524291:NJE524291 NSY524291:NTA524291 OCU524291:OCW524291 OMQ524291:OMS524291 OWM524291:OWO524291 PGI524291:PGK524291 PQE524291:PQG524291 QAA524291:QAC524291 QJW524291:QJY524291 QTS524291:QTU524291 RDO524291:RDQ524291 RNK524291:RNM524291 RXG524291:RXI524291 SHC524291:SHE524291 SQY524291:SRA524291 TAU524291:TAW524291 TKQ524291:TKS524291 TUM524291:TUO524291 UEI524291:UEK524291 UOE524291:UOG524291 UYA524291:UYC524291 VHW524291:VHY524291 VRS524291:VRU524291 WBO524291:WBQ524291 WLK524291:WLM524291 WVG524291:WVI524291 B589827 IU589827:IW589827 SQ589827:SS589827 ACM589827:ACO589827 AMI589827:AMK589827 AWE589827:AWG589827 BGA589827:BGC589827 BPW589827:BPY589827 BZS589827:BZU589827 CJO589827:CJQ589827 CTK589827:CTM589827 DDG589827:DDI589827 DNC589827:DNE589827 DWY589827:DXA589827 EGU589827:EGW589827 EQQ589827:EQS589827 FAM589827:FAO589827 FKI589827:FKK589827 FUE589827:FUG589827 GEA589827:GEC589827 GNW589827:GNY589827 GXS589827:GXU589827 HHO589827:HHQ589827 HRK589827:HRM589827 IBG589827:IBI589827 ILC589827:ILE589827 IUY589827:IVA589827 JEU589827:JEW589827 JOQ589827:JOS589827 JYM589827:JYO589827 KII589827:KIK589827 KSE589827:KSG589827 LCA589827:LCC589827 LLW589827:LLY589827 LVS589827:LVU589827 MFO589827:MFQ589827 MPK589827:MPM589827 MZG589827:MZI589827 NJC589827:NJE589827 NSY589827:NTA589827 OCU589827:OCW589827 OMQ589827:OMS589827 OWM589827:OWO589827 PGI589827:PGK589827 PQE589827:PQG589827 QAA589827:QAC589827 QJW589827:QJY589827 QTS589827:QTU589827 RDO589827:RDQ589827 RNK589827:RNM589827 RXG589827:RXI589827 SHC589827:SHE589827 SQY589827:SRA589827 TAU589827:TAW589827 TKQ589827:TKS589827 TUM589827:TUO589827 UEI589827:UEK589827 UOE589827:UOG589827 UYA589827:UYC589827 VHW589827:VHY589827 VRS589827:VRU589827 WBO589827:WBQ589827 WLK589827:WLM589827 WVG589827:WVI589827 B655363 IU655363:IW655363 SQ655363:SS655363 ACM655363:ACO655363 AMI655363:AMK655363 AWE655363:AWG655363 BGA655363:BGC655363 BPW655363:BPY655363 BZS655363:BZU655363 CJO655363:CJQ655363 CTK655363:CTM655363 DDG655363:DDI655363 DNC655363:DNE655363 DWY655363:DXA655363 EGU655363:EGW655363 EQQ655363:EQS655363 FAM655363:FAO655363 FKI655363:FKK655363 FUE655363:FUG655363 GEA655363:GEC655363 GNW655363:GNY655363 GXS655363:GXU655363 HHO655363:HHQ655363 HRK655363:HRM655363 IBG655363:IBI655363 ILC655363:ILE655363 IUY655363:IVA655363 JEU655363:JEW655363 JOQ655363:JOS655363 JYM655363:JYO655363 KII655363:KIK655363 KSE655363:KSG655363 LCA655363:LCC655363 LLW655363:LLY655363 LVS655363:LVU655363 MFO655363:MFQ655363 MPK655363:MPM655363 MZG655363:MZI655363 NJC655363:NJE655363 NSY655363:NTA655363 OCU655363:OCW655363 OMQ655363:OMS655363 OWM655363:OWO655363 PGI655363:PGK655363 PQE655363:PQG655363 QAA655363:QAC655363 QJW655363:QJY655363 QTS655363:QTU655363 RDO655363:RDQ655363 RNK655363:RNM655363 RXG655363:RXI655363 SHC655363:SHE655363 SQY655363:SRA655363 TAU655363:TAW655363 TKQ655363:TKS655363 TUM655363:TUO655363 UEI655363:UEK655363 UOE655363:UOG655363 UYA655363:UYC655363 VHW655363:VHY655363 VRS655363:VRU655363 WBO655363:WBQ655363 WLK655363:WLM655363 WVG655363:WVI655363 B720899 IU720899:IW720899 SQ720899:SS720899 ACM720899:ACO720899 AMI720899:AMK720899 AWE720899:AWG720899 BGA720899:BGC720899 BPW720899:BPY720899 BZS720899:BZU720899 CJO720899:CJQ720899 CTK720899:CTM720899 DDG720899:DDI720899 DNC720899:DNE720899 DWY720899:DXA720899 EGU720899:EGW720899 EQQ720899:EQS720899 FAM720899:FAO720899 FKI720899:FKK720899 FUE720899:FUG720899 GEA720899:GEC720899 GNW720899:GNY720899 GXS720899:GXU720899 HHO720899:HHQ720899 HRK720899:HRM720899 IBG720899:IBI720899 ILC720899:ILE720899 IUY720899:IVA720899 JEU720899:JEW720899 JOQ720899:JOS720899 JYM720899:JYO720899 KII720899:KIK720899 KSE720899:KSG720899 LCA720899:LCC720899 LLW720899:LLY720899 LVS720899:LVU720899 MFO720899:MFQ720899 MPK720899:MPM720899 MZG720899:MZI720899 NJC720899:NJE720899 NSY720899:NTA720899 OCU720899:OCW720899 OMQ720899:OMS720899 OWM720899:OWO720899 PGI720899:PGK720899 PQE720899:PQG720899 QAA720899:QAC720899 QJW720899:QJY720899 QTS720899:QTU720899 RDO720899:RDQ720899 RNK720899:RNM720899 RXG720899:RXI720899 SHC720899:SHE720899 SQY720899:SRA720899 TAU720899:TAW720899 TKQ720899:TKS720899 TUM720899:TUO720899 UEI720899:UEK720899 UOE720899:UOG720899 UYA720899:UYC720899 VHW720899:VHY720899 VRS720899:VRU720899 WBO720899:WBQ720899 WLK720899:WLM720899 WVG720899:WVI720899 B786435 IU786435:IW786435 SQ786435:SS786435 ACM786435:ACO786435 AMI786435:AMK786435 AWE786435:AWG786435 BGA786435:BGC786435 BPW786435:BPY786435 BZS786435:BZU786435 CJO786435:CJQ786435 CTK786435:CTM786435 DDG786435:DDI786435 DNC786435:DNE786435 DWY786435:DXA786435 EGU786435:EGW786435 EQQ786435:EQS786435 FAM786435:FAO786435 FKI786435:FKK786435 FUE786435:FUG786435 GEA786435:GEC786435 GNW786435:GNY786435 GXS786435:GXU786435 HHO786435:HHQ786435 HRK786435:HRM786435 IBG786435:IBI786435 ILC786435:ILE786435 IUY786435:IVA786435 JEU786435:JEW786435 JOQ786435:JOS786435 JYM786435:JYO786435 KII786435:KIK786435 KSE786435:KSG786435 LCA786435:LCC786435 LLW786435:LLY786435 LVS786435:LVU786435 MFO786435:MFQ786435 MPK786435:MPM786435 MZG786435:MZI786435 NJC786435:NJE786435 NSY786435:NTA786435 OCU786435:OCW786435 OMQ786435:OMS786435 OWM786435:OWO786435 PGI786435:PGK786435 PQE786435:PQG786435 QAA786435:QAC786435 QJW786435:QJY786435 QTS786435:QTU786435 RDO786435:RDQ786435 RNK786435:RNM786435 RXG786435:RXI786435 SHC786435:SHE786435 SQY786435:SRA786435 TAU786435:TAW786435 TKQ786435:TKS786435 TUM786435:TUO786435 UEI786435:UEK786435 UOE786435:UOG786435 UYA786435:UYC786435 VHW786435:VHY786435 VRS786435:VRU786435 WBO786435:WBQ786435 WLK786435:WLM786435 WVG786435:WVI786435 B851971 IU851971:IW851971 SQ851971:SS851971 ACM851971:ACO851971 AMI851971:AMK851971 AWE851971:AWG851971 BGA851971:BGC851971 BPW851971:BPY851971 BZS851971:BZU851971 CJO851971:CJQ851971 CTK851971:CTM851971 DDG851971:DDI851971 DNC851971:DNE851971 DWY851971:DXA851971 EGU851971:EGW851971 EQQ851971:EQS851971 FAM851971:FAO851971 FKI851971:FKK851971 FUE851971:FUG851971 GEA851971:GEC851971 GNW851971:GNY851971 GXS851971:GXU851971 HHO851971:HHQ851971 HRK851971:HRM851971 IBG851971:IBI851971 ILC851971:ILE851971 IUY851971:IVA851971 JEU851971:JEW851971 JOQ851971:JOS851971 JYM851971:JYO851971 KII851971:KIK851971 KSE851971:KSG851971 LCA851971:LCC851971 LLW851971:LLY851971 LVS851971:LVU851971 MFO851971:MFQ851971 MPK851971:MPM851971 MZG851971:MZI851971 NJC851971:NJE851971 NSY851971:NTA851971 OCU851971:OCW851971 OMQ851971:OMS851971 OWM851971:OWO851971 PGI851971:PGK851971 PQE851971:PQG851971 QAA851971:QAC851971 QJW851971:QJY851971 QTS851971:QTU851971 RDO851971:RDQ851971 RNK851971:RNM851971 RXG851971:RXI851971 SHC851971:SHE851971 SQY851971:SRA851971 TAU851971:TAW851971 TKQ851971:TKS851971 TUM851971:TUO851971 UEI851971:UEK851971 UOE851971:UOG851971 UYA851971:UYC851971 VHW851971:VHY851971 VRS851971:VRU851971 WBO851971:WBQ851971 WLK851971:WLM851971 WVG851971:WVI851971 B917507 IU917507:IW917507 SQ917507:SS917507 ACM917507:ACO917507 AMI917507:AMK917507 AWE917507:AWG917507 BGA917507:BGC917507 BPW917507:BPY917507 BZS917507:BZU917507 CJO917507:CJQ917507 CTK917507:CTM917507 DDG917507:DDI917507 DNC917507:DNE917507 DWY917507:DXA917507 EGU917507:EGW917507 EQQ917507:EQS917507 FAM917507:FAO917507 FKI917507:FKK917507 FUE917507:FUG917507 GEA917507:GEC917507 GNW917507:GNY917507 GXS917507:GXU917507 HHO917507:HHQ917507 HRK917507:HRM917507 IBG917507:IBI917507 ILC917507:ILE917507 IUY917507:IVA917507 JEU917507:JEW917507 JOQ917507:JOS917507 JYM917507:JYO917507 KII917507:KIK917507 KSE917507:KSG917507 LCA917507:LCC917507 LLW917507:LLY917507 LVS917507:LVU917507 MFO917507:MFQ917507 MPK917507:MPM917507 MZG917507:MZI917507 NJC917507:NJE917507 NSY917507:NTA917507 OCU917507:OCW917507 OMQ917507:OMS917507 OWM917507:OWO917507 PGI917507:PGK917507 PQE917507:PQG917507 QAA917507:QAC917507 QJW917507:QJY917507 QTS917507:QTU917507 RDO917507:RDQ917507 RNK917507:RNM917507 RXG917507:RXI917507 SHC917507:SHE917507 SQY917507:SRA917507 TAU917507:TAW917507 TKQ917507:TKS917507 TUM917507:TUO917507 UEI917507:UEK917507 UOE917507:UOG917507 UYA917507:UYC917507 VHW917507:VHY917507 VRS917507:VRU917507 WBO917507:WBQ917507 WLK917507:WLM917507 WVG917507:WVI917507 B983043 IU983043:IW983043 SQ983043:SS983043 ACM983043:ACO983043 AMI983043:AMK983043 AWE983043:AWG983043 BGA983043:BGC983043 BPW983043:BPY983043 BZS983043:BZU983043 CJO983043:CJQ983043 CTK983043:CTM983043 DDG983043:DDI983043 DNC983043:DNE983043 DWY983043:DXA983043 EGU983043:EGW983043 EQQ983043:EQS983043 FAM983043:FAO983043 FKI983043:FKK983043 FUE983043:FUG983043 GEA983043:GEC983043 GNW983043:GNY983043 GXS983043:GXU983043 HHO983043:HHQ983043 HRK983043:HRM983043 IBG983043:IBI983043 ILC983043:ILE983043 IUY983043:IVA983043 JEU983043:JEW983043 JOQ983043:JOS983043 JYM983043:JYO983043 KII983043:KIK983043 KSE983043:KSG983043 LCA983043:LCC983043 LLW983043:LLY983043 LVS983043:LVU983043 MFO983043:MFQ983043 MPK983043:MPM983043 MZG983043:MZI983043 NJC983043:NJE983043 NSY983043:NTA983043 OCU983043:OCW983043 OMQ983043:OMS983043 OWM983043:OWO983043 PGI983043:PGK983043 PQE983043:PQG983043 QAA983043:QAC983043 QJW983043:QJY983043 QTS983043:QTU983043 RDO983043:RDQ983043 RNK983043:RNM983043 RXG983043:RXI983043 SHC983043:SHE983043 SQY983043:SRA983043 TAU983043:TAW983043 TKQ983043:TKS983043 TUM983043:TUO983043 UEI983043:UEK983043 UOE983043:UOG983043 UYA983043:UYC983043 VHW983043:VHY983043 VRS983043:VRU983043 WBO983043:WBQ983043 WLK983043:WLM983043 WVG983043:WVI983043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0:C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C131076:C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C196612:C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C262148:C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C327684:C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C393220:C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C458756:C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C524292:C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C589828:C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C655364:C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C720900:C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C786436:C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C851972:C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C917508:C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C983044:C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xr:uid="{8325DF8D-051D-4A71-B321-B4A7BC7E1753}"/>
  </dataValidation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13" zoomScaleNormal="100" zoomScaleSheetLayoutView="100" workbookViewId="0">
      <selection activeCell="J11" sqref="J11"/>
    </sheetView>
  </sheetViews>
  <sheetFormatPr defaultRowHeight="13.5" x14ac:dyDescent="0.15"/>
  <cols>
    <col min="1" max="1" width="6" style="45" customWidth="1"/>
    <col min="2" max="2" width="23.875" style="45" customWidth="1"/>
    <col min="3" max="3" width="11.375" style="45" customWidth="1"/>
    <col min="4" max="4" width="16.375" style="45" customWidth="1"/>
    <col min="5" max="5" width="22.5" style="45" customWidth="1"/>
    <col min="6" max="6" width="7.5" style="45" customWidth="1"/>
    <col min="7" max="16384" width="9" style="45"/>
  </cols>
  <sheetData>
    <row r="1" spans="1:6" x14ac:dyDescent="0.15">
      <c r="B1" s="107"/>
      <c r="F1" s="107" t="s">
        <v>181</v>
      </c>
    </row>
    <row r="2" spans="1:6" x14ac:dyDescent="0.15">
      <c r="A2" s="46"/>
      <c r="B2" s="46"/>
    </row>
    <row r="3" spans="1:6" x14ac:dyDescent="0.15">
      <c r="A3" s="47"/>
      <c r="B3" s="48"/>
      <c r="C3" s="49"/>
      <c r="D3" s="49"/>
      <c r="E3" s="49"/>
      <c r="F3" s="50"/>
    </row>
    <row r="4" spans="1:6" ht="24" x14ac:dyDescent="0.15">
      <c r="A4" s="314" t="s">
        <v>16</v>
      </c>
      <c r="B4" s="315"/>
      <c r="C4" s="315"/>
      <c r="D4" s="315"/>
      <c r="E4" s="315"/>
      <c r="F4" s="316"/>
    </row>
    <row r="5" spans="1:6" ht="17.25" customHeight="1" x14ac:dyDescent="0.15">
      <c r="A5" s="51"/>
      <c r="B5" s="52"/>
      <c r="C5" s="53"/>
      <c r="D5" s="53"/>
      <c r="E5" s="53"/>
      <c r="F5" s="54"/>
    </row>
    <row r="6" spans="1:6" ht="17.25" customHeight="1" x14ac:dyDescent="0.15">
      <c r="A6" s="51"/>
      <c r="B6" s="52"/>
      <c r="C6" s="53"/>
      <c r="D6" s="53"/>
      <c r="E6" s="53"/>
      <c r="F6" s="54"/>
    </row>
    <row r="7" spans="1:6" ht="17.25" customHeight="1" x14ac:dyDescent="0.15">
      <c r="A7" s="317" t="s">
        <v>451</v>
      </c>
      <c r="B7" s="318"/>
      <c r="C7" s="318"/>
      <c r="D7" s="318"/>
      <c r="E7" s="318"/>
      <c r="F7" s="319"/>
    </row>
    <row r="8" spans="1:6" ht="17.25" customHeight="1" x14ac:dyDescent="0.15">
      <c r="A8" s="51"/>
      <c r="B8" s="52"/>
      <c r="C8" s="53"/>
      <c r="D8" s="53"/>
      <c r="E8" s="53"/>
      <c r="F8" s="54"/>
    </row>
    <row r="9" spans="1:6" ht="17.25" customHeight="1" x14ac:dyDescent="0.15">
      <c r="A9" s="51"/>
      <c r="B9" s="52"/>
      <c r="C9" s="53"/>
      <c r="D9" s="53"/>
      <c r="E9" s="53"/>
      <c r="F9" s="54"/>
    </row>
    <row r="10" spans="1:6" ht="17.25" customHeight="1" x14ac:dyDescent="0.15">
      <c r="A10" s="311" t="s">
        <v>7</v>
      </c>
      <c r="B10" s="312"/>
      <c r="C10" s="312"/>
      <c r="D10" s="312"/>
      <c r="E10" s="312"/>
      <c r="F10" s="313"/>
    </row>
    <row r="11" spans="1:6" ht="17.25" customHeight="1" x14ac:dyDescent="0.15">
      <c r="A11" s="311" t="str">
        <f>"　長崎労働局総務部長　"&amp;入力フォーム!B2&amp;"　様"</f>
        <v>　長崎労働局総務部長　山下　拓志　様</v>
      </c>
      <c r="B11" s="312"/>
      <c r="C11" s="312"/>
      <c r="D11" s="312"/>
      <c r="E11" s="312"/>
      <c r="F11" s="313"/>
    </row>
    <row r="12" spans="1:6" ht="17.25" customHeight="1" x14ac:dyDescent="0.15">
      <c r="A12" s="51"/>
      <c r="B12" s="52"/>
      <c r="C12" s="53"/>
      <c r="D12" s="53"/>
      <c r="E12" s="53"/>
      <c r="F12" s="54"/>
    </row>
    <row r="13" spans="1:6" s="58" customFormat="1" ht="28.5" customHeight="1" x14ac:dyDescent="0.15">
      <c r="A13" s="104"/>
      <c r="B13" s="105"/>
      <c r="C13" s="55" t="s">
        <v>251</v>
      </c>
      <c r="D13" s="56"/>
      <c r="E13" s="56"/>
      <c r="F13" s="57"/>
    </row>
    <row r="14" spans="1:6" s="58" customFormat="1" ht="26.25" customHeight="1" x14ac:dyDescent="0.15">
      <c r="A14" s="59"/>
      <c r="B14" s="56"/>
      <c r="C14" s="105"/>
      <c r="D14" s="60" t="s">
        <v>248</v>
      </c>
      <c r="E14" s="56"/>
      <c r="F14" s="57"/>
    </row>
    <row r="15" spans="1:6" s="58" customFormat="1" ht="26.25" customHeight="1" x14ac:dyDescent="0.15">
      <c r="A15" s="59"/>
      <c r="B15" s="56"/>
      <c r="C15" s="56"/>
      <c r="D15" s="61" t="s">
        <v>8</v>
      </c>
      <c r="E15" s="105"/>
      <c r="F15" s="57"/>
    </row>
    <row r="16" spans="1:6" s="58" customFormat="1" ht="26.25" customHeight="1" x14ac:dyDescent="0.15">
      <c r="A16" s="59"/>
      <c r="B16" s="56"/>
      <c r="C16" s="56"/>
      <c r="D16" s="61" t="s">
        <v>22</v>
      </c>
      <c r="E16" s="105"/>
      <c r="F16" s="62"/>
    </row>
    <row r="17" spans="1:6" s="58" customFormat="1" ht="17.25" customHeight="1" x14ac:dyDescent="0.15">
      <c r="A17" s="104"/>
      <c r="B17" s="105"/>
      <c r="C17" s="56"/>
      <c r="D17" s="56"/>
      <c r="E17" s="56"/>
      <c r="F17" s="57"/>
    </row>
    <row r="18" spans="1:6" s="58" customFormat="1" ht="17.25" customHeight="1" x14ac:dyDescent="0.15">
      <c r="A18" s="104"/>
      <c r="B18" s="105"/>
      <c r="C18" s="56"/>
      <c r="D18" s="56"/>
      <c r="E18" s="56"/>
      <c r="F18" s="57"/>
    </row>
    <row r="19" spans="1:6" s="58" customFormat="1" ht="17.25" customHeight="1" x14ac:dyDescent="0.15">
      <c r="A19" s="311" t="s">
        <v>283</v>
      </c>
      <c r="B19" s="312"/>
      <c r="C19" s="312"/>
      <c r="D19" s="312"/>
      <c r="E19" s="312"/>
      <c r="F19" s="313"/>
    </row>
    <row r="20" spans="1:6" s="58" customFormat="1" ht="17.25" customHeight="1" x14ac:dyDescent="0.15">
      <c r="A20" s="104"/>
      <c r="B20" s="105"/>
      <c r="C20" s="56"/>
      <c r="D20" s="56"/>
      <c r="E20" s="56"/>
      <c r="F20" s="57"/>
    </row>
    <row r="21" spans="1:6" s="58" customFormat="1" ht="26.25" customHeight="1" x14ac:dyDescent="0.15">
      <c r="A21" s="104"/>
      <c r="B21" s="105"/>
      <c r="C21" s="63" t="s">
        <v>252</v>
      </c>
      <c r="D21" s="56"/>
      <c r="E21" s="56"/>
      <c r="F21" s="57"/>
    </row>
    <row r="22" spans="1:6" s="58" customFormat="1" ht="26.25" customHeight="1" x14ac:dyDescent="0.15">
      <c r="A22" s="104"/>
      <c r="B22" s="105"/>
      <c r="D22" s="60" t="s">
        <v>249</v>
      </c>
      <c r="E22" s="56"/>
      <c r="F22" s="57"/>
    </row>
    <row r="23" spans="1:6" s="58" customFormat="1" ht="26.25" customHeight="1" x14ac:dyDescent="0.15">
      <c r="A23" s="59"/>
      <c r="B23" s="102"/>
      <c r="C23" s="56"/>
      <c r="D23" s="61" t="s">
        <v>8</v>
      </c>
      <c r="E23" s="64"/>
      <c r="F23" s="62"/>
    </row>
    <row r="24" spans="1:6" s="58" customFormat="1" ht="26.25" customHeight="1" x14ac:dyDescent="0.15">
      <c r="A24" s="59"/>
      <c r="B24" s="102"/>
      <c r="C24" s="102"/>
      <c r="D24" s="61" t="s">
        <v>285</v>
      </c>
      <c r="E24" s="102"/>
      <c r="F24" s="103" t="s">
        <v>250</v>
      </c>
    </row>
    <row r="25" spans="1:6" ht="17.25" customHeight="1" x14ac:dyDescent="0.15">
      <c r="A25" s="51"/>
      <c r="B25" s="52"/>
      <c r="C25" s="53"/>
      <c r="D25" s="53"/>
      <c r="E25" s="53"/>
      <c r="F25" s="54"/>
    </row>
    <row r="26" spans="1:6" ht="17.25" customHeight="1" x14ac:dyDescent="0.15">
      <c r="A26" s="305" t="s">
        <v>284</v>
      </c>
      <c r="B26" s="306"/>
      <c r="C26" s="306"/>
      <c r="D26" s="306"/>
      <c r="E26" s="306"/>
      <c r="F26" s="307"/>
    </row>
    <row r="27" spans="1:6" ht="29.25" customHeight="1" x14ac:dyDescent="0.15">
      <c r="A27" s="65"/>
      <c r="B27" s="308" t="str">
        <f>入力フォーム!B4&amp;""</f>
        <v>令和８年度　長崎労働局及び各署所　リコー製電子複写機にかかる保守業務委託契約（単価契約）</v>
      </c>
      <c r="C27" s="308"/>
      <c r="D27" s="308"/>
      <c r="E27" s="308"/>
      <c r="F27" s="309"/>
    </row>
    <row r="28" spans="1:6" ht="29.25" customHeight="1" x14ac:dyDescent="0.15">
      <c r="A28" s="65"/>
      <c r="B28" s="66" t="s">
        <v>247</v>
      </c>
      <c r="C28" s="105"/>
      <c r="D28" s="105"/>
      <c r="E28" s="105"/>
      <c r="F28" s="106"/>
    </row>
    <row r="29" spans="1:6" ht="17.25" customHeight="1" x14ac:dyDescent="0.15">
      <c r="A29" s="65"/>
      <c r="B29" s="67" t="s">
        <v>286</v>
      </c>
      <c r="C29" s="68" t="s">
        <v>254</v>
      </c>
      <c r="D29" s="105"/>
      <c r="E29" s="105"/>
      <c r="F29" s="54"/>
    </row>
    <row r="30" spans="1:6" ht="17.25" customHeight="1" x14ac:dyDescent="0.15">
      <c r="A30" s="65"/>
      <c r="B30" s="67" t="s">
        <v>255</v>
      </c>
      <c r="C30" s="68" t="s">
        <v>256</v>
      </c>
      <c r="D30" s="105"/>
      <c r="E30" s="105"/>
      <c r="F30" s="54"/>
    </row>
    <row r="31" spans="1:6" ht="17.25" customHeight="1" x14ac:dyDescent="0.15">
      <c r="A31" s="65"/>
      <c r="B31" s="67" t="s">
        <v>257</v>
      </c>
      <c r="C31" s="68" t="s">
        <v>258</v>
      </c>
      <c r="D31" s="105"/>
      <c r="E31" s="105"/>
      <c r="F31" s="54"/>
    </row>
    <row r="32" spans="1:6" ht="17.25" customHeight="1" x14ac:dyDescent="0.15">
      <c r="A32" s="65"/>
      <c r="B32" s="67" t="s">
        <v>259</v>
      </c>
      <c r="C32" s="68" t="s">
        <v>260</v>
      </c>
      <c r="D32" s="105"/>
      <c r="E32" s="105"/>
      <c r="F32" s="54"/>
    </row>
    <row r="33" spans="1:6" ht="17.25" customHeight="1" x14ac:dyDescent="0.15">
      <c r="A33" s="65"/>
      <c r="B33" s="67" t="s">
        <v>255</v>
      </c>
      <c r="C33" s="68" t="s">
        <v>343</v>
      </c>
      <c r="D33" s="105"/>
      <c r="E33" s="105"/>
      <c r="F33" s="54"/>
    </row>
    <row r="34" spans="1:6" ht="18" customHeight="1" x14ac:dyDescent="0.15">
      <c r="A34" s="65"/>
      <c r="B34" s="69" t="s">
        <v>344</v>
      </c>
      <c r="C34" s="70"/>
      <c r="D34" s="105"/>
      <c r="E34" s="105"/>
      <c r="F34" s="106"/>
    </row>
    <row r="35" spans="1:6" ht="17.25" customHeight="1" x14ac:dyDescent="0.15">
      <c r="A35" s="65"/>
      <c r="B35" s="67"/>
      <c r="C35" s="68" t="s">
        <v>345</v>
      </c>
      <c r="D35" s="105"/>
      <c r="E35" s="105"/>
      <c r="F35" s="54"/>
    </row>
    <row r="36" spans="1:6" ht="17.25" customHeight="1" x14ac:dyDescent="0.15">
      <c r="A36" s="65"/>
      <c r="B36" s="67"/>
      <c r="C36" s="68" t="s">
        <v>346</v>
      </c>
      <c r="D36" s="105"/>
      <c r="E36" s="105"/>
      <c r="F36" s="54"/>
    </row>
    <row r="37" spans="1:6" ht="17.25" customHeight="1" x14ac:dyDescent="0.15">
      <c r="A37" s="65"/>
      <c r="B37" s="67"/>
      <c r="C37" s="68"/>
      <c r="D37" s="105"/>
      <c r="E37" s="105"/>
      <c r="F37" s="54"/>
    </row>
    <row r="38" spans="1:6" s="72" customFormat="1" ht="26.25" customHeight="1" x14ac:dyDescent="0.15">
      <c r="A38" s="65"/>
      <c r="B38" s="71" t="s">
        <v>267</v>
      </c>
      <c r="C38" s="53"/>
      <c r="D38" s="53"/>
      <c r="E38" s="53"/>
      <c r="F38" s="54"/>
    </row>
    <row r="39" spans="1:6" s="72" customFormat="1" ht="27.75" customHeight="1" x14ac:dyDescent="0.15">
      <c r="A39" s="73"/>
      <c r="B39" s="74"/>
      <c r="C39" s="74"/>
      <c r="D39" s="74"/>
      <c r="E39" s="74"/>
      <c r="F39" s="75"/>
    </row>
    <row r="40" spans="1:6" s="72" customFormat="1" ht="21" customHeight="1" x14ac:dyDescent="0.15">
      <c r="A40" s="76"/>
      <c r="B40" s="77"/>
      <c r="C40" s="45"/>
      <c r="D40" s="45"/>
      <c r="E40" s="45"/>
      <c r="F40" s="45"/>
    </row>
    <row r="41" spans="1:6" x14ac:dyDescent="0.15">
      <c r="A41" s="310" t="s">
        <v>450</v>
      </c>
      <c r="B41" s="310"/>
      <c r="C41" s="310"/>
      <c r="D41" s="310"/>
      <c r="E41" s="310"/>
      <c r="F41" s="310"/>
    </row>
    <row r="42" spans="1:6" ht="14.25" x14ac:dyDescent="0.15">
      <c r="A42" s="77"/>
      <c r="B42" s="77"/>
    </row>
    <row r="43" spans="1:6" ht="14.25" x14ac:dyDescent="0.15">
      <c r="A43" s="77"/>
      <c r="B43" s="77"/>
    </row>
    <row r="46" spans="1:6" s="72" customFormat="1" ht="21" customHeight="1" x14ac:dyDescent="0.15">
      <c r="A46" s="304" t="s">
        <v>261</v>
      </c>
      <c r="B46" s="304"/>
      <c r="C46" s="304"/>
      <c r="D46" s="304"/>
      <c r="E46" s="304"/>
    </row>
    <row r="47" spans="1:6" s="72" customFormat="1" ht="21" customHeight="1" x14ac:dyDescent="0.15">
      <c r="A47" s="303"/>
      <c r="B47" s="303"/>
      <c r="C47" s="303"/>
      <c r="D47" s="303"/>
      <c r="E47" s="303"/>
    </row>
    <row r="48" spans="1:6" s="72" customFormat="1" ht="21" customHeight="1" x14ac:dyDescent="0.15">
      <c r="A48" s="78" t="s">
        <v>262</v>
      </c>
      <c r="B48" s="79"/>
      <c r="C48" s="79"/>
      <c r="D48" s="79"/>
      <c r="E48" s="79"/>
    </row>
    <row r="49" spans="1:5" s="72" customFormat="1" ht="21" customHeight="1" x14ac:dyDescent="0.15">
      <c r="A49" s="302" t="s">
        <v>263</v>
      </c>
      <c r="B49" s="303"/>
      <c r="C49" s="303"/>
      <c r="D49" s="303"/>
      <c r="E49" s="303"/>
    </row>
    <row r="50" spans="1:5" s="72" customFormat="1" ht="21" customHeight="1" x14ac:dyDescent="0.15">
      <c r="A50" s="249"/>
      <c r="B50" s="249"/>
      <c r="C50" s="249"/>
      <c r="D50" s="249"/>
      <c r="E50" s="249"/>
    </row>
    <row r="51" spans="1:5" s="72" customFormat="1" ht="21" customHeight="1" x14ac:dyDescent="0.15">
      <c r="A51" s="249" t="s">
        <v>347</v>
      </c>
      <c r="B51" s="249"/>
      <c r="C51" s="249"/>
      <c r="D51" s="249"/>
      <c r="E51" s="249"/>
    </row>
    <row r="52" spans="1:5" s="72" customFormat="1" ht="21" customHeight="1" x14ac:dyDescent="0.15">
      <c r="A52" s="80" t="s">
        <v>264</v>
      </c>
      <c r="B52" s="80"/>
      <c r="C52" s="80"/>
      <c r="D52" s="80"/>
      <c r="E52" s="80"/>
    </row>
    <row r="53" spans="1:5" s="72" customFormat="1" ht="21" customHeight="1" x14ac:dyDescent="0.15">
      <c r="A53" s="302" t="s">
        <v>265</v>
      </c>
      <c r="B53" s="303"/>
      <c r="C53" s="303"/>
      <c r="D53" s="303"/>
      <c r="E53" s="303"/>
    </row>
    <row r="54" spans="1:5" s="72" customFormat="1" ht="21" customHeight="1" x14ac:dyDescent="0.15">
      <c r="A54" s="249" t="s">
        <v>266</v>
      </c>
      <c r="B54" s="249"/>
      <c r="C54" s="249"/>
      <c r="D54" s="249"/>
      <c r="E54" s="249"/>
    </row>
    <row r="55" spans="1:5" s="72" customFormat="1" ht="21" customHeight="1" x14ac:dyDescent="0.15">
      <c r="A55" s="249"/>
      <c r="B55" s="249"/>
      <c r="C55" s="249"/>
      <c r="D55" s="249"/>
      <c r="E55" s="249"/>
    </row>
    <row r="56" spans="1:5" s="72" customFormat="1" ht="21" customHeight="1" x14ac:dyDescent="0.15">
      <c r="A56" s="249" t="s">
        <v>348</v>
      </c>
      <c r="B56" s="249"/>
      <c r="C56" s="249"/>
      <c r="D56" s="249"/>
      <c r="E56" s="249"/>
    </row>
    <row r="57" spans="1:5" s="72" customFormat="1" ht="21" customHeight="1" x14ac:dyDescent="0.15">
      <c r="A57" s="246" t="s">
        <v>349</v>
      </c>
      <c r="B57" s="249"/>
      <c r="C57" s="249"/>
      <c r="D57" s="249"/>
      <c r="E57" s="249"/>
    </row>
    <row r="58" spans="1:5" s="72" customFormat="1" ht="21" customHeight="1" x14ac:dyDescent="0.15">
      <c r="A58" s="249" t="s">
        <v>352</v>
      </c>
      <c r="B58" s="249"/>
      <c r="C58" s="249"/>
      <c r="D58" s="249"/>
      <c r="E58" s="249"/>
    </row>
    <row r="59" spans="1:5" s="72" customFormat="1" ht="21" customHeight="1" x14ac:dyDescent="0.15">
      <c r="A59" s="80" t="s">
        <v>350</v>
      </c>
      <c r="B59" s="80"/>
      <c r="C59" s="80"/>
      <c r="D59" s="80"/>
      <c r="E59" s="80"/>
    </row>
    <row r="60" spans="1:5" s="72" customFormat="1" ht="21" customHeight="1" x14ac:dyDescent="0.15">
      <c r="A60" s="80" t="s">
        <v>351</v>
      </c>
      <c r="B60" s="80"/>
      <c r="C60" s="80"/>
      <c r="D60" s="80"/>
      <c r="E60" s="80"/>
    </row>
    <row r="61" spans="1:5" s="72" customFormat="1" ht="21" customHeight="1" x14ac:dyDescent="0.15">
      <c r="A61" s="80" t="s">
        <v>353</v>
      </c>
      <c r="B61" s="80"/>
      <c r="C61" s="80"/>
      <c r="D61" s="80"/>
      <c r="E61" s="80"/>
    </row>
    <row r="62" spans="1:5" s="72" customFormat="1" ht="21" customHeight="1" x14ac:dyDescent="0.15">
      <c r="A62" s="80" t="s">
        <v>354</v>
      </c>
      <c r="B62" s="80"/>
      <c r="C62" s="80"/>
      <c r="D62" s="80"/>
      <c r="E62" s="80"/>
    </row>
    <row r="63" spans="1:5" s="72" customFormat="1" ht="21" customHeight="1" x14ac:dyDescent="0.15">
      <c r="A63" s="80" t="s">
        <v>175</v>
      </c>
      <c r="B63" s="80"/>
      <c r="C63" s="80"/>
      <c r="D63" s="80"/>
      <c r="E63" s="80"/>
    </row>
    <row r="64" spans="1:5" s="72" customFormat="1" ht="21" customHeight="1" x14ac:dyDescent="0.15">
      <c r="A64" s="80" t="s">
        <v>176</v>
      </c>
      <c r="B64" s="80"/>
      <c r="C64" s="80"/>
      <c r="D64" s="80"/>
      <c r="E64" s="80"/>
    </row>
    <row r="65" spans="1:5" s="72" customFormat="1" ht="21" customHeight="1" x14ac:dyDescent="0.15">
      <c r="A65" s="249" t="s">
        <v>177</v>
      </c>
      <c r="B65" s="249"/>
      <c r="C65" s="249"/>
      <c r="D65" s="249"/>
      <c r="E65" s="249"/>
    </row>
    <row r="66" spans="1:5" s="72" customFormat="1" ht="21" customHeight="1" x14ac:dyDescent="0.15">
      <c r="A66" s="80" t="s">
        <v>178</v>
      </c>
      <c r="B66" s="80"/>
      <c r="C66" s="80"/>
      <c r="D66" s="80"/>
      <c r="E66" s="80"/>
    </row>
    <row r="67" spans="1:5" s="72" customFormat="1" ht="21" customHeight="1" x14ac:dyDescent="0.15">
      <c r="A67" s="80" t="s">
        <v>179</v>
      </c>
      <c r="B67" s="80"/>
      <c r="C67" s="80"/>
      <c r="D67" s="80"/>
      <c r="E67" s="80"/>
    </row>
    <row r="68" spans="1:5" s="72" customFormat="1" ht="21" customHeight="1" x14ac:dyDescent="0.15">
      <c r="A68" s="80" t="s">
        <v>185</v>
      </c>
      <c r="B68" s="80"/>
      <c r="C68" s="80"/>
      <c r="D68" s="80"/>
      <c r="E68" s="80"/>
    </row>
    <row r="69" spans="1:5" s="72" customFormat="1" ht="21" customHeight="1" x14ac:dyDescent="0.15">
      <c r="A69" s="80" t="s">
        <v>186</v>
      </c>
      <c r="B69" s="80"/>
      <c r="C69" s="80"/>
      <c r="D69" s="80"/>
      <c r="E69" s="80"/>
    </row>
    <row r="70" spans="1:5" s="72" customFormat="1" ht="21" customHeight="1" x14ac:dyDescent="0.15">
      <c r="A70" s="80" t="s">
        <v>187</v>
      </c>
      <c r="B70" s="80"/>
      <c r="C70" s="80"/>
      <c r="D70" s="80"/>
      <c r="E70" s="80"/>
    </row>
    <row r="71" spans="1:5" s="72" customFormat="1" ht="21" customHeight="1" x14ac:dyDescent="0.15">
      <c r="A71" s="80" t="s">
        <v>188</v>
      </c>
      <c r="B71" s="80"/>
      <c r="C71" s="80"/>
      <c r="D71" s="80"/>
      <c r="E71" s="80"/>
    </row>
    <row r="72" spans="1:5" s="72" customFormat="1" ht="21" customHeight="1" x14ac:dyDescent="0.15">
      <c r="A72" s="249" t="s">
        <v>253</v>
      </c>
      <c r="B72" s="249"/>
      <c r="C72" s="249"/>
      <c r="D72" s="249"/>
      <c r="E72" s="249"/>
    </row>
    <row r="73" spans="1:5" s="72" customFormat="1" ht="21" customHeight="1" x14ac:dyDescent="0.15">
      <c r="A73" s="249"/>
      <c r="B73" s="249"/>
      <c r="C73" s="249"/>
      <c r="D73" s="249"/>
      <c r="E73" s="249"/>
    </row>
    <row r="74" spans="1:5" s="72" customFormat="1" ht="21" customHeight="1" x14ac:dyDescent="0.15">
      <c r="A74" s="249"/>
      <c r="B74" s="249"/>
      <c r="C74" s="249"/>
      <c r="D74" s="249"/>
      <c r="E74" s="249"/>
    </row>
    <row r="75" spans="1:5" s="72" customFormat="1" ht="21" customHeight="1" x14ac:dyDescent="0.15">
      <c r="A75" s="249"/>
      <c r="B75" s="249"/>
      <c r="C75" s="249"/>
      <c r="D75" s="249"/>
      <c r="E75" s="249"/>
    </row>
    <row r="76" spans="1:5" s="72" customFormat="1" ht="21" customHeight="1" x14ac:dyDescent="0.15">
      <c r="A76" s="249"/>
      <c r="B76" s="249"/>
      <c r="C76" s="249"/>
      <c r="D76" s="249"/>
      <c r="E76" s="249"/>
    </row>
    <row r="77" spans="1:5" s="72" customFormat="1" ht="21" customHeight="1" x14ac:dyDescent="0.15">
      <c r="A77" s="249"/>
      <c r="B77" s="249"/>
      <c r="C77" s="249"/>
      <c r="D77" s="249"/>
      <c r="E77" s="249"/>
    </row>
    <row r="78" spans="1:5" s="72" customFormat="1" ht="21" customHeight="1" x14ac:dyDescent="0.15">
      <c r="A78" s="249"/>
      <c r="B78" s="249"/>
      <c r="C78" s="249"/>
      <c r="D78" s="249"/>
      <c r="E78" s="249"/>
    </row>
    <row r="79" spans="1:5" s="72" customFormat="1" ht="21" customHeight="1" x14ac:dyDescent="0.15">
      <c r="A79" s="249"/>
      <c r="B79" s="249"/>
      <c r="C79" s="249"/>
      <c r="D79" s="249"/>
      <c r="E79" s="249"/>
    </row>
    <row r="80" spans="1:5" s="72" customFormat="1" ht="21" customHeight="1" x14ac:dyDescent="0.15">
      <c r="A80" s="249"/>
      <c r="B80" s="249"/>
      <c r="C80" s="249"/>
      <c r="D80" s="249"/>
      <c r="E80" s="249"/>
    </row>
    <row r="81" spans="1:6" s="72" customFormat="1" ht="21" customHeight="1" x14ac:dyDescent="0.15">
      <c r="A81" s="249"/>
      <c r="B81" s="249"/>
      <c r="C81" s="249"/>
      <c r="D81" s="249"/>
      <c r="E81" s="249"/>
    </row>
    <row r="82" spans="1:6" s="72" customFormat="1" ht="21" customHeight="1" x14ac:dyDescent="0.15">
      <c r="A82" s="249"/>
      <c r="B82" s="249"/>
      <c r="C82" s="249"/>
      <c r="D82" s="249"/>
      <c r="E82" s="249"/>
    </row>
    <row r="83" spans="1:6" x14ac:dyDescent="0.15">
      <c r="B83" s="107"/>
      <c r="E83" s="271" t="s">
        <v>355</v>
      </c>
      <c r="F83" s="271"/>
    </row>
    <row r="84" spans="1:6" x14ac:dyDescent="0.15">
      <c r="A84" s="46"/>
      <c r="B84" s="46"/>
    </row>
    <row r="85" spans="1:6" x14ac:dyDescent="0.15">
      <c r="A85" s="47"/>
      <c r="B85" s="48"/>
      <c r="C85" s="49"/>
      <c r="D85" s="49"/>
      <c r="E85" s="49"/>
      <c r="F85" s="50"/>
    </row>
    <row r="86" spans="1:6" ht="24" x14ac:dyDescent="0.15">
      <c r="A86" s="314" t="s">
        <v>356</v>
      </c>
      <c r="B86" s="315"/>
      <c r="C86" s="315"/>
      <c r="D86" s="315"/>
      <c r="E86" s="315"/>
      <c r="F86" s="316"/>
    </row>
    <row r="87" spans="1:6" ht="17.25" customHeight="1" x14ac:dyDescent="0.15">
      <c r="A87" s="51"/>
      <c r="B87" s="52"/>
      <c r="C87" s="53"/>
      <c r="D87" s="53"/>
      <c r="E87" s="53"/>
      <c r="F87" s="54"/>
    </row>
    <row r="88" spans="1:6" ht="17.25" customHeight="1" x14ac:dyDescent="0.15">
      <c r="A88" s="51"/>
      <c r="B88" s="52"/>
      <c r="C88" s="53"/>
      <c r="D88" s="53"/>
      <c r="E88" s="53"/>
      <c r="F88" s="54"/>
    </row>
    <row r="89" spans="1:6" ht="17.25" customHeight="1" x14ac:dyDescent="0.15">
      <c r="A89" s="317" t="s">
        <v>440</v>
      </c>
      <c r="B89" s="318"/>
      <c r="C89" s="318"/>
      <c r="D89" s="318"/>
      <c r="E89" s="318"/>
      <c r="F89" s="319"/>
    </row>
    <row r="90" spans="1:6" ht="17.25" customHeight="1" x14ac:dyDescent="0.15">
      <c r="A90" s="51"/>
      <c r="B90" s="52"/>
      <c r="C90" s="53"/>
      <c r="D90" s="53"/>
      <c r="E90" s="53"/>
      <c r="F90" s="54"/>
    </row>
    <row r="91" spans="1:6" ht="17.25" customHeight="1" x14ac:dyDescent="0.15">
      <c r="A91" s="51"/>
      <c r="B91" s="52"/>
      <c r="C91" s="53"/>
      <c r="D91" s="53"/>
      <c r="E91" s="53"/>
      <c r="F91" s="54"/>
    </row>
    <row r="92" spans="1:6" ht="17.25" customHeight="1" x14ac:dyDescent="0.15">
      <c r="A92" s="311" t="s">
        <v>7</v>
      </c>
      <c r="B92" s="312"/>
      <c r="C92" s="312"/>
      <c r="D92" s="312"/>
      <c r="E92" s="312"/>
      <c r="F92" s="313"/>
    </row>
    <row r="93" spans="1:6" ht="17.25" customHeight="1" x14ac:dyDescent="0.15">
      <c r="A93" s="311" t="str">
        <f>"　長崎労働局総務部長　"&amp;入力フォーム!B2&amp;"　様"</f>
        <v>　長崎労働局総務部長　山下　拓志　様</v>
      </c>
      <c r="B93" s="312"/>
      <c r="C93" s="312"/>
      <c r="D93" s="312"/>
      <c r="E93" s="312"/>
      <c r="F93" s="313"/>
    </row>
    <row r="94" spans="1:6" ht="17.25" customHeight="1" x14ac:dyDescent="0.15">
      <c r="A94" s="51"/>
      <c r="B94" s="52"/>
      <c r="C94" s="53"/>
      <c r="D94" s="53"/>
      <c r="E94" s="53"/>
      <c r="F94" s="54"/>
    </row>
    <row r="95" spans="1:6" s="58" customFormat="1" ht="28.5" customHeight="1" x14ac:dyDescent="0.15">
      <c r="A95" s="104"/>
      <c r="B95" s="105"/>
      <c r="C95" s="55" t="s">
        <v>251</v>
      </c>
      <c r="D95" s="56"/>
      <c r="E95" s="56"/>
      <c r="F95" s="57"/>
    </row>
    <row r="96" spans="1:6" s="58" customFormat="1" ht="26.25" customHeight="1" x14ac:dyDescent="0.15">
      <c r="A96" s="59"/>
      <c r="B96" s="56"/>
      <c r="C96" s="105"/>
      <c r="D96" s="60" t="s">
        <v>28</v>
      </c>
      <c r="E96" s="56"/>
      <c r="F96" s="57"/>
    </row>
    <row r="97" spans="1:6" s="58" customFormat="1" ht="26.25" customHeight="1" x14ac:dyDescent="0.15">
      <c r="A97" s="59"/>
      <c r="B97" s="56"/>
      <c r="C97" s="56"/>
      <c r="D97" s="61" t="s">
        <v>8</v>
      </c>
      <c r="E97" s="105"/>
      <c r="F97" s="57"/>
    </row>
    <row r="98" spans="1:6" s="58" customFormat="1" ht="26.25" customHeight="1" x14ac:dyDescent="0.15">
      <c r="A98" s="59"/>
      <c r="B98" s="56"/>
      <c r="C98" s="56"/>
      <c r="D98" s="61" t="s">
        <v>22</v>
      </c>
      <c r="E98" s="105"/>
      <c r="F98" s="62"/>
    </row>
    <row r="99" spans="1:6" s="58" customFormat="1" ht="17.25" customHeight="1" x14ac:dyDescent="0.15">
      <c r="A99" s="104"/>
      <c r="B99" s="105"/>
      <c r="C99" s="56"/>
      <c r="D99" s="56"/>
      <c r="E99" s="56"/>
      <c r="F99" s="57"/>
    </row>
    <row r="100" spans="1:6" s="58" customFormat="1" ht="17.25" customHeight="1" x14ac:dyDescent="0.15">
      <c r="A100" s="104"/>
      <c r="B100" s="105"/>
      <c r="C100" s="56"/>
      <c r="D100" s="56"/>
      <c r="E100" s="56"/>
      <c r="F100" s="57"/>
    </row>
    <row r="101" spans="1:6" s="58" customFormat="1" ht="17.25" customHeight="1" x14ac:dyDescent="0.15">
      <c r="A101" s="311" t="s">
        <v>283</v>
      </c>
      <c r="B101" s="312"/>
      <c r="C101" s="312"/>
      <c r="D101" s="312"/>
      <c r="E101" s="312"/>
      <c r="F101" s="313"/>
    </row>
    <row r="102" spans="1:6" s="58" customFormat="1" ht="17.25" customHeight="1" x14ac:dyDescent="0.15">
      <c r="A102" s="104"/>
      <c r="B102" s="105"/>
      <c r="C102" s="56"/>
      <c r="D102" s="56"/>
      <c r="E102" s="56"/>
      <c r="F102" s="57"/>
    </row>
    <row r="103" spans="1:6" s="58" customFormat="1" ht="26.25" customHeight="1" x14ac:dyDescent="0.15">
      <c r="A103" s="104"/>
      <c r="B103" s="105"/>
      <c r="C103" s="63" t="s">
        <v>252</v>
      </c>
      <c r="D103" s="56"/>
      <c r="E103" s="56"/>
      <c r="F103" s="57"/>
    </row>
    <row r="104" spans="1:6" s="58" customFormat="1" ht="26.25" customHeight="1" x14ac:dyDescent="0.15">
      <c r="A104" s="104"/>
      <c r="B104" s="105"/>
      <c r="D104" s="60" t="s">
        <v>28</v>
      </c>
      <c r="E104" s="56"/>
      <c r="F104" s="57"/>
    </row>
    <row r="105" spans="1:6" s="58" customFormat="1" ht="26.25" customHeight="1" x14ac:dyDescent="0.15">
      <c r="A105" s="59"/>
      <c r="B105" s="102"/>
      <c r="C105" s="56"/>
      <c r="D105" s="61" t="s">
        <v>8</v>
      </c>
      <c r="E105" s="64"/>
      <c r="F105" s="62"/>
    </row>
    <row r="106" spans="1:6" s="58" customFormat="1" ht="26.25" customHeight="1" x14ac:dyDescent="0.15">
      <c r="A106" s="59"/>
      <c r="B106" s="102"/>
      <c r="C106" s="102"/>
      <c r="D106" s="61" t="s">
        <v>285</v>
      </c>
      <c r="E106" s="102"/>
      <c r="F106" s="103" t="s">
        <v>250</v>
      </c>
    </row>
    <row r="107" spans="1:6" ht="17.25" customHeight="1" x14ac:dyDescent="0.15">
      <c r="A107" s="51"/>
      <c r="B107" s="52"/>
      <c r="C107" s="53"/>
      <c r="D107" s="53"/>
      <c r="E107" s="53"/>
      <c r="F107" s="54"/>
    </row>
    <row r="108" spans="1:6" ht="17.25" customHeight="1" x14ac:dyDescent="0.15">
      <c r="A108" s="305" t="s">
        <v>284</v>
      </c>
      <c r="B108" s="306"/>
      <c r="C108" s="306"/>
      <c r="D108" s="306"/>
      <c r="E108" s="306"/>
      <c r="F108" s="307"/>
    </row>
    <row r="109" spans="1:6" ht="29.25" customHeight="1" x14ac:dyDescent="0.15">
      <c r="A109" s="65"/>
      <c r="B109" s="308" t="str">
        <f>B27</f>
        <v>令和８年度　長崎労働局及び各署所　リコー製電子複写機にかかる保守業務委託契約（単価契約）</v>
      </c>
      <c r="C109" s="308"/>
      <c r="D109" s="308"/>
      <c r="E109" s="308"/>
      <c r="F109" s="309"/>
    </row>
    <row r="110" spans="1:6" ht="29.25" customHeight="1" x14ac:dyDescent="0.15">
      <c r="A110" s="65"/>
      <c r="B110" s="66" t="s">
        <v>247</v>
      </c>
      <c r="C110" s="105"/>
      <c r="D110" s="105"/>
      <c r="E110" s="105"/>
      <c r="F110" s="106"/>
    </row>
    <row r="111" spans="1:6" ht="17.25" customHeight="1" x14ac:dyDescent="0.15">
      <c r="A111" s="65"/>
      <c r="B111" s="67" t="s">
        <v>255</v>
      </c>
      <c r="C111" s="68" t="s">
        <v>254</v>
      </c>
      <c r="D111" s="105"/>
      <c r="E111" s="105"/>
      <c r="F111" s="54"/>
    </row>
    <row r="112" spans="1:6" ht="17.25" customHeight="1" x14ac:dyDescent="0.15">
      <c r="A112" s="65"/>
      <c r="B112" s="67" t="s">
        <v>255</v>
      </c>
      <c r="C112" s="68" t="s">
        <v>256</v>
      </c>
      <c r="D112" s="105"/>
      <c r="E112" s="105"/>
      <c r="F112" s="54"/>
    </row>
    <row r="113" spans="1:6" ht="17.25" customHeight="1" x14ac:dyDescent="0.15">
      <c r="A113" s="65"/>
      <c r="B113" s="67"/>
      <c r="C113" s="68"/>
      <c r="D113" s="105"/>
      <c r="E113" s="105"/>
      <c r="F113" s="54"/>
    </row>
    <row r="114" spans="1:6" ht="17.25" customHeight="1" x14ac:dyDescent="0.15">
      <c r="A114" s="65"/>
      <c r="B114" s="67"/>
      <c r="C114" s="68"/>
      <c r="D114" s="105"/>
      <c r="E114" s="105"/>
      <c r="F114" s="54"/>
    </row>
    <row r="115" spans="1:6" ht="17.25" customHeight="1" x14ac:dyDescent="0.15">
      <c r="A115" s="65"/>
      <c r="B115" s="67"/>
      <c r="C115" s="68"/>
      <c r="D115" s="105"/>
      <c r="E115" s="105"/>
      <c r="F115" s="54"/>
    </row>
    <row r="116" spans="1:6" ht="18" customHeight="1" x14ac:dyDescent="0.15">
      <c r="A116" s="65"/>
      <c r="B116" s="320"/>
      <c r="C116" s="320"/>
      <c r="D116" s="105"/>
      <c r="E116" s="105"/>
      <c r="F116" s="106"/>
    </row>
    <row r="117" spans="1:6" ht="17.25" customHeight="1" x14ac:dyDescent="0.15">
      <c r="A117" s="65"/>
      <c r="B117" s="67"/>
      <c r="C117" s="68"/>
      <c r="D117" s="105"/>
      <c r="E117" s="105"/>
      <c r="F117" s="54"/>
    </row>
    <row r="118" spans="1:6" ht="17.25" customHeight="1" x14ac:dyDescent="0.15">
      <c r="A118" s="65"/>
      <c r="B118" s="67"/>
      <c r="C118" s="68"/>
      <c r="D118" s="105"/>
      <c r="E118" s="105"/>
      <c r="F118" s="54"/>
    </row>
    <row r="119" spans="1:6" ht="17.25" customHeight="1" x14ac:dyDescent="0.15">
      <c r="A119" s="65"/>
      <c r="B119" s="67"/>
      <c r="C119" s="68"/>
      <c r="D119" s="105"/>
      <c r="E119" s="105"/>
      <c r="F119" s="54"/>
    </row>
    <row r="120" spans="1:6" s="72" customFormat="1" ht="26.25" customHeight="1" x14ac:dyDescent="0.15">
      <c r="A120" s="65"/>
      <c r="B120" s="71" t="s">
        <v>267</v>
      </c>
      <c r="C120" s="53"/>
      <c r="D120" s="53"/>
      <c r="E120" s="53"/>
      <c r="F120" s="54"/>
    </row>
    <row r="121" spans="1:6" s="72" customFormat="1" ht="27.75" customHeight="1" x14ac:dyDescent="0.15">
      <c r="A121" s="73"/>
      <c r="B121" s="74"/>
      <c r="C121" s="74"/>
      <c r="D121" s="74"/>
      <c r="E121" s="74"/>
      <c r="F121" s="75"/>
    </row>
    <row r="122" spans="1:6" s="72" customFormat="1" ht="6.75" customHeight="1" x14ac:dyDescent="0.15">
      <c r="A122" s="76"/>
      <c r="B122" s="77"/>
      <c r="C122" s="45"/>
      <c r="D122" s="45"/>
      <c r="E122" s="45"/>
      <c r="F122" s="45"/>
    </row>
    <row r="123" spans="1:6" ht="27" customHeight="1" x14ac:dyDescent="0.15">
      <c r="A123" s="310" t="s">
        <v>450</v>
      </c>
      <c r="B123" s="310"/>
      <c r="C123" s="310"/>
      <c r="D123" s="310"/>
      <c r="E123" s="310"/>
      <c r="F123" s="310"/>
    </row>
    <row r="124" spans="1:6" ht="14.25" x14ac:dyDescent="0.15">
      <c r="A124" s="77"/>
      <c r="B124" s="77"/>
    </row>
    <row r="125" spans="1:6" ht="14.25" x14ac:dyDescent="0.15">
      <c r="A125" s="77"/>
      <c r="B125" s="77"/>
    </row>
    <row r="128" spans="1:6" s="72" customFormat="1" ht="21" customHeight="1" x14ac:dyDescent="0.15">
      <c r="A128" s="304" t="s">
        <v>261</v>
      </c>
      <c r="B128" s="304"/>
      <c r="C128" s="304"/>
      <c r="D128" s="304"/>
      <c r="E128" s="304"/>
    </row>
    <row r="129" spans="1:5" s="72" customFormat="1" ht="21" customHeight="1" x14ac:dyDescent="0.15">
      <c r="A129" s="303"/>
      <c r="B129" s="303"/>
      <c r="C129" s="303"/>
      <c r="D129" s="303"/>
      <c r="E129" s="303"/>
    </row>
    <row r="130" spans="1:5" s="72" customFormat="1" ht="21" customHeight="1" x14ac:dyDescent="0.15">
      <c r="A130" s="78" t="s">
        <v>262</v>
      </c>
      <c r="B130" s="79"/>
      <c r="C130" s="79"/>
      <c r="D130" s="79"/>
      <c r="E130" s="79"/>
    </row>
    <row r="131" spans="1:5" s="72" customFormat="1" ht="21" customHeight="1" x14ac:dyDescent="0.15">
      <c r="A131" s="302" t="s">
        <v>263</v>
      </c>
      <c r="B131" s="303"/>
      <c r="C131" s="303"/>
      <c r="D131" s="303"/>
      <c r="E131" s="303"/>
    </row>
    <row r="132" spans="1:5" s="72" customFormat="1" ht="21" customHeight="1" x14ac:dyDescent="0.15">
      <c r="A132" s="249"/>
      <c r="B132" s="249"/>
      <c r="C132" s="249"/>
      <c r="D132" s="249"/>
      <c r="E132" s="249"/>
    </row>
    <row r="133" spans="1:5" s="72" customFormat="1" ht="21" customHeight="1" x14ac:dyDescent="0.15">
      <c r="A133" s="249" t="s">
        <v>347</v>
      </c>
      <c r="B133" s="249"/>
      <c r="C133" s="249"/>
      <c r="D133" s="249"/>
      <c r="E133" s="249"/>
    </row>
    <row r="134" spans="1:5" s="72" customFormat="1" ht="21" customHeight="1" x14ac:dyDescent="0.15">
      <c r="A134" s="80" t="s">
        <v>264</v>
      </c>
      <c r="B134" s="80"/>
      <c r="C134" s="80"/>
      <c r="D134" s="80"/>
      <c r="E134" s="80"/>
    </row>
    <row r="135" spans="1:5" s="72" customFormat="1" ht="21" customHeight="1" x14ac:dyDescent="0.15">
      <c r="A135" s="302" t="s">
        <v>265</v>
      </c>
      <c r="B135" s="303"/>
      <c r="C135" s="303"/>
      <c r="D135" s="303"/>
      <c r="E135" s="303"/>
    </row>
    <row r="136" spans="1:5" s="72" customFormat="1" ht="21" customHeight="1" x14ac:dyDescent="0.15">
      <c r="A136" s="249" t="s">
        <v>266</v>
      </c>
      <c r="B136" s="249"/>
      <c r="C136" s="249"/>
      <c r="D136" s="249"/>
      <c r="E136" s="249"/>
    </row>
    <row r="137" spans="1:5" s="72" customFormat="1" ht="21" customHeight="1" x14ac:dyDescent="0.15">
      <c r="A137" s="249"/>
      <c r="B137" s="249"/>
      <c r="C137" s="249"/>
      <c r="D137" s="249"/>
      <c r="E137" s="249"/>
    </row>
    <row r="138" spans="1:5" s="72" customFormat="1" ht="21" customHeight="1" x14ac:dyDescent="0.15">
      <c r="A138" s="249" t="s">
        <v>348</v>
      </c>
      <c r="B138" s="249"/>
      <c r="C138" s="249"/>
      <c r="D138" s="249"/>
      <c r="E138" s="249"/>
    </row>
    <row r="139" spans="1:5" s="72" customFormat="1" ht="21" customHeight="1" x14ac:dyDescent="0.15">
      <c r="A139" s="246" t="s">
        <v>349</v>
      </c>
      <c r="B139" s="249"/>
      <c r="C139" s="249"/>
      <c r="D139" s="249"/>
      <c r="E139" s="249"/>
    </row>
    <row r="140" spans="1:5" s="72" customFormat="1" ht="21" customHeight="1" x14ac:dyDescent="0.15">
      <c r="A140" s="249" t="s">
        <v>352</v>
      </c>
      <c r="B140" s="249"/>
      <c r="C140" s="249"/>
      <c r="D140" s="249"/>
      <c r="E140" s="249"/>
    </row>
    <row r="141" spans="1:5" s="72" customFormat="1" ht="21" customHeight="1" x14ac:dyDescent="0.15">
      <c r="A141" s="80" t="s">
        <v>350</v>
      </c>
      <c r="B141" s="80"/>
      <c r="C141" s="80"/>
      <c r="D141" s="80"/>
      <c r="E141" s="80"/>
    </row>
    <row r="142" spans="1:5" s="72" customFormat="1" ht="21" customHeight="1" x14ac:dyDescent="0.15">
      <c r="A142" s="80" t="s">
        <v>351</v>
      </c>
      <c r="B142" s="80"/>
      <c r="C142" s="80"/>
      <c r="D142" s="80"/>
      <c r="E142" s="80"/>
    </row>
    <row r="143" spans="1:5" s="72" customFormat="1" ht="21" customHeight="1" x14ac:dyDescent="0.15">
      <c r="A143" s="80" t="s">
        <v>353</v>
      </c>
      <c r="B143" s="80"/>
      <c r="C143" s="80"/>
      <c r="D143" s="80"/>
      <c r="E143" s="80"/>
    </row>
    <row r="144" spans="1:5" s="72" customFormat="1" ht="21" customHeight="1" x14ac:dyDescent="0.15">
      <c r="A144" s="80" t="s">
        <v>354</v>
      </c>
      <c r="B144" s="80"/>
      <c r="C144" s="80"/>
      <c r="D144" s="80"/>
      <c r="E144" s="80"/>
    </row>
    <row r="145" spans="1:5" s="72" customFormat="1" ht="21" customHeight="1" x14ac:dyDescent="0.15">
      <c r="A145" s="80" t="s">
        <v>175</v>
      </c>
      <c r="B145" s="80"/>
      <c r="C145" s="80"/>
      <c r="D145" s="80"/>
      <c r="E145" s="80"/>
    </row>
    <row r="146" spans="1:5" s="72" customFormat="1" ht="21" customHeight="1" x14ac:dyDescent="0.15">
      <c r="A146" s="80" t="s">
        <v>176</v>
      </c>
      <c r="B146" s="80"/>
      <c r="C146" s="80"/>
      <c r="D146" s="80"/>
      <c r="E146" s="80"/>
    </row>
    <row r="147" spans="1:5" s="72" customFormat="1" ht="21" customHeight="1" x14ac:dyDescent="0.15">
      <c r="A147" s="249" t="s">
        <v>177</v>
      </c>
      <c r="B147" s="249"/>
      <c r="C147" s="249"/>
      <c r="D147" s="249"/>
      <c r="E147" s="249"/>
    </row>
    <row r="148" spans="1:5" s="72" customFormat="1" ht="21" customHeight="1" x14ac:dyDescent="0.15">
      <c r="A148" s="80" t="s">
        <v>178</v>
      </c>
      <c r="B148" s="80"/>
      <c r="C148" s="80"/>
      <c r="D148" s="80"/>
      <c r="E148" s="80"/>
    </row>
    <row r="149" spans="1:5" s="72" customFormat="1" ht="21" customHeight="1" x14ac:dyDescent="0.15">
      <c r="A149" s="80" t="s">
        <v>179</v>
      </c>
      <c r="B149" s="80"/>
      <c r="C149" s="80"/>
      <c r="D149" s="80"/>
      <c r="E149" s="80"/>
    </row>
    <row r="150" spans="1:5" s="72" customFormat="1" ht="21" customHeight="1" x14ac:dyDescent="0.15">
      <c r="A150" s="80" t="s">
        <v>185</v>
      </c>
      <c r="B150" s="80"/>
      <c r="C150" s="80"/>
      <c r="D150" s="80"/>
      <c r="E150" s="80"/>
    </row>
    <row r="151" spans="1:5" s="72" customFormat="1" ht="21" customHeight="1" x14ac:dyDescent="0.15">
      <c r="A151" s="80" t="s">
        <v>186</v>
      </c>
      <c r="B151" s="80"/>
      <c r="C151" s="80"/>
      <c r="D151" s="80"/>
      <c r="E151" s="80"/>
    </row>
    <row r="152" spans="1:5" s="72" customFormat="1" ht="21" customHeight="1" x14ac:dyDescent="0.15">
      <c r="A152" s="80" t="s">
        <v>187</v>
      </c>
      <c r="B152" s="80"/>
      <c r="C152" s="80"/>
      <c r="D152" s="80"/>
      <c r="E152" s="80"/>
    </row>
    <row r="153" spans="1:5" s="72" customFormat="1" ht="21" customHeight="1" x14ac:dyDescent="0.15">
      <c r="A153" s="80" t="s">
        <v>188</v>
      </c>
      <c r="B153" s="80"/>
      <c r="C153" s="80"/>
      <c r="D153" s="80"/>
      <c r="E153" s="80"/>
    </row>
    <row r="154" spans="1:5" s="72" customFormat="1" ht="21" customHeight="1" x14ac:dyDescent="0.15">
      <c r="A154" s="249" t="s">
        <v>253</v>
      </c>
      <c r="B154" s="249"/>
      <c r="C154" s="249"/>
      <c r="D154" s="249"/>
      <c r="E154" s="249"/>
    </row>
    <row r="155" spans="1:5" s="72" customFormat="1" ht="21" customHeight="1" x14ac:dyDescent="0.15">
      <c r="A155" s="249"/>
      <c r="B155" s="249"/>
      <c r="C155" s="249"/>
      <c r="D155" s="249"/>
      <c r="E155" s="249"/>
    </row>
    <row r="156" spans="1:5" s="72" customFormat="1" ht="21" customHeight="1" x14ac:dyDescent="0.15">
      <c r="A156" s="249"/>
      <c r="B156" s="249"/>
      <c r="C156" s="249"/>
      <c r="D156" s="249"/>
      <c r="E156" s="249"/>
    </row>
    <row r="157" spans="1:5" s="72" customFormat="1" ht="21" customHeight="1" x14ac:dyDescent="0.15">
      <c r="A157" s="249"/>
      <c r="B157" s="249"/>
      <c r="C157" s="249"/>
      <c r="D157" s="249"/>
      <c r="E157" s="249"/>
    </row>
    <row r="158" spans="1:5" s="72" customFormat="1" ht="21" customHeight="1" x14ac:dyDescent="0.15">
      <c r="A158" s="249"/>
      <c r="B158" s="249"/>
      <c r="C158" s="249"/>
      <c r="D158" s="249"/>
      <c r="E158" s="249"/>
    </row>
    <row r="159" spans="1:5" s="72" customFormat="1" ht="21" customHeight="1" x14ac:dyDescent="0.15">
      <c r="A159" s="249"/>
      <c r="B159" s="249"/>
      <c r="C159" s="249"/>
      <c r="D159" s="249"/>
      <c r="E159" s="249"/>
    </row>
    <row r="160" spans="1:5" s="72" customFormat="1" ht="21" customHeight="1" x14ac:dyDescent="0.15">
      <c r="A160" s="249"/>
      <c r="B160" s="249"/>
      <c r="C160" s="249"/>
      <c r="D160" s="249"/>
      <c r="E160" s="249"/>
    </row>
    <row r="161" spans="1:5" s="72" customFormat="1" ht="21" customHeight="1" x14ac:dyDescent="0.15">
      <c r="A161" s="249"/>
      <c r="B161" s="249"/>
      <c r="C161" s="249"/>
      <c r="D161" s="249"/>
      <c r="E161" s="249"/>
    </row>
    <row r="162" spans="1:5" s="72" customFormat="1" ht="21" customHeight="1" x14ac:dyDescent="0.15">
      <c r="A162" s="249"/>
      <c r="B162" s="249"/>
      <c r="C162" s="249"/>
      <c r="D162" s="249"/>
      <c r="E162" s="249"/>
    </row>
    <row r="163" spans="1:5" s="72" customFormat="1" ht="21" customHeight="1" x14ac:dyDescent="0.15">
      <c r="A163" s="249"/>
      <c r="B163" s="249"/>
      <c r="C163" s="249"/>
      <c r="D163" s="249"/>
      <c r="E163" s="249"/>
    </row>
    <row r="164" spans="1:5" s="72" customFormat="1" ht="21" customHeight="1" x14ac:dyDescent="0.15">
      <c r="A164" s="249"/>
      <c r="B164" s="249"/>
      <c r="C164" s="249"/>
      <c r="D164" s="249"/>
      <c r="E164" s="249"/>
    </row>
  </sheetData>
  <mergeCells count="64">
    <mergeCell ref="A163:E163"/>
    <mergeCell ref="A164:E164"/>
    <mergeCell ref="A157:E157"/>
    <mergeCell ref="A158:E158"/>
    <mergeCell ref="A159:E159"/>
    <mergeCell ref="A160:E160"/>
    <mergeCell ref="A161:E161"/>
    <mergeCell ref="A162:E162"/>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31:E131"/>
    <mergeCell ref="A86:F86"/>
    <mergeCell ref="A89:F89"/>
    <mergeCell ref="A92:F92"/>
    <mergeCell ref="A93:F93"/>
    <mergeCell ref="A101:F101"/>
    <mergeCell ref="A108:F108"/>
    <mergeCell ref="B109:F109"/>
    <mergeCell ref="B116:C116"/>
    <mergeCell ref="A123:F123"/>
    <mergeCell ref="A128:E128"/>
    <mergeCell ref="A129:E129"/>
    <mergeCell ref="A26:F26"/>
    <mergeCell ref="B27:F27"/>
    <mergeCell ref="A41:F41"/>
    <mergeCell ref="A19:F19"/>
    <mergeCell ref="A4:F4"/>
    <mergeCell ref="A7:F7"/>
    <mergeCell ref="A10:F10"/>
    <mergeCell ref="A11:F11"/>
    <mergeCell ref="A46:E46"/>
    <mergeCell ref="A47:E47"/>
    <mergeCell ref="A49:E49"/>
    <mergeCell ref="A50:E50"/>
    <mergeCell ref="A51:E51"/>
    <mergeCell ref="A53:E53"/>
    <mergeCell ref="A77:E77"/>
    <mergeCell ref="A54:E54"/>
    <mergeCell ref="A55:E55"/>
    <mergeCell ref="A56:E56"/>
    <mergeCell ref="A57:E57"/>
    <mergeCell ref="A58:E58"/>
    <mergeCell ref="A65:E65"/>
    <mergeCell ref="A72:E72"/>
    <mergeCell ref="A73:E73"/>
    <mergeCell ref="A74:E74"/>
    <mergeCell ref="A75:E75"/>
    <mergeCell ref="A76:E76"/>
    <mergeCell ref="E83:F83"/>
    <mergeCell ref="A82:E82"/>
    <mergeCell ref="A78:E78"/>
    <mergeCell ref="A79:E79"/>
    <mergeCell ref="A80:E80"/>
    <mergeCell ref="A81:E81"/>
  </mergeCells>
  <phoneticPr fontId="2"/>
  <printOptions horizontalCentered="1"/>
  <pageMargins left="0.78740157480314965" right="0.6692913385826772" top="0.59055118110236227" bottom="0.59055118110236227" header="0.51181102362204722" footer="0.51181102362204722"/>
  <pageSetup paperSize="9" orientation="portrait" r:id="rId1"/>
  <headerFooter alignWithMargins="0"/>
  <rowBreaks count="1" manualBreakCount="1">
    <brk id="41" max="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47704fd63af82b91306c1b68eb8f7295">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b53b9d11d9bd92557f0ec39edac3bac8"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0BE1B208-97B6-4B95-BA1E-E5846E9087B6}"/>
</file>

<file path=customXml/itemProps2.xml><?xml version="1.0" encoding="utf-8"?>
<ds:datastoreItem xmlns:ds="http://schemas.openxmlformats.org/officeDocument/2006/customXml" ds:itemID="{A536AE05-3CBE-4E25-AD70-1F6016CDC08C}"/>
</file>

<file path=customXml/itemProps3.xml><?xml version="1.0" encoding="utf-8"?>
<ds:datastoreItem xmlns:ds="http://schemas.openxmlformats.org/officeDocument/2006/customXml" ds:itemID="{C257D70D-A456-40EA-9B50-B17C069C886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入力フォーム</vt:lpstr>
      <vt:lpstr>公告</vt:lpstr>
      <vt:lpstr>入札説明書 (内訳有)</vt:lpstr>
      <vt:lpstr>受領書</vt:lpstr>
      <vt:lpstr>別紙１</vt:lpstr>
      <vt:lpstr>別紙２</vt:lpstr>
      <vt:lpstr>別紙３－１</vt:lpstr>
      <vt:lpstr>別紙３－２</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