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Objects="placeholders" filterPrivacy="1" codeName="ThisWorkbook" defaultThemeVersion="124226"/>
  <xr:revisionPtr revIDLastSave="0" documentId="13_ncr:1_{926A5807-A043-469E-BAD4-679AFC8C506C}" xr6:coauthVersionLast="47" xr6:coauthVersionMax="47" xr10:uidLastSave="{00000000-0000-0000-0000-000000000000}"/>
  <bookViews>
    <workbookView xWindow="28680" yWindow="-120" windowWidth="29040" windowHeight="15720" firstSheet="3" activeTab="7" xr2:uid="{00000000-000D-0000-FFFF-FFFF00000000}"/>
  </bookViews>
  <sheets>
    <sheet name="入力フォーム" sheetId="9" state="hidden" r:id="rId1"/>
    <sheet name="公告" sheetId="10" state="hidden" r:id="rId2"/>
    <sheet name="入札説明書 (内訳有)" sheetId="38" state="hidden" r:id="rId3"/>
    <sheet name="受領書" sheetId="59" r:id="rId4"/>
    <sheet name="別紙１" sheetId="26" r:id="rId5"/>
    <sheet name="別紙２" sheetId="3" r:id="rId6"/>
    <sheet name="別紙３－１" sheetId="47" r:id="rId7"/>
    <sheet name="別紙３－２" sheetId="60" r:id="rId8"/>
    <sheet name="別紙４" sheetId="25" r:id="rId9"/>
    <sheet name="別紙５" sheetId="12" r:id="rId10"/>
    <sheet name="別紙６" sheetId="50" r:id="rId11"/>
    <sheet name="別紙７" sheetId="27" r:id="rId12"/>
  </sheets>
  <definedNames>
    <definedName name="_xlnm._FilterDatabase" localSheetId="0" hidden="1">入力フォーム!$A$2:$P$18</definedName>
    <definedName name="_xlnm.Print_Area" localSheetId="1">公告!$A$1:$K$75</definedName>
    <definedName name="_xlnm.Print_Area" localSheetId="3">受領書!$A$1:$D$19</definedName>
    <definedName name="_xlnm.Print_Area" localSheetId="2">'入札説明書 (内訳有)'!$A$1:$K$191</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'別紙３－１'!$A$1:$K$47</definedName>
    <definedName name="_xlnm.Print_Area" localSheetId="7">'別紙３－２'!$A$1:$F$28</definedName>
    <definedName name="_xlnm.Print_Area" localSheetId="8">別紙４!$A$1:$F$160</definedName>
    <definedName name="_xlnm.Print_Area" localSheetId="9">別紙５!$A$1:$E$65</definedName>
    <definedName name="_xlnm.Print_Area" localSheetId="10">別紙６!$A$1:$E$29</definedName>
    <definedName name="_xlnm.Print_Area" localSheetId="11">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59" l="1"/>
  <c r="P19" i="9" l="1"/>
  <c r="N19" i="9"/>
  <c r="L19" i="9"/>
  <c r="K19" i="9"/>
  <c r="I19" i="9"/>
  <c r="H19" i="9"/>
  <c r="F19" i="9"/>
  <c r="D19" i="9"/>
  <c r="L18" i="9"/>
  <c r="K18" i="9"/>
  <c r="I18" i="9"/>
  <c r="H18" i="9"/>
  <c r="F18" i="9"/>
  <c r="D18" i="9"/>
  <c r="P16" i="9"/>
  <c r="N16" i="9"/>
  <c r="L16" i="9"/>
  <c r="K16" i="9"/>
  <c r="F16" i="9"/>
  <c r="D16" i="9"/>
  <c r="C23" i="10" l="1"/>
  <c r="C9" i="26" l="1"/>
  <c r="A93" i="25" l="1"/>
  <c r="H10" i="26" l="1"/>
  <c r="A6" i="50"/>
  <c r="D73" i="38"/>
  <c r="A8" i="47"/>
  <c r="D35" i="47"/>
  <c r="T12" i="9"/>
  <c r="S12" i="9"/>
  <c r="D5" i="26"/>
  <c r="R17" i="9"/>
  <c r="R15" i="9"/>
  <c r="R12" i="9"/>
  <c r="R13" i="9"/>
  <c r="R14" i="9"/>
  <c r="T15" i="9"/>
  <c r="T17" i="9"/>
  <c r="T18" i="9"/>
  <c r="T13" i="9"/>
  <c r="S17" i="9"/>
  <c r="S15" i="9"/>
  <c r="T16" i="9"/>
  <c r="R16" i="9"/>
  <c r="D71" i="38" s="1"/>
  <c r="T14" i="9"/>
  <c r="S13" i="9"/>
  <c r="S14" i="9"/>
  <c r="D11" i="10"/>
  <c r="E9" i="38"/>
  <c r="D10" i="38"/>
  <c r="E10" i="38"/>
  <c r="D11" i="38"/>
  <c r="E11" i="38"/>
  <c r="D12" i="38"/>
  <c r="E12" i="38"/>
  <c r="D26" i="38"/>
  <c r="D66" i="38"/>
  <c r="R3" i="9"/>
  <c r="A5" i="10" s="1"/>
  <c r="A7" i="27"/>
  <c r="B27" i="25"/>
  <c r="B109" i="25" s="1"/>
  <c r="A11" i="25"/>
  <c r="R28" i="9"/>
  <c r="R29" i="9"/>
  <c r="T22" i="9"/>
  <c r="S22" i="9"/>
  <c r="R22" i="9"/>
  <c r="H8" i="10"/>
  <c r="R18" i="9"/>
  <c r="C52" i="10"/>
  <c r="C12" i="10"/>
  <c r="C13" i="10"/>
  <c r="C14" i="10"/>
  <c r="D12" i="10"/>
  <c r="D13" i="10"/>
  <c r="D14" i="10"/>
  <c r="B27" i="3"/>
  <c r="A8" i="3"/>
  <c r="D57" i="38" l="1"/>
  <c r="S18" i="9"/>
  <c r="D113" i="38" s="1"/>
  <c r="T19" i="9"/>
  <c r="S19" i="9"/>
  <c r="D116" i="38" s="1"/>
  <c r="C37" i="10"/>
  <c r="D23" i="38"/>
  <c r="D63" i="38"/>
  <c r="C54" i="10"/>
  <c r="R19" i="9"/>
  <c r="D69" i="38"/>
  <c r="S16" i="9"/>
  <c r="C57" i="10" l="1"/>
  <c r="D106" i="38"/>
</calcChain>
</file>

<file path=xl/sharedStrings.xml><?xml version="1.0" encoding="utf-8"?>
<sst xmlns="http://schemas.openxmlformats.org/spreadsheetml/2006/main" count="777" uniqueCount="591">
  <si>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</si>
  <si>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</si>
  <si>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</si>
  <si>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</si>
  <si>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</si>
  <si>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</si>
  <si>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</si>
  <si>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</si>
  <si>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</si>
  <si>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</si>
  <si>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</si>
  <si>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</si>
  <si>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</si>
  <si>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</si>
  <si>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</si>
  <si>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</si>
  <si>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</si>
  <si>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</si>
  <si>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</si>
  <si>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</si>
  <si>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</si>
  <si>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</si>
  <si>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</si>
  <si>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</si>
  <si>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</si>
  <si>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</si>
  <si>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</si>
  <si>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</si>
  <si>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</si>
  <si>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</si>
  <si>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</si>
  <si>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</si>
  <si>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</si>
  <si>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</si>
  <si>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</si>
  <si>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</si>
  <si>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</si>
  <si>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</si>
  <si>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</si>
  <si>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</si>
  <si>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</si>
  <si>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</si>
  <si>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</si>
  <si>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</si>
  <si>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</si>
  <si>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</si>
  <si>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</si>
  <si>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</si>
  <si>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</si>
  <si>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</si>
  <si>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</si>
  <si>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</si>
  <si>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</si>
  <si>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</si>
  <si>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</si>
  <si>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</si>
  <si>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</si>
  <si>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</si>
  <si>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</si>
  <si>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</si>
  <si>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</si>
  <si>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</si>
  <si>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</si>
  <si>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</si>
  <si>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</si>
  <si>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</si>
  <si>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</si>
  <si>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</si>
  <si>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</si>
  <si>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</si>
  <si>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</si>
  <si>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</si>
  <si>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</si>
  <si>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</si>
  <si>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</si>
  <si>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</si>
  <si>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</si>
  <si>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</si>
  <si>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</si>
  <si>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</si>
  <si>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</si>
  <si>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</si>
  <si>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</si>
  <si>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</si>
  <si>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</si>
  <si>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</si>
  <si>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</si>
  <si>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</si>
  <si>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</si>
  <si>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</si>
  <si>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</si>
  <si>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</si>
  <si>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</si>
  <si>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</si>
  <si>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</si>
  <si>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</si>
  <si>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</si>
  <si>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</si>
  <si>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</si>
  <si>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</si>
  <si>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</si>
  <si>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</si>
  <si>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</si>
  <si>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</si>
  <si>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</si>
  <si>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</si>
  <si>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</si>
  <si>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</si>
  <si>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</si>
  <si>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</si>
  <si>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</si>
  <si>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</si>
  <si>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</si>
  <si>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</si>
  <si>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</si>
  <si>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</si>
  <si>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</si>
  <si>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</si>
  <si>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</si>
  <si>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</si>
  <si>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</si>
  <si>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</si>
  <si>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</si>
  <si>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</si>
  <si>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</si>
  <si>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</si>
  <si>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</si>
  <si>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</si>
  <si>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</si>
  <si>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</si>
  <si>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６．開札</t>
    <phoneticPr fontId="2"/>
  </si>
  <si>
    <t>(1)</t>
    <phoneticPr fontId="2"/>
  </si>
  <si>
    <t>(2)</t>
    <phoneticPr fontId="2"/>
  </si>
  <si>
    <t>(3)</t>
    <phoneticPr fontId="2"/>
  </si>
  <si>
    <t>①</t>
    <phoneticPr fontId="2"/>
  </si>
  <si>
    <t>②</t>
    <phoneticPr fontId="2"/>
  </si>
  <si>
    <t>落札者となるべき者の入札価格によっては、そのものにより当該契約の内容に適合した履行がされないお</t>
    <phoneticPr fontId="2"/>
  </si>
  <si>
    <t>それがあると認められるとき、またはその者と契約を締結することが公正な取引の秩序を乱すこととなる</t>
    <phoneticPr fontId="2"/>
  </si>
  <si>
    <t>た他の者のうち最低の価格を入札した者を落札者とすることがある。</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</si>
  <si>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</si>
  <si>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</si>
  <si>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</si>
  <si>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</si>
  <si>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</si>
  <si>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</si>
  <si>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</si>
  <si>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</si>
  <si>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</si>
  <si>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</si>
  <si>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</si>
  <si>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</si>
  <si>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</si>
  <si>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</si>
  <si>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</si>
  <si>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</si>
  <si>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</si>
  <si>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</si>
  <si>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</si>
  <si>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</si>
  <si>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</si>
  <si>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</si>
  <si>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</si>
  <si>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</si>
  <si>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</si>
  <si>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2"/>
  </si>
  <si>
    <t>冊子「労働基準法のあらまし」の印刷契約</t>
    <rPh sb="0" eb="2">
      <t>サッシ</t>
    </rPh>
    <rPh sb="3" eb="5">
      <t>ロウドウ</t>
    </rPh>
    <rPh sb="5" eb="7">
      <t>キジュン</t>
    </rPh>
    <rPh sb="7" eb="8">
      <t>ホウ</t>
    </rPh>
    <rPh sb="15" eb="17">
      <t>インサツ</t>
    </rPh>
    <rPh sb="17" eb="19">
      <t>ケイヤク</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</si>
  <si>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</si>
  <si>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</si>
  <si>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</si>
  <si>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</si>
  <si>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</si>
  <si>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</si>
  <si>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</si>
  <si>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</si>
  <si>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一般職業紹介関係広報資料等の印刷</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</si>
  <si>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</si>
  <si>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</si>
  <si>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</si>
  <si>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</si>
  <si>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</si>
  <si>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</si>
  <si>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</si>
  <si>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</si>
  <si>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</si>
  <si>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</si>
  <si>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</si>
  <si>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</si>
  <si>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</si>
  <si>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</si>
  <si>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</si>
  <si>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</si>
  <si>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</si>
  <si>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</si>
  <si>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</si>
  <si>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</si>
  <si>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</si>
  <si>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</si>
  <si>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</si>
  <si>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</si>
  <si>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</si>
  <si>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</si>
  <si>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</si>
  <si>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</si>
  <si>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</si>
  <si>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</si>
  <si>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</si>
  <si>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</si>
  <si>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おそれがあって著しく不適当であると認められるときは、予定価格の制限の範囲内の価格を持って入札し</t>
    <rPh sb="41" eb="42">
      <t>モ</t>
    </rPh>
    <rPh sb="44" eb="46">
      <t>ニュウサツ</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</si>
  <si>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</si>
  <si>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</si>
  <si>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</si>
  <si>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</si>
  <si>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</si>
  <si>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</si>
  <si>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</si>
  <si>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</si>
  <si>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</si>
  <si>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</si>
  <si>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</si>
  <si>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</si>
  <si>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</si>
  <si>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</si>
  <si>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</si>
  <si>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</si>
  <si>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</si>
  <si>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</si>
  <si>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７　担当者メールアドレス</t>
    <rPh sb="2" eb="5">
      <t>タントウシャ</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</si>
  <si>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</si>
  <si>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</si>
  <si>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</si>
  <si>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</si>
  <si>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</si>
  <si>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</si>
  <si>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</si>
  <si>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</si>
  <si>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</si>
  <si>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</si>
  <si>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</si>
  <si>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</si>
  <si>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</si>
  <si>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</si>
  <si>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</si>
  <si>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</si>
  <si>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</si>
  <si>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</si>
  <si>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</si>
  <si>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</si>
  <si>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</si>
  <si>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</si>
  <si>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</si>
  <si>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</si>
  <si>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</si>
  <si>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</si>
  <si>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</si>
  <si>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</si>
  <si>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</si>
  <si>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</si>
  <si>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</si>
  <si>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</si>
  <si>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</si>
  <si>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</si>
  <si>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</si>
  <si>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</si>
  <si>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</si>
  <si>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</si>
  <si>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</si>
  <si>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</si>
  <si>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</si>
  <si>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</si>
  <si>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</si>
  <si>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</si>
  <si>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</si>
  <si>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</si>
  <si>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</si>
  <si>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</si>
  <si>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</si>
  <si>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</si>
  <si>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</si>
  <si>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</si>
  <si>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</si>
  <si>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</si>
  <si>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</si>
  <si>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</si>
  <si>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</si>
  <si>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</si>
  <si>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</si>
  <si>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</si>
  <si>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</si>
  <si>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</si>
  <si>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</si>
  <si>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</si>
  <si>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</si>
  <si>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</si>
  <si>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</si>
  <si>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</si>
  <si>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</si>
  <si>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</si>
  <si>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</si>
  <si>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</si>
  <si>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</si>
  <si>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</si>
  <si>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</si>
  <si>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</si>
  <si>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</si>
  <si>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</si>
  <si>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</si>
  <si>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</si>
  <si>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</si>
  <si>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</si>
  <si>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</si>
  <si>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</si>
  <si>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</si>
  <si>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</si>
  <si>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</si>
  <si>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７．入札辞退</t>
    <phoneticPr fontId="2"/>
  </si>
  <si>
    <t>８．落札者の決定方法</t>
    <phoneticPr fontId="2"/>
  </si>
  <si>
    <t>９．落札決定の取消し</t>
    <rPh sb="7" eb="9">
      <t>トリケ</t>
    </rPh>
    <phoneticPr fontId="2"/>
  </si>
  <si>
    <t>１０．契約書の作成</t>
    <rPh sb="3" eb="5">
      <t>ケイヤク</t>
    </rPh>
    <rPh sb="5" eb="6">
      <t>ショ</t>
    </rPh>
    <rPh sb="7" eb="9">
      <t>サクセイ</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</si>
  <si>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</si>
  <si>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</si>
  <si>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</si>
  <si>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</si>
  <si>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</si>
  <si>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</si>
  <si>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</si>
  <si>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</si>
  <si>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</si>
  <si>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</si>
  <si>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</si>
  <si>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</si>
  <si>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</si>
  <si>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</si>
  <si>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</si>
  <si>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</si>
  <si>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</si>
  <si>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</si>
  <si>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</si>
  <si>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</si>
  <si>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</si>
  <si>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</si>
  <si>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</si>
  <si>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</si>
  <si>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</si>
  <si>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</si>
  <si>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</si>
  <si>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</si>
  <si>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</si>
  <si>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</si>
  <si>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</si>
  <si>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</si>
  <si>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</si>
  <si>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</si>
  <si>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</si>
  <si>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</si>
  <si>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</si>
  <si>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</si>
  <si>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</si>
  <si>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</si>
  <si>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</si>
  <si>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</si>
  <si>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</si>
  <si>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</si>
  <si>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</si>
  <si>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</si>
  <si>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</si>
  <si>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</si>
  <si>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</si>
  <si>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</si>
  <si>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</si>
  <si>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</si>
  <si>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１１．再委託について</t>
    <rPh sb="3" eb="6">
      <t>サイイタク</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</si>
  <si>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</si>
  <si>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</si>
  <si>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</si>
  <si>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</si>
  <si>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</si>
  <si>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</si>
  <si>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１２．代金の支払い</t>
    <rPh sb="3" eb="5">
      <t>ダイキン</t>
    </rPh>
    <rPh sb="6" eb="8">
      <t>シハラ</t>
    </rPh>
    <phoneticPr fontId="2"/>
  </si>
  <si>
    <t>１３．入札結果（契約情報）の公表</t>
    <rPh sb="3" eb="5">
      <t>ニュウサツ</t>
    </rPh>
    <rPh sb="5" eb="7">
      <t>ケッカ</t>
    </rPh>
    <rPh sb="8" eb="10">
      <t>ケイヤク</t>
    </rPh>
    <rPh sb="10" eb="12">
      <t>ジョウホウ</t>
    </rPh>
    <rPh sb="14" eb="16">
      <t>コウヒョウ</t>
    </rPh>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</si>
  <si>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</si>
  <si>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</si>
  <si>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</si>
  <si>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</si>
  <si>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</si>
  <si>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</si>
  <si>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</si>
  <si>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</si>
  <si>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2"/>
  </si>
  <si>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2"/>
  </si>
  <si>
    <t>・入札参加申込書（別紙１）</t>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</si>
  <si>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</si>
  <si>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</si>
  <si>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phoneticPr fontId="2"/>
  </si>
  <si>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2"/>
  </si>
  <si>
    <t>平成29年3月30日(木）</t>
    <rPh sb="11" eb="12">
      <t>モク</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</si>
  <si>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</si>
  <si>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</si>
  <si>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</si>
  <si>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</si>
  <si>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</si>
  <si>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</si>
  <si>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</si>
  <si>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</si>
  <si>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</si>
  <si>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</si>
  <si>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</si>
  <si>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</si>
  <si>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</si>
  <si>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</si>
  <si>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</si>
  <si>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</si>
  <si>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</si>
  <si>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</si>
  <si>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</si>
  <si>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</si>
  <si>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</si>
  <si>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</si>
  <si>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</si>
  <si>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</si>
  <si>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</si>
  <si>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</si>
  <si>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</si>
  <si>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</si>
  <si>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</si>
  <si>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</si>
  <si>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</si>
  <si>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</si>
  <si>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</si>
  <si>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</si>
  <si>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</si>
  <si>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</si>
  <si>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</si>
  <si>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</si>
  <si>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</si>
  <si>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</si>
  <si>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</si>
  <si>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</si>
  <si>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</si>
  <si>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</si>
  <si>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</si>
  <si>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</si>
  <si>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</si>
  <si>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</si>
  <si>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</si>
  <si>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</si>
  <si>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</si>
  <si>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</si>
  <si>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</si>
  <si>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</si>
  <si>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１４．契約関係書類について</t>
    <rPh sb="3" eb="5">
      <t>ケイヤク</t>
    </rPh>
    <rPh sb="5" eb="7">
      <t>カンケイ</t>
    </rPh>
    <rPh sb="7" eb="9">
      <t>ショルイ</t>
    </rPh>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</si>
  <si>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</si>
  <si>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</si>
  <si>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</si>
  <si>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</si>
  <si>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rPr>
        <b/>
        <sz val="10"/>
        <color theme="1"/>
        <rFont val="ＭＳ 明朝"/>
        <family val="1"/>
        <charset val="128"/>
      </rPr>
      <t>金額内訳書」(別紙３－２)</t>
    </r>
    <r>
      <rPr>
        <sz val="10"/>
        <color theme="1"/>
        <rFont val="ＭＳ 明朝"/>
        <family val="1"/>
        <charset val="128"/>
      </rPr>
      <t>を添付して政府電子調達(GEPS)システムにより入札金額を送信すること。</t>
    </r>
    <rPh sb="0" eb="2">
      <t>キンガク</t>
    </rPh>
    <rPh sb="2" eb="5">
      <t>ウチワケショ</t>
    </rPh>
    <rPh sb="7" eb="9">
      <t>ベッシ</t>
    </rPh>
    <rPh sb="14" eb="16">
      <t>テンプ</t>
    </rPh>
    <rPh sb="37" eb="39">
      <t>ニュウサツ</t>
    </rPh>
    <rPh sb="39" eb="41">
      <t>キンガク</t>
    </rPh>
    <rPh sb="42" eb="44">
      <t>ソウシン</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</si>
  <si>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</si>
  <si>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2"/>
  </si>
  <si>
    <t>・自己申告書（別紙６）</t>
    <rPh sb="1" eb="3">
      <t>ジコ</t>
    </rPh>
    <rPh sb="3" eb="5">
      <t>シンコク</t>
    </rPh>
    <rPh sb="5" eb="6">
      <t>ショ</t>
    </rPh>
    <rPh sb="7" eb="9">
      <t>ベッシ</t>
    </rPh>
    <phoneticPr fontId="2"/>
  </si>
  <si>
    <t>・誓約書(別紙５)　</t>
    <rPh sb="1" eb="4">
      <t>セイヤクショ</t>
    </rPh>
    <rPh sb="5" eb="7">
      <t>ベッシ</t>
    </rPh>
    <phoneticPr fontId="2"/>
  </si>
  <si>
    <t>別紙６</t>
    <phoneticPr fontId="2"/>
  </si>
  <si>
    <t>大村公共職業安定所自動窓口受付機の購入契約</t>
    <rPh sb="9" eb="11">
      <t>ジドウ</t>
    </rPh>
    <rPh sb="11" eb="13">
      <t>マドグチ</t>
    </rPh>
    <rPh sb="13" eb="15">
      <t>ウケツケ</t>
    </rPh>
    <rPh sb="15" eb="16">
      <t>キ</t>
    </rPh>
    <rPh sb="17" eb="19">
      <t>コウニュウ</t>
    </rPh>
    <rPh sb="19" eb="21">
      <t>ケイヤク</t>
    </rPh>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</si>
  <si>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</si>
  <si>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</si>
  <si>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</si>
  <si>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</si>
  <si>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</si>
  <si>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</si>
  <si>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</si>
  <si>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</si>
  <si>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</si>
  <si>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</si>
  <si>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</si>
  <si>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</si>
  <si>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</si>
  <si>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</si>
  <si>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</si>
  <si>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</si>
  <si>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</si>
  <si>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</si>
  <si>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</si>
  <si>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</si>
  <si>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</si>
  <si>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</si>
  <si>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</si>
  <si>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</si>
  <si>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</si>
  <si>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</si>
  <si>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</si>
  <si>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</si>
  <si>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</si>
  <si>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</si>
  <si>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</si>
  <si>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</si>
  <si>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別添「駐車場警備業務委託仕様書」による。</t>
    <phoneticPr fontId="2"/>
  </si>
  <si>
    <t>履 行 場 所</t>
  </si>
  <si>
    <t>履 行 期 間</t>
  </si>
  <si>
    <t>金額</t>
    <rPh sb="0" eb="2">
      <t>キンガク</t>
    </rPh>
    <phoneticPr fontId="30"/>
  </si>
  <si>
    <t>（１）長崎公共職業安定所</t>
    <rPh sb="3" eb="5">
      <t>ナガサキ</t>
    </rPh>
    <rPh sb="5" eb="7">
      <t>コウキョウ</t>
    </rPh>
    <rPh sb="7" eb="9">
      <t>ショクギョウ</t>
    </rPh>
    <rPh sb="9" eb="11">
      <t>アンテイ</t>
    </rPh>
    <rPh sb="11" eb="12">
      <t>ショ</t>
    </rPh>
    <phoneticPr fontId="30"/>
  </si>
  <si>
    <t>円　　　　</t>
    <rPh sb="0" eb="1">
      <t>エン</t>
    </rPh>
    <phoneticPr fontId="30"/>
  </si>
  <si>
    <t>円</t>
    <rPh sb="0" eb="1">
      <t>エン</t>
    </rPh>
    <phoneticPr fontId="30"/>
  </si>
  <si>
    <t>（２）佐世保公共職業安定所</t>
    <rPh sb="3" eb="6">
      <t>サセボ</t>
    </rPh>
    <rPh sb="6" eb="8">
      <t>コウキョウ</t>
    </rPh>
    <rPh sb="8" eb="10">
      <t>ショクギョウ</t>
    </rPh>
    <rPh sb="10" eb="12">
      <t>アンテイ</t>
    </rPh>
    <rPh sb="12" eb="13">
      <t>ショ</t>
    </rPh>
    <phoneticPr fontId="30"/>
  </si>
  <si>
    <t>（３）諌早公共職業安定所</t>
    <rPh sb="3" eb="5">
      <t>イサハヤ</t>
    </rPh>
    <rPh sb="5" eb="7">
      <t>コウキョウ</t>
    </rPh>
    <rPh sb="7" eb="9">
      <t>ショクギョウ</t>
    </rPh>
    <rPh sb="9" eb="11">
      <t>アンテイ</t>
    </rPh>
    <rPh sb="11" eb="12">
      <t>ショ</t>
    </rPh>
    <phoneticPr fontId="30"/>
  </si>
  <si>
    <t>（４）大村公共職業安定所</t>
    <rPh sb="3" eb="5">
      <t>オオムラ</t>
    </rPh>
    <rPh sb="5" eb="7">
      <t>コウキョウ</t>
    </rPh>
    <rPh sb="7" eb="9">
      <t>ショクギョウ</t>
    </rPh>
    <rPh sb="9" eb="11">
      <t>アンテイ</t>
    </rPh>
    <rPh sb="11" eb="12">
      <t>ショ</t>
    </rPh>
    <phoneticPr fontId="30"/>
  </si>
  <si>
    <t>合　　　計　※消費税及び地方消費税を除く</t>
    <rPh sb="0" eb="1">
      <t>ゴウ</t>
    </rPh>
    <rPh sb="4" eb="5">
      <t>ケイ</t>
    </rPh>
    <rPh sb="7" eb="10">
      <t>ショウヒゼイ</t>
    </rPh>
    <rPh sb="10" eb="11">
      <t>オヨ</t>
    </rPh>
    <rPh sb="12" eb="14">
      <t>チホウ</t>
    </rPh>
    <rPh sb="14" eb="17">
      <t>ショウヒゼイ</t>
    </rPh>
    <rPh sb="18" eb="19">
      <t>ノゾ</t>
    </rPh>
    <phoneticPr fontId="30"/>
  </si>
  <si>
    <t>※消費税及び地方消費税は含めないこと。</t>
    <rPh sb="1" eb="4">
      <t>ショウヒゼイ</t>
    </rPh>
    <rPh sb="4" eb="5">
      <t>オヨ</t>
    </rPh>
    <rPh sb="6" eb="8">
      <t>チホウ</t>
    </rPh>
    <rPh sb="8" eb="11">
      <t>ショウヒゼイ</t>
    </rPh>
    <rPh sb="12" eb="13">
      <t>フク</t>
    </rPh>
    <phoneticPr fontId="31"/>
  </si>
  <si>
    <t>※計算誤りがないか、「合計額」が入札書（別紙３－１）の入札金額と同額であるか確認すること。</t>
    <rPh sb="1" eb="3">
      <t>ケイサン</t>
    </rPh>
    <rPh sb="3" eb="4">
      <t>アヤマ</t>
    </rPh>
    <rPh sb="11" eb="13">
      <t>ゴウケイ</t>
    </rPh>
    <rPh sb="13" eb="14">
      <t>ガク</t>
    </rPh>
    <rPh sb="16" eb="18">
      <t>ニュウサツ</t>
    </rPh>
    <rPh sb="18" eb="19">
      <t>ショ</t>
    </rPh>
    <rPh sb="20" eb="22">
      <t>ベッシ</t>
    </rPh>
    <rPh sb="27" eb="29">
      <t>ニュウサツ</t>
    </rPh>
    <rPh sb="29" eb="31">
      <t>キンガク</t>
    </rPh>
    <rPh sb="32" eb="34">
      <t>ドウガク</t>
    </rPh>
    <rPh sb="38" eb="40">
      <t>カクニン</t>
    </rPh>
    <phoneticPr fontId="31"/>
  </si>
  <si>
    <t>※入札書（別紙３－１）に添付すること。</t>
    <rPh sb="1" eb="3">
      <t>ニュウサツ</t>
    </rPh>
    <rPh sb="3" eb="4">
      <t>ショ</t>
    </rPh>
    <rPh sb="5" eb="7">
      <t>ベッシ</t>
    </rPh>
    <rPh sb="12" eb="14">
      <t>テンプ</t>
    </rPh>
    <phoneticPr fontId="31"/>
  </si>
  <si>
    <t>支出負担行為担当官</t>
    <rPh sb="0" eb="2">
      <t>シシュツ</t>
    </rPh>
    <rPh sb="2" eb="4">
      <t>フタン</t>
    </rPh>
    <rPh sb="4" eb="6">
      <t>コウイ</t>
    </rPh>
    <rPh sb="6" eb="9">
      <t>タントウカン</t>
    </rPh>
    <phoneticPr fontId="31"/>
  </si>
  <si>
    <t>　長崎労働局総務部長　殿</t>
    <rPh sb="1" eb="3">
      <t>ナガサキ</t>
    </rPh>
    <rPh sb="3" eb="5">
      <t>ロウドウ</t>
    </rPh>
    <rPh sb="5" eb="6">
      <t>キョク</t>
    </rPh>
    <rPh sb="6" eb="8">
      <t>ソウム</t>
    </rPh>
    <rPh sb="8" eb="10">
      <t>ブチョウ</t>
    </rPh>
    <rPh sb="11" eb="12">
      <t>ドノ</t>
    </rPh>
    <phoneticPr fontId="31"/>
  </si>
  <si>
    <t>　　　　所在地</t>
    <rPh sb="4" eb="7">
      <t>ショザイチ</t>
    </rPh>
    <phoneticPr fontId="31"/>
  </si>
  <si>
    <t>　　　　商号又は名称</t>
    <rPh sb="4" eb="6">
      <t>ショウゴウ</t>
    </rPh>
    <rPh sb="6" eb="7">
      <t>マタ</t>
    </rPh>
    <rPh sb="8" eb="10">
      <t>メイショウ</t>
    </rPh>
    <phoneticPr fontId="31"/>
  </si>
  <si>
    <t>別紙３－２</t>
    <phoneticPr fontId="2"/>
  </si>
  <si>
    <t>入札金額内訳書</t>
    <rPh sb="0" eb="2">
      <t>ニュウサツ</t>
    </rPh>
    <rPh sb="2" eb="4">
      <t>キンガク</t>
    </rPh>
    <rPh sb="4" eb="7">
      <t>ウチワケショ</t>
    </rPh>
    <phoneticPr fontId="30"/>
  </si>
  <si>
    <t>①駐車場出入口</t>
    <rPh sb="1" eb="4">
      <t>チュウシャジョウ</t>
    </rPh>
    <rPh sb="4" eb="6">
      <t>デイ</t>
    </rPh>
    <rPh sb="6" eb="7">
      <t>グチ</t>
    </rPh>
    <phoneticPr fontId="30"/>
  </si>
  <si>
    <t>②駐車場内（出入口側）</t>
    <rPh sb="1" eb="4">
      <t>チュウシャジョウ</t>
    </rPh>
    <rPh sb="4" eb="5">
      <t>ナイ</t>
    </rPh>
    <rPh sb="6" eb="7">
      <t>デ</t>
    </rPh>
    <rPh sb="7" eb="9">
      <t>イリグチ</t>
    </rPh>
    <rPh sb="9" eb="10">
      <t>ガワ</t>
    </rPh>
    <rPh sb="10" eb="11">
      <t>コウソク</t>
    </rPh>
    <phoneticPr fontId="30"/>
  </si>
  <si>
    <t>③駐車場内（奥側）</t>
    <rPh sb="1" eb="4">
      <t>チュウシャジョウ</t>
    </rPh>
    <rPh sb="4" eb="5">
      <t>ナイ</t>
    </rPh>
    <rPh sb="6" eb="8">
      <t>オクガワ</t>
    </rPh>
    <phoneticPr fontId="30"/>
  </si>
  <si>
    <t>④駐車場出入口</t>
    <rPh sb="1" eb="4">
      <t>チュウシャジョウ</t>
    </rPh>
    <rPh sb="4" eb="6">
      <t>デイ</t>
    </rPh>
    <rPh sb="6" eb="7">
      <t>グチ</t>
    </rPh>
    <phoneticPr fontId="30"/>
  </si>
  <si>
    <t>⑤駐車場内（出入口側）</t>
    <rPh sb="1" eb="4">
      <t>チュウシャジョウ</t>
    </rPh>
    <rPh sb="4" eb="5">
      <t>ナイ</t>
    </rPh>
    <rPh sb="6" eb="7">
      <t>デ</t>
    </rPh>
    <rPh sb="7" eb="9">
      <t>イリグチ</t>
    </rPh>
    <rPh sb="9" eb="10">
      <t>ガワ</t>
    </rPh>
    <rPh sb="10" eb="11">
      <t>コウソク</t>
    </rPh>
    <phoneticPr fontId="30"/>
  </si>
  <si>
    <t>⑥駐車場内（奥側）</t>
    <rPh sb="1" eb="4">
      <t>チュウシャジョウ</t>
    </rPh>
    <rPh sb="4" eb="5">
      <t>ナイ</t>
    </rPh>
    <rPh sb="6" eb="8">
      <t>オクガワ</t>
    </rPh>
    <phoneticPr fontId="30"/>
  </si>
  <si>
    <t>⑦駐車場出入口</t>
    <rPh sb="1" eb="4">
      <t>チュウシャジョウ</t>
    </rPh>
    <rPh sb="4" eb="6">
      <t>デイリ</t>
    </rPh>
    <rPh sb="6" eb="7">
      <t>グチ</t>
    </rPh>
    <phoneticPr fontId="30"/>
  </si>
  <si>
    <t>⑧駐車場内</t>
    <rPh sb="1" eb="4">
      <t>チュウシャジョウ</t>
    </rPh>
    <rPh sb="4" eb="5">
      <t>ナイ</t>
    </rPh>
    <phoneticPr fontId="30"/>
  </si>
  <si>
    <t>⑨第二駐車場</t>
    <rPh sb="1" eb="3">
      <t>ダイニ</t>
    </rPh>
    <rPh sb="3" eb="6">
      <t>チュウシャジョウ</t>
    </rPh>
    <phoneticPr fontId="30"/>
  </si>
  <si>
    <t>⑩敷地内駐車場</t>
    <rPh sb="1" eb="3">
      <t>シキチ</t>
    </rPh>
    <rPh sb="3" eb="4">
      <t>ナイ</t>
    </rPh>
    <rPh sb="4" eb="7">
      <t>チュウシャジョウ</t>
    </rPh>
    <phoneticPr fontId="30"/>
  </si>
  <si>
    <t>⑪敷地内駐車場</t>
    <phoneticPr fontId="2"/>
  </si>
  <si>
    <t>⑫第二駐車場</t>
    <rPh sb="1" eb="3">
      <t>ダイニ</t>
    </rPh>
    <rPh sb="3" eb="6">
      <t>チュウシャジョウ</t>
    </rPh>
    <phoneticPr fontId="30"/>
  </si>
  <si>
    <t>仕様書「別紙」
ポスト名称・番号</t>
    <phoneticPr fontId="30"/>
  </si>
  <si>
    <t>仕様内容
（警備実施日、履行期間中の
警備日数、時間）</t>
    <phoneticPr fontId="2"/>
  </si>
  <si>
    <t>各施設名称</t>
    <phoneticPr fontId="30"/>
  </si>
  <si>
    <t>敷地内駐車場
（ポスト数３）
※駐車スペース46台</t>
    <rPh sb="0" eb="2">
      <t>シキチ</t>
    </rPh>
    <rPh sb="2" eb="3">
      <t>ナイ</t>
    </rPh>
    <rPh sb="3" eb="6">
      <t>チュウシャジョウ</t>
    </rPh>
    <rPh sb="11" eb="12">
      <t>スウ</t>
    </rPh>
    <rPh sb="17" eb="19">
      <t>チュウシャ</t>
    </rPh>
    <rPh sb="25" eb="26">
      <t>ダイ</t>
    </rPh>
    <phoneticPr fontId="30"/>
  </si>
  <si>
    <t>敷地内駐車場
（ポスト数２）
※駐車スペース53台</t>
    <rPh sb="0" eb="2">
      <t>シキチ</t>
    </rPh>
    <rPh sb="2" eb="3">
      <t>ナイ</t>
    </rPh>
    <rPh sb="3" eb="6">
      <t>チュウシャジョウ</t>
    </rPh>
    <rPh sb="11" eb="12">
      <t>スウ</t>
    </rPh>
    <rPh sb="17" eb="19">
      <t>チュウシャ</t>
    </rPh>
    <rPh sb="25" eb="26">
      <t>ダイ</t>
    </rPh>
    <phoneticPr fontId="30"/>
  </si>
  <si>
    <t>第二駐車場
（ポスト数１）
※駐車スペース29台</t>
    <rPh sb="0" eb="2">
      <t>ダイニ</t>
    </rPh>
    <rPh sb="2" eb="5">
      <t>チュウシャジョウ</t>
    </rPh>
    <rPh sb="10" eb="11">
      <t>スウ</t>
    </rPh>
    <rPh sb="16" eb="18">
      <t>チュウシャ</t>
    </rPh>
    <rPh sb="24" eb="25">
      <t>ダイ</t>
    </rPh>
    <phoneticPr fontId="30"/>
  </si>
  <si>
    <t>第二駐車場
（ポスト数１）
※駐車スペース19台</t>
    <rPh sb="0" eb="2">
      <t>ダイニ</t>
    </rPh>
    <rPh sb="2" eb="5">
      <t>チュウシャジョウ</t>
    </rPh>
    <rPh sb="10" eb="11">
      <t>スウ</t>
    </rPh>
    <rPh sb="16" eb="18">
      <t>チュウシャ</t>
    </rPh>
    <rPh sb="24" eb="25">
      <t>ダイ</t>
    </rPh>
    <phoneticPr fontId="30"/>
  </si>
  <si>
    <t>末吉</t>
    <rPh sb="0" eb="2">
      <t>スエヨシ</t>
    </rPh>
    <phoneticPr fontId="2"/>
  </si>
  <si>
    <t>敷地内駐車場
（4/1～5/31ポスト数３）
（6/1～3/31ポスト数２）
※駐車スペース46台</t>
    <rPh sb="0" eb="2">
      <t>シキチ</t>
    </rPh>
    <rPh sb="2" eb="3">
      <t>ナイ</t>
    </rPh>
    <rPh sb="3" eb="6">
      <t>チュウシャジョウ</t>
    </rPh>
    <rPh sb="19" eb="20">
      <t>スウ</t>
    </rPh>
    <rPh sb="35" eb="36">
      <t>スウ</t>
    </rPh>
    <rPh sb="41" eb="43">
      <t>チュウシャ</t>
    </rPh>
    <rPh sb="49" eb="50">
      <t>ダイ</t>
    </rPh>
    <phoneticPr fontId="30"/>
  </si>
  <si>
    <t>敷地内駐車場
（ポスト数２）
※駐車スペース20台</t>
    <rPh sb="0" eb="2">
      <t>シキチ</t>
    </rPh>
    <rPh sb="2" eb="3">
      <t>ナイ</t>
    </rPh>
    <rPh sb="3" eb="6">
      <t>チュウシャジョウ</t>
    </rPh>
    <rPh sb="11" eb="12">
      <t>スウ</t>
    </rPh>
    <rPh sb="17" eb="19">
      <t>チュウシャ</t>
    </rPh>
    <rPh sb="25" eb="26">
      <t>ダイ</t>
    </rPh>
    <phoneticPr fontId="30"/>
  </si>
  <si>
    <t>１５．人権尊重への取り組みについて</t>
    <phoneticPr fontId="2"/>
  </si>
  <si>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</si>
  <si>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</si>
  <si>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</si>
  <si>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</si>
  <si>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１６．障害発生時及び政府電子調達(GEPS)システム操作等の問い合わせ先</t>
    <phoneticPr fontId="2"/>
  </si>
  <si>
    <t>(11)</t>
    <phoneticPr fontId="2"/>
  </si>
  <si>
    <t>警備業法第４条に定める警備業の認定を受けていること。</t>
    <rPh sb="0" eb="2">
      <t>ケイビ</t>
    </rPh>
    <rPh sb="2" eb="3">
      <t>ギョウ</t>
    </rPh>
    <rPh sb="3" eb="4">
      <t>ホウ</t>
    </rPh>
    <rPh sb="4" eb="5">
      <t>ダイ</t>
    </rPh>
    <rPh sb="6" eb="7">
      <t>ジョウ</t>
    </rPh>
    <rPh sb="8" eb="9">
      <t>サダ</t>
    </rPh>
    <rPh sb="11" eb="13">
      <t>ケイビ</t>
    </rPh>
    <rPh sb="13" eb="14">
      <t>ギョウ</t>
    </rPh>
    <rPh sb="15" eb="17">
      <t>ニンテイ</t>
    </rPh>
    <rPh sb="18" eb="19">
      <t>ウ</t>
    </rPh>
    <phoneticPr fontId="2"/>
  </si>
  <si>
    <t>１０．契約書作成の要否</t>
    <rPh sb="3" eb="5">
      <t>ケイヤク</t>
    </rPh>
    <rPh sb="5" eb="6">
      <t>ショ</t>
    </rPh>
    <rPh sb="6" eb="8">
      <t>サクセイ</t>
    </rPh>
    <rPh sb="9" eb="11">
      <t>ヨウヒ</t>
    </rPh>
    <phoneticPr fontId="2"/>
  </si>
  <si>
    <r>
      <t>　　※開札に立会う場合は、（３）の期限による。（</t>
    </r>
    <r>
      <rPr>
        <u/>
        <sz val="10"/>
        <color theme="1"/>
        <rFont val="ＭＳ Ｐ明朝"/>
        <family val="1"/>
        <charset val="128"/>
      </rPr>
      <t>立会を希望する場合は事前に連絡のこと。</t>
    </r>
    <r>
      <rPr>
        <sz val="10"/>
        <color theme="1"/>
        <rFont val="ＭＳ Ｐ明朝"/>
        <family val="1"/>
        <charset val="128"/>
      </rPr>
      <t>）</t>
    </r>
    <rPh sb="3" eb="5">
      <t>カイサツ</t>
    </rPh>
    <rPh sb="6" eb="8">
      <t>タチア</t>
    </rPh>
    <rPh sb="9" eb="11">
      <t>バアイ</t>
    </rPh>
    <rPh sb="17" eb="19">
      <t>キゲン</t>
    </rPh>
    <rPh sb="24" eb="26">
      <t>タチアイ</t>
    </rPh>
    <rPh sb="27" eb="29">
      <t>キボウ</t>
    </rPh>
    <rPh sb="31" eb="33">
      <t>バアイ</t>
    </rPh>
    <rPh sb="34" eb="36">
      <t>ジゼン</t>
    </rPh>
    <rPh sb="37" eb="39">
      <t>レンラク</t>
    </rPh>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</si>
  <si>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</si>
  <si>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◎ホームページ　https://www.p-portal.go.jp/</t>
    <phoneticPr fontId="2"/>
  </si>
  <si>
    <r>
      <t>　</t>
    </r>
    <r>
      <rPr>
        <sz val="8"/>
        <color theme="1"/>
        <rFont val="ＭＳ 明朝"/>
        <family val="1"/>
        <charset val="128"/>
      </rPr>
      <t>千</t>
    </r>
  </si>
  <si>
    <r>
      <t>　</t>
    </r>
    <r>
      <rPr>
        <sz val="8"/>
        <color theme="1"/>
        <rFont val="ＭＳ 明朝"/>
        <family val="1"/>
        <charset val="128"/>
      </rPr>
      <t>百</t>
    </r>
    <r>
      <rPr>
        <sz val="11"/>
        <color theme="1"/>
        <rFont val="ＭＳ 明朝"/>
        <family val="1"/>
        <charset val="128"/>
      </rPr>
      <t>　</t>
    </r>
  </si>
  <si>
    <r>
      <t>　</t>
    </r>
    <r>
      <rPr>
        <sz val="8"/>
        <color theme="1"/>
        <rFont val="ＭＳ 明朝"/>
        <family val="1"/>
        <charset val="128"/>
      </rPr>
      <t>十</t>
    </r>
    <r>
      <rPr>
        <sz val="11"/>
        <color theme="1"/>
        <rFont val="ＭＳ 明朝"/>
        <family val="1"/>
        <charset val="128"/>
      </rPr>
      <t>　</t>
    </r>
  </si>
  <si>
    <r>
      <t>　</t>
    </r>
    <r>
      <rPr>
        <sz val="8"/>
        <color theme="1"/>
        <rFont val="ＭＳ 明朝"/>
        <family val="1"/>
        <charset val="128"/>
      </rPr>
      <t>万</t>
    </r>
    <r>
      <rPr>
        <sz val="11"/>
        <color theme="1"/>
        <rFont val="ＭＳ 明朝"/>
        <family val="1"/>
        <charset val="128"/>
      </rPr>
      <t>　</t>
    </r>
    <r>
      <rPr>
        <sz val="8"/>
        <color theme="1"/>
        <rFont val="ＭＳ 明朝"/>
        <family val="1"/>
        <charset val="128"/>
      </rPr>
      <t>　</t>
    </r>
  </si>
  <si>
    <r>
      <t>　</t>
    </r>
    <r>
      <rPr>
        <sz val="8"/>
        <color theme="1"/>
        <rFont val="ＭＳ 明朝"/>
        <family val="1"/>
        <charset val="128"/>
      </rPr>
      <t>千　</t>
    </r>
  </si>
  <si>
    <r>
      <t>　</t>
    </r>
    <r>
      <rPr>
        <sz val="8"/>
        <color theme="1"/>
        <rFont val="ＭＳ 明朝"/>
        <family val="1"/>
        <charset val="128"/>
      </rPr>
      <t>百　</t>
    </r>
  </si>
  <si>
    <r>
      <t>　</t>
    </r>
    <r>
      <rPr>
        <sz val="8"/>
        <color theme="1"/>
        <rFont val="ＭＳ 明朝"/>
        <family val="1"/>
        <charset val="128"/>
      </rPr>
      <t>十　</t>
    </r>
  </si>
  <si>
    <r>
      <t>　</t>
    </r>
    <r>
      <rPr>
        <sz val="8"/>
        <color theme="1"/>
        <rFont val="ＭＳ 明朝"/>
        <family val="1"/>
        <charset val="128"/>
      </rPr>
      <t>円　</t>
    </r>
  </si>
  <si>
    <r>
      <t>　　　　　　　　　</t>
    </r>
    <r>
      <rPr>
        <u/>
        <sz val="12"/>
        <color theme="1"/>
        <rFont val="ＭＳ 明朝"/>
        <family val="1"/>
        <charset val="128"/>
      </rPr>
      <t>　　　　　　　　　　　　　　　　　　　　　</t>
    </r>
  </si>
  <si>
    <r>
      <t>　</t>
    </r>
    <r>
      <rPr>
        <sz val="8"/>
        <color theme="1"/>
        <rFont val="ＭＳ 明朝"/>
        <family val="1"/>
        <charset val="128"/>
      </rPr>
      <t>億</t>
    </r>
  </si>
  <si>
    <r>
      <t>　　　　　３　</t>
    </r>
    <r>
      <rPr>
        <u/>
        <sz val="12"/>
        <color theme="1"/>
        <rFont val="ＭＳ 明朝"/>
        <family val="1"/>
        <charset val="128"/>
      </rPr>
      <t>「入札金額内訳書」(別紙３－２)を添付すること。</t>
    </r>
    <rPh sb="8" eb="10">
      <t>ニュウサツ</t>
    </rPh>
    <rPh sb="10" eb="12">
      <t>キンガク</t>
    </rPh>
    <rPh sb="12" eb="15">
      <t>ウチワケショ</t>
    </rPh>
    <rPh sb="17" eb="19">
      <t>ベッシ</t>
    </rPh>
    <phoneticPr fontId="2"/>
  </si>
  <si>
    <r>
      <t>　　　　　４　</t>
    </r>
    <r>
      <rPr>
        <u/>
        <sz val="12"/>
        <color theme="1"/>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</si>
  <si>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r>
      <t>　　　　 　　</t>
    </r>
    <r>
      <rPr>
        <u/>
        <sz val="12"/>
        <color theme="1"/>
        <rFont val="ＭＳ 明朝"/>
        <family val="1"/>
        <charset val="128"/>
      </rPr>
      <t>の訂正は入札無効となるので注意すること。</t>
    </r>
    <rPh sb="20" eb="22">
      <t>チュウイ</t>
    </rPh>
    <phoneticPr fontId="2"/>
  </si>
  <si>
    <t>　原則、契約書の締結は政府電子調達（GEPS）システムを使用した電子契約によること。なお、格別の事業</t>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</si>
  <si>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</si>
  <si>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</si>
  <si>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</si>
  <si>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　会計法第２９条の８及び予算決算及び会計令第１００条により行う。</t>
    <phoneticPr fontId="2"/>
  </si>
  <si>
    <t>（※原則、契約書の締結は政府電子調達（GEPS）システムを使用した電子契約によること。）</t>
    <phoneticPr fontId="2"/>
  </si>
  <si>
    <r>
      <rPr>
        <sz val="12"/>
        <color theme="1"/>
        <rFont val="ＭＳ 明朝"/>
        <family val="1"/>
        <charset val="128"/>
      </rPr>
      <t xml:space="preserve">          ５</t>
    </r>
    <r>
      <rPr>
        <sz val="11"/>
        <color theme="1"/>
        <rFont val="ＭＳ Ｐゴシック"/>
        <family val="3"/>
        <charset val="128"/>
      </rPr>
      <t>　</t>
    </r>
    <r>
      <rPr>
        <u/>
        <sz val="12"/>
        <color theme="1"/>
        <rFont val="ＭＳ 明朝"/>
        <family val="1"/>
        <charset val="128"/>
      </rPr>
      <t>金額の頭に必ず『金』もしくは『￥』マークを入れること。</t>
    </r>
    <phoneticPr fontId="2"/>
  </si>
  <si>
    <t>山下　拓志</t>
    <rPh sb="0" eb="5">
      <t>ヤマシタ</t>
    </rPh>
    <phoneticPr fontId="2"/>
  </si>
  <si>
    <t>令和８年度長崎労働局管下４施設（長崎・佐世保・諫早・大村公共職業安定所）における駐車場警備業務委託</t>
    <phoneticPr fontId="2"/>
  </si>
  <si>
    <t>令和８年４月１日～令和９年３月３１日</t>
    <phoneticPr fontId="2"/>
  </si>
  <si>
    <t>令和７・８・９</t>
    <rPh sb="0" eb="2">
      <t>レイワ</t>
    </rPh>
    <phoneticPr fontId="2"/>
  </si>
  <si>
    <t>③紙入札により入札を行う場合</t>
    <rPh sb="12" eb="14">
      <t>バアイ</t>
    </rPh>
    <phoneticPr fontId="2"/>
  </si>
  <si>
    <t>件名：令和８年度　長崎労働局管下４施設（長崎・佐世保・諫早・大村公共職業安定所）における駐車場警備業務委託</t>
    <rPh sb="0" eb="2">
      <t>ケンメイ</t>
    </rPh>
    <rPh sb="3" eb="5">
      <t>レイワ</t>
    </rPh>
    <rPh sb="6" eb="8">
      <t>ネンド</t>
    </rPh>
    <rPh sb="9" eb="11">
      <t>ナガサキ</t>
    </rPh>
    <rPh sb="11" eb="13">
      <t>ロウドウ</t>
    </rPh>
    <rPh sb="13" eb="14">
      <t>キョク</t>
    </rPh>
    <rPh sb="14" eb="16">
      <t>カンカ</t>
    </rPh>
    <rPh sb="17" eb="19">
      <t>シセツ</t>
    </rPh>
    <rPh sb="20" eb="22">
      <t>ナガサキ</t>
    </rPh>
    <rPh sb="23" eb="26">
      <t>サセボ</t>
    </rPh>
    <rPh sb="27" eb="29">
      <t>イサハヤ</t>
    </rPh>
    <rPh sb="30" eb="32">
      <t>オオムラ</t>
    </rPh>
    <rPh sb="32" eb="34">
      <t>コウキョウ</t>
    </rPh>
    <rPh sb="34" eb="36">
      <t>ショクギョウ</t>
    </rPh>
    <rPh sb="36" eb="38">
      <t>アンテイ</t>
    </rPh>
    <rPh sb="38" eb="39">
      <t>ショ</t>
    </rPh>
    <rPh sb="44" eb="47">
      <t>チュウシャジョウ</t>
    </rPh>
    <rPh sb="47" eb="49">
      <t>ケイビ</t>
    </rPh>
    <rPh sb="49" eb="51">
      <t>ギョウム</t>
    </rPh>
    <rPh sb="51" eb="53">
      <t>イタク</t>
    </rPh>
    <phoneticPr fontId="30"/>
  </si>
  <si>
    <r>
      <t xml:space="preserve">・4月1日～5月31日の開庁日
（土・日・祝を除く日）
</t>
    </r>
    <r>
      <rPr>
        <b/>
        <sz val="11"/>
        <color theme="1"/>
        <rFont val="ＭＳ Ｐ明朝"/>
        <family val="1"/>
        <charset val="128"/>
      </rPr>
      <t>・３９日</t>
    </r>
    <r>
      <rPr>
        <sz val="11"/>
        <color theme="1"/>
        <rFont val="ＭＳ Ｐ明朝"/>
        <family val="1"/>
        <charset val="128"/>
      </rPr>
      <t xml:space="preserve">
・9:00～17:00</t>
    </r>
    <rPh sb="2" eb="3">
      <t>ガツ</t>
    </rPh>
    <rPh sb="4" eb="5">
      <t>ニチ</t>
    </rPh>
    <rPh sb="7" eb="8">
      <t>ガツ</t>
    </rPh>
    <rPh sb="10" eb="11">
      <t>ニチ</t>
    </rPh>
    <rPh sb="12" eb="14">
      <t>カイチョウ</t>
    </rPh>
    <rPh sb="14" eb="15">
      <t>ビ</t>
    </rPh>
    <rPh sb="17" eb="18">
      <t>ド</t>
    </rPh>
    <rPh sb="19" eb="20">
      <t>ニチ</t>
    </rPh>
    <rPh sb="21" eb="22">
      <t>シュク</t>
    </rPh>
    <rPh sb="23" eb="24">
      <t>ノゾ</t>
    </rPh>
    <rPh sb="25" eb="26">
      <t>ニチ</t>
    </rPh>
    <phoneticPr fontId="30"/>
  </si>
  <si>
    <r>
      <t xml:space="preserve">・全開庁日（土・日・祝及び12月29日～1月3日を除く日）
</t>
    </r>
    <r>
      <rPr>
        <b/>
        <sz val="11"/>
        <color theme="1"/>
        <rFont val="ＭＳ Ｐ明朝"/>
        <family val="1"/>
        <charset val="128"/>
      </rPr>
      <t>・２４１日</t>
    </r>
    <r>
      <rPr>
        <sz val="11"/>
        <color theme="1"/>
        <rFont val="ＭＳ Ｐ明朝"/>
        <family val="1"/>
        <charset val="128"/>
      </rPr>
      <t xml:space="preserve">
・8:15～17:15</t>
    </r>
    <phoneticPr fontId="30"/>
  </si>
  <si>
    <r>
      <t xml:space="preserve">・全開庁日（土・日・祝及び12月29日～1月3日を除く日）
</t>
    </r>
    <r>
      <rPr>
        <b/>
        <sz val="11"/>
        <color theme="1"/>
        <rFont val="ＭＳ Ｐ明朝"/>
        <family val="1"/>
        <charset val="128"/>
      </rPr>
      <t>・２４１日</t>
    </r>
    <r>
      <rPr>
        <sz val="11"/>
        <color theme="1"/>
        <rFont val="ＭＳ Ｐ明朝"/>
        <family val="1"/>
        <charset val="128"/>
      </rPr>
      <t xml:space="preserve">
・9:00～17:00</t>
    </r>
    <phoneticPr fontId="30"/>
  </si>
  <si>
    <r>
      <t>・全開庁日（土・日・祝及び12月29日～
1月3日を除く日）
・</t>
    </r>
    <r>
      <rPr>
        <b/>
        <sz val="11"/>
        <color theme="1"/>
        <rFont val="ＭＳ Ｐ明朝"/>
        <family val="1"/>
        <charset val="128"/>
      </rPr>
      <t xml:space="preserve">２４１日
</t>
    </r>
    <r>
      <rPr>
        <sz val="11"/>
        <color theme="1"/>
        <rFont val="ＭＳ Ｐ明朝"/>
        <family val="1"/>
        <charset val="128"/>
      </rPr>
      <t>・9:00～17:00</t>
    </r>
    <rPh sb="1" eb="2">
      <t>ゼン</t>
    </rPh>
    <rPh sb="2" eb="4">
      <t>カイチョウ</t>
    </rPh>
    <rPh sb="4" eb="5">
      <t>ニチ</t>
    </rPh>
    <rPh sb="6" eb="7">
      <t>ド</t>
    </rPh>
    <rPh sb="8" eb="9">
      <t>ニチ</t>
    </rPh>
    <rPh sb="10" eb="11">
      <t>シュク</t>
    </rPh>
    <rPh sb="11" eb="12">
      <t>オヨ</t>
    </rPh>
    <rPh sb="15" eb="16">
      <t>ガツ</t>
    </rPh>
    <rPh sb="18" eb="19">
      <t>ニチ</t>
    </rPh>
    <rPh sb="22" eb="23">
      <t>ガツ</t>
    </rPh>
    <rPh sb="24" eb="25">
      <t>ニチ</t>
    </rPh>
    <rPh sb="26" eb="27">
      <t>ノゾ</t>
    </rPh>
    <rPh sb="28" eb="29">
      <t>ニチ</t>
    </rPh>
    <phoneticPr fontId="30"/>
  </si>
  <si>
    <r>
      <t>・原則、火・水・木曜日
（祝、12月29日～1月3日を除く）
4月27日、5月1日、8月10日、9月14日、9月18日、11月2日、12月25日、2月12日、2月22日を追加</t>
    </r>
    <r>
      <rPr>
        <b/>
        <sz val="11"/>
        <color theme="1"/>
        <rFont val="ＭＳ Ｐ明朝"/>
        <family val="1"/>
        <charset val="128"/>
      </rPr>
      <t xml:space="preserve">
・１５４日
</t>
    </r>
    <r>
      <rPr>
        <sz val="11"/>
        <color theme="1"/>
        <rFont val="ＭＳ Ｐ明朝"/>
        <family val="1"/>
        <charset val="128"/>
      </rPr>
      <t>・9：00～12：00</t>
    </r>
    <phoneticPr fontId="30"/>
  </si>
  <si>
    <r>
      <t>・原則、木曜日（祝、12月29日～1月3日、1月14日を除く）
4月24日、5月1日、12月25日、2月12日を追加</t>
    </r>
    <r>
      <rPr>
        <b/>
        <sz val="11"/>
        <color theme="1"/>
        <rFont val="ＭＳ Ｐ明朝"/>
        <family val="1"/>
        <charset val="128"/>
      </rPr>
      <t xml:space="preserve">
・５３日
</t>
    </r>
    <r>
      <rPr>
        <sz val="11"/>
        <color theme="1"/>
        <rFont val="ＭＳ Ｐ明朝"/>
        <family val="1"/>
        <charset val="128"/>
      </rPr>
      <t>・12：30～15：30</t>
    </r>
    <rPh sb="1" eb="3">
      <t>ゲンソク</t>
    </rPh>
    <rPh sb="4" eb="7">
      <t>モクヨウビ</t>
    </rPh>
    <rPh sb="33" eb="34">
      <t>ガツ</t>
    </rPh>
    <rPh sb="36" eb="37">
      <t>カ</t>
    </rPh>
    <rPh sb="39" eb="40">
      <t>ガツ</t>
    </rPh>
    <rPh sb="40" eb="42">
      <t>ツイタチ</t>
    </rPh>
    <rPh sb="45" eb="46">
      <t>ガツ</t>
    </rPh>
    <rPh sb="48" eb="49">
      <t>ニチ</t>
    </rPh>
    <rPh sb="51" eb="52">
      <t>ガツ</t>
    </rPh>
    <rPh sb="54" eb="55">
      <t>ニチ</t>
    </rPh>
    <rPh sb="56" eb="58">
      <t>ツイカ</t>
    </rPh>
    <phoneticPr fontId="30"/>
  </si>
  <si>
    <r>
      <t xml:space="preserve">・原則、木曜日（祝、12月29日～1月3日、1月14日を除く）
4月24日、5月1日、12月25日、2月12日を追加
</t>
    </r>
    <r>
      <rPr>
        <b/>
        <sz val="11"/>
        <color theme="1"/>
        <rFont val="ＭＳ Ｐ明朝"/>
        <family val="1"/>
        <charset val="128"/>
      </rPr>
      <t xml:space="preserve">・５３日
</t>
    </r>
    <r>
      <rPr>
        <sz val="11"/>
        <color theme="1"/>
        <rFont val="ＭＳ Ｐ明朝"/>
        <family val="1"/>
        <charset val="128"/>
      </rPr>
      <t>・12：30～15：30</t>
    </r>
    <phoneticPr fontId="30"/>
  </si>
  <si>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</si>
  <si>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</si>
  <si>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</si>
  <si>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2"/>
  </si>
  <si>
    <t>◎ヘルプデスク　０５７０‐０００‐６８３　　０３‐４３３２‐７８０３（IP電話等をご利用の場合）</t>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</si>
  <si>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</si>
  <si>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r>
      <t xml:space="preserve">  （メールアドレス　</t>
    </r>
    <r>
      <rPr>
        <sz val="12"/>
        <color theme="1"/>
        <rFont val="ＭＳ 明朝"/>
        <family val="3"/>
        <charset val="128"/>
      </rPr>
      <t>nagasaki-keiyaku</t>
    </r>
    <r>
      <rPr>
        <sz val="12"/>
        <color rgb="FFFF0000"/>
        <rFont val="ＭＳ 明朝"/>
        <family val="1"/>
        <charset val="128"/>
      </rPr>
      <t>×</t>
    </r>
    <r>
      <rPr>
        <sz val="12"/>
        <color theme="1"/>
        <rFont val="ＭＳ 明朝"/>
        <family val="3"/>
        <charset val="128"/>
      </rPr>
      <t>mhlw.go.jp</t>
    </r>
    <r>
      <rPr>
        <sz val="12"/>
        <color theme="1"/>
        <rFont val="ＭＳ 明朝"/>
        <family val="1"/>
        <charset val="128"/>
      </rPr>
      <t>　）</t>
    </r>
    <phoneticPr fontId="2"/>
  </si>
  <si>
    <t>　　　　代表者氏名又は代理人氏名　　　　　　　　　　　　　　　　　　　　　　　　　　　　　　　</t>
    <rPh sb="4" eb="7">
      <t>ダイヒョウシャ</t>
    </rPh>
    <rPh sb="7" eb="9">
      <t>シメイ</t>
    </rPh>
    <rPh sb="9" eb="10">
      <t>マタ</t>
    </rPh>
    <rPh sb="11" eb="14">
      <t>ダイリニン</t>
    </rPh>
    <rPh sb="14" eb="16">
      <t>シメイ</t>
    </rPh>
    <phoneticPr fontId="31"/>
  </si>
  <si>
    <t>　　　　　　 を問わず、見積もった契約金額の１１０分の１００に相当する金額</t>
    <phoneticPr fontId="2"/>
  </si>
  <si>
    <t>　　　　　　 を記入すること。</t>
    <phoneticPr fontId="2"/>
  </si>
  <si>
    <r>
      <rPr>
        <sz val="11"/>
        <color theme="1"/>
        <rFont val="ＭＳ Ｐ明朝"/>
        <family val="1"/>
        <charset val="128"/>
      </rPr>
      <t xml:space="preserve">・原則、木曜日（祝、12月29日～1月3日を除く日）
2月12日を追加
</t>
    </r>
    <r>
      <rPr>
        <b/>
        <sz val="11"/>
        <color theme="1"/>
        <rFont val="ＭＳ Ｐ明朝"/>
        <family val="1"/>
        <charset val="128"/>
      </rPr>
      <t xml:space="preserve">・５１日
</t>
    </r>
    <r>
      <rPr>
        <sz val="11"/>
        <color theme="1"/>
        <rFont val="ＭＳ Ｐ明朝"/>
        <family val="1"/>
        <charset val="128"/>
      </rPr>
      <t>・12:00～16:00</t>
    </r>
    <rPh sb="28" eb="29">
      <t>ガツ</t>
    </rPh>
    <rPh sb="31" eb="32">
      <t>ニチ</t>
    </rPh>
    <rPh sb="33" eb="35">
      <t>ツイカ</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</si>
</sst>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quot;-&quot;"/>
    <numFmt numFmtId="177" formatCode="yyyy&quot;年&quot;m&quot;月&quot;d&quot;日&quot;;@"/>
  </numFmts>
  <fonts count="5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明朝"/>
      <family val="1"/>
      <charset val="128"/>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sz val="6"/>
      <name val="ＭＳ Ｐゴシック"/>
      <family val="2"/>
      <charset val="128"/>
      <scheme val="minor"/>
    </font>
    <font>
      <b/>
      <sz val="15.75"/>
      <color indexed="64"/>
      <name val="ＭＳ 明朝"/>
      <family val="1"/>
      <charset val="128"/>
    </font>
    <font>
      <b/>
      <sz val="20"/>
      <color theme="1"/>
      <name val="ＭＳ Ｐ明朝"/>
      <family val="1"/>
      <charset val="128"/>
    </font>
    <font>
      <b/>
      <sz val="14"/>
      <color theme="1"/>
      <name val="ＭＳ Ｐ明朝"/>
      <family val="1"/>
      <charset val="128"/>
    </font>
    <font>
      <sz val="20"/>
      <color theme="1"/>
      <name val="ＭＳ Ｐ明朝"/>
      <family val="1"/>
      <charset val="128"/>
    </font>
    <font>
      <b/>
      <sz val="12"/>
      <color theme="1"/>
      <name val="ＭＳ Ｐ明朝"/>
      <family val="1"/>
      <charset val="128"/>
    </font>
    <font>
      <sz val="14"/>
      <color theme="1"/>
      <name val="ＭＳ Ｐ明朝"/>
      <family val="1"/>
      <charset val="128"/>
    </font>
    <font>
      <b/>
      <sz val="11"/>
      <color theme="1"/>
      <name val="ＭＳ Ｐ明朝"/>
      <family val="1"/>
      <charset val="128"/>
    </font>
    <font>
      <sz val="10"/>
      <color theme="1"/>
      <name val="ＭＳ Ｐゴシック"/>
      <family val="3"/>
      <charset val="128"/>
    </font>
    <font>
      <u/>
      <sz val="10"/>
      <color theme="1"/>
      <name val="ＭＳ Ｐ明朝"/>
      <family val="1"/>
      <charset val="128"/>
    </font>
    <font>
      <sz val="8"/>
      <color theme="1"/>
      <name val="ＭＳ 明朝"/>
      <family val="1"/>
      <charset val="128"/>
    </font>
    <font>
      <sz val="11"/>
      <color theme="1"/>
      <name val="Century"/>
      <family val="1"/>
    </font>
    <font>
      <b/>
      <sz val="22"/>
      <color theme="1"/>
      <name val="ＭＳ 明朝"/>
      <family val="1"/>
      <charset val="128"/>
    </font>
    <font>
      <u/>
      <sz val="12"/>
      <color theme="1"/>
      <name val="ＭＳ 明朝"/>
      <family val="1"/>
      <charset val="128"/>
    </font>
    <font>
      <sz val="9"/>
      <color theme="1"/>
      <name val="ＭＳ Ｐ明朝"/>
      <family val="1"/>
      <charset val="128"/>
    </font>
    <font>
      <sz val="13"/>
      <color theme="1"/>
      <name val="ＭＳ Ｐゴシック"/>
      <family val="3"/>
      <charset val="128"/>
    </font>
    <font>
      <b/>
      <u/>
      <sz val="14"/>
      <color theme="1"/>
      <name val="ＭＳ 明朝"/>
      <family val="1"/>
      <charset val="128"/>
    </font>
    <font>
      <b/>
      <sz val="18"/>
      <color theme="1"/>
      <name val="ＭＳ 明朝"/>
      <family val="1"/>
      <charset val="128"/>
    </font>
    <font>
      <sz val="20"/>
      <color theme="1"/>
      <name val="ＭＳ 明朝"/>
      <family val="1"/>
      <charset val="128"/>
    </font>
    <font>
      <sz val="10"/>
      <name val="ＭＳ 明朝"/>
      <family val="1"/>
      <charset val="128"/>
    </font>
    <font>
      <sz val="12"/>
      <color theme="1"/>
      <name val="ＭＳ 明朝"/>
      <family val="3"/>
      <charset val="128"/>
    </font>
    <font>
      <sz val="10"/>
      <color rgb="FFFF0000"/>
      <name val="ＭＳ Ｐ明朝"/>
      <family val="1"/>
      <charset val="128"/>
    </font>
    <font>
      <sz val="10"/>
      <name val="ＭＳ Ｐ明朝"/>
      <family val="1"/>
      <charset val="128"/>
    </font>
    <font>
      <sz val="11"/>
      <color rgb="FFFF0000"/>
      <name val="ＭＳ Ｐゴシック"/>
      <family val="3"/>
      <charset val="128"/>
    </font>
    <font>
      <sz val="12"/>
      <color rgb="FFFF000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theme="0" tint="-0.14999847407452621"/>
        <bgColor indexed="64"/>
      </patternFill>
    </fill>
  </fills>
  <borders count="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top/>
      <bottom/>
      <diagonal/>
    </border>
    <border>
      <left style="medium">
        <color auto="1"/>
      </left>
      <right style="medium">
        <color auto="1"/>
      </right>
      <top style="medium">
        <color auto="1"/>
      </top>
      <bottom/>
      <diagonal/>
    </border>
    <border>
      <left/>
      <right style="medium">
        <color indexed="64"/>
      </right>
      <top style="medium">
        <color auto="1"/>
      </top>
      <bottom style="double">
        <color indexed="64"/>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s>
  <cellStyleXfs count="22">
    <xf numFmtId="0" fontId="0" fillId="0" borderId="0"/>
    <xf numFmtId="176" fontId="6" fillId="0" borderId="0" applyFill="0" applyBorder="0" applyAlignment="0"/>
    <xf numFmtId="0" fontId="7" fillId="0" borderId="0">
      <alignment horizontal="left"/>
    </xf>
    <xf numFmtId="0" fontId="8" fillId="0" borderId="1"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38" fontId="5" fillId="0" borderId="0" applyFont="0" applyFill="0" applyBorder="0" applyAlignment="0" applyProtection="0"/>
    <xf numFmtId="6" fontId="5" fillId="0" borderId="0" applyFont="0" applyFill="0" applyBorder="0" applyAlignment="0" applyProtection="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29"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cellStyleXfs>
  <cellXfs count="360">
    <xf numFmtId="0" fontId="0" fillId="0" borderId="0" xfId="0"/>
    <xf numFmtId="0" fontId="0" fillId="0" borderId="9" xfId="0"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0" fillId="2" borderId="0" xfId="0" applyFill="1"/>
    <xf numFmtId="0" fontId="0" fillId="0" borderId="9" xfId="0" applyBorder="1" applyAlignment="1">
      <alignment shrinkToFit="1"/>
    </xf>
    <xf numFmtId="0" fontId="3" fillId="0" borderId="9" xfId="0" applyFont="1" applyBorder="1" applyAlignment="1">
      <alignment vertical="center"/>
    </xf>
    <xf numFmtId="0" fontId="0" fillId="0" borderId="9" xfId="0" applyBorder="1" applyAlignment="1">
      <alignment horizontal="left"/>
    </xf>
    <xf numFmtId="0" fontId="0" fillId="0" borderId="0" xfId="0" applyAlignment="1"/>
    <xf numFmtId="0" fontId="4" fillId="0" borderId="0" xfId="0" applyFont="1" applyAlignment="1">
      <alignment horizontal="justify" vertical="center"/>
    </xf>
    <xf numFmtId="0" fontId="4" fillId="0" borderId="0" xfId="0" applyFont="1"/>
    <xf numFmtId="0" fontId="13" fillId="0" borderId="0" xfId="0" applyFont="1" applyAlignment="1">
      <alignment vertical="center"/>
    </xf>
    <xf numFmtId="0" fontId="15" fillId="0" borderId="0" xfId="0" applyFont="1" applyAlignment="1">
      <alignment horizontal="right" vertical="center"/>
    </xf>
    <xf numFmtId="0" fontId="13" fillId="0" borderId="0" xfId="0" applyFont="1" applyFill="1" applyAlignment="1">
      <alignment vertical="center"/>
    </xf>
    <xf numFmtId="0" fontId="15" fillId="0" borderId="0" xfId="0" applyFont="1" applyFill="1" applyAlignment="1">
      <alignment vertical="center"/>
    </xf>
    <xf numFmtId="49" fontId="15" fillId="0" borderId="0" xfId="0" quotePrefix="1" applyNumberFormat="1" applyFont="1" applyFill="1" applyAlignment="1">
      <alignment vertical="center"/>
    </xf>
    <xf numFmtId="49" fontId="15" fillId="0" borderId="0" xfId="0" applyNumberFormat="1" applyFont="1" applyFill="1" applyAlignment="1">
      <alignment vertical="center"/>
    </xf>
    <xf numFmtId="0" fontId="15" fillId="0" borderId="0" xfId="0" applyNumberFormat="1" applyFont="1" applyFill="1" applyAlignment="1">
      <alignment vertical="center"/>
    </xf>
    <xf numFmtId="49" fontId="15" fillId="0" borderId="0" xfId="0" quotePrefix="1" applyNumberFormat="1" applyFont="1" applyAlignment="1">
      <alignment vertical="center"/>
    </xf>
    <xf numFmtId="0" fontId="17" fillId="0" borderId="0" xfId="0" applyFont="1" applyAlignment="1">
      <alignment vertical="center"/>
    </xf>
    <xf numFmtId="49" fontId="15" fillId="0" borderId="0" xfId="0" quotePrefix="1" applyNumberFormat="1" applyFont="1" applyAlignment="1">
      <alignment horizontal="justify" vertical="center"/>
    </xf>
    <xf numFmtId="0" fontId="17" fillId="0" borderId="8"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13" xfId="0" applyFont="1" applyFill="1" applyBorder="1" applyAlignment="1">
      <alignment horizontal="left" vertical="center"/>
    </xf>
    <xf numFmtId="0" fontId="15" fillId="0" borderId="8"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49" fontId="15" fillId="0" borderId="0" xfId="0" applyNumberFormat="1" applyFont="1" applyAlignment="1">
      <alignment vertical="center"/>
    </xf>
    <xf numFmtId="0" fontId="15" fillId="0" borderId="0" xfId="0" applyFont="1" applyAlignment="1">
      <alignment horizontal="justify" vertical="center" wrapText="1"/>
    </xf>
    <xf numFmtId="0" fontId="19" fillId="0" borderId="0" xfId="0" applyFont="1" applyAlignment="1">
      <alignment vertical="center"/>
    </xf>
    <xf numFmtId="0" fontId="20" fillId="0" borderId="0" xfId="0" applyFont="1" applyAlignment="1">
      <alignment horizontal="justify" vertical="center"/>
    </xf>
    <xf numFmtId="0" fontId="13" fillId="0" borderId="0" xfId="0" applyFont="1" applyAlignment="1">
      <alignment vertical="distributed"/>
    </xf>
    <xf numFmtId="0" fontId="15" fillId="0" borderId="0" xfId="0" quotePrefix="1" applyFont="1" applyAlignment="1">
      <alignment horizontal="justify" vertical="center"/>
    </xf>
    <xf numFmtId="0" fontId="15" fillId="0" borderId="0" xfId="0" applyFont="1" applyFill="1" applyAlignment="1">
      <alignment horizontal="justify" vertical="center"/>
    </xf>
    <xf numFmtId="0" fontId="20" fillId="0" borderId="0" xfId="0" applyFont="1" applyAlignment="1">
      <alignment vertical="center"/>
    </xf>
    <xf numFmtId="49" fontId="15" fillId="0" borderId="0" xfId="0" applyNumberFormat="1" applyFont="1" applyAlignment="1">
      <alignment horizontal="right" vertical="center"/>
    </xf>
    <xf numFmtId="49" fontId="21" fillId="0" borderId="0" xfId="0" quotePrefix="1" applyNumberFormat="1" applyFont="1" applyAlignment="1">
      <alignment vertical="center"/>
    </xf>
    <xf numFmtId="0" fontId="21" fillId="0" borderId="0" xfId="0" applyFont="1" applyAlignment="1">
      <alignment horizontal="left" vertical="center"/>
    </xf>
    <xf numFmtId="0" fontId="22" fillId="0" borderId="0" xfId="0" applyFont="1" applyAlignment="1">
      <alignment vertical="center"/>
    </xf>
    <xf numFmtId="49" fontId="21" fillId="0" borderId="0" xfId="0" quotePrefix="1" applyNumberFormat="1" applyFont="1" applyAlignment="1">
      <alignment horizontal="justify" vertical="center"/>
    </xf>
    <xf numFmtId="0" fontId="21" fillId="0" borderId="0" xfId="0" applyFont="1" applyAlignment="1">
      <alignment horizontal="justify" vertical="center"/>
    </xf>
    <xf numFmtId="0" fontId="13" fillId="0" borderId="0" xfId="0" applyFont="1"/>
    <xf numFmtId="0" fontId="16" fillId="0" borderId="0" xfId="0" applyFont="1" applyAlignment="1">
      <alignment horizontal="justify"/>
    </xf>
    <xf numFmtId="0" fontId="16" fillId="0" borderId="3" xfId="0" applyFont="1" applyBorder="1" applyAlignment="1">
      <alignment horizontal="justify" vertical="top" wrapText="1"/>
    </xf>
    <xf numFmtId="0" fontId="16" fillId="0" borderId="4" xfId="0" applyFont="1" applyBorder="1" applyAlignment="1">
      <alignment horizontal="justify" vertical="top" wrapText="1"/>
    </xf>
    <xf numFmtId="0" fontId="13" fillId="0" borderId="4" xfId="0" applyFont="1" applyBorder="1"/>
    <xf numFmtId="0" fontId="13" fillId="0" borderId="5" xfId="0" applyFont="1" applyBorder="1"/>
    <xf numFmtId="0" fontId="16" fillId="0" borderId="7" xfId="0" applyFont="1" applyBorder="1" applyAlignment="1">
      <alignment horizontal="justify" vertical="top" wrapText="1"/>
    </xf>
    <xf numFmtId="0" fontId="16" fillId="0" borderId="0" xfId="0" applyFont="1" applyBorder="1" applyAlignment="1">
      <alignment horizontal="justify" vertical="top" wrapText="1"/>
    </xf>
    <xf numFmtId="0" fontId="13" fillId="0" borderId="0" xfId="0" applyFont="1" applyBorder="1"/>
    <xf numFmtId="0" fontId="13" fillId="0" borderId="6" xfId="0" applyFont="1" applyBorder="1"/>
    <xf numFmtId="0" fontId="24" fillId="0" borderId="0" xfId="0" applyFont="1" applyBorder="1" applyAlignment="1">
      <alignment horizontal="justify" vertical="center" wrapText="1"/>
    </xf>
    <xf numFmtId="0" fontId="25" fillId="0" borderId="0" xfId="0" applyFont="1" applyBorder="1"/>
    <xf numFmtId="0" fontId="25" fillId="0" borderId="6" xfId="0" applyFont="1" applyBorder="1"/>
    <xf numFmtId="0" fontId="25" fillId="0" borderId="0" xfId="0" applyFont="1"/>
    <xf numFmtId="0" fontId="25" fillId="0" borderId="7" xfId="0" applyFont="1" applyBorder="1"/>
    <xf numFmtId="0" fontId="24" fillId="0" borderId="0" xfId="0" applyFont="1" applyBorder="1" applyAlignment="1">
      <alignment horizontal="distributed" vertical="top"/>
    </xf>
    <xf numFmtId="0" fontId="24" fillId="0" borderId="0" xfId="0" applyFont="1" applyBorder="1" applyAlignment="1">
      <alignment horizontal="distributed" vertical="top" wrapText="1"/>
    </xf>
    <xf numFmtId="0" fontId="25" fillId="0" borderId="6" xfId="0" applyFont="1" applyBorder="1" applyAlignment="1">
      <alignment horizontal="right" vertical="top"/>
    </xf>
    <xf numFmtId="0" fontId="24" fillId="0" borderId="0" xfId="0" applyFont="1" applyBorder="1" applyAlignment="1">
      <alignment vertical="center" wrapText="1"/>
    </xf>
    <xf numFmtId="0" fontId="24" fillId="0" borderId="0" xfId="0" applyFont="1" applyBorder="1" applyAlignment="1">
      <alignment horizontal="left" vertical="top" wrapText="1"/>
    </xf>
    <xf numFmtId="0" fontId="13" fillId="0" borderId="7" xfId="0" applyFont="1" applyBorder="1"/>
    <xf numFmtId="0" fontId="24" fillId="0" borderId="0" xfId="0" applyFont="1" applyBorder="1" applyAlignment="1">
      <alignment horizontal="justify" wrapText="1"/>
    </xf>
    <xf numFmtId="0" fontId="24" fillId="0" borderId="0" xfId="0" applyFont="1" applyBorder="1" applyAlignment="1">
      <alignment horizontal="right" vertical="top" wrapText="1" indent="1"/>
    </xf>
    <xf numFmtId="0" fontId="24" fillId="0" borderId="0" xfId="0" applyFont="1" applyBorder="1" applyAlignment="1">
      <alignment horizontal="left" vertical="top"/>
    </xf>
    <xf numFmtId="0" fontId="24" fillId="0" borderId="0" xfId="0" applyFont="1" applyBorder="1" applyAlignment="1"/>
    <xf numFmtId="0" fontId="24" fillId="0" borderId="0" xfId="0" applyFont="1" applyBorder="1" applyAlignment="1">
      <alignment wrapText="1"/>
    </xf>
    <xf numFmtId="0" fontId="24" fillId="0" borderId="0" xfId="0" applyFont="1" applyBorder="1"/>
    <xf numFmtId="0" fontId="25" fillId="0" borderId="0" xfId="0" applyFont="1" applyAlignment="1">
      <alignment vertical="center"/>
    </xf>
    <xf numFmtId="0" fontId="13" fillId="0" borderId="8" xfId="0" applyFont="1" applyBorder="1"/>
    <xf numFmtId="0" fontId="13" fillId="0" borderId="12" xfId="0" applyFont="1" applyBorder="1"/>
    <xf numFmtId="0" fontId="13" fillId="0" borderId="13" xfId="0" applyFont="1" applyBorder="1"/>
    <xf numFmtId="0" fontId="24" fillId="0" borderId="0" xfId="0" applyFont="1" applyBorder="1" applyAlignment="1">
      <alignment horizontal="justify"/>
    </xf>
    <xf numFmtId="0" fontId="24" fillId="0" borderId="0" xfId="0" applyFont="1" applyAlignment="1">
      <alignment horizontal="justify"/>
    </xf>
    <xf numFmtId="0" fontId="28" fillId="0" borderId="0" xfId="0" applyFont="1" applyAlignment="1">
      <alignment vertical="center"/>
    </xf>
    <xf numFmtId="0" fontId="27" fillId="0" borderId="0" xfId="0" applyFont="1" applyAlignment="1">
      <alignment vertical="center"/>
    </xf>
    <xf numFmtId="0" fontId="24" fillId="0" borderId="0" xfId="0" applyFont="1" applyAlignment="1">
      <alignment vertical="center"/>
    </xf>
    <xf numFmtId="0" fontId="17" fillId="0" borderId="0" xfId="0" applyFont="1" applyAlignment="1">
      <alignment horizontal="left" vertical="center"/>
    </xf>
    <xf numFmtId="0" fontId="22" fillId="0" borderId="0" xfId="20" applyFont="1">
      <alignment vertical="center"/>
    </xf>
    <xf numFmtId="0" fontId="22" fillId="0" borderId="35" xfId="20" applyFont="1" applyBorder="1">
      <alignment vertical="center"/>
    </xf>
    <xf numFmtId="0" fontId="22" fillId="0" borderId="0" xfId="20" applyFont="1" applyBorder="1">
      <alignment vertical="center"/>
    </xf>
    <xf numFmtId="0" fontId="22" fillId="0" borderId="31" xfId="20" applyFont="1" applyBorder="1">
      <alignment vertical="center"/>
    </xf>
    <xf numFmtId="38" fontId="34" fillId="0" borderId="41" xfId="21" applyFont="1" applyBorder="1" applyAlignment="1">
      <alignment horizontal="right" vertical="center" wrapText="1"/>
    </xf>
    <xf numFmtId="0" fontId="21" fillId="0" borderId="26" xfId="20" applyFont="1" applyBorder="1" applyAlignment="1">
      <alignment horizontal="left" vertical="center" wrapText="1"/>
    </xf>
    <xf numFmtId="38" fontId="34" fillId="0" borderId="43" xfId="21" applyFont="1" applyBorder="1" applyAlignment="1">
      <alignment horizontal="right" vertical="center" wrapText="1"/>
    </xf>
    <xf numFmtId="0" fontId="21" fillId="0" borderId="27" xfId="20" applyFont="1" applyBorder="1" applyAlignment="1">
      <alignment horizontal="left" vertical="center" wrapText="1"/>
    </xf>
    <xf numFmtId="38" fontId="34" fillId="0" borderId="46" xfId="21" applyFont="1" applyBorder="1" applyAlignment="1">
      <alignment horizontal="right" vertical="center" wrapText="1"/>
    </xf>
    <xf numFmtId="0" fontId="21" fillId="0" borderId="32" xfId="20" applyFont="1" applyBorder="1" applyAlignment="1">
      <alignment horizontal="left" vertical="center" wrapText="1"/>
    </xf>
    <xf numFmtId="38" fontId="34" fillId="0" borderId="21" xfId="21" applyFont="1" applyBorder="1" applyAlignment="1">
      <alignment horizontal="right" vertical="center" wrapText="1"/>
    </xf>
    <xf numFmtId="0" fontId="21" fillId="0" borderId="22" xfId="20" applyFont="1" applyBorder="1" applyAlignment="1">
      <alignment horizontal="left" vertical="center" wrapText="1"/>
    </xf>
    <xf numFmtId="38" fontId="34" fillId="0" borderId="33" xfId="21" applyFont="1" applyBorder="1" applyAlignment="1">
      <alignment horizontal="right" vertical="center" wrapText="1"/>
    </xf>
    <xf numFmtId="0" fontId="21" fillId="0" borderId="35" xfId="20" applyFont="1" applyBorder="1" applyAlignment="1">
      <alignment horizontal="left" vertical="center" wrapText="1"/>
    </xf>
    <xf numFmtId="38" fontId="34" fillId="0" borderId="53" xfId="21" applyFont="1" applyBorder="1" applyAlignment="1">
      <alignment vertical="center" wrapText="1"/>
    </xf>
    <xf numFmtId="0" fontId="21" fillId="0" borderId="0" xfId="20" applyFont="1">
      <alignment vertical="center"/>
    </xf>
    <xf numFmtId="0" fontId="28" fillId="3" borderId="39" xfId="20" applyFont="1" applyFill="1" applyBorder="1" applyAlignment="1">
      <alignment horizontal="center" vertical="center" wrapText="1"/>
    </xf>
    <xf numFmtId="0" fontId="28" fillId="3" borderId="40" xfId="20" applyFont="1" applyFill="1" applyBorder="1" applyAlignment="1">
      <alignment horizontal="center" vertical="center" wrapText="1"/>
    </xf>
    <xf numFmtId="0" fontId="28" fillId="0" borderId="0" xfId="20" applyFont="1" applyBorder="1">
      <alignment vertical="center"/>
    </xf>
    <xf numFmtId="0" fontId="28" fillId="0" borderId="0" xfId="20" applyFont="1">
      <alignment vertical="center"/>
    </xf>
    <xf numFmtId="0" fontId="28" fillId="0" borderId="25" xfId="20" applyFont="1" applyBorder="1">
      <alignment vertical="center"/>
    </xf>
    <xf numFmtId="0" fontId="28" fillId="0" borderId="11" xfId="20" applyFont="1" applyBorder="1">
      <alignment vertical="center"/>
    </xf>
    <xf numFmtId="0" fontId="28" fillId="0" borderId="29" xfId="20" applyFont="1" applyBorder="1">
      <alignment vertical="center"/>
    </xf>
    <xf numFmtId="0" fontId="28" fillId="0" borderId="44" xfId="20" applyFont="1" applyBorder="1" applyAlignment="1">
      <alignment vertical="center" wrapText="1"/>
    </xf>
    <xf numFmtId="0" fontId="28" fillId="0" borderId="49" xfId="20" applyFont="1" applyBorder="1">
      <alignment vertical="center"/>
    </xf>
    <xf numFmtId="0" fontId="22" fillId="0" borderId="20" xfId="20" applyFont="1" applyBorder="1" applyAlignment="1">
      <alignment vertical="center" wrapText="1"/>
    </xf>
    <xf numFmtId="0" fontId="0" fillId="2" borderId="2" xfId="0" applyFill="1" applyBorder="1"/>
    <xf numFmtId="0" fontId="21" fillId="0" borderId="0" xfId="0" applyFont="1" applyFill="1"/>
    <xf numFmtId="0" fontId="21" fillId="0" borderId="0" xfId="0" applyNumberFormat="1" applyFont="1" applyFill="1"/>
    <xf numFmtId="0" fontId="21" fillId="0" borderId="0" xfId="0" applyFont="1" applyFill="1" applyAlignment="1"/>
    <xf numFmtId="49" fontId="21" fillId="0" borderId="0" xfId="0" applyNumberFormat="1" applyFont="1" applyFill="1" applyAlignment="1">
      <alignment vertical="top" wrapText="1"/>
    </xf>
    <xf numFmtId="0" fontId="21" fillId="0" borderId="0" xfId="0" applyFont="1" applyFill="1" applyAlignment="1">
      <alignment horizontal="left" vertical="top"/>
    </xf>
    <xf numFmtId="49" fontId="21" fillId="0" borderId="0" xfId="0" applyNumberFormat="1" applyFont="1" applyFill="1"/>
    <xf numFmtId="0" fontId="21" fillId="0" borderId="0" xfId="0" applyFont="1"/>
    <xf numFmtId="49" fontId="21" fillId="0" borderId="0" xfId="0" applyNumberFormat="1" applyFont="1" applyFill="1" applyAlignment="1"/>
    <xf numFmtId="49" fontId="21" fillId="0" borderId="0" xfId="0" applyNumberFormat="1" applyFont="1"/>
    <xf numFmtId="49" fontId="22" fillId="0" borderId="0" xfId="0" applyNumberFormat="1" applyFont="1"/>
    <xf numFmtId="0" fontId="22" fillId="0" borderId="0" xfId="0" applyFont="1"/>
    <xf numFmtId="0" fontId="15" fillId="0" borderId="0" xfId="12" applyFont="1" applyAlignment="1">
      <alignment vertical="center"/>
    </xf>
    <xf numFmtId="0" fontId="21" fillId="0" borderId="0" xfId="0" applyFont="1" applyFill="1" applyAlignment="1">
      <alignment horizontal="left" vertical="top" wrapText="1"/>
    </xf>
    <xf numFmtId="0" fontId="15" fillId="0" borderId="0" xfId="0" applyFont="1" applyAlignment="1">
      <alignment horizontal="left" vertical="center"/>
    </xf>
    <xf numFmtId="0" fontId="15" fillId="0" borderId="0" xfId="0" applyFont="1" applyAlignment="1">
      <alignment horizontal="justify" vertical="center"/>
    </xf>
    <xf numFmtId="0" fontId="17" fillId="0" borderId="7" xfId="0" applyFont="1" applyBorder="1" applyAlignment="1">
      <alignment horizontal="left"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21" fillId="0" borderId="0" xfId="0" applyFont="1" applyAlignment="1">
      <alignment vertical="center"/>
    </xf>
    <xf numFmtId="49" fontId="15" fillId="0" borderId="0" xfId="0" quotePrefix="1" applyNumberFormat="1" applyFont="1" applyAlignment="1">
      <alignment horizontal="left" vertical="center"/>
    </xf>
    <xf numFmtId="0" fontId="15"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horizontal="left" vertical="center" wrapText="1"/>
    </xf>
    <xf numFmtId="0" fontId="24" fillId="0" borderId="0" xfId="0" applyFont="1" applyAlignment="1">
      <alignment horizontal="left" vertical="center"/>
    </xf>
    <xf numFmtId="0" fontId="28" fillId="0" borderId="0" xfId="0" applyFont="1" applyAlignment="1">
      <alignment horizontal="left" vertical="center"/>
    </xf>
    <xf numFmtId="0" fontId="27" fillId="0" borderId="0" xfId="0" applyFont="1" applyAlignment="1">
      <alignment horizontal="left" vertical="center"/>
    </xf>
    <xf numFmtId="0" fontId="24" fillId="0" borderId="0" xfId="0" applyFont="1" applyBorder="1" applyAlignment="1">
      <alignment horizontal="right" vertical="top" wrapText="1"/>
    </xf>
    <xf numFmtId="0" fontId="24" fillId="0" borderId="6" xfId="0" applyFont="1" applyBorder="1" applyAlignment="1">
      <alignment horizontal="right" vertical="top" wrapText="1"/>
    </xf>
    <xf numFmtId="0" fontId="24" fillId="0" borderId="7" xfId="0" applyFont="1" applyBorder="1" applyAlignment="1">
      <alignment horizontal="justify" vertical="top" wrapText="1"/>
    </xf>
    <xf numFmtId="0" fontId="24" fillId="0" borderId="0" xfId="0" applyFont="1" applyBorder="1" applyAlignment="1">
      <alignment horizontal="justify" vertical="top" wrapText="1"/>
    </xf>
    <xf numFmtId="0" fontId="24" fillId="0" borderId="6" xfId="0" applyFont="1" applyBorder="1" applyAlignment="1">
      <alignment horizontal="justify" vertical="top" wrapText="1"/>
    </xf>
    <xf numFmtId="0" fontId="16" fillId="0" borderId="0" xfId="0" applyFont="1" applyAlignment="1">
      <alignment horizontal="right"/>
    </xf>
    <xf numFmtId="0" fontId="24" fillId="0" borderId="0" xfId="0" applyFont="1" applyAlignment="1">
      <alignment horizontal="distributed" vertical="center"/>
    </xf>
    <xf numFmtId="0" fontId="36" fillId="0" borderId="0" xfId="0" applyFont="1"/>
    <xf numFmtId="0" fontId="41" fillId="0" borderId="0" xfId="0" applyFont="1" applyAlignment="1">
      <alignment horizontal="justify"/>
    </xf>
    <xf numFmtId="0" fontId="24" fillId="0" borderId="0" xfId="0" applyFont="1" applyBorder="1" applyAlignment="1">
      <alignment vertical="center"/>
    </xf>
    <xf numFmtId="0" fontId="16" fillId="0" borderId="0" xfId="0" applyFont="1"/>
    <xf numFmtId="0" fontId="26" fillId="0" borderId="0" xfId="0" applyFont="1" applyAlignment="1">
      <alignment horizontal="distributed"/>
    </xf>
    <xf numFmtId="0" fontId="16" fillId="0" borderId="0" xfId="0" applyFont="1" applyAlignment="1">
      <alignment horizontal="distributed"/>
    </xf>
    <xf numFmtId="0" fontId="24" fillId="0" borderId="0" xfId="0" applyFont="1" applyAlignment="1">
      <alignment horizontal="distributed"/>
    </xf>
    <xf numFmtId="0" fontId="16" fillId="0" borderId="0" xfId="0" applyFont="1" applyAlignment="1">
      <alignment horizontal="left" vertical="center"/>
    </xf>
    <xf numFmtId="0" fontId="13" fillId="0" borderId="0" xfId="0" applyFont="1" applyAlignment="1">
      <alignment horizontal="left" vertical="center"/>
    </xf>
    <xf numFmtId="0" fontId="24" fillId="0" borderId="0" xfId="0" applyFont="1" applyBorder="1" applyAlignment="1">
      <alignment horizontal="distributed" vertical="center"/>
    </xf>
    <xf numFmtId="0" fontId="24" fillId="0" borderId="0" xfId="0" applyFont="1" applyBorder="1" applyAlignment="1">
      <alignment horizontal="right" vertical="center"/>
    </xf>
    <xf numFmtId="0" fontId="26" fillId="0" borderId="0" xfId="0" applyFont="1"/>
    <xf numFmtId="0" fontId="16" fillId="0" borderId="0" xfId="0" applyFont="1" applyAlignment="1">
      <alignment horizontal="right" vertical="center"/>
    </xf>
    <xf numFmtId="0" fontId="28" fillId="0" borderId="0" xfId="0" applyFont="1" applyAlignment="1">
      <alignment horizontal="center" vertical="center"/>
    </xf>
    <xf numFmtId="0" fontId="27" fillId="0" borderId="0" xfId="0" applyFont="1" applyAlignment="1">
      <alignment horizontal="center" vertical="center"/>
    </xf>
    <xf numFmtId="49" fontId="28" fillId="0" borderId="0" xfId="0" applyNumberFormat="1" applyFont="1" applyAlignment="1">
      <alignment horizontal="left" vertical="center"/>
    </xf>
    <xf numFmtId="0" fontId="22" fillId="0" borderId="0" xfId="0" applyFont="1" applyAlignment="1">
      <alignment horizontal="left" vertical="center"/>
    </xf>
    <xf numFmtId="0" fontId="16" fillId="0" borderId="0" xfId="0" applyFont="1" applyAlignment="1">
      <alignment vertical="center"/>
    </xf>
    <xf numFmtId="0" fontId="22" fillId="0" borderId="0" xfId="0" applyFont="1" applyAlignment="1">
      <alignment horizontal="center" vertical="center"/>
    </xf>
    <xf numFmtId="0" fontId="44" fillId="0" borderId="0" xfId="0" applyFont="1" applyAlignment="1">
      <alignment vertical="center"/>
    </xf>
    <xf numFmtId="0" fontId="45" fillId="0" borderId="0" xfId="0" applyFont="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vertical="center"/>
    </xf>
    <xf numFmtId="0" fontId="37" fillId="0" borderId="28" xfId="20" applyFont="1" applyFill="1" applyBorder="1" applyAlignment="1">
      <alignment vertical="center" wrapText="1"/>
    </xf>
    <xf numFmtId="0" fontId="28" fillId="0" borderId="51" xfId="20" applyFont="1" applyBorder="1" applyAlignment="1">
      <alignment horizontal="left" vertical="center"/>
    </xf>
    <xf numFmtId="0" fontId="22" fillId="0" borderId="20" xfId="20" applyFont="1" applyFill="1" applyBorder="1" applyAlignment="1">
      <alignment vertical="center" wrapText="1"/>
    </xf>
    <xf numFmtId="0" fontId="28" fillId="0" borderId="45" xfId="20" applyFont="1" applyBorder="1" applyAlignment="1">
      <alignment horizontal="left" vertical="center"/>
    </xf>
    <xf numFmtId="0" fontId="22" fillId="0" borderId="46" xfId="20" applyFont="1" applyFill="1" applyBorder="1" applyAlignment="1">
      <alignment vertical="center" wrapText="1"/>
    </xf>
    <xf numFmtId="0" fontId="28" fillId="0" borderId="38" xfId="20" applyFont="1" applyBorder="1" applyAlignment="1">
      <alignment vertical="center" wrapText="1"/>
    </xf>
    <xf numFmtId="0" fontId="28" fillId="0" borderId="40" xfId="20" applyFont="1" applyBorder="1">
      <alignment vertical="center"/>
    </xf>
    <xf numFmtId="0" fontId="22" fillId="0" borderId="21" xfId="20" applyFont="1" applyFill="1" applyBorder="1" applyAlignment="1">
      <alignment vertical="center" wrapText="1"/>
    </xf>
    <xf numFmtId="0" fontId="21" fillId="0" borderId="52" xfId="20" applyFont="1" applyBorder="1" applyAlignment="1">
      <alignment horizontal="left" vertical="center" wrapText="1"/>
    </xf>
    <xf numFmtId="0" fontId="21" fillId="0" borderId="55" xfId="20" applyFont="1" applyBorder="1" applyAlignment="1">
      <alignment horizontal="left" vertical="center" wrapText="1"/>
    </xf>
    <xf numFmtId="0" fontId="36" fillId="0" borderId="0" xfId="0" applyFont="1" applyBorder="1" applyAlignment="1"/>
    <xf numFmtId="0" fontId="36" fillId="0" borderId="0" xfId="0" applyFont="1" applyAlignment="1"/>
    <xf numFmtId="0" fontId="24" fillId="0" borderId="0" xfId="0" applyFont="1" applyAlignment="1">
      <alignment horizontal="right"/>
    </xf>
    <xf numFmtId="0" fontId="16" fillId="0" borderId="14" xfId="0" applyFont="1" applyBorder="1" applyAlignment="1">
      <alignment horizontal="justify"/>
    </xf>
    <xf numFmtId="0" fontId="16" fillId="0" borderId="15" xfId="0" applyFont="1" applyBorder="1" applyAlignment="1">
      <alignment horizontal="justify"/>
    </xf>
    <xf numFmtId="0" fontId="16" fillId="0" borderId="16" xfId="0" applyFont="1" applyBorder="1" applyAlignment="1">
      <alignment horizontal="justify"/>
    </xf>
    <xf numFmtId="0" fontId="16" fillId="0" borderId="0" xfId="0" applyFont="1" applyAlignment="1"/>
    <xf numFmtId="0" fontId="13" fillId="0" borderId="0" xfId="0" applyFont="1" applyAlignment="1">
      <alignment vertical="top"/>
    </xf>
    <xf numFmtId="0" fontId="13" fillId="0" borderId="0" xfId="0" applyFont="1" applyAlignment="1">
      <alignment horizontal="right"/>
    </xf>
    <xf numFmtId="0" fontId="16" fillId="0" borderId="0" xfId="0" applyFont="1" applyAlignment="1">
      <alignment horizontal="center" vertical="center"/>
    </xf>
    <xf numFmtId="49" fontId="15" fillId="0" borderId="0" xfId="0" quotePrefix="1" applyNumberFormat="1" applyFont="1" applyAlignment="1">
      <alignment horizontal="right" vertical="center"/>
    </xf>
    <xf numFmtId="49" fontId="15" fillId="0" borderId="0" xfId="0" quotePrefix="1" applyNumberFormat="1" applyFont="1" applyAlignment="1">
      <alignment horizontal="center" vertical="center"/>
    </xf>
    <xf numFmtId="0" fontId="16" fillId="0" borderId="0" xfId="0" applyFont="1" applyBorder="1" applyAlignment="1">
      <alignment vertical="center"/>
    </xf>
    <xf numFmtId="49" fontId="15" fillId="0" borderId="0" xfId="0" quotePrefix="1" applyNumberFormat="1" applyFont="1" applyAlignment="1">
      <alignment horizontal="right" vertical="top"/>
    </xf>
    <xf numFmtId="0" fontId="16" fillId="0" borderId="7" xfId="0" applyFont="1" applyBorder="1" applyAlignment="1">
      <alignment vertical="center"/>
    </xf>
    <xf numFmtId="0" fontId="16" fillId="0" borderId="0" xfId="0" applyFont="1" applyBorder="1" applyAlignment="1">
      <alignment horizontal="center" vertical="center"/>
    </xf>
    <xf numFmtId="0" fontId="48" fillId="0" borderId="0" xfId="0" applyFont="1" applyAlignment="1">
      <alignment vertical="center"/>
    </xf>
    <xf numFmtId="0" fontId="48" fillId="0" borderId="0" xfId="0" applyFont="1" applyAlignment="1">
      <alignment horizontal="center" vertical="center"/>
    </xf>
    <xf numFmtId="0" fontId="26" fillId="0" borderId="9" xfId="0" applyFont="1" applyBorder="1" applyAlignment="1">
      <alignment horizontal="center" vertical="center"/>
    </xf>
    <xf numFmtId="0" fontId="24" fillId="0" borderId="9" xfId="0" applyFont="1" applyBorder="1" applyAlignment="1">
      <alignment horizontal="center" vertical="center" wrapText="1"/>
    </xf>
    <xf numFmtId="0" fontId="24" fillId="0" borderId="9" xfId="0" applyFont="1" applyBorder="1" applyAlignment="1">
      <alignment horizontal="center" vertical="center"/>
    </xf>
    <xf numFmtId="0" fontId="22" fillId="0" borderId="0" xfId="0" applyFont="1" applyFill="1"/>
    <xf numFmtId="0" fontId="21" fillId="0" borderId="0" xfId="0" applyNumberFormat="1" applyFont="1"/>
    <xf numFmtId="0" fontId="21" fillId="0" borderId="0" xfId="0" applyFont="1" applyAlignment="1"/>
    <xf numFmtId="49" fontId="21" fillId="0" borderId="0" xfId="0" applyNumberFormat="1" applyFont="1" applyAlignment="1">
      <alignment vertical="center"/>
    </xf>
    <xf numFmtId="0" fontId="0" fillId="0" borderId="0" xfId="0" applyFont="1" applyAlignment="1">
      <alignment vertical="center"/>
    </xf>
    <xf numFmtId="0" fontId="49" fillId="0" borderId="0" xfId="0" applyFont="1" applyAlignment="1">
      <alignment horizontal="justify" vertical="center"/>
    </xf>
    <xf numFmtId="0" fontId="15" fillId="0" borderId="0" xfId="0" applyFont="1" applyAlignment="1">
      <alignment horizontal="justify" vertical="center"/>
    </xf>
    <xf numFmtId="0" fontId="15" fillId="0" borderId="0" xfId="0" applyFont="1" applyAlignment="1">
      <alignment vertical="center"/>
    </xf>
    <xf numFmtId="0" fontId="51" fillId="0" borderId="0" xfId="0" applyFont="1"/>
    <xf numFmtId="0" fontId="52" fillId="0" borderId="0" xfId="0" applyFont="1"/>
    <xf numFmtId="49" fontId="49" fillId="0" borderId="0" xfId="0" quotePrefix="1" applyNumberFormat="1" applyFont="1" applyAlignment="1">
      <alignment vertical="top"/>
    </xf>
    <xf numFmtId="49" fontId="49" fillId="0" borderId="0" xfId="0" quotePrefix="1" applyNumberFormat="1" applyFont="1" applyAlignment="1">
      <alignment vertical="center"/>
    </xf>
    <xf numFmtId="0" fontId="49" fillId="0" borderId="0" xfId="0" applyFont="1" applyAlignment="1">
      <alignment vertical="center"/>
    </xf>
    <xf numFmtId="0" fontId="0" fillId="2" borderId="10" xfId="0" applyFill="1" applyBorder="1"/>
    <xf numFmtId="0" fontId="0" fillId="2" borderId="2" xfId="0" applyFill="1" applyBorder="1"/>
    <xf numFmtId="0" fontId="0" fillId="2" borderId="11" xfId="0" applyFill="1" applyBorder="1"/>
    <xf numFmtId="177" fontId="0" fillId="2" borderId="9" xfId="0" applyNumberFormat="1" applyFill="1" applyBorder="1"/>
    <xf numFmtId="0" fontId="0" fillId="2" borderId="9" xfId="0" applyFill="1" applyBorder="1"/>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49" fontId="21" fillId="0" borderId="0" xfId="0" applyNumberFormat="1" applyFont="1" applyFill="1" applyAlignment="1">
      <alignment horizontal="left" vertical="top" wrapText="1"/>
    </xf>
    <xf numFmtId="0" fontId="21" fillId="0" borderId="0" xfId="0" applyFont="1" applyFill="1" applyAlignment="1">
      <alignment horizontal="left" vertical="top" wrapText="1"/>
    </xf>
    <xf numFmtId="0" fontId="21" fillId="0" borderId="0" xfId="0" applyFont="1" applyFill="1" applyAlignment="1">
      <alignment horizontal="left" vertical="center" wrapText="1"/>
    </xf>
    <xf numFmtId="0" fontId="34" fillId="0" borderId="0" xfId="0" applyFont="1" applyFill="1" applyAlignment="1">
      <alignment horizontal="center"/>
    </xf>
    <xf numFmtId="0" fontId="21" fillId="0" borderId="0" xfId="0" applyFont="1" applyAlignment="1">
      <alignment horizontal="left" vertical="center" wrapText="1"/>
    </xf>
    <xf numFmtId="177" fontId="21" fillId="0" borderId="0" xfId="0" applyNumberFormat="1" applyFont="1" applyAlignment="1">
      <alignment horizontal="left" wrapText="1"/>
    </xf>
    <xf numFmtId="0" fontId="38" fillId="0" borderId="0" xfId="0" applyFont="1" applyFill="1" applyAlignment="1">
      <alignment horizontal="left" vertical="top" wrapText="1"/>
    </xf>
    <xf numFmtId="0" fontId="49" fillId="0" borderId="0" xfId="0" applyFont="1" applyAlignment="1">
      <alignment horizontal="left" vertical="center"/>
    </xf>
    <xf numFmtId="0" fontId="17" fillId="0" borderId="0" xfId="0" applyFont="1" applyAlignment="1">
      <alignment horizontal="left" vertical="distributed"/>
    </xf>
    <xf numFmtId="0" fontId="15" fillId="0" borderId="0" xfId="0" applyFont="1" applyAlignment="1">
      <alignment horizontal="left" vertical="center"/>
    </xf>
    <xf numFmtId="0" fontId="15" fillId="0" borderId="0" xfId="0" applyFont="1" applyAlignment="1">
      <alignment horizontal="justify" vertical="center"/>
    </xf>
    <xf numFmtId="0" fontId="17" fillId="0" borderId="19" xfId="0" applyFont="1" applyBorder="1" applyAlignment="1">
      <alignment horizontal="left" vertical="center"/>
    </xf>
    <xf numFmtId="0" fontId="16" fillId="0" borderId="9" xfId="0" applyFont="1" applyBorder="1" applyAlignment="1">
      <alignment horizontal="center" vertical="center"/>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0" xfId="0" applyFont="1" applyBorder="1" applyAlignment="1">
      <alignment horizontal="left" vertical="top" wrapText="1"/>
    </xf>
    <xf numFmtId="0" fontId="15" fillId="0" borderId="6" xfId="0" applyFont="1" applyBorder="1" applyAlignment="1">
      <alignment horizontal="left" vertical="top" wrapText="1"/>
    </xf>
    <xf numFmtId="0" fontId="15" fillId="0" borderId="9" xfId="0" applyFont="1" applyBorder="1" applyAlignment="1">
      <alignment horizontal="center" vertical="center"/>
    </xf>
    <xf numFmtId="0" fontId="17" fillId="0" borderId="7" xfId="0" applyFont="1" applyBorder="1" applyAlignment="1">
      <alignment horizontal="left"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6" xfId="0" applyFont="1" applyBorder="1" applyAlignment="1">
      <alignment horizontal="left" vertical="center" shrinkToFit="1"/>
    </xf>
    <xf numFmtId="0" fontId="15" fillId="0" borderId="0" xfId="0" applyFont="1" applyAlignment="1">
      <alignment horizontal="left" vertical="center" wrapText="1"/>
    </xf>
    <xf numFmtId="0" fontId="20" fillId="0" borderId="0" xfId="0" applyFont="1" applyAlignment="1">
      <alignment horizontal="left" vertical="center"/>
    </xf>
    <xf numFmtId="0" fontId="21" fillId="0" borderId="0" xfId="0" applyFont="1" applyAlignment="1">
      <alignment vertical="center"/>
    </xf>
    <xf numFmtId="49" fontId="15" fillId="0" borderId="0" xfId="0" quotePrefix="1" applyNumberFormat="1" applyFont="1" applyAlignment="1">
      <alignment horizontal="left" vertical="center"/>
    </xf>
    <xf numFmtId="0" fontId="15" fillId="0" borderId="0" xfId="0" applyFont="1" applyAlignment="1">
      <alignment vertical="center"/>
    </xf>
    <xf numFmtId="0" fontId="49" fillId="0" borderId="0" xfId="0" applyFont="1" applyAlignment="1">
      <alignment vertical="top" wrapText="1"/>
    </xf>
    <xf numFmtId="0" fontId="14" fillId="0" borderId="0" xfId="0" applyFont="1" applyAlignment="1">
      <alignment horizontal="center" vertical="center"/>
    </xf>
    <xf numFmtId="0" fontId="17" fillId="0" borderId="18" xfId="0" applyFont="1" applyBorder="1" applyAlignment="1">
      <alignment horizontal="left" vertical="center"/>
    </xf>
    <xf numFmtId="0" fontId="15" fillId="0" borderId="0" xfId="0" applyFont="1" applyFill="1" applyAlignment="1">
      <alignment horizontal="left" vertical="center"/>
    </xf>
    <xf numFmtId="0" fontId="16" fillId="0" borderId="0" xfId="0" applyFont="1" applyAlignment="1">
      <alignment horizontal="left" vertical="center" wrapText="1"/>
    </xf>
    <xf numFmtId="177" fontId="15" fillId="0" borderId="0" xfId="0" applyNumberFormat="1" applyFont="1" applyFill="1" applyAlignment="1">
      <alignment horizontal="left" vertical="center" wrapText="1"/>
    </xf>
    <xf numFmtId="0" fontId="15" fillId="0" borderId="0" xfId="0" applyFont="1" applyFill="1" applyAlignment="1">
      <alignment horizontal="left" vertical="center" wrapText="1"/>
    </xf>
    <xf numFmtId="0" fontId="24" fillId="0" borderId="0" xfId="0" applyFont="1" applyAlignment="1">
      <alignment horizontal="left" vertical="center" wrapText="1"/>
    </xf>
    <xf numFmtId="0" fontId="42" fillId="0" borderId="0" xfId="0" applyFont="1" applyAlignment="1">
      <alignment horizontal="center" vertical="center"/>
    </xf>
    <xf numFmtId="0" fontId="24" fillId="0" borderId="0" xfId="0" applyFont="1" applyAlignment="1">
      <alignment horizontal="left" vertical="center"/>
    </xf>
    <xf numFmtId="0" fontId="24" fillId="0" borderId="10" xfId="0" applyFont="1" applyBorder="1" applyAlignment="1">
      <alignment horizontal="left" vertical="center" wrapText="1" indent="1"/>
    </xf>
    <xf numFmtId="0" fontId="24" fillId="0" borderId="2" xfId="0" applyFont="1" applyBorder="1" applyAlignment="1">
      <alignment horizontal="left" vertical="center" wrapText="1" indent="1"/>
    </xf>
    <xf numFmtId="0" fontId="24" fillId="0" borderId="11" xfId="0" applyFont="1" applyBorder="1" applyAlignment="1">
      <alignment horizontal="left" vertical="center" wrapText="1" indent="1"/>
    </xf>
    <xf numFmtId="0" fontId="24" fillId="0" borderId="9" xfId="0" applyFont="1" applyBorder="1" applyAlignment="1">
      <alignment horizontal="center" vertical="center"/>
    </xf>
    <xf numFmtId="0" fontId="48" fillId="0" borderId="0" xfId="0" applyFont="1" applyAlignment="1">
      <alignment horizontal="center" vertical="center"/>
    </xf>
    <xf numFmtId="0" fontId="53" fillId="0" borderId="12" xfId="0" applyFont="1" applyBorder="1" applyAlignment="1">
      <alignment horizontal="left" vertical="top" wrapText="1"/>
    </xf>
    <xf numFmtId="0" fontId="0" fillId="0" borderId="12" xfId="0" applyBorder="1" applyAlignment="1">
      <alignment horizontal="left" vertical="top"/>
    </xf>
    <xf numFmtId="0" fontId="26" fillId="0" borderId="0" xfId="0" applyFont="1" applyAlignment="1">
      <alignment horizontal="distributed" indent="1"/>
    </xf>
    <xf numFmtId="0" fontId="24" fillId="0" borderId="0" xfId="0" applyFont="1" applyAlignment="1">
      <alignment horizontal="justify"/>
    </xf>
    <xf numFmtId="0" fontId="24" fillId="0" borderId="0" xfId="0" applyFont="1" applyAlignment="1">
      <alignment horizontal="center" vertical="center" wrapText="1"/>
    </xf>
    <xf numFmtId="0" fontId="24" fillId="0" borderId="0" xfId="0" applyFont="1" applyBorder="1" applyAlignment="1">
      <alignment horizontal="left" vertical="center"/>
    </xf>
    <xf numFmtId="0" fontId="16" fillId="0" borderId="0" xfId="0" applyFont="1" applyAlignment="1">
      <alignment horizontal="left" vertical="center"/>
    </xf>
    <xf numFmtId="0" fontId="16" fillId="0" borderId="9" xfId="0" applyFont="1" applyBorder="1" applyAlignment="1">
      <alignment vertical="center"/>
    </xf>
    <xf numFmtId="0" fontId="16" fillId="0" borderId="9" xfId="0" applyFont="1" applyBorder="1" applyAlignment="1">
      <alignment horizontal="left" vertical="center"/>
    </xf>
    <xf numFmtId="0" fontId="16" fillId="0" borderId="0" xfId="0" applyFont="1" applyAlignment="1">
      <alignment horizontal="left" vertical="center" wrapText="1" shrinkToFit="1"/>
    </xf>
    <xf numFmtId="0" fontId="16" fillId="0" borderId="0" xfId="0" applyFont="1" applyAlignment="1">
      <alignment horizontal="center"/>
    </xf>
    <xf numFmtId="0" fontId="16" fillId="0" borderId="0" xfId="0" applyFont="1" applyAlignment="1">
      <alignment horizontal="center" vertical="center"/>
    </xf>
    <xf numFmtId="0" fontId="26" fillId="0" borderId="0" xfId="0" applyFont="1" applyAlignment="1">
      <alignment horizontal="center"/>
    </xf>
    <xf numFmtId="0" fontId="24" fillId="0" borderId="0" xfId="0" applyFont="1" applyAlignment="1">
      <alignment horizontal="distributed" vertical="center"/>
    </xf>
    <xf numFmtId="0" fontId="47" fillId="0" borderId="0" xfId="0" applyFont="1" applyAlignment="1">
      <alignment horizontal="center"/>
    </xf>
    <xf numFmtId="0" fontId="16" fillId="0" borderId="0" xfId="0" applyFont="1" applyAlignment="1">
      <alignment horizontal="center" vertical="center" wrapText="1"/>
    </xf>
    <xf numFmtId="0" fontId="16" fillId="0" borderId="0" xfId="0" applyFont="1" applyAlignment="1">
      <alignment horizontal="right"/>
    </xf>
    <xf numFmtId="0" fontId="16" fillId="0" borderId="0" xfId="0" applyFont="1" applyAlignment="1">
      <alignment horizontal="justify"/>
    </xf>
    <xf numFmtId="0" fontId="41" fillId="0" borderId="0" xfId="0" applyFont="1" applyAlignment="1">
      <alignment horizontal="justify"/>
    </xf>
    <xf numFmtId="0" fontId="23" fillId="0" borderId="0" xfId="0" applyFont="1" applyAlignment="1">
      <alignment horizontal="center"/>
    </xf>
    <xf numFmtId="0" fontId="24" fillId="0" borderId="0" xfId="0" applyFont="1" applyAlignment="1">
      <alignment horizontal="right"/>
    </xf>
    <xf numFmtId="0" fontId="40" fillId="0" borderId="0" xfId="0" applyFont="1" applyAlignment="1">
      <alignment horizontal="right"/>
    </xf>
    <xf numFmtId="0" fontId="24" fillId="0" borderId="0" xfId="0" applyFont="1" applyAlignment="1">
      <alignment horizontal="center"/>
    </xf>
    <xf numFmtId="0" fontId="41" fillId="0" borderId="18" xfId="0" applyFont="1" applyBorder="1" applyAlignment="1">
      <alignment horizontal="justify" vertical="top" wrapText="1"/>
    </xf>
    <xf numFmtId="0" fontId="41" fillId="0" borderId="19" xfId="0" applyFont="1" applyBorder="1" applyAlignment="1">
      <alignment horizontal="justify" vertical="top" wrapText="1"/>
    </xf>
    <xf numFmtId="0" fontId="41" fillId="0" borderId="17" xfId="0" applyFont="1" applyBorder="1" applyAlignment="1">
      <alignment horizontal="justify" vertical="top" wrapText="1"/>
    </xf>
    <xf numFmtId="0" fontId="16" fillId="0" borderId="18" xfId="0" applyFont="1" applyBorder="1" applyAlignment="1">
      <alignment horizontal="right" vertical="top" wrapText="1"/>
    </xf>
    <xf numFmtId="0" fontId="16" fillId="0" borderId="19" xfId="0" applyFont="1" applyBorder="1" applyAlignment="1">
      <alignment horizontal="right" vertical="top" wrapText="1"/>
    </xf>
    <xf numFmtId="0" fontId="16" fillId="0" borderId="17" xfId="0" applyFont="1" applyBorder="1" applyAlignment="1">
      <alignment horizontal="right" vertical="top"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7" xfId="0" applyFont="1" applyBorder="1" applyAlignment="1">
      <alignment horizontal="center" vertical="center" wrapText="1"/>
    </xf>
    <xf numFmtId="0" fontId="16" fillId="0" borderId="0" xfId="0" applyFont="1" applyBorder="1" applyAlignment="1">
      <alignment horizontal="right"/>
    </xf>
    <xf numFmtId="0" fontId="46" fillId="0" borderId="0" xfId="0" applyFont="1" applyAlignment="1">
      <alignment horizontal="right"/>
    </xf>
    <xf numFmtId="0" fontId="24" fillId="0" borderId="0" xfId="0" applyFont="1" applyAlignment="1">
      <alignment horizontal="right" vertical="center"/>
    </xf>
    <xf numFmtId="0" fontId="24" fillId="0" borderId="0" xfId="0" applyFont="1" applyBorder="1" applyAlignment="1">
      <alignment horizontal="right" vertical="center"/>
    </xf>
    <xf numFmtId="0" fontId="15" fillId="0" borderId="0" xfId="0" applyFont="1" applyAlignment="1">
      <alignment horizontal="right"/>
    </xf>
    <xf numFmtId="0" fontId="24" fillId="0" borderId="0" xfId="0" applyFont="1" applyAlignment="1">
      <alignment horizontal="justify" vertical="top"/>
    </xf>
    <xf numFmtId="0" fontId="4" fillId="0" borderId="0" xfId="0" applyFont="1" applyAlignment="1">
      <alignment horizontal="justify"/>
    </xf>
    <xf numFmtId="0" fontId="24" fillId="0" borderId="0" xfId="0" applyFont="1" applyAlignment="1">
      <alignment horizontal="left"/>
    </xf>
    <xf numFmtId="0" fontId="43" fillId="0" borderId="0" xfId="0" applyFont="1" applyAlignment="1">
      <alignment horizontal="left" vertical="center"/>
    </xf>
    <xf numFmtId="0" fontId="28" fillId="0" borderId="24" xfId="20" applyFont="1" applyBorder="1" applyAlignment="1">
      <alignment vertical="center" wrapText="1"/>
    </xf>
    <xf numFmtId="0" fontId="28" fillId="0" borderId="42" xfId="20" applyFont="1" applyBorder="1" applyAlignment="1">
      <alignment vertical="center"/>
    </xf>
    <xf numFmtId="0" fontId="28" fillId="0" borderId="44" xfId="20" applyFont="1" applyBorder="1" applyAlignment="1">
      <alignment vertical="center"/>
    </xf>
    <xf numFmtId="0" fontId="22" fillId="0" borderId="51" xfId="20" applyFont="1" applyBorder="1" applyAlignment="1">
      <alignment horizontal="left" vertical="center" wrapText="1"/>
    </xf>
    <xf numFmtId="0" fontId="22" fillId="0" borderId="56" xfId="20" applyFont="1" applyBorder="1" applyAlignment="1">
      <alignment horizontal="left" vertical="center" wrapText="1"/>
    </xf>
    <xf numFmtId="0" fontId="22" fillId="0" borderId="57" xfId="20" applyFont="1" applyBorder="1" applyAlignment="1">
      <alignment horizontal="left" vertical="center" wrapText="1"/>
    </xf>
    <xf numFmtId="0" fontId="22" fillId="0" borderId="58" xfId="20" applyFont="1" applyBorder="1" applyAlignment="1">
      <alignment horizontal="left" vertical="center" wrapText="1"/>
    </xf>
    <xf numFmtId="0" fontId="22" fillId="0" borderId="0" xfId="20" applyFont="1" applyBorder="1" applyAlignment="1">
      <alignment horizontal="right" vertical="center"/>
    </xf>
    <xf numFmtId="0" fontId="32" fillId="0" borderId="33" xfId="20" applyFont="1" applyBorder="1" applyAlignment="1">
      <alignment horizontal="center" vertical="center"/>
    </xf>
    <xf numFmtId="0" fontId="32" fillId="0" borderId="34" xfId="20" applyFont="1" applyBorder="1" applyAlignment="1">
      <alignment horizontal="center" vertical="center"/>
    </xf>
    <xf numFmtId="0" fontId="33" fillId="0" borderId="36" xfId="20" applyFont="1" applyBorder="1" applyAlignment="1">
      <alignment horizontal="left" vertical="center" shrinkToFit="1"/>
    </xf>
    <xf numFmtId="0" fontId="33" fillId="0" borderId="37" xfId="20" applyFont="1" applyBorder="1" applyAlignment="1">
      <alignment horizontal="left" vertical="center" shrinkToFit="1"/>
    </xf>
    <xf numFmtId="0" fontId="28" fillId="3" borderId="21" xfId="20" applyFont="1" applyFill="1" applyBorder="1" applyAlignment="1">
      <alignment horizontal="distributed" vertical="center" justifyLastLine="1"/>
    </xf>
    <xf numFmtId="0" fontId="28" fillId="3" borderId="22" xfId="20" applyFont="1" applyFill="1" applyBorder="1" applyAlignment="1">
      <alignment horizontal="distributed" vertical="center" justifyLastLine="1"/>
    </xf>
    <xf numFmtId="0" fontId="36" fillId="0" borderId="23" xfId="20" applyFont="1" applyBorder="1" applyAlignment="1">
      <alignment vertical="center"/>
    </xf>
    <xf numFmtId="0" fontId="36" fillId="0" borderId="30" xfId="20" applyFont="1" applyBorder="1" applyAlignment="1">
      <alignment vertical="center"/>
    </xf>
    <xf numFmtId="0" fontId="36" fillId="0" borderId="28" xfId="20" applyFont="1" applyBorder="1" applyAlignment="1">
      <alignment vertical="center"/>
    </xf>
    <xf numFmtId="0" fontId="36" fillId="0" borderId="0" xfId="0" applyFont="1" applyAlignment="1"/>
    <xf numFmtId="0" fontId="36" fillId="0" borderId="50" xfId="20" applyFont="1" applyBorder="1" applyAlignment="1">
      <alignment horizontal="left" vertical="center" wrapText="1"/>
    </xf>
    <xf numFmtId="0" fontId="36" fillId="0" borderId="50" xfId="20" applyFont="1" applyBorder="1" applyAlignment="1">
      <alignment horizontal="left" vertical="center"/>
    </xf>
    <xf numFmtId="0" fontId="36" fillId="0" borderId="36" xfId="20" applyFont="1" applyBorder="1" applyAlignment="1">
      <alignment horizontal="left" vertical="center"/>
    </xf>
    <xf numFmtId="0" fontId="28" fillId="0" borderId="24" xfId="20" applyFont="1" applyBorder="1" applyAlignment="1">
      <alignment horizontal="left" vertical="center" wrapText="1"/>
    </xf>
    <xf numFmtId="0" fontId="28" fillId="0" borderId="44" xfId="20" applyFont="1" applyBorder="1" applyAlignment="1">
      <alignment horizontal="left" vertical="center" wrapText="1"/>
    </xf>
    <xf numFmtId="0" fontId="35" fillId="0" borderId="53" xfId="20" applyFont="1" applyBorder="1" applyAlignment="1">
      <alignment horizontal="center" vertical="center"/>
    </xf>
    <xf numFmtId="0" fontId="35" fillId="0" borderId="54" xfId="20" applyFont="1" applyBorder="1" applyAlignment="1">
      <alignment horizontal="center" vertical="center"/>
    </xf>
    <xf numFmtId="0" fontId="28" fillId="0" borderId="47" xfId="20" applyFont="1" applyBorder="1" applyAlignment="1">
      <alignment vertical="center" wrapText="1"/>
    </xf>
    <xf numFmtId="0" fontId="28" fillId="0" borderId="48" xfId="20" applyFont="1" applyBorder="1" applyAlignment="1">
      <alignment vertical="center"/>
    </xf>
    <xf numFmtId="0" fontId="28" fillId="0" borderId="0" xfId="0" applyFont="1" applyAlignment="1">
      <alignment horizontal="left" vertical="center"/>
    </xf>
    <xf numFmtId="0" fontId="27" fillId="0" borderId="0" xfId="0" applyFont="1" applyAlignment="1">
      <alignment horizontal="left" vertical="center"/>
    </xf>
    <xf numFmtId="0" fontId="23" fillId="0" borderId="7" xfId="0" applyFont="1" applyBorder="1" applyAlignment="1">
      <alignment horizontal="center" vertical="top" wrapText="1"/>
    </xf>
    <xf numFmtId="0" fontId="23" fillId="0" borderId="0" xfId="0" applyFont="1" applyBorder="1" applyAlignment="1">
      <alignment horizontal="center" vertical="top" wrapText="1"/>
    </xf>
    <xf numFmtId="0" fontId="23" fillId="0" borderId="6" xfId="0" applyFont="1" applyBorder="1" applyAlignment="1">
      <alignment horizontal="center" vertical="top" wrapText="1"/>
    </xf>
    <xf numFmtId="0" fontId="24" fillId="0" borderId="7" xfId="0" applyFont="1" applyBorder="1" applyAlignment="1">
      <alignment horizontal="right" vertical="top" wrapText="1"/>
    </xf>
    <xf numFmtId="0" fontId="24" fillId="0" borderId="0" xfId="0" applyFont="1" applyBorder="1" applyAlignment="1">
      <alignment horizontal="right" vertical="top" wrapText="1"/>
    </xf>
    <xf numFmtId="0" fontId="24" fillId="0" borderId="6" xfId="0" applyFont="1" applyBorder="1" applyAlignment="1">
      <alignment horizontal="right" vertical="top" wrapText="1"/>
    </xf>
    <xf numFmtId="0" fontId="24" fillId="0" borderId="7" xfId="0" applyFont="1" applyBorder="1" applyAlignment="1">
      <alignment horizontal="left" vertical="top" wrapText="1" indent="1"/>
    </xf>
    <xf numFmtId="0" fontId="24" fillId="0" borderId="0" xfId="0" applyFont="1" applyBorder="1" applyAlignment="1">
      <alignment horizontal="left" vertical="top" wrapText="1" indent="1"/>
    </xf>
    <xf numFmtId="0" fontId="24" fillId="0" borderId="6" xfId="0" applyFont="1" applyBorder="1" applyAlignment="1">
      <alignment horizontal="left" vertical="top" wrapText="1" indent="1"/>
    </xf>
    <xf numFmtId="0" fontId="24" fillId="0" borderId="7" xfId="0" applyFont="1" applyBorder="1" applyAlignment="1">
      <alignment horizontal="justify" vertical="top" wrapText="1"/>
    </xf>
    <xf numFmtId="0" fontId="24" fillId="0" borderId="0" xfId="0" applyFont="1" applyBorder="1" applyAlignment="1">
      <alignment horizontal="justify" vertical="top" wrapText="1"/>
    </xf>
    <xf numFmtId="0" fontId="24" fillId="0" borderId="6" xfId="0" applyFont="1" applyBorder="1" applyAlignment="1">
      <alignment horizontal="justify" vertical="top" wrapText="1"/>
    </xf>
    <xf numFmtId="0" fontId="24" fillId="0" borderId="0" xfId="0" applyFont="1" applyBorder="1" applyAlignment="1">
      <alignment horizontal="left" vertical="top" wrapText="1" indent="2"/>
    </xf>
    <xf numFmtId="0" fontId="24" fillId="0" borderId="6" xfId="0" applyFont="1" applyBorder="1" applyAlignment="1">
      <alignment horizontal="left" vertical="top" wrapText="1" indent="2"/>
    </xf>
    <xf numFmtId="0" fontId="24" fillId="0" borderId="0" xfId="0" applyFont="1" applyBorder="1" applyAlignment="1">
      <alignment horizontal="left" wrapText="1"/>
    </xf>
    <xf numFmtId="0" fontId="15" fillId="0" borderId="0" xfId="0" applyFont="1" applyAlignment="1">
      <alignment horizontal="justify"/>
    </xf>
    <xf numFmtId="0" fontId="26" fillId="0" borderId="0" xfId="0" applyFont="1" applyAlignment="1">
      <alignment horizontal="center" vertical="center"/>
    </xf>
    <xf numFmtId="0" fontId="28" fillId="0" borderId="0" xfId="0" applyFont="1" applyAlignment="1">
      <alignment horizontal="distributed"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24" fillId="0" borderId="0" xfId="0" applyFont="1" applyAlignment="1">
      <alignment horizontal="center" vertical="center"/>
    </xf>
    <xf numFmtId="0" fontId="28" fillId="0" borderId="0" xfId="0" applyFont="1" applyAlignment="1">
      <alignment horizontal="center" vertical="center"/>
    </xf>
    <xf numFmtId="0" fontId="27" fillId="0" borderId="0" xfId="0" applyFont="1" applyAlignment="1">
      <alignment horizontal="center" vertical="center"/>
    </xf>
    <xf numFmtId="0" fontId="16" fillId="0" borderId="0" xfId="0" applyFont="1"/>
    <xf numFmtId="0" fontId="24" fillId="0" borderId="0" xfId="0" applyFont="1" applyAlignment="1">
      <alignment horizontal="left" vertical="center" wrapText="1" indent="2"/>
    </xf>
  </cellXfs>
  <cellStyles count="2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2" xfId="10" xr:uid="{00000000-0005-0000-0000-000009000000}"/>
    <cellStyle name="桁区切り 2 2" xfId="18" xr:uid="{00000000-0005-0000-0000-00000A000000}"/>
    <cellStyle name="桁区切り 3" xfId="21" xr:uid="{00000000-0005-0000-0000-00000B000000}"/>
    <cellStyle name="通貨 2" xfId="11" xr:uid="{00000000-0005-0000-0000-00000C000000}"/>
    <cellStyle name="標準" xfId="0" builtinId="0"/>
    <cellStyle name="標準 2" xfId="12" xr:uid="{00000000-0005-0000-0000-00000E000000}"/>
    <cellStyle name="標準 2 2" xfId="19" xr:uid="{00000000-0005-0000-0000-00000F000000}"/>
    <cellStyle name="標準 3" xfId="13" xr:uid="{00000000-0005-0000-0000-000010000000}"/>
    <cellStyle name="標準 4" xfId="14" xr:uid="{00000000-0005-0000-0000-000011000000}"/>
    <cellStyle name="標準 5" xfId="15" xr:uid="{00000000-0005-0000-0000-000012000000}"/>
    <cellStyle name="標準 6" xfId="16" xr:uid="{00000000-0005-0000-0000-000013000000}"/>
    <cellStyle name="標準 7" xfId="17" xr:uid="{00000000-0005-0000-0000-000014000000}"/>
    <cellStyle name="標準 8" xfId="20"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R20" sqref="R20"/>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 t="s">
        <v>31</v>
      </c>
      <c r="B2" s="209" t="s">
        <v>567</v>
      </c>
      <c r="C2" s="210"/>
      <c r="D2" s="210"/>
      <c r="E2" s="210"/>
      <c r="F2" s="210"/>
      <c r="G2" s="210"/>
      <c r="H2" s="210"/>
      <c r="I2" s="210"/>
      <c r="J2" s="210"/>
      <c r="K2" s="210"/>
      <c r="L2" s="210"/>
      <c r="M2" s="210"/>
      <c r="N2" s="210"/>
      <c r="O2" s="210"/>
      <c r="P2" s="211"/>
    </row>
    <row r="3" spans="1:26" ht="19.5" customHeight="1" x14ac:dyDescent="0.15">
      <c r="A3" s="1" t="s">
        <v>30</v>
      </c>
      <c r="B3" s="2" t="s">
        <v>431</v>
      </c>
      <c r="C3" s="108">
        <v>8</v>
      </c>
      <c r="D3" s="3" t="s">
        <v>38</v>
      </c>
      <c r="E3" s="108">
        <v>1</v>
      </c>
      <c r="F3" s="3" t="s">
        <v>39</v>
      </c>
      <c r="G3" s="108">
        <v>22</v>
      </c>
      <c r="H3" s="3" t="s">
        <v>41</v>
      </c>
      <c r="I3" s="3"/>
      <c r="J3" s="3"/>
      <c r="K3" s="3"/>
      <c r="L3" s="3"/>
      <c r="M3" s="3"/>
      <c r="N3" s="3"/>
      <c r="O3" s="3"/>
      <c r="P3" s="4"/>
      <c r="R3" t="str">
        <f>B3&amp;C3&amp;D3&amp;E3&amp;F3&amp;G3&amp;H3</f>
        <v>令和8年1月22日</v>
      </c>
      <c r="U3">
        <v>1</v>
      </c>
      <c r="V3" t="s">
        <v>43</v>
      </c>
      <c r="W3" t="s">
        <v>49</v>
      </c>
      <c r="X3" t="s">
        <v>51</v>
      </c>
      <c r="Z3" t="s">
        <v>460</v>
      </c>
    </row>
    <row r="4" spans="1:26" ht="19.5" customHeight="1" x14ac:dyDescent="0.15">
      <c r="A4" s="1" t="s">
        <v>32</v>
      </c>
      <c r="B4" s="213" t="s">
        <v>568</v>
      </c>
      <c r="C4" s="213"/>
      <c r="D4" s="213"/>
      <c r="E4" s="213"/>
      <c r="F4" s="213"/>
      <c r="G4" s="213"/>
      <c r="H4" s="213"/>
      <c r="I4" s="213"/>
      <c r="J4" s="213"/>
      <c r="K4" s="213"/>
      <c r="L4" s="213"/>
      <c r="M4" s="213"/>
      <c r="N4" s="213"/>
      <c r="O4" s="213"/>
      <c r="P4" s="213"/>
      <c r="U4">
        <v>2</v>
      </c>
      <c r="V4" t="s">
        <v>44</v>
      </c>
      <c r="W4" t="s">
        <v>50</v>
      </c>
      <c r="X4" t="s">
        <v>52</v>
      </c>
      <c r="Z4" t="s">
        <v>164</v>
      </c>
    </row>
    <row r="5" spans="1:26" ht="19.5" customHeight="1" x14ac:dyDescent="0.15">
      <c r="A5" s="6" t="s">
        <v>86</v>
      </c>
      <c r="B5" s="213" t="s">
        <v>493</v>
      </c>
      <c r="C5" s="213"/>
      <c r="D5" s="213"/>
      <c r="E5" s="213"/>
      <c r="F5" s="213"/>
      <c r="G5" s="213"/>
      <c r="H5" s="213"/>
      <c r="I5" s="213"/>
      <c r="J5" s="213"/>
      <c r="K5" s="213"/>
      <c r="L5" s="213"/>
      <c r="M5" s="213"/>
      <c r="N5" s="213"/>
      <c r="O5" s="213"/>
      <c r="P5" s="213"/>
      <c r="R5" t="s">
        <v>326</v>
      </c>
      <c r="S5" t="s">
        <v>86</v>
      </c>
      <c r="U5">
        <v>3</v>
      </c>
      <c r="V5" t="s">
        <v>45</v>
      </c>
      <c r="X5" t="s">
        <v>166</v>
      </c>
      <c r="Z5" t="s">
        <v>165</v>
      </c>
    </row>
    <row r="6" spans="1:26" ht="19.5" customHeight="1" x14ac:dyDescent="0.15">
      <c r="A6" s="6" t="s">
        <v>494</v>
      </c>
      <c r="B6" s="213" t="s">
        <v>493</v>
      </c>
      <c r="C6" s="213"/>
      <c r="D6" s="213"/>
      <c r="E6" s="213"/>
      <c r="F6" s="213"/>
      <c r="G6" s="213"/>
      <c r="H6" s="213"/>
      <c r="I6" s="213"/>
      <c r="J6" s="213"/>
      <c r="K6" s="213"/>
      <c r="L6" s="213"/>
      <c r="M6" s="213"/>
      <c r="N6" s="213"/>
      <c r="O6" s="213"/>
      <c r="P6" s="213"/>
      <c r="Q6" t="s">
        <v>84</v>
      </c>
      <c r="R6" t="s">
        <v>392</v>
      </c>
      <c r="S6" t="s">
        <v>167</v>
      </c>
      <c r="U6">
        <v>4</v>
      </c>
      <c r="V6" t="s">
        <v>46</v>
      </c>
      <c r="Z6" t="s">
        <v>174</v>
      </c>
    </row>
    <row r="7" spans="1:26" ht="19.5" customHeight="1" x14ac:dyDescent="0.15">
      <c r="A7" s="6" t="s">
        <v>495</v>
      </c>
      <c r="B7" s="212" t="s">
        <v>569</v>
      </c>
      <c r="C7" s="212"/>
      <c r="D7" s="212"/>
      <c r="E7" s="212"/>
      <c r="F7" s="212"/>
      <c r="G7" s="212"/>
      <c r="H7" s="212"/>
      <c r="I7" s="212"/>
      <c r="J7" s="212"/>
      <c r="K7" s="212"/>
      <c r="L7" s="212"/>
      <c r="M7" s="212"/>
      <c r="N7" s="212"/>
      <c r="O7" s="212"/>
      <c r="P7" s="212"/>
      <c r="Q7" t="s">
        <v>85</v>
      </c>
      <c r="R7" s="8" t="s">
        <v>394</v>
      </c>
      <c r="S7" s="8" t="s">
        <v>428</v>
      </c>
      <c r="U7">
        <v>5</v>
      </c>
      <c r="V7" t="s">
        <v>47</v>
      </c>
      <c r="Z7" t="s">
        <v>393</v>
      </c>
    </row>
    <row r="8" spans="1:26" ht="19.5" customHeight="1" x14ac:dyDescent="0.15">
      <c r="A8" s="7" t="s">
        <v>76</v>
      </c>
      <c r="B8" s="209"/>
      <c r="C8" s="210"/>
      <c r="D8" s="210"/>
      <c r="E8" s="210"/>
      <c r="F8" s="210"/>
      <c r="G8" s="210"/>
      <c r="H8" s="210"/>
      <c r="I8" s="210"/>
      <c r="J8" s="210"/>
      <c r="K8" s="210"/>
      <c r="L8" s="210"/>
      <c r="M8" s="210"/>
      <c r="N8" s="210"/>
      <c r="O8" s="210"/>
      <c r="P8" s="211"/>
      <c r="U8">
        <v>6</v>
      </c>
      <c r="V8" t="s">
        <v>48</v>
      </c>
      <c r="Z8" s="12" t="s">
        <v>388</v>
      </c>
    </row>
    <row r="9" spans="1:26" ht="19.5" customHeight="1" x14ac:dyDescent="0.15">
      <c r="A9" s="1" t="s">
        <v>35</v>
      </c>
      <c r="B9" s="213" t="s">
        <v>570</v>
      </c>
      <c r="C9" s="213"/>
      <c r="D9" s="213"/>
      <c r="E9" s="213"/>
      <c r="F9" s="213"/>
      <c r="G9" s="213"/>
      <c r="H9" s="213"/>
      <c r="I9" s="213"/>
      <c r="J9" s="213"/>
      <c r="K9" s="213"/>
      <c r="L9" s="213"/>
      <c r="M9" s="213"/>
      <c r="N9" s="213"/>
      <c r="O9" s="213"/>
      <c r="P9" s="213"/>
      <c r="U9">
        <v>7</v>
      </c>
      <c r="V9" t="s">
        <v>40</v>
      </c>
      <c r="Z9" t="s">
        <v>387</v>
      </c>
    </row>
    <row r="10" spans="1:26" ht="19.5" customHeight="1" x14ac:dyDescent="0.15">
      <c r="A10" s="1" t="s">
        <v>33</v>
      </c>
      <c r="B10" s="213" t="s">
        <v>52</v>
      </c>
      <c r="C10" s="213"/>
      <c r="D10" s="213"/>
      <c r="E10" s="213"/>
      <c r="F10" s="213"/>
      <c r="G10" s="213"/>
      <c r="H10" s="213"/>
      <c r="I10" s="213"/>
      <c r="J10" s="213"/>
      <c r="K10" s="213"/>
      <c r="L10" s="213"/>
      <c r="M10" s="213"/>
      <c r="N10" s="213"/>
      <c r="O10" s="213"/>
      <c r="P10" s="213"/>
      <c r="R10" t="s">
        <v>75</v>
      </c>
      <c r="U10">
        <v>8</v>
      </c>
      <c r="Z10" s="13"/>
    </row>
    <row r="11" spans="1:26" ht="19.5" customHeight="1" x14ac:dyDescent="0.15">
      <c r="A11" s="1" t="s">
        <v>34</v>
      </c>
      <c r="B11" s="213" t="s">
        <v>49</v>
      </c>
      <c r="C11" s="213"/>
      <c r="D11" s="213"/>
      <c r="E11" s="213"/>
      <c r="F11" s="213"/>
      <c r="G11" s="213"/>
      <c r="H11" s="213"/>
      <c r="I11" s="213"/>
      <c r="J11" s="213"/>
      <c r="K11" s="213"/>
      <c r="L11" s="213"/>
      <c r="M11" s="213"/>
      <c r="N11" s="213"/>
      <c r="O11" s="213"/>
      <c r="P11" s="213"/>
      <c r="U11">
        <v>9</v>
      </c>
      <c r="Z11" s="14"/>
    </row>
    <row r="12" spans="1:26" ht="19.5" customHeight="1" x14ac:dyDescent="0.15">
      <c r="A12" s="1" t="s">
        <v>55</v>
      </c>
      <c r="B12" s="2" t="s">
        <v>431</v>
      </c>
      <c r="C12" s="108">
        <v>8</v>
      </c>
      <c r="D12" s="3" t="s">
        <v>38</v>
      </c>
      <c r="E12" s="108">
        <v>1</v>
      </c>
      <c r="F12" s="3" t="s">
        <v>39</v>
      </c>
      <c r="G12" s="108">
        <v>22</v>
      </c>
      <c r="H12" s="3" t="s">
        <v>41</v>
      </c>
      <c r="I12" s="3" t="s">
        <v>80</v>
      </c>
      <c r="J12" s="108" t="s">
        <v>46</v>
      </c>
      <c r="K12" s="3" t="s">
        <v>42</v>
      </c>
      <c r="L12" s="3" t="s">
        <v>81</v>
      </c>
      <c r="M12" s="108">
        <v>10</v>
      </c>
      <c r="N12" s="3" t="s">
        <v>57</v>
      </c>
      <c r="O12" s="5" t="s">
        <v>195</v>
      </c>
      <c r="P12" s="4" t="s">
        <v>58</v>
      </c>
      <c r="R12" t="str">
        <f t="shared" ref="R12:R19" si="0">B12&amp;C12&amp;D12&amp;E12&amp;F12&amp;G12&amp;H12&amp;I12&amp;J12&amp;L12</f>
        <v>令和8年1月22日（木）</v>
      </c>
      <c r="S12" t="str">
        <f t="shared" ref="S12:S19" si="1">B12&amp;C12&amp;D12&amp;E12&amp;F12&amp;G12&amp;H12&amp;I12&amp;J12&amp;L12&amp;M12&amp;N12&amp;O12&amp;P12</f>
        <v>令和8年1月22日（木）10時00分</v>
      </c>
      <c r="T12" t="str">
        <f t="shared" ref="T12:T19" si="2">M12&amp;N12&amp;O12&amp;P12</f>
        <v>10時00分</v>
      </c>
      <c r="U12">
        <v>10</v>
      </c>
    </row>
    <row r="13" spans="1:26" ht="19.5" customHeight="1" x14ac:dyDescent="0.15">
      <c r="A13" s="1" t="s">
        <v>56</v>
      </c>
      <c r="B13" s="2" t="s">
        <v>431</v>
      </c>
      <c r="C13" s="108">
        <v>8</v>
      </c>
      <c r="D13" s="3" t="s">
        <v>38</v>
      </c>
      <c r="E13" s="108">
        <v>2</v>
      </c>
      <c r="F13" s="3" t="s">
        <v>39</v>
      </c>
      <c r="G13" s="108">
        <v>5</v>
      </c>
      <c r="H13" s="3" t="s">
        <v>41</v>
      </c>
      <c r="I13" s="3" t="s">
        <v>80</v>
      </c>
      <c r="J13" s="108" t="s">
        <v>46</v>
      </c>
      <c r="K13" s="3" t="s">
        <v>42</v>
      </c>
      <c r="L13" s="3" t="s">
        <v>81</v>
      </c>
      <c r="M13" s="108">
        <v>17</v>
      </c>
      <c r="N13" s="3" t="s">
        <v>57</v>
      </c>
      <c r="O13" s="5" t="s">
        <v>195</v>
      </c>
      <c r="P13" s="4" t="s">
        <v>58</v>
      </c>
      <c r="R13" t="str">
        <f t="shared" si="0"/>
        <v>令和8年2月5日（木）</v>
      </c>
      <c r="S13" t="str">
        <f t="shared" si="1"/>
        <v>令和8年2月5日（木）17時00分</v>
      </c>
      <c r="T13" t="str">
        <f t="shared" si="2"/>
        <v>17時00分</v>
      </c>
      <c r="U13">
        <v>11</v>
      </c>
    </row>
    <row r="14" spans="1:26" ht="19.5" customHeight="1" x14ac:dyDescent="0.15">
      <c r="A14" s="1" t="s">
        <v>328</v>
      </c>
      <c r="B14" s="2" t="s">
        <v>431</v>
      </c>
      <c r="C14" s="108">
        <v>8</v>
      </c>
      <c r="D14" s="3" t="s">
        <v>38</v>
      </c>
      <c r="E14" s="108">
        <v>1</v>
      </c>
      <c r="F14" s="3" t="s">
        <v>39</v>
      </c>
      <c r="G14" s="108">
        <v>22</v>
      </c>
      <c r="H14" s="3" t="s">
        <v>41</v>
      </c>
      <c r="I14" s="3" t="s">
        <v>80</v>
      </c>
      <c r="J14" s="108" t="s">
        <v>46</v>
      </c>
      <c r="K14" s="3" t="s">
        <v>42</v>
      </c>
      <c r="L14" s="3" t="s">
        <v>81</v>
      </c>
      <c r="M14" s="108">
        <v>10</v>
      </c>
      <c r="N14" s="3" t="s">
        <v>57</v>
      </c>
      <c r="O14" s="5" t="s">
        <v>195</v>
      </c>
      <c r="P14" s="4" t="s">
        <v>58</v>
      </c>
      <c r="R14" t="str">
        <f t="shared" si="0"/>
        <v>令和8年1月22日（木）</v>
      </c>
      <c r="S14" t="str">
        <f t="shared" si="1"/>
        <v>令和8年1月22日（木）10時00分</v>
      </c>
      <c r="T14" t="str">
        <f t="shared" si="2"/>
        <v>10時00分</v>
      </c>
      <c r="U14">
        <v>12</v>
      </c>
    </row>
    <row r="15" spans="1:26" ht="19.5" customHeight="1" x14ac:dyDescent="0.15">
      <c r="A15" s="1" t="s">
        <v>197</v>
      </c>
      <c r="B15" s="2" t="s">
        <v>431</v>
      </c>
      <c r="C15" s="108">
        <v>8</v>
      </c>
      <c r="D15" s="3" t="s">
        <v>38</v>
      </c>
      <c r="E15" s="108">
        <v>2</v>
      </c>
      <c r="F15" s="3" t="s">
        <v>39</v>
      </c>
      <c r="G15" s="108">
        <v>6</v>
      </c>
      <c r="H15" s="3" t="s">
        <v>41</v>
      </c>
      <c r="I15" s="3" t="s">
        <v>80</v>
      </c>
      <c r="J15" s="108" t="s">
        <v>47</v>
      </c>
      <c r="K15" s="3" t="s">
        <v>42</v>
      </c>
      <c r="L15" s="3" t="s">
        <v>81</v>
      </c>
      <c r="M15" s="108">
        <v>12</v>
      </c>
      <c r="N15" s="3" t="s">
        <v>57</v>
      </c>
      <c r="O15" s="5" t="s">
        <v>195</v>
      </c>
      <c r="P15" s="4" t="s">
        <v>58</v>
      </c>
      <c r="R15" t="str">
        <f t="shared" si="0"/>
        <v>令和8年2月6日（金）</v>
      </c>
      <c r="S15" t="str">
        <f t="shared" si="1"/>
        <v>令和8年2月6日（金）12時00分</v>
      </c>
      <c r="T15" t="str">
        <f t="shared" si="2"/>
        <v>12時00分</v>
      </c>
      <c r="U15">
        <v>12</v>
      </c>
    </row>
    <row r="16" spans="1:26" ht="19.5" customHeight="1" x14ac:dyDescent="0.15">
      <c r="A16" s="1" t="s">
        <v>36</v>
      </c>
      <c r="B16" s="2" t="s">
        <v>431</v>
      </c>
      <c r="C16" s="108">
        <v>8</v>
      </c>
      <c r="D16" s="3" t="str">
        <f>D14</f>
        <v>年</v>
      </c>
      <c r="E16" s="108">
        <v>2</v>
      </c>
      <c r="F16" s="3" t="str">
        <f>F14</f>
        <v>月</v>
      </c>
      <c r="G16" s="108">
        <v>6</v>
      </c>
      <c r="H16" s="3" t="s">
        <v>41</v>
      </c>
      <c r="I16" s="3" t="s">
        <v>80</v>
      </c>
      <c r="J16" s="108" t="s">
        <v>47</v>
      </c>
      <c r="K16" s="3" t="str">
        <f>K14</f>
        <v>曜日</v>
      </c>
      <c r="L16" s="3" t="str">
        <f>L14</f>
        <v>）</v>
      </c>
      <c r="M16" s="108">
        <v>14</v>
      </c>
      <c r="N16" s="3" t="str">
        <f>N14</f>
        <v>時</v>
      </c>
      <c r="O16" s="5" t="s">
        <v>195</v>
      </c>
      <c r="P16" s="4" t="str">
        <f>P14</f>
        <v>分</v>
      </c>
      <c r="R16" t="str">
        <f t="shared" si="0"/>
        <v>令和8年2月6日（金）</v>
      </c>
      <c r="S16" t="str">
        <f t="shared" si="1"/>
        <v>令和8年2月6日（金）14時00分</v>
      </c>
      <c r="T16" t="str">
        <f t="shared" si="2"/>
        <v>14時00分</v>
      </c>
      <c r="U16">
        <v>13</v>
      </c>
    </row>
    <row r="17" spans="1:21" ht="19.5" customHeight="1" x14ac:dyDescent="0.15">
      <c r="A17" s="9" t="s">
        <v>199</v>
      </c>
      <c r="B17" s="2" t="s">
        <v>431</v>
      </c>
      <c r="C17" s="108">
        <v>8</v>
      </c>
      <c r="D17" s="3" t="s">
        <v>38</v>
      </c>
      <c r="E17" s="108">
        <v>2</v>
      </c>
      <c r="F17" s="3" t="s">
        <v>39</v>
      </c>
      <c r="G17" s="108">
        <v>9</v>
      </c>
      <c r="H17" s="3" t="s">
        <v>41</v>
      </c>
      <c r="I17" s="3" t="s">
        <v>80</v>
      </c>
      <c r="J17" s="108" t="s">
        <v>43</v>
      </c>
      <c r="K17" s="3" t="s">
        <v>42</v>
      </c>
      <c r="L17" s="3" t="s">
        <v>81</v>
      </c>
      <c r="M17" s="108">
        <v>14</v>
      </c>
      <c r="N17" s="3" t="s">
        <v>57</v>
      </c>
      <c r="O17" s="5" t="s">
        <v>195</v>
      </c>
      <c r="P17" s="4" t="s">
        <v>58</v>
      </c>
      <c r="R17" t="str">
        <f t="shared" si="0"/>
        <v>令和8年2月9日（月）</v>
      </c>
      <c r="S17" t="str">
        <f t="shared" si="1"/>
        <v>令和8年2月9日（月）14時00分</v>
      </c>
      <c r="T17" t="str">
        <f t="shared" si="2"/>
        <v>14時00分</v>
      </c>
      <c r="U17">
        <v>14</v>
      </c>
    </row>
    <row r="18" spans="1:21" ht="19.5" customHeight="1" x14ac:dyDescent="0.15">
      <c r="A18" s="9" t="s">
        <v>200</v>
      </c>
      <c r="B18" s="2" t="s">
        <v>431</v>
      </c>
      <c r="C18" s="108">
        <v>8</v>
      </c>
      <c r="D18" s="3" t="str">
        <f>D17</f>
        <v>年</v>
      </c>
      <c r="E18" s="108">
        <v>2</v>
      </c>
      <c r="F18" s="3" t="str">
        <f>F17</f>
        <v>月</v>
      </c>
      <c r="G18" s="108">
        <v>13</v>
      </c>
      <c r="H18" s="3" t="str">
        <f>H17</f>
        <v>日</v>
      </c>
      <c r="I18" s="3" t="str">
        <f>I17</f>
        <v>（</v>
      </c>
      <c r="J18" s="108" t="s">
        <v>47</v>
      </c>
      <c r="K18" s="3" t="str">
        <f>K17</f>
        <v>曜日</v>
      </c>
      <c r="L18" s="3" t="str">
        <f>L17</f>
        <v>）</v>
      </c>
      <c r="M18" s="108">
        <v>12</v>
      </c>
      <c r="N18" s="3" t="s">
        <v>57</v>
      </c>
      <c r="O18" s="5" t="s">
        <v>195</v>
      </c>
      <c r="P18" s="4" t="s">
        <v>58</v>
      </c>
      <c r="R18" t="str">
        <f t="shared" si="0"/>
        <v>令和8年2月13日（金）</v>
      </c>
      <c r="S18" t="str">
        <f t="shared" si="1"/>
        <v>令和8年2月13日（金）12時00分</v>
      </c>
      <c r="T18" t="str">
        <f t="shared" si="2"/>
        <v>12時00分</v>
      </c>
      <c r="U18">
        <v>15</v>
      </c>
    </row>
    <row r="19" spans="1:21" ht="19.5" customHeight="1" x14ac:dyDescent="0.15">
      <c r="A19" s="1" t="s">
        <v>196</v>
      </c>
      <c r="B19" s="2" t="s">
        <v>431</v>
      </c>
      <c r="C19" s="108">
        <v>8</v>
      </c>
      <c r="D19" s="3" t="str">
        <f t="shared" ref="D19:P19" si="3">D17</f>
        <v>年</v>
      </c>
      <c r="E19" s="108">
        <v>2</v>
      </c>
      <c r="F19" s="3" t="str">
        <f t="shared" si="3"/>
        <v>月</v>
      </c>
      <c r="G19" s="108">
        <v>13</v>
      </c>
      <c r="H19" s="3" t="str">
        <f>H18</f>
        <v>日</v>
      </c>
      <c r="I19" s="3" t="str">
        <f>I18</f>
        <v>（</v>
      </c>
      <c r="J19" s="108" t="s">
        <v>47</v>
      </c>
      <c r="K19" s="3" t="str">
        <f t="shared" si="3"/>
        <v>曜日</v>
      </c>
      <c r="L19" s="3" t="str">
        <f t="shared" si="3"/>
        <v>）</v>
      </c>
      <c r="M19" s="108">
        <v>14</v>
      </c>
      <c r="N19" s="3" t="str">
        <f t="shared" si="3"/>
        <v>時</v>
      </c>
      <c r="O19" s="5" t="s">
        <v>195</v>
      </c>
      <c r="P19" s="3" t="str">
        <f t="shared" si="3"/>
        <v>分</v>
      </c>
      <c r="R19" t="str">
        <f t="shared" si="0"/>
        <v>令和8年2月13日（金）</v>
      </c>
      <c r="S19" t="str">
        <f t="shared" si="1"/>
        <v>令和8年2月13日（金）14時00分</v>
      </c>
      <c r="T19" t="str">
        <f t="shared" si="2"/>
        <v>14時00分</v>
      </c>
      <c r="U19">
        <v>16</v>
      </c>
    </row>
    <row r="20" spans="1:21" x14ac:dyDescent="0.15">
      <c r="A20" s="1" t="s">
        <v>37</v>
      </c>
      <c r="B20" s="209" t="s">
        <v>532</v>
      </c>
      <c r="C20" s="210"/>
      <c r="D20" s="210"/>
      <c r="E20" s="210"/>
      <c r="F20" s="210"/>
      <c r="G20" s="210"/>
      <c r="H20" s="210"/>
      <c r="I20" s="210"/>
      <c r="J20" s="210"/>
      <c r="K20" s="210"/>
      <c r="L20" s="210"/>
      <c r="M20" s="210"/>
      <c r="N20" s="210"/>
      <c r="O20" s="210"/>
      <c r="P20" s="211"/>
      <c r="U20">
        <v>17</v>
      </c>
    </row>
    <row r="21" spans="1:21" x14ac:dyDescent="0.15">
      <c r="U21">
        <v>18</v>
      </c>
    </row>
    <row r="22" spans="1:21" ht="19.5" customHeight="1" x14ac:dyDescent="0.15">
      <c r="A22" s="1" t="s">
        <v>237</v>
      </c>
      <c r="B22" s="2" t="s">
        <v>431</v>
      </c>
      <c r="C22" s="108"/>
      <c r="D22" s="3" t="s">
        <v>38</v>
      </c>
      <c r="E22" s="108"/>
      <c r="F22" s="3" t="s">
        <v>39</v>
      </c>
      <c r="G22" s="108"/>
      <c r="H22" s="3" t="s">
        <v>41</v>
      </c>
      <c r="I22" s="3" t="s">
        <v>80</v>
      </c>
      <c r="J22" s="108"/>
      <c r="K22" s="3" t="s">
        <v>42</v>
      </c>
      <c r="L22" s="3" t="s">
        <v>81</v>
      </c>
      <c r="M22" s="108"/>
      <c r="N22" s="3" t="s">
        <v>57</v>
      </c>
      <c r="O22" s="5"/>
      <c r="P22" s="4" t="s">
        <v>58</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 t="s">
        <v>33</v>
      </c>
      <c r="B24" s="213"/>
      <c r="C24" s="213"/>
      <c r="D24" s="213"/>
      <c r="E24" s="213"/>
      <c r="F24" s="213"/>
      <c r="G24" s="213"/>
      <c r="H24" s="213"/>
      <c r="I24" s="213"/>
      <c r="J24" s="213"/>
      <c r="K24" s="213"/>
      <c r="L24" s="213"/>
      <c r="M24" s="213"/>
      <c r="N24" s="213"/>
      <c r="O24" s="213"/>
      <c r="P24" s="213"/>
      <c r="U24">
        <v>21</v>
      </c>
    </row>
    <row r="25" spans="1:21" x14ac:dyDescent="0.15">
      <c r="U25">
        <v>22</v>
      </c>
    </row>
    <row r="26" spans="1:21" ht="19.5" customHeight="1" x14ac:dyDescent="0.15">
      <c r="U26">
        <v>23</v>
      </c>
    </row>
    <row r="27" spans="1:21" ht="19.5" customHeight="1" x14ac:dyDescent="0.15">
      <c r="A27" s="1" t="s">
        <v>246</v>
      </c>
      <c r="B27" s="214"/>
      <c r="C27" s="214"/>
      <c r="D27" s="214"/>
      <c r="E27" s="214"/>
      <c r="F27" s="214"/>
      <c r="G27" s="214"/>
      <c r="H27" s="214"/>
      <c r="I27" s="214"/>
      <c r="J27" s="214"/>
      <c r="K27" s="214"/>
      <c r="L27" s="214"/>
      <c r="M27" s="214"/>
      <c r="N27" s="214"/>
      <c r="O27" s="214"/>
      <c r="P27" s="214"/>
      <c r="U27">
        <v>24</v>
      </c>
    </row>
    <row r="28" spans="1:21" ht="19.5" customHeight="1" x14ac:dyDescent="0.15">
      <c r="A28" s="1" t="s">
        <v>299</v>
      </c>
      <c r="B28" s="215"/>
      <c r="C28" s="216"/>
      <c r="E28" s="215"/>
      <c r="F28" s="217"/>
      <c r="G28" s="216"/>
      <c r="R28" s="10" t="str">
        <f>IF(E28&lt;0,"▲","")</f>
        <v/>
      </c>
      <c r="U28">
        <v>25</v>
      </c>
    </row>
    <row r="29" spans="1:21" ht="19.5" customHeight="1" x14ac:dyDescent="0.15">
      <c r="R29" s="11">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XZi4M5+a8TtKn9TTfxKUu98ztZTM/cnIsbR3mNssIBmXg7uARSBxpKF3UcJPAwQkLzURvO5xVitKpf3foL65AA==" saltValue="qcJBi48kOPLQXm2Xs5NTtg==" spinCount="100000" sheet="1"/>
  <mergeCells count="14">
    <mergeCell ref="B27:P27"/>
    <mergeCell ref="B28:C28"/>
    <mergeCell ref="E28:G28"/>
    <mergeCell ref="B8:P8"/>
    <mergeCell ref="B20:P20"/>
    <mergeCell ref="B11:P11"/>
    <mergeCell ref="B24:P24"/>
    <mergeCell ref="B2:P2"/>
    <mergeCell ref="B7:P7"/>
    <mergeCell ref="B9:P9"/>
    <mergeCell ref="B10:P10"/>
    <mergeCell ref="B4:P4"/>
    <mergeCell ref="B5:P5"/>
    <mergeCell ref="B6:P6"/>
  </mergeCells>
  <phoneticPr fontId="2"/>
  <dataValidations count="11">
    <dataValidation type="list" allowBlank="1" showInputMessage="1" showErrorMessage="1" sqref="C12:C19 C22 C3" xr:uid="{B450999A-3885-4153-9395-9468BBABEDC5}">
      <formula1>$U$42:$U$69</formula1>
    </dataValidation>
    <dataValidation type="list" allowBlank="1" showInputMessage="1" showErrorMessage="1" sqref="E22 E3 E12:E19" xr:uid="{FC69F64A-D679-4EB3-92CB-2C0FF2A64550}">
      <formula1>$U$3:$U$15</formula1>
    </dataValidation>
    <dataValidation type="list" allowBlank="1" showInputMessage="1" showErrorMessage="1" sqref="G3" xr:uid="{9A21253A-9159-4FAF-8B9D-01274E86EFC6}">
      <formula1>$U$3:$U$32</formula1>
    </dataValidation>
    <dataValidation type="list" allowBlank="1" showInputMessage="1" showErrorMessage="1" sqref="J22 J12:J19" xr:uid="{A192DEA0-05C1-4F2D-AFD2-436E722E6F7A}">
      <formula1>$V$3:$V$9</formula1>
    </dataValidation>
    <dataValidation type="list" allowBlank="1" showInputMessage="1" showErrorMessage="1" sqref="B11" xr:uid="{C2290B42-0486-49BC-9DC5-8E40BFA91266}">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D2A32932-E516-4141-AF99-FD7C5B75BF1D}">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A474F3EB-DB4E-47A5-A36F-44884AC22F18}">
      <formula1>$X$3:$X$6</formula1>
    </dataValidation>
    <dataValidation type="list" allowBlank="1" showInputMessage="1" showErrorMessage="1" sqref="G22 G12:G19" xr:uid="{DF9C3B39-83DB-4699-9C2C-FE4A8F951CD4}">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zoomScaleNormal="100" zoomScaleSheetLayoutView="100" workbookViewId="0">
      <selection activeCell="A4" sqref="A4:P4"/>
    </sheetView>
  </sheetViews>
  <sheetFormatPr defaultRowHeight="13.5" x14ac:dyDescent="0.15"/>
  <cols>
    <col min="1" max="1" width="2.75" style="15" customWidth="1"/>
    <col min="2" max="2" width="4" style="15" customWidth="1"/>
    <col min="3" max="3" width="22.75" style="15" customWidth="1"/>
    <col min="4" max="5" width="29.625" style="15" customWidth="1"/>
    <col min="6" max="16384" width="9" style="15"/>
  </cols>
  <sheetData>
    <row r="1" spans="1:5" ht="26.25" customHeight="1" x14ac:dyDescent="0.15">
      <c r="E1" s="154" t="s">
        <v>87</v>
      </c>
    </row>
    <row r="2" spans="1:5" s="72" customFormat="1" ht="21" customHeight="1" x14ac:dyDescent="0.15">
      <c r="A2" s="355" t="s">
        <v>88</v>
      </c>
      <c r="B2" s="355"/>
      <c r="C2" s="355"/>
      <c r="D2" s="355"/>
      <c r="E2" s="355"/>
    </row>
    <row r="3" spans="1:5" s="72" customFormat="1" ht="17.25" customHeight="1" x14ac:dyDescent="0.15">
      <c r="A3" s="333"/>
      <c r="B3" s="333"/>
      <c r="C3" s="333"/>
      <c r="D3" s="333"/>
      <c r="E3" s="333"/>
    </row>
    <row r="4" spans="1:5" s="72" customFormat="1" ht="21" customHeight="1" x14ac:dyDescent="0.15">
      <c r="A4" s="332" t="s">
        <v>89</v>
      </c>
      <c r="B4" s="333"/>
      <c r="C4" s="333"/>
      <c r="D4" s="333"/>
      <c r="E4" s="333"/>
    </row>
    <row r="5" spans="1:5" s="72" customFormat="1" ht="21" customHeight="1" x14ac:dyDescent="0.15">
      <c r="A5" s="332" t="s">
        <v>90</v>
      </c>
      <c r="B5" s="333"/>
      <c r="C5" s="333"/>
      <c r="D5" s="333"/>
      <c r="E5" s="333"/>
    </row>
    <row r="6" spans="1:5" s="72" customFormat="1" ht="21" customHeight="1" x14ac:dyDescent="0.15">
      <c r="A6" s="258" t="s">
        <v>160</v>
      </c>
      <c r="B6" s="258"/>
      <c r="C6" s="258"/>
      <c r="D6" s="258"/>
      <c r="E6" s="258"/>
    </row>
    <row r="7" spans="1:5" s="72" customFormat="1" ht="21" customHeight="1" x14ac:dyDescent="0.15">
      <c r="A7" s="132" t="s">
        <v>161</v>
      </c>
      <c r="B7" s="132"/>
      <c r="C7" s="132"/>
      <c r="D7" s="132"/>
      <c r="E7" s="132"/>
    </row>
    <row r="8" spans="1:5" s="72" customFormat="1" ht="21" customHeight="1" x14ac:dyDescent="0.15">
      <c r="A8" s="258" t="s">
        <v>91</v>
      </c>
      <c r="B8" s="258"/>
      <c r="C8" s="258"/>
      <c r="D8" s="258"/>
      <c r="E8" s="258"/>
    </row>
    <row r="9" spans="1:5" s="72" customFormat="1" ht="21" customHeight="1" x14ac:dyDescent="0.15">
      <c r="A9" s="332" t="s">
        <v>92</v>
      </c>
      <c r="B9" s="333"/>
      <c r="C9" s="333"/>
      <c r="D9" s="333"/>
      <c r="E9" s="333"/>
    </row>
    <row r="10" spans="1:5" s="72" customFormat="1" ht="21" customHeight="1" x14ac:dyDescent="0.15">
      <c r="A10" s="258" t="s">
        <v>93</v>
      </c>
      <c r="B10" s="258"/>
      <c r="C10" s="258"/>
      <c r="D10" s="258"/>
      <c r="E10" s="258"/>
    </row>
    <row r="11" spans="1:5" s="72" customFormat="1" ht="15" customHeight="1" x14ac:dyDescent="0.15">
      <c r="A11" s="132"/>
      <c r="B11" s="132"/>
      <c r="C11" s="132"/>
      <c r="D11" s="132"/>
      <c r="E11" s="132"/>
    </row>
    <row r="12" spans="1:5" s="72" customFormat="1" ht="21" customHeight="1" x14ac:dyDescent="0.15">
      <c r="A12" s="356" t="s">
        <v>94</v>
      </c>
      <c r="B12" s="357"/>
      <c r="C12" s="357"/>
      <c r="D12" s="357"/>
      <c r="E12" s="357"/>
    </row>
    <row r="13" spans="1:5" s="72" customFormat="1" ht="15" customHeight="1" x14ac:dyDescent="0.15">
      <c r="A13" s="155"/>
      <c r="B13" s="156"/>
      <c r="C13" s="156"/>
      <c r="D13" s="156"/>
      <c r="E13" s="156"/>
    </row>
    <row r="14" spans="1:5" s="72" customFormat="1" ht="21" customHeight="1" x14ac:dyDescent="0.15">
      <c r="A14" s="258" t="s">
        <v>95</v>
      </c>
      <c r="B14" s="258"/>
      <c r="C14" s="258"/>
      <c r="D14" s="258"/>
      <c r="E14" s="258"/>
    </row>
    <row r="15" spans="1:5" s="72" customFormat="1" ht="21" customHeight="1" x14ac:dyDescent="0.15">
      <c r="A15" s="133"/>
      <c r="B15" s="157" t="s">
        <v>96</v>
      </c>
      <c r="C15" s="351" t="s">
        <v>97</v>
      </c>
      <c r="D15" s="351"/>
      <c r="E15" s="351"/>
    </row>
    <row r="16" spans="1:5" s="72" customFormat="1" ht="21" customHeight="1" x14ac:dyDescent="0.15">
      <c r="A16" s="132"/>
      <c r="B16" s="132"/>
      <c r="C16" s="277" t="s">
        <v>98</v>
      </c>
      <c r="D16" s="277"/>
      <c r="E16" s="277"/>
    </row>
    <row r="17" spans="1:5" s="72" customFormat="1" ht="21" customHeight="1" x14ac:dyDescent="0.15">
      <c r="A17" s="134"/>
      <c r="B17" s="134"/>
      <c r="C17" s="351" t="s">
        <v>99</v>
      </c>
      <c r="D17" s="351"/>
      <c r="E17" s="351"/>
    </row>
    <row r="18" spans="1:5" s="72" customFormat="1" ht="21" customHeight="1" x14ac:dyDescent="0.15">
      <c r="A18" s="132"/>
      <c r="B18" s="132"/>
      <c r="C18" s="277" t="s">
        <v>100</v>
      </c>
      <c r="D18" s="277"/>
      <c r="E18" s="277"/>
    </row>
    <row r="19" spans="1:5" s="72" customFormat="1" ht="21" customHeight="1" x14ac:dyDescent="0.15">
      <c r="A19" s="134"/>
      <c r="B19" s="134"/>
      <c r="C19" s="351" t="s">
        <v>101</v>
      </c>
      <c r="D19" s="351"/>
      <c r="E19" s="351"/>
    </row>
    <row r="20" spans="1:5" s="72" customFormat="1" ht="21" customHeight="1" x14ac:dyDescent="0.15">
      <c r="A20" s="132"/>
      <c r="B20" s="132"/>
      <c r="C20" s="132" t="s">
        <v>27</v>
      </c>
      <c r="D20" s="132"/>
      <c r="E20" s="132"/>
    </row>
    <row r="21" spans="1:5" s="72" customFormat="1" ht="21" customHeight="1" x14ac:dyDescent="0.15">
      <c r="A21" s="134"/>
      <c r="B21" s="157" t="s">
        <v>102</v>
      </c>
      <c r="C21" s="133" t="s">
        <v>103</v>
      </c>
      <c r="D21" s="133"/>
      <c r="E21" s="133"/>
    </row>
    <row r="22" spans="1:5" s="72" customFormat="1" ht="21" customHeight="1" x14ac:dyDescent="0.15">
      <c r="A22" s="132" t="s">
        <v>555</v>
      </c>
      <c r="B22" s="132"/>
      <c r="C22" s="132" t="s">
        <v>104</v>
      </c>
      <c r="D22" s="132"/>
      <c r="E22" s="132"/>
    </row>
    <row r="23" spans="1:5" s="72" customFormat="1" ht="21" customHeight="1" x14ac:dyDescent="0.15">
      <c r="A23" s="134"/>
      <c r="B23" s="157" t="s">
        <v>105</v>
      </c>
      <c r="C23" s="133" t="s">
        <v>107</v>
      </c>
      <c r="D23" s="133"/>
      <c r="E23" s="133"/>
    </row>
    <row r="24" spans="1:5" s="72" customFormat="1" ht="21" customHeight="1" x14ac:dyDescent="0.15">
      <c r="A24" s="132" t="s">
        <v>555</v>
      </c>
      <c r="B24" s="132"/>
      <c r="C24" s="132" t="s">
        <v>106</v>
      </c>
      <c r="D24" s="132"/>
      <c r="E24" s="132"/>
    </row>
    <row r="25" spans="1:5" s="72" customFormat="1" ht="21" customHeight="1" x14ac:dyDescent="0.15">
      <c r="A25" s="134"/>
      <c r="B25" s="157" t="s">
        <v>108</v>
      </c>
      <c r="C25" s="133" t="s">
        <v>162</v>
      </c>
      <c r="D25" s="133"/>
      <c r="E25" s="133"/>
    </row>
    <row r="26" spans="1:5" s="72" customFormat="1" ht="21" customHeight="1" x14ac:dyDescent="0.15">
      <c r="A26" s="132" t="s">
        <v>555</v>
      </c>
      <c r="B26" s="132"/>
      <c r="C26" s="132" t="s">
        <v>109</v>
      </c>
      <c r="D26" s="132"/>
      <c r="E26" s="132"/>
    </row>
    <row r="27" spans="1:5" s="72" customFormat="1" ht="21" customHeight="1" x14ac:dyDescent="0.15">
      <c r="A27" s="134"/>
      <c r="B27" s="157" t="s">
        <v>110</v>
      </c>
      <c r="C27" s="133" t="s">
        <v>111</v>
      </c>
      <c r="D27" s="133"/>
      <c r="E27" s="133"/>
    </row>
    <row r="28" spans="1:5" s="72" customFormat="1" ht="21" customHeight="1" x14ac:dyDescent="0.15">
      <c r="A28" s="134"/>
      <c r="B28" s="134"/>
      <c r="C28" s="134"/>
      <c r="D28" s="134"/>
      <c r="E28" s="134"/>
    </row>
    <row r="29" spans="1:5" s="72" customFormat="1" ht="21" customHeight="1" x14ac:dyDescent="0.15">
      <c r="A29" s="258" t="s">
        <v>159</v>
      </c>
      <c r="B29" s="258"/>
      <c r="C29" s="258"/>
      <c r="D29" s="258"/>
      <c r="E29" s="258"/>
    </row>
    <row r="30" spans="1:5" s="72" customFormat="1" ht="21" customHeight="1" x14ac:dyDescent="0.15">
      <c r="A30" s="133"/>
      <c r="B30" s="157" t="s">
        <v>96</v>
      </c>
      <c r="C30" s="332" t="s">
        <v>153</v>
      </c>
      <c r="D30" s="332"/>
      <c r="E30" s="332"/>
    </row>
    <row r="31" spans="1:5" s="72" customFormat="1" ht="21" customHeight="1" x14ac:dyDescent="0.15">
      <c r="A31" s="134"/>
      <c r="B31" s="157" t="s">
        <v>102</v>
      </c>
      <c r="C31" s="133" t="s">
        <v>154</v>
      </c>
      <c r="D31" s="133"/>
      <c r="E31" s="133"/>
    </row>
    <row r="32" spans="1:5" s="72" customFormat="1" ht="21" customHeight="1" x14ac:dyDescent="0.15">
      <c r="A32" s="134"/>
      <c r="B32" s="157" t="s">
        <v>105</v>
      </c>
      <c r="C32" s="133" t="s">
        <v>155</v>
      </c>
      <c r="D32" s="133"/>
      <c r="E32" s="133"/>
    </row>
    <row r="33" spans="1:5" s="72" customFormat="1" ht="21" customHeight="1" x14ac:dyDescent="0.15">
      <c r="A33" s="134"/>
      <c r="B33" s="157" t="s">
        <v>108</v>
      </c>
      <c r="C33" s="133" t="s">
        <v>156</v>
      </c>
      <c r="D33" s="133"/>
      <c r="E33" s="133"/>
    </row>
    <row r="34" spans="1:5" s="72" customFormat="1" ht="21" customHeight="1" x14ac:dyDescent="0.15">
      <c r="A34" s="134"/>
      <c r="B34" s="157" t="s">
        <v>110</v>
      </c>
      <c r="C34" s="133" t="s">
        <v>157</v>
      </c>
      <c r="D34" s="133"/>
      <c r="E34" s="133"/>
    </row>
    <row r="35" spans="1:5" ht="9" customHeight="1" x14ac:dyDescent="0.15"/>
    <row r="36" spans="1:5" ht="21" customHeight="1" x14ac:dyDescent="0.15">
      <c r="C36" s="133" t="s">
        <v>158</v>
      </c>
    </row>
    <row r="37" spans="1:5" ht="21" customHeight="1" x14ac:dyDescent="0.15">
      <c r="C37" s="158" t="s">
        <v>23</v>
      </c>
      <c r="D37" s="159"/>
    </row>
    <row r="38" spans="1:5" s="42" customFormat="1" ht="21" customHeight="1" x14ac:dyDescent="0.15">
      <c r="C38" s="42" t="s">
        <v>24</v>
      </c>
      <c r="E38" s="160"/>
    </row>
    <row r="39" spans="1:5" s="42" customFormat="1" ht="21" customHeight="1" x14ac:dyDescent="0.15">
      <c r="C39" s="42" t="s">
        <v>25</v>
      </c>
      <c r="E39" s="158"/>
    </row>
    <row r="40" spans="1:5" s="42" customFormat="1" ht="21" customHeight="1" x14ac:dyDescent="0.15">
      <c r="E40" s="161"/>
    </row>
    <row r="41" spans="1:5" s="42" customFormat="1" ht="19.5" customHeight="1" x14ac:dyDescent="0.15">
      <c r="B41" s="42" t="s">
        <v>193</v>
      </c>
    </row>
    <row r="42" spans="1:5" s="42" customFormat="1" ht="19.5" customHeight="1" x14ac:dyDescent="0.15">
      <c r="B42" s="42" t="s">
        <v>194</v>
      </c>
    </row>
    <row r="44" spans="1:5" ht="37.5" customHeight="1" x14ac:dyDescent="0.15">
      <c r="D44" s="162" t="s">
        <v>189</v>
      </c>
    </row>
    <row r="45" spans="1:5" ht="37.5" customHeight="1" x14ac:dyDescent="0.15"/>
    <row r="46" spans="1:5" ht="37.5" customHeight="1" x14ac:dyDescent="0.15">
      <c r="E46" s="15" t="s">
        <v>441</v>
      </c>
    </row>
    <row r="47" spans="1:5" ht="37.5" customHeight="1" x14ac:dyDescent="0.15">
      <c r="A47" s="352" t="s">
        <v>191</v>
      </c>
      <c r="B47" s="353"/>
      <c r="C47" s="354"/>
      <c r="D47" s="163" t="s">
        <v>190</v>
      </c>
      <c r="E47" s="163" t="s">
        <v>192</v>
      </c>
    </row>
    <row r="48" spans="1:5" ht="37.5" customHeight="1" x14ac:dyDescent="0.15">
      <c r="A48" s="352"/>
      <c r="B48" s="353"/>
      <c r="C48" s="354"/>
      <c r="D48" s="164"/>
      <c r="E48" s="164"/>
    </row>
    <row r="49" spans="1:5" ht="37.5" customHeight="1" x14ac:dyDescent="0.15">
      <c r="A49" s="352"/>
      <c r="B49" s="353"/>
      <c r="C49" s="354"/>
      <c r="D49" s="164"/>
      <c r="E49" s="164"/>
    </row>
    <row r="50" spans="1:5" ht="37.5" customHeight="1" x14ac:dyDescent="0.15">
      <c r="A50" s="352"/>
      <c r="B50" s="353"/>
      <c r="C50" s="354"/>
      <c r="D50" s="164"/>
      <c r="E50" s="164"/>
    </row>
    <row r="51" spans="1:5" ht="37.5" customHeight="1" x14ac:dyDescent="0.15">
      <c r="A51" s="352"/>
      <c r="B51" s="353"/>
      <c r="C51" s="354"/>
      <c r="D51" s="164"/>
      <c r="E51" s="164"/>
    </row>
    <row r="52" spans="1:5" ht="37.5" customHeight="1" x14ac:dyDescent="0.15">
      <c r="A52" s="352"/>
      <c r="B52" s="353"/>
      <c r="C52" s="354"/>
      <c r="D52" s="164"/>
      <c r="E52" s="164"/>
    </row>
    <row r="53" spans="1:5" ht="37.5" customHeight="1" x14ac:dyDescent="0.15">
      <c r="A53" s="352"/>
      <c r="B53" s="353"/>
      <c r="C53" s="354"/>
      <c r="D53" s="164"/>
      <c r="E53" s="164"/>
    </row>
    <row r="54" spans="1:5" ht="37.5" customHeight="1" x14ac:dyDescent="0.15">
      <c r="A54" s="352"/>
      <c r="B54" s="353"/>
      <c r="C54" s="354"/>
      <c r="D54" s="164"/>
      <c r="E54" s="164"/>
    </row>
    <row r="55" spans="1:5" ht="37.5" customHeight="1" x14ac:dyDescent="0.15">
      <c r="A55" s="352"/>
      <c r="B55" s="353"/>
      <c r="C55" s="354"/>
      <c r="D55" s="164"/>
      <c r="E55" s="164"/>
    </row>
    <row r="56" spans="1:5" ht="37.5" customHeight="1" x14ac:dyDescent="0.15">
      <c r="A56" s="352"/>
      <c r="B56" s="353"/>
      <c r="C56" s="354"/>
      <c r="D56" s="164"/>
      <c r="E56" s="164"/>
    </row>
    <row r="57" spans="1:5" ht="37.5" customHeight="1" x14ac:dyDescent="0.15">
      <c r="A57" s="352"/>
      <c r="B57" s="353"/>
      <c r="C57" s="354"/>
      <c r="D57" s="164"/>
      <c r="E57" s="164"/>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A56:C56"/>
    <mergeCell ref="A57:C57"/>
    <mergeCell ref="A50:C50"/>
    <mergeCell ref="A51:C51"/>
    <mergeCell ref="A52:C52"/>
    <mergeCell ref="A53:C53"/>
    <mergeCell ref="A54:C54"/>
    <mergeCell ref="A55:C55"/>
    <mergeCell ref="A2:E2"/>
    <mergeCell ref="A3:E3"/>
    <mergeCell ref="A4:E4"/>
    <mergeCell ref="A5:E5"/>
    <mergeCell ref="A14:E14"/>
    <mergeCell ref="A6:E6"/>
    <mergeCell ref="A8:E8"/>
    <mergeCell ref="A9:E9"/>
    <mergeCell ref="A10:E10"/>
    <mergeCell ref="A12:E12"/>
    <mergeCell ref="C15:E15"/>
    <mergeCell ref="C17:E17"/>
    <mergeCell ref="C18:E18"/>
    <mergeCell ref="C19:E19"/>
    <mergeCell ref="A49:C49"/>
    <mergeCell ref="A47:C47"/>
    <mergeCell ref="A48:C48"/>
    <mergeCell ref="C16:E16"/>
    <mergeCell ref="C30:E30"/>
    <mergeCell ref="A29:E29"/>
  </mergeCells>
  <phoneticPr fontId="2"/>
  <pageMargins left="0.75" right="0.66" top="0.6" bottom="0.33"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zoomScaleNormal="100" zoomScaleSheetLayoutView="100" workbookViewId="0">
      <selection activeCell="B4" sqref="B4:P4"/>
    </sheetView>
  </sheetViews>
  <sheetFormatPr defaultRowHeight="13.5" x14ac:dyDescent="0.15"/>
  <cols>
    <col min="1" max="1" width="13.875" style="45" customWidth="1"/>
    <col min="2" max="2" width="12.25" style="45" customWidth="1"/>
    <col min="3" max="3" width="15.625" style="45" customWidth="1"/>
    <col min="4" max="4" width="34" style="45" customWidth="1"/>
    <col min="5" max="16384" width="9" style="45"/>
  </cols>
  <sheetData>
    <row r="1" spans="1:5" ht="26.25" customHeight="1" x14ac:dyDescent="0.15">
      <c r="A1" s="145"/>
      <c r="B1" s="145"/>
      <c r="C1" s="145"/>
      <c r="D1" s="145"/>
      <c r="E1" s="140" t="s">
        <v>459</v>
      </c>
    </row>
    <row r="2" spans="1:5" ht="39.75" customHeight="1" x14ac:dyDescent="0.15">
      <c r="A2" s="257" t="s">
        <v>408</v>
      </c>
      <c r="B2" s="257"/>
      <c r="C2" s="257"/>
      <c r="D2" s="257"/>
      <c r="E2" s="257"/>
    </row>
    <row r="3" spans="1:5" ht="26.25" customHeight="1" x14ac:dyDescent="0.15">
      <c r="A3" s="77"/>
      <c r="B3" s="145"/>
      <c r="C3" s="145"/>
      <c r="D3" s="145"/>
      <c r="E3" s="145"/>
    </row>
    <row r="4" spans="1:5" ht="26.25" customHeight="1" x14ac:dyDescent="0.2">
      <c r="A4" s="146" t="s">
        <v>17</v>
      </c>
      <c r="B4" s="145"/>
      <c r="C4" s="145"/>
      <c r="D4" s="145"/>
      <c r="E4" s="145"/>
    </row>
    <row r="5" spans="1:5" ht="10.5" customHeight="1" x14ac:dyDescent="0.15">
      <c r="A5" s="147"/>
      <c r="B5" s="145"/>
      <c r="C5" s="145"/>
      <c r="D5" s="145"/>
      <c r="E5" s="145"/>
    </row>
    <row r="6" spans="1:5" ht="54.75" customHeight="1" x14ac:dyDescent="0.15">
      <c r="A6" s="256" t="str">
        <f>入力フォーム!B4</f>
        <v>令和８年度長崎労働局管下４施設（長崎・佐世保・諫早・大村公共職業安定所）における駐車場警備業務委託</v>
      </c>
      <c r="B6" s="256"/>
      <c r="C6" s="256"/>
      <c r="D6" s="256"/>
      <c r="E6" s="256"/>
    </row>
    <row r="7" spans="1:5" ht="26.25" customHeight="1" x14ac:dyDescent="0.15">
      <c r="A7" s="148"/>
      <c r="B7" s="145"/>
      <c r="C7" s="358"/>
      <c r="D7" s="358"/>
      <c r="E7" s="145"/>
    </row>
    <row r="8" spans="1:5" s="150" customFormat="1" ht="66" customHeight="1" x14ac:dyDescent="0.15">
      <c r="A8" s="256" t="s">
        <v>409</v>
      </c>
      <c r="B8" s="256"/>
      <c r="C8" s="256"/>
      <c r="D8" s="256"/>
      <c r="E8" s="256"/>
    </row>
    <row r="9" spans="1:5" s="150" customFormat="1" ht="15" customHeight="1" x14ac:dyDescent="0.15">
      <c r="A9" s="132"/>
      <c r="B9" s="132"/>
      <c r="C9" s="132"/>
      <c r="D9" s="132"/>
      <c r="E9" s="149"/>
    </row>
    <row r="10" spans="1:5" s="150" customFormat="1" ht="26.25" customHeight="1" x14ac:dyDescent="0.15">
      <c r="A10" s="355" t="s">
        <v>94</v>
      </c>
      <c r="B10" s="355"/>
      <c r="C10" s="355"/>
      <c r="D10" s="355"/>
      <c r="E10" s="355"/>
    </row>
    <row r="11" spans="1:5" s="150" customFormat="1" ht="15" customHeight="1" x14ac:dyDescent="0.15">
      <c r="C11" s="144"/>
      <c r="D11" s="144"/>
      <c r="E11" s="149"/>
    </row>
    <row r="12" spans="1:5" s="150" customFormat="1" ht="26.25" customHeight="1" x14ac:dyDescent="0.15">
      <c r="A12" s="256" t="s">
        <v>410</v>
      </c>
      <c r="B12" s="256"/>
      <c r="C12" s="256"/>
      <c r="D12" s="256"/>
      <c r="E12" s="256"/>
    </row>
    <row r="13" spans="1:5" s="150" customFormat="1" ht="26.25" customHeight="1" x14ac:dyDescent="0.15">
      <c r="A13" s="256" t="s">
        <v>416</v>
      </c>
      <c r="B13" s="256"/>
      <c r="C13" s="256"/>
      <c r="D13" s="256"/>
      <c r="E13" s="256"/>
    </row>
    <row r="14" spans="1:5" s="150" customFormat="1" ht="26.25" customHeight="1" x14ac:dyDescent="0.15">
      <c r="A14" s="256" t="s">
        <v>417</v>
      </c>
      <c r="B14" s="256"/>
      <c r="C14" s="256"/>
      <c r="D14" s="256"/>
      <c r="E14" s="256"/>
    </row>
    <row r="15" spans="1:5" s="150" customFormat="1" ht="26.25" customHeight="1" x14ac:dyDescent="0.15">
      <c r="A15" s="256" t="s">
        <v>471</v>
      </c>
      <c r="B15" s="256"/>
      <c r="C15" s="256"/>
      <c r="D15" s="256"/>
      <c r="E15" s="256"/>
    </row>
    <row r="16" spans="1:5" s="150" customFormat="1" ht="26.25" customHeight="1" x14ac:dyDescent="0.15">
      <c r="A16" s="256" t="s">
        <v>472</v>
      </c>
      <c r="B16" s="256"/>
      <c r="C16" s="256"/>
      <c r="D16" s="256"/>
      <c r="E16" s="256"/>
    </row>
    <row r="17" spans="1:5" s="150" customFormat="1" ht="26.25" customHeight="1" x14ac:dyDescent="0.15">
      <c r="A17" s="258" t="s">
        <v>418</v>
      </c>
      <c r="B17" s="258"/>
      <c r="C17" s="258"/>
      <c r="D17" s="258"/>
      <c r="E17" s="258"/>
    </row>
    <row r="18" spans="1:5" s="150" customFormat="1" ht="26.25" customHeight="1" x14ac:dyDescent="0.15">
      <c r="A18" s="256" t="s">
        <v>473</v>
      </c>
      <c r="B18" s="256"/>
      <c r="C18" s="256"/>
      <c r="D18" s="256"/>
      <c r="E18" s="256"/>
    </row>
    <row r="19" spans="1:5" s="150" customFormat="1" ht="26.25" customHeight="1" x14ac:dyDescent="0.15">
      <c r="A19" s="256" t="s">
        <v>411</v>
      </c>
      <c r="B19" s="256"/>
      <c r="C19" s="256"/>
      <c r="D19" s="256"/>
      <c r="E19" s="256"/>
    </row>
    <row r="20" spans="1:5" s="150" customFormat="1" ht="26.25" customHeight="1" x14ac:dyDescent="0.15">
      <c r="D20" s="144"/>
      <c r="E20" s="149"/>
    </row>
    <row r="21" spans="1:5" s="150" customFormat="1" ht="26.25" customHeight="1" x14ac:dyDescent="0.15">
      <c r="D21" s="144"/>
      <c r="E21" s="149"/>
    </row>
    <row r="22" spans="1:5" s="150" customFormat="1" ht="26.25" customHeight="1" x14ac:dyDescent="0.15">
      <c r="A22" s="355" t="s">
        <v>438</v>
      </c>
      <c r="B22" s="355"/>
      <c r="D22" s="80"/>
      <c r="E22" s="149"/>
    </row>
    <row r="23" spans="1:5" s="150" customFormat="1" ht="26.25" customHeight="1" x14ac:dyDescent="0.15">
      <c r="A23" s="132"/>
      <c r="B23" s="132"/>
      <c r="C23" s="141" t="s">
        <v>229</v>
      </c>
      <c r="D23" s="80"/>
      <c r="E23" s="149"/>
    </row>
    <row r="24" spans="1:5" s="150" customFormat="1" ht="26.25" customHeight="1" x14ac:dyDescent="0.15">
      <c r="A24" s="132"/>
      <c r="B24" s="132"/>
      <c r="C24" s="141" t="s">
        <v>230</v>
      </c>
      <c r="D24" s="80"/>
      <c r="E24" s="149"/>
    </row>
    <row r="25" spans="1:5" s="150" customFormat="1" ht="26.25" customHeight="1" x14ac:dyDescent="0.15">
      <c r="A25" s="132"/>
      <c r="B25" s="132"/>
      <c r="C25" s="151" t="s">
        <v>234</v>
      </c>
      <c r="D25" s="152"/>
      <c r="E25" s="149"/>
    </row>
    <row r="26" spans="1:5" s="150" customFormat="1" ht="26.25" customHeight="1" x14ac:dyDescent="0.15">
      <c r="A26" s="132"/>
      <c r="B26" s="132"/>
      <c r="C26" s="269"/>
      <c r="D26" s="269"/>
      <c r="E26" s="149"/>
    </row>
    <row r="27" spans="1:5" s="150" customFormat="1" ht="26.25" customHeight="1" x14ac:dyDescent="0.15">
      <c r="A27" s="256" t="s">
        <v>412</v>
      </c>
      <c r="B27" s="256"/>
      <c r="C27" s="256"/>
      <c r="D27" s="149"/>
      <c r="E27" s="149"/>
    </row>
    <row r="28" spans="1:5" ht="26.25" customHeight="1" x14ac:dyDescent="0.15">
      <c r="A28" s="256"/>
      <c r="B28" s="256"/>
      <c r="C28" s="256"/>
      <c r="D28" s="149"/>
      <c r="E28" s="149"/>
    </row>
    <row r="29" spans="1:5" ht="26.25" customHeight="1" x14ac:dyDescent="0.2">
      <c r="A29" s="266"/>
      <c r="B29" s="266"/>
      <c r="C29" s="145"/>
      <c r="D29" s="153"/>
      <c r="E29" s="145"/>
    </row>
    <row r="30" spans="1:5" ht="26.25" customHeight="1" x14ac:dyDescent="0.15">
      <c r="A30" s="267"/>
      <c r="B30" s="267"/>
      <c r="C30" s="267"/>
      <c r="D30" s="267"/>
      <c r="E30" s="267"/>
    </row>
    <row r="31" spans="1:5" ht="17.25" x14ac:dyDescent="0.2">
      <c r="D31" s="153"/>
    </row>
  </sheetData>
  <mergeCells count="18">
    <mergeCell ref="A29:B29"/>
    <mergeCell ref="A15:E15"/>
    <mergeCell ref="A2:E2"/>
    <mergeCell ref="C7:D7"/>
    <mergeCell ref="A22:B22"/>
    <mergeCell ref="A6:E6"/>
    <mergeCell ref="A30:E30"/>
    <mergeCell ref="A8:E8"/>
    <mergeCell ref="A10:E10"/>
    <mergeCell ref="A12:E12"/>
    <mergeCell ref="A13:E13"/>
    <mergeCell ref="A16:E16"/>
    <mergeCell ref="A18:E18"/>
    <mergeCell ref="A19:E19"/>
    <mergeCell ref="A14:E14"/>
    <mergeCell ref="A17:E17"/>
    <mergeCell ref="A27:C28"/>
    <mergeCell ref="C26:D26"/>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B4" sqref="B4:P4"/>
    </sheetView>
  </sheetViews>
  <sheetFormatPr defaultRowHeight="13.5" x14ac:dyDescent="0.15"/>
  <cols>
    <col min="1" max="1" width="13.875" style="45" customWidth="1"/>
    <col min="2" max="2" width="12.25" style="45" customWidth="1"/>
    <col min="3" max="3" width="15.625" style="45" customWidth="1"/>
    <col min="4" max="4" width="34" style="45" customWidth="1"/>
    <col min="5" max="16384" width="9" style="45"/>
  </cols>
  <sheetData>
    <row r="1" spans="1:5" ht="26.25" customHeight="1" x14ac:dyDescent="0.15">
      <c r="A1" s="145"/>
      <c r="B1" s="145"/>
      <c r="C1" s="145"/>
      <c r="D1" s="145"/>
      <c r="E1" s="140" t="s">
        <v>235</v>
      </c>
    </row>
    <row r="2" spans="1:5" ht="39.75" customHeight="1" x14ac:dyDescent="0.15">
      <c r="A2" s="257" t="s">
        <v>232</v>
      </c>
      <c r="B2" s="257"/>
      <c r="C2" s="257"/>
      <c r="D2" s="257"/>
      <c r="E2" s="257"/>
    </row>
    <row r="3" spans="1:5" ht="26.25" customHeight="1" x14ac:dyDescent="0.15">
      <c r="A3" s="77"/>
      <c r="B3" s="145"/>
      <c r="C3" s="145"/>
      <c r="D3" s="145"/>
      <c r="E3" s="145"/>
    </row>
    <row r="4" spans="1:5" ht="26.25" customHeight="1" x14ac:dyDescent="0.15">
      <c r="A4" s="77"/>
      <c r="B4" s="145"/>
      <c r="C4" s="145"/>
      <c r="D4" s="145"/>
      <c r="E4" s="145"/>
    </row>
    <row r="5" spans="1:5" ht="26.25" customHeight="1" x14ac:dyDescent="0.2">
      <c r="A5" s="146" t="s">
        <v>17</v>
      </c>
      <c r="B5" s="145"/>
      <c r="C5" s="145"/>
      <c r="D5" s="145"/>
      <c r="E5" s="145"/>
    </row>
    <row r="6" spans="1:5" ht="26.25" customHeight="1" x14ac:dyDescent="0.15">
      <c r="A6" s="147"/>
      <c r="B6" s="145"/>
      <c r="C6" s="145"/>
      <c r="D6" s="145"/>
      <c r="E6" s="145"/>
    </row>
    <row r="7" spans="1:5" ht="54.75" customHeight="1" x14ac:dyDescent="0.15">
      <c r="A7" s="359" t="str">
        <f>入力フォーム!B4</f>
        <v>令和８年度長崎労働局管下４施設（長崎・佐世保・諫早・大村公共職業安定所）における駐車場警備業務委託</v>
      </c>
      <c r="B7" s="359"/>
      <c r="C7" s="359"/>
      <c r="D7" s="359"/>
      <c r="E7" s="145"/>
    </row>
    <row r="8" spans="1:5" ht="26.25" customHeight="1" x14ac:dyDescent="0.15">
      <c r="A8" s="148"/>
      <c r="B8" s="145"/>
      <c r="C8" s="358"/>
      <c r="D8" s="358"/>
      <c r="E8" s="145"/>
    </row>
    <row r="9" spans="1:5" s="150" customFormat="1" ht="26.25" customHeight="1" x14ac:dyDescent="0.15">
      <c r="A9" s="258" t="s">
        <v>233</v>
      </c>
      <c r="B9" s="258"/>
      <c r="C9" s="258"/>
      <c r="D9" s="258"/>
      <c r="E9" s="149"/>
    </row>
    <row r="10" spans="1:5" s="150" customFormat="1" ht="26.25" customHeight="1" x14ac:dyDescent="0.15">
      <c r="A10" s="132"/>
      <c r="B10" s="132"/>
      <c r="C10" s="132"/>
      <c r="D10" s="132"/>
      <c r="E10" s="149"/>
    </row>
    <row r="11" spans="1:5" s="150" customFormat="1" ht="26.25" customHeight="1" x14ac:dyDescent="0.15">
      <c r="A11" s="132"/>
      <c r="B11" s="132"/>
      <c r="C11" s="258"/>
      <c r="D11" s="258"/>
      <c r="E11" s="149"/>
    </row>
    <row r="12" spans="1:5" s="150" customFormat="1" ht="26.25" customHeight="1" x14ac:dyDescent="0.15">
      <c r="A12" s="355" t="s">
        <v>438</v>
      </c>
      <c r="B12" s="355"/>
      <c r="C12" s="144"/>
      <c r="D12" s="144"/>
      <c r="E12" s="149"/>
    </row>
    <row r="13" spans="1:5" s="150" customFormat="1" ht="26.25" customHeight="1" x14ac:dyDescent="0.15">
      <c r="A13" s="132"/>
      <c r="B13" s="132"/>
      <c r="C13" s="144"/>
      <c r="D13" s="144"/>
      <c r="E13" s="149"/>
    </row>
    <row r="14" spans="1:5" s="150" customFormat="1" ht="26.25" customHeight="1" x14ac:dyDescent="0.15">
      <c r="A14" s="132"/>
      <c r="B14" s="132"/>
      <c r="C14" s="141" t="s">
        <v>229</v>
      </c>
      <c r="D14" s="80"/>
      <c r="E14" s="149"/>
    </row>
    <row r="15" spans="1:5" s="150" customFormat="1" ht="26.25" customHeight="1" x14ac:dyDescent="0.15">
      <c r="A15" s="132"/>
      <c r="B15" s="132"/>
      <c r="C15" s="141" t="s">
        <v>230</v>
      </c>
      <c r="D15" s="80"/>
      <c r="E15" s="149"/>
    </row>
    <row r="16" spans="1:5" s="150" customFormat="1" ht="26.25" customHeight="1" x14ac:dyDescent="0.15">
      <c r="A16" s="132"/>
      <c r="B16" s="132"/>
      <c r="C16" s="151" t="s">
        <v>234</v>
      </c>
      <c r="D16" s="152"/>
      <c r="E16" s="149"/>
    </row>
    <row r="17" spans="1:5" s="150" customFormat="1" ht="26.25" customHeight="1" x14ac:dyDescent="0.15">
      <c r="A17" s="132"/>
      <c r="B17" s="132"/>
      <c r="C17" s="80"/>
      <c r="D17" s="80"/>
      <c r="E17" s="149"/>
    </row>
    <row r="18" spans="1:5" s="150" customFormat="1" ht="26.25" customHeight="1" x14ac:dyDescent="0.15">
      <c r="A18" s="132"/>
      <c r="B18" s="132"/>
      <c r="C18" s="80"/>
      <c r="D18" s="80"/>
      <c r="E18" s="149"/>
    </row>
    <row r="19" spans="1:5" s="150" customFormat="1" ht="26.25" customHeight="1" x14ac:dyDescent="0.15">
      <c r="A19" s="132"/>
      <c r="B19" s="132"/>
      <c r="C19" s="144"/>
      <c r="D19" s="144"/>
      <c r="E19" s="149"/>
    </row>
    <row r="20" spans="1:5" s="150" customFormat="1" ht="26.25" customHeight="1" x14ac:dyDescent="0.15">
      <c r="A20" s="268" t="s">
        <v>236</v>
      </c>
      <c r="B20" s="268"/>
      <c r="C20" s="268"/>
      <c r="D20" s="144"/>
      <c r="E20" s="149"/>
    </row>
    <row r="21" spans="1:5" s="150" customFormat="1" ht="26.25" customHeight="1" x14ac:dyDescent="0.15">
      <c r="A21" s="268"/>
      <c r="B21" s="268"/>
      <c r="C21" s="268"/>
      <c r="D21" s="80"/>
      <c r="E21" s="149"/>
    </row>
    <row r="22" spans="1:5" s="150" customFormat="1" ht="26.25" customHeight="1" x14ac:dyDescent="0.15">
      <c r="A22" s="132"/>
      <c r="B22" s="132"/>
      <c r="C22" s="144"/>
      <c r="D22" s="144"/>
      <c r="E22" s="149"/>
    </row>
    <row r="23" spans="1:5" s="150" customFormat="1" ht="26.25" customHeight="1" x14ac:dyDescent="0.15">
      <c r="A23" s="132"/>
      <c r="B23" s="132"/>
      <c r="C23" s="269"/>
      <c r="D23" s="269"/>
      <c r="E23" s="149"/>
    </row>
    <row r="24" spans="1:5" s="150" customFormat="1" ht="26.25" customHeight="1" x14ac:dyDescent="0.15">
      <c r="A24" s="132"/>
      <c r="B24" s="132"/>
      <c r="C24" s="258"/>
      <c r="D24" s="258"/>
      <c r="E24" s="149"/>
    </row>
    <row r="25" spans="1:5" s="150" customFormat="1" ht="26.25" customHeight="1" x14ac:dyDescent="0.15">
      <c r="A25" s="132"/>
      <c r="B25" s="132"/>
      <c r="C25" s="269"/>
      <c r="D25" s="269"/>
      <c r="E25" s="149"/>
    </row>
    <row r="26" spans="1:5" s="150" customFormat="1" ht="26.25" customHeight="1" x14ac:dyDescent="0.15">
      <c r="A26" s="132"/>
      <c r="B26" s="149"/>
      <c r="C26" s="270"/>
      <c r="D26" s="270"/>
      <c r="E26" s="149"/>
    </row>
    <row r="27" spans="1:5" s="150" customFormat="1" ht="26.25" customHeight="1" x14ac:dyDescent="0.15">
      <c r="A27" s="132"/>
      <c r="B27" s="149"/>
      <c r="C27" s="149"/>
      <c r="D27" s="149"/>
      <c r="E27" s="149"/>
    </row>
    <row r="28" spans="1:5" ht="26.25" customHeight="1" x14ac:dyDescent="0.2">
      <c r="A28" s="266"/>
      <c r="B28" s="266"/>
      <c r="C28" s="145"/>
      <c r="D28" s="153"/>
      <c r="E28" s="145"/>
    </row>
    <row r="29" spans="1:5" ht="26.25" customHeight="1" x14ac:dyDescent="0.15">
      <c r="A29" s="267"/>
      <c r="B29" s="267"/>
      <c r="C29" s="267"/>
      <c r="D29" s="267"/>
      <c r="E29" s="267"/>
    </row>
    <row r="30" spans="1:5" ht="26.25" customHeight="1" x14ac:dyDescent="0.2">
      <c r="D30" s="153"/>
    </row>
  </sheetData>
  <mergeCells count="13">
    <mergeCell ref="A20:C21"/>
    <mergeCell ref="A28:B28"/>
    <mergeCell ref="A29:E29"/>
    <mergeCell ref="C23:D23"/>
    <mergeCell ref="C24:D24"/>
    <mergeCell ref="C25:D25"/>
    <mergeCell ref="C26:D26"/>
    <mergeCell ref="C11:D11"/>
    <mergeCell ref="A2:E2"/>
    <mergeCell ref="C8:D8"/>
    <mergeCell ref="A9:D9"/>
    <mergeCell ref="A12:B12"/>
    <mergeCell ref="A7:D7"/>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5"/>
  <sheetViews>
    <sheetView view="pageBreakPreview" topLeftCell="A16" zoomScale="136" zoomScaleNormal="100" zoomScaleSheetLayoutView="136" workbookViewId="0">
      <selection activeCell="R20" sqref="R20"/>
    </sheetView>
  </sheetViews>
  <sheetFormatPr defaultRowHeight="13.5" x14ac:dyDescent="0.15"/>
  <cols>
    <col min="1" max="1" width="2.875" style="119" customWidth="1"/>
    <col min="2" max="2" width="3.625" style="119" customWidth="1"/>
    <col min="3" max="3" width="12.625" style="119" customWidth="1"/>
    <col min="4" max="4" width="7.875" style="119" customWidth="1"/>
    <col min="5" max="5" width="9.25" style="119" customWidth="1"/>
    <col min="6" max="10" width="9" style="119"/>
    <col min="11" max="11" width="17.125" style="119" customWidth="1"/>
    <col min="12" max="16384" width="9" style="119"/>
  </cols>
  <sheetData>
    <row r="1" spans="1:11" s="196" customFormat="1" ht="26.25" customHeight="1" x14ac:dyDescent="0.25">
      <c r="A1" s="221" t="s">
        <v>274</v>
      </c>
      <c r="B1" s="221"/>
      <c r="C1" s="221"/>
      <c r="D1" s="221"/>
      <c r="E1" s="221"/>
      <c r="F1" s="221"/>
      <c r="G1" s="221"/>
      <c r="H1" s="221"/>
      <c r="I1" s="221"/>
      <c r="J1" s="221"/>
      <c r="K1" s="221"/>
    </row>
    <row r="2" spans="1:11" ht="4.5" customHeight="1" x14ac:dyDescent="0.15"/>
    <row r="3" spans="1:11" s="115" customFormat="1" ht="12" x14ac:dyDescent="0.15">
      <c r="A3" s="115" t="s">
        <v>2</v>
      </c>
    </row>
    <row r="4" spans="1:11" s="115" customFormat="1" ht="3" customHeight="1" x14ac:dyDescent="0.15"/>
    <row r="5" spans="1:11" s="115" customFormat="1" ht="12" x14ac:dyDescent="0.15">
      <c r="A5" s="197" t="str">
        <f>入力フォーム!R3</f>
        <v>令和8年1月22日</v>
      </c>
      <c r="B5" s="117"/>
      <c r="C5" s="117"/>
      <c r="D5" s="117"/>
    </row>
    <row r="6" spans="1:11" s="115" customFormat="1" ht="0.75" customHeight="1" x14ac:dyDescent="0.15"/>
    <row r="7" spans="1:11" s="115" customFormat="1" ht="12" x14ac:dyDescent="0.15">
      <c r="H7" s="115" t="s">
        <v>300</v>
      </c>
    </row>
    <row r="8" spans="1:11" s="115" customFormat="1" ht="12" x14ac:dyDescent="0.15">
      <c r="H8" s="198" t="str">
        <f>"　長崎労働局総務部長　　"&amp;入力フォーム!B2</f>
        <v>　長崎労働局総務部長　　山下　拓志</v>
      </c>
    </row>
    <row r="9" spans="1:11" s="115" customFormat="1" ht="9.75" customHeight="1" x14ac:dyDescent="0.15"/>
    <row r="10" spans="1:11" s="115" customFormat="1" ht="12" x14ac:dyDescent="0.15">
      <c r="A10" s="115" t="s">
        <v>301</v>
      </c>
    </row>
    <row r="11" spans="1:11" s="115" customFormat="1" ht="28.5" customHeight="1" x14ac:dyDescent="0.15">
      <c r="B11" s="199" t="s">
        <v>61</v>
      </c>
      <c r="C11" s="127" t="s">
        <v>62</v>
      </c>
      <c r="D11" s="222" t="str">
        <f>入力フォーム!B4</f>
        <v>令和８年度長崎労働局管下４施設（長崎・佐世保・諫早・大村公共職業安定所）における駐車場警備業務委託</v>
      </c>
      <c r="E11" s="222"/>
      <c r="F11" s="222"/>
      <c r="G11" s="222"/>
      <c r="H11" s="222"/>
      <c r="I11" s="222"/>
      <c r="J11" s="222"/>
      <c r="K11" s="222"/>
    </row>
    <row r="12" spans="1:11" s="115" customFormat="1" ht="14.25" customHeight="1" x14ac:dyDescent="0.15">
      <c r="B12" s="117" t="s">
        <v>310</v>
      </c>
      <c r="C12" s="198" t="str">
        <f>入力フォーム!A5</f>
        <v>委 託 内 容</v>
      </c>
      <c r="D12" s="115" t="str">
        <f>入力フォーム!B5</f>
        <v>別添「駐車場警備業務委託仕様書」による。</v>
      </c>
    </row>
    <row r="13" spans="1:11" s="115" customFormat="1" ht="14.25" customHeight="1" x14ac:dyDescent="0.15">
      <c r="B13" s="117" t="s">
        <v>311</v>
      </c>
      <c r="C13" s="198" t="str">
        <f>入力フォーム!A6</f>
        <v>履 行 場 所</v>
      </c>
      <c r="D13" s="115" t="str">
        <f>入力フォーム!B6</f>
        <v>別添「駐車場警備業務委託仕様書」による。</v>
      </c>
    </row>
    <row r="14" spans="1:11" s="115" customFormat="1" ht="14.25" customHeight="1" x14ac:dyDescent="0.15">
      <c r="B14" s="199" t="s">
        <v>312</v>
      </c>
      <c r="C14" s="127" t="str">
        <f>入力フォーム!A7</f>
        <v>履 行 期 間</v>
      </c>
      <c r="D14" s="223" t="str">
        <f>入力フォーム!B7</f>
        <v>令和８年４月１日～令和９年３月３１日</v>
      </c>
      <c r="E14" s="223"/>
      <c r="F14" s="223"/>
      <c r="G14" s="223"/>
      <c r="H14" s="223"/>
      <c r="I14" s="223"/>
      <c r="J14" s="223"/>
      <c r="K14" s="223"/>
    </row>
    <row r="15" spans="1:11" s="109" customFormat="1" ht="12" x14ac:dyDescent="0.15">
      <c r="B15" s="117" t="s">
        <v>322</v>
      </c>
      <c r="C15" s="111" t="s">
        <v>268</v>
      </c>
      <c r="D15" s="109" t="s">
        <v>269</v>
      </c>
    </row>
    <row r="16" spans="1:11" s="109" customFormat="1" ht="12" x14ac:dyDescent="0.15">
      <c r="B16" s="110"/>
      <c r="C16" s="111"/>
      <c r="D16" s="109" t="s">
        <v>432</v>
      </c>
    </row>
    <row r="17" spans="1:12" s="109" customFormat="1" ht="12" x14ac:dyDescent="0.15">
      <c r="B17" s="110"/>
      <c r="C17" s="111"/>
      <c r="D17" s="109" t="s">
        <v>270</v>
      </c>
    </row>
    <row r="18" spans="1:12" s="109" customFormat="1" ht="12" x14ac:dyDescent="0.15">
      <c r="B18" s="110"/>
      <c r="C18" s="111"/>
      <c r="D18" s="109" t="s">
        <v>271</v>
      </c>
    </row>
    <row r="19" spans="1:12" s="109" customFormat="1" ht="12" x14ac:dyDescent="0.15">
      <c r="B19" s="110"/>
      <c r="C19" s="111"/>
      <c r="D19" s="109" t="s">
        <v>433</v>
      </c>
    </row>
    <row r="20" spans="1:12" s="109" customFormat="1" ht="12" x14ac:dyDescent="0.15">
      <c r="A20" s="109" t="s">
        <v>302</v>
      </c>
    </row>
    <row r="21" spans="1:12" s="109" customFormat="1" ht="27" customHeight="1" x14ac:dyDescent="0.15">
      <c r="B21" s="112" t="s">
        <v>63</v>
      </c>
      <c r="C21" s="219" t="s">
        <v>64</v>
      </c>
      <c r="D21" s="219"/>
      <c r="E21" s="219"/>
      <c r="F21" s="219"/>
      <c r="G21" s="219"/>
      <c r="H21" s="219"/>
      <c r="I21" s="219"/>
      <c r="J21" s="219"/>
      <c r="K21" s="219"/>
    </row>
    <row r="22" spans="1:12" s="109" customFormat="1" ht="13.5" customHeight="1" x14ac:dyDescent="0.15">
      <c r="B22" s="112" t="s">
        <v>65</v>
      </c>
      <c r="C22" s="219" t="s">
        <v>66</v>
      </c>
      <c r="D22" s="219"/>
      <c r="E22" s="219"/>
      <c r="F22" s="219"/>
      <c r="G22" s="219"/>
      <c r="H22" s="219"/>
      <c r="I22" s="219"/>
      <c r="J22" s="219"/>
      <c r="K22" s="219"/>
    </row>
    <row r="23" spans="1:12" s="109" customFormat="1" ht="27" customHeight="1" x14ac:dyDescent="0.15">
      <c r="B23" s="112" t="s">
        <v>67</v>
      </c>
      <c r="C23" s="219"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令和７・８・９年度の厚生労働省競争参加資格（全省庁統一資格）において、「役務の提供等」でＡ，Ｂ又はＣ等級に格付けされ、九州・沖縄地域の競争参加資格を有する者であること。</v>
      </c>
      <c r="D23" s="219"/>
      <c r="E23" s="219"/>
      <c r="F23" s="219"/>
      <c r="G23" s="219"/>
      <c r="H23" s="219"/>
      <c r="I23" s="219"/>
      <c r="J23" s="219"/>
      <c r="K23" s="219"/>
    </row>
    <row r="24" spans="1:12" s="109" customFormat="1" ht="27" customHeight="1" x14ac:dyDescent="0.15">
      <c r="B24" s="112" t="s">
        <v>379</v>
      </c>
      <c r="C24" s="219" t="s">
        <v>380</v>
      </c>
      <c r="D24" s="219"/>
      <c r="E24" s="219"/>
      <c r="F24" s="219"/>
      <c r="G24" s="219"/>
      <c r="H24" s="219"/>
      <c r="I24" s="219"/>
      <c r="J24" s="219"/>
      <c r="K24" s="219"/>
    </row>
    <row r="25" spans="1:12" s="109" customFormat="1" ht="15" customHeight="1" x14ac:dyDescent="0.15">
      <c r="B25" s="112" t="s">
        <v>406</v>
      </c>
      <c r="C25" s="219" t="s">
        <v>407</v>
      </c>
      <c r="D25" s="224"/>
      <c r="E25" s="224"/>
      <c r="F25" s="224"/>
      <c r="G25" s="224"/>
      <c r="H25" s="224"/>
      <c r="I25" s="224"/>
      <c r="J25" s="224"/>
      <c r="K25" s="224"/>
    </row>
    <row r="26" spans="1:12" s="109" customFormat="1" ht="13.5" customHeight="1" x14ac:dyDescent="0.15">
      <c r="B26" s="112" t="s">
        <v>70</v>
      </c>
      <c r="C26" s="219" t="s">
        <v>69</v>
      </c>
      <c r="D26" s="219"/>
      <c r="E26" s="219"/>
      <c r="F26" s="219"/>
      <c r="G26" s="219"/>
      <c r="H26" s="219"/>
      <c r="I26" s="219"/>
      <c r="J26" s="219"/>
      <c r="K26" s="219"/>
    </row>
    <row r="27" spans="1:12" s="109" customFormat="1" ht="13.5" customHeight="1" x14ac:dyDescent="0.15">
      <c r="B27" s="112" t="s">
        <v>173</v>
      </c>
      <c r="C27" s="219" t="s">
        <v>71</v>
      </c>
      <c r="D27" s="219"/>
      <c r="E27" s="219"/>
      <c r="F27" s="219"/>
      <c r="G27" s="219"/>
      <c r="H27" s="219"/>
      <c r="I27" s="219"/>
      <c r="J27" s="219"/>
      <c r="K27" s="219"/>
    </row>
    <row r="28" spans="1:12" s="109" customFormat="1" ht="13.5" customHeight="1" x14ac:dyDescent="0.15">
      <c r="B28" s="112" t="s">
        <v>419</v>
      </c>
      <c r="C28" s="113" t="s">
        <v>420</v>
      </c>
      <c r="D28" s="121"/>
      <c r="E28" s="121"/>
      <c r="F28" s="121"/>
      <c r="G28" s="121"/>
      <c r="H28" s="121"/>
      <c r="I28" s="121"/>
      <c r="J28" s="121"/>
      <c r="K28" s="121"/>
    </row>
    <row r="29" spans="1:12" s="109" customFormat="1" ht="13.5" customHeight="1" x14ac:dyDescent="0.15">
      <c r="B29" s="112" t="s">
        <v>129</v>
      </c>
      <c r="C29" s="220" t="s">
        <v>424</v>
      </c>
      <c r="D29" s="220"/>
      <c r="E29" s="220"/>
      <c r="F29" s="220"/>
      <c r="G29" s="220"/>
      <c r="H29" s="220"/>
      <c r="I29" s="220"/>
      <c r="J29" s="220"/>
      <c r="K29" s="220"/>
      <c r="L29" s="113"/>
    </row>
    <row r="30" spans="1:12" s="109" customFormat="1" ht="13.5" customHeight="1" x14ac:dyDescent="0.15">
      <c r="B30" s="112"/>
      <c r="C30" s="220"/>
      <c r="D30" s="220"/>
      <c r="E30" s="220"/>
      <c r="F30" s="220"/>
      <c r="G30" s="220"/>
      <c r="H30" s="220"/>
      <c r="I30" s="220"/>
      <c r="J30" s="220"/>
      <c r="K30" s="220"/>
      <c r="L30" s="113"/>
    </row>
    <row r="31" spans="1:12" s="109" customFormat="1" ht="13.5" customHeight="1" x14ac:dyDescent="0.15">
      <c r="B31" s="112"/>
      <c r="C31" s="220"/>
      <c r="D31" s="220"/>
      <c r="E31" s="220"/>
      <c r="F31" s="220"/>
      <c r="G31" s="220"/>
      <c r="H31" s="220"/>
      <c r="I31" s="220"/>
      <c r="J31" s="220"/>
      <c r="K31" s="220"/>
      <c r="L31" s="113"/>
    </row>
    <row r="32" spans="1:12" s="109" customFormat="1" ht="13.5" customHeight="1" x14ac:dyDescent="0.15">
      <c r="B32" s="112"/>
      <c r="C32" s="113" t="s">
        <v>423</v>
      </c>
      <c r="D32" s="121"/>
      <c r="E32" s="121"/>
      <c r="F32" s="121"/>
      <c r="G32" s="121"/>
      <c r="H32" s="121"/>
      <c r="I32" s="121"/>
      <c r="J32" s="121"/>
      <c r="K32" s="121"/>
    </row>
    <row r="33" spans="1:12" s="109" customFormat="1" ht="13.5" customHeight="1" x14ac:dyDescent="0.15">
      <c r="B33" s="112" t="s">
        <v>422</v>
      </c>
      <c r="C33" s="113" t="s">
        <v>542</v>
      </c>
      <c r="D33" s="121"/>
      <c r="E33" s="121"/>
      <c r="F33" s="121"/>
      <c r="G33" s="121"/>
      <c r="H33" s="121"/>
      <c r="I33" s="121"/>
      <c r="J33" s="121"/>
      <c r="K33" s="121"/>
    </row>
    <row r="34" spans="1:12" s="109" customFormat="1" ht="13.5" customHeight="1" x14ac:dyDescent="0.15">
      <c r="B34" s="112" t="s">
        <v>541</v>
      </c>
      <c r="C34" s="113" t="s">
        <v>421</v>
      </c>
      <c r="D34" s="121"/>
      <c r="E34" s="121"/>
      <c r="F34" s="121"/>
      <c r="G34" s="121"/>
      <c r="H34" s="121"/>
      <c r="I34" s="121"/>
      <c r="J34" s="121"/>
      <c r="K34" s="121"/>
    </row>
    <row r="35" spans="1:12" s="109" customFormat="1" ht="12" x14ac:dyDescent="0.15">
      <c r="A35" s="109" t="s">
        <v>303</v>
      </c>
    </row>
    <row r="36" spans="1:12" s="109" customFormat="1" ht="12" x14ac:dyDescent="0.15">
      <c r="B36" s="114" t="s">
        <v>72</v>
      </c>
      <c r="C36" s="109" t="s">
        <v>0</v>
      </c>
    </row>
    <row r="37" spans="1:12" s="109" customFormat="1" ht="12" x14ac:dyDescent="0.15">
      <c r="B37" s="114"/>
      <c r="C37" s="110" t="str">
        <f>"　　"&amp;入力フォーム!S12&amp;"～"&amp;入力フォーム!S13&amp;"まで"</f>
        <v>　　令和8年1月22日（木）10時00分～令和8年2月5日（木）17時00分まで</v>
      </c>
      <c r="D37" s="114"/>
    </row>
    <row r="38" spans="1:12" s="109" customFormat="1" ht="12" x14ac:dyDescent="0.15">
      <c r="C38" s="109" t="s">
        <v>434</v>
      </c>
    </row>
    <row r="39" spans="1:12" s="109" customFormat="1" ht="13.5" customHeight="1" x14ac:dyDescent="0.15">
      <c r="B39" s="114" t="s">
        <v>310</v>
      </c>
      <c r="C39" s="109" t="s">
        <v>74</v>
      </c>
    </row>
    <row r="40" spans="1:12" s="109" customFormat="1" ht="13.5" customHeight="1" x14ac:dyDescent="0.15">
      <c r="B40" s="114"/>
      <c r="C40" s="109" t="s">
        <v>82</v>
      </c>
    </row>
    <row r="41" spans="1:12" s="109" customFormat="1" ht="12" x14ac:dyDescent="0.15">
      <c r="B41" s="114" t="s">
        <v>311</v>
      </c>
      <c r="C41" s="109" t="s">
        <v>313</v>
      </c>
    </row>
    <row r="42" spans="1:12" s="109" customFormat="1" ht="12" x14ac:dyDescent="0.15">
      <c r="B42" s="114"/>
      <c r="C42" s="109" t="s">
        <v>83</v>
      </c>
    </row>
    <row r="43" spans="1:12" s="109" customFormat="1" ht="12" x14ac:dyDescent="0.15">
      <c r="B43" s="114"/>
      <c r="C43" s="220" t="s">
        <v>426</v>
      </c>
      <c r="D43" s="220"/>
      <c r="E43" s="220"/>
      <c r="F43" s="220"/>
      <c r="G43" s="220"/>
      <c r="H43" s="220"/>
      <c r="I43" s="220"/>
      <c r="J43" s="220"/>
      <c r="K43" s="220"/>
    </row>
    <row r="44" spans="1:12" s="109" customFormat="1" ht="12" x14ac:dyDescent="0.15">
      <c r="B44" s="114"/>
      <c r="C44" s="220"/>
      <c r="D44" s="220"/>
      <c r="E44" s="220"/>
      <c r="F44" s="220"/>
      <c r="G44" s="220"/>
      <c r="H44" s="220"/>
      <c r="I44" s="220"/>
      <c r="J44" s="220"/>
      <c r="K44" s="220"/>
      <c r="L44" s="109" t="s">
        <v>425</v>
      </c>
    </row>
    <row r="45" spans="1:12" s="109" customFormat="1" ht="12" x14ac:dyDescent="0.15">
      <c r="A45" s="109" t="s">
        <v>304</v>
      </c>
    </row>
    <row r="46" spans="1:12" s="205" customFormat="1" ht="12" x14ac:dyDescent="0.15">
      <c r="A46" s="205" t="s">
        <v>580</v>
      </c>
      <c r="B46" s="204"/>
      <c r="C46" s="204"/>
      <c r="D46" s="204"/>
      <c r="E46" s="204"/>
      <c r="F46" s="204"/>
      <c r="G46" s="204"/>
      <c r="H46" s="204"/>
      <c r="I46" s="204"/>
      <c r="J46" s="204"/>
      <c r="K46" s="204"/>
    </row>
    <row r="47" spans="1:12" s="205" customFormat="1" ht="12" x14ac:dyDescent="0.15">
      <c r="A47" s="205" t="s">
        <v>581</v>
      </c>
      <c r="B47" s="204"/>
      <c r="C47" s="204"/>
      <c r="D47" s="204"/>
      <c r="E47" s="204"/>
      <c r="F47" s="204"/>
      <c r="G47" s="204"/>
      <c r="H47" s="204"/>
      <c r="I47" s="204"/>
      <c r="J47" s="204"/>
      <c r="K47" s="204"/>
    </row>
    <row r="48" spans="1:12" s="205" customFormat="1" ht="12" x14ac:dyDescent="0.15">
      <c r="A48" s="205" t="s">
        <v>582</v>
      </c>
      <c r="B48" s="204"/>
      <c r="C48" s="204"/>
      <c r="D48" s="204"/>
      <c r="E48" s="204"/>
      <c r="F48" s="204"/>
      <c r="G48" s="204"/>
      <c r="H48" s="204"/>
      <c r="I48" s="204"/>
      <c r="J48" s="204"/>
      <c r="K48" s="204"/>
    </row>
    <row r="49" spans="1:11" s="109" customFormat="1" ht="12" x14ac:dyDescent="0.15">
      <c r="A49" s="109" t="s">
        <v>305</v>
      </c>
    </row>
    <row r="50" spans="1:11" s="109" customFormat="1" ht="12" x14ac:dyDescent="0.15">
      <c r="B50" s="114" t="s">
        <v>73</v>
      </c>
      <c r="C50" s="109" t="s">
        <v>1</v>
      </c>
    </row>
    <row r="51" spans="1:11" s="114" customFormat="1" ht="12" x14ac:dyDescent="0.15">
      <c r="C51" s="114" t="s">
        <v>435</v>
      </c>
    </row>
    <row r="52" spans="1:11" s="114" customFormat="1" ht="15.75" customHeight="1" x14ac:dyDescent="0.15">
      <c r="C52" s="110" t="str">
        <f>"　　長崎労働局総務部総務課　　担当者　会計第一係　"&amp;入力フォーム!B20&amp;"　　電話　095-801-0020"</f>
        <v>　　長崎労働局総務部総務課　　担当者　会計第一係　末吉　　電話　095-801-0020</v>
      </c>
    </row>
    <row r="53" spans="1:11" s="114" customFormat="1" ht="15.75" customHeight="1" x14ac:dyDescent="0.15">
      <c r="B53" s="114" t="s">
        <v>310</v>
      </c>
      <c r="C53" s="109" t="s">
        <v>3</v>
      </c>
      <c r="D53" s="109"/>
    </row>
    <row r="54" spans="1:11" s="114" customFormat="1" ht="15.75" customHeight="1" x14ac:dyDescent="0.15">
      <c r="C54" s="110" t="str">
        <f>"　　"&amp;入力フォーム!S14&amp;"～"&amp;入力フォーム!S15&amp;"まで"</f>
        <v>　　令和8年1月22日（木）10時00分～令和8年2月6日（金）12時00分まで</v>
      </c>
      <c r="D54" s="109"/>
      <c r="E54" s="110"/>
    </row>
    <row r="55" spans="1:11" s="114" customFormat="1" ht="15.75" customHeight="1" x14ac:dyDescent="0.15">
      <c r="C55" s="110" t="s">
        <v>544</v>
      </c>
      <c r="D55" s="109"/>
      <c r="E55" s="110"/>
    </row>
    <row r="56" spans="1:11" s="114" customFormat="1" ht="15.75" customHeight="1" x14ac:dyDescent="0.15">
      <c r="B56" s="114" t="s">
        <v>311</v>
      </c>
      <c r="C56" s="109" t="s">
        <v>4</v>
      </c>
      <c r="D56" s="109"/>
    </row>
    <row r="57" spans="1:11" s="114" customFormat="1" ht="15.75" customHeight="1" x14ac:dyDescent="0.15">
      <c r="C57" s="110" t="str">
        <f>"　　"&amp;入力フォーム!S16</f>
        <v>　　令和8年2月6日（金）14時00分</v>
      </c>
      <c r="D57" s="109"/>
      <c r="E57" s="110"/>
    </row>
    <row r="58" spans="1:11" s="114" customFormat="1" ht="14.25" customHeight="1" x14ac:dyDescent="0.15">
      <c r="A58" s="109"/>
      <c r="B58" s="109"/>
      <c r="C58" s="114" t="s">
        <v>436</v>
      </c>
      <c r="D58" s="109"/>
    </row>
    <row r="59" spans="1:11" s="114" customFormat="1" ht="12" x14ac:dyDescent="0.15">
      <c r="A59" s="114" t="s">
        <v>306</v>
      </c>
    </row>
    <row r="60" spans="1:11" s="114" customFormat="1" ht="12" x14ac:dyDescent="0.15">
      <c r="A60" s="114" t="s">
        <v>323</v>
      </c>
    </row>
    <row r="61" spans="1:11" s="114" customFormat="1" ht="12" x14ac:dyDescent="0.15">
      <c r="A61" s="114" t="s">
        <v>163</v>
      </c>
      <c r="B61" s="114" t="s">
        <v>272</v>
      </c>
    </row>
    <row r="62" spans="1:11" s="114" customFormat="1" ht="12" x14ac:dyDescent="0.15">
      <c r="A62" s="114" t="s">
        <v>307</v>
      </c>
    </row>
    <row r="63" spans="1:11" s="114" customFormat="1" ht="12" x14ac:dyDescent="0.15">
      <c r="A63" s="116" t="s">
        <v>324</v>
      </c>
      <c r="B63" s="116"/>
      <c r="C63" s="116"/>
      <c r="D63" s="116"/>
      <c r="E63" s="116"/>
      <c r="F63" s="116"/>
      <c r="G63" s="116"/>
      <c r="H63" s="116"/>
      <c r="I63" s="116"/>
      <c r="J63" s="116"/>
      <c r="K63" s="116"/>
    </row>
    <row r="64" spans="1:11" s="114" customFormat="1" ht="12" x14ac:dyDescent="0.15">
      <c r="A64" s="116" t="s">
        <v>325</v>
      </c>
      <c r="B64" s="116"/>
      <c r="C64" s="116"/>
      <c r="D64" s="116"/>
    </row>
    <row r="65" spans="1:11" s="114" customFormat="1" ht="12" x14ac:dyDescent="0.15">
      <c r="A65" s="114" t="s">
        <v>308</v>
      </c>
    </row>
    <row r="66" spans="1:11" s="114" customFormat="1" ht="12" x14ac:dyDescent="0.15">
      <c r="A66" s="114" t="s">
        <v>273</v>
      </c>
    </row>
    <row r="67" spans="1:11" s="114" customFormat="1" ht="12" x14ac:dyDescent="0.15">
      <c r="A67" s="114" t="s">
        <v>543</v>
      </c>
    </row>
    <row r="68" spans="1:11" s="117" customFormat="1" ht="12" x14ac:dyDescent="0.15">
      <c r="B68" s="117" t="s">
        <v>564</v>
      </c>
    </row>
    <row r="69" spans="1:11" s="117" customFormat="1" ht="12" x14ac:dyDescent="0.15">
      <c r="B69" s="117" t="s">
        <v>565</v>
      </c>
    </row>
    <row r="70" spans="1:11" s="112" customFormat="1" ht="13.5" customHeight="1" x14ac:dyDescent="0.15">
      <c r="A70" s="218" t="s">
        <v>443</v>
      </c>
      <c r="B70" s="218"/>
      <c r="C70" s="218"/>
      <c r="D70" s="218"/>
      <c r="E70" s="218"/>
      <c r="F70" s="218"/>
      <c r="G70" s="218"/>
      <c r="H70" s="218"/>
      <c r="I70" s="218"/>
      <c r="J70" s="218"/>
      <c r="K70" s="218"/>
    </row>
    <row r="71" spans="1:11" s="118" customFormat="1" x14ac:dyDescent="0.15">
      <c r="B71" s="114" t="s">
        <v>61</v>
      </c>
      <c r="C71" s="117" t="s">
        <v>442</v>
      </c>
    </row>
    <row r="72" spans="1:11" s="118" customFormat="1" x14ac:dyDescent="0.15">
      <c r="B72" s="114" t="s">
        <v>310</v>
      </c>
      <c r="C72" s="117" t="s">
        <v>463</v>
      </c>
    </row>
    <row r="73" spans="1:11" s="118" customFormat="1" x14ac:dyDescent="0.15">
      <c r="B73" s="114"/>
      <c r="C73" s="117" t="s">
        <v>464</v>
      </c>
    </row>
    <row r="74" spans="1:11" x14ac:dyDescent="0.15">
      <c r="B74" s="114" t="s">
        <v>311</v>
      </c>
      <c r="C74" s="115" t="s">
        <v>465</v>
      </c>
    </row>
    <row r="75" spans="1:11" x14ac:dyDescent="0.15">
      <c r="C75" s="115" t="s">
        <v>466</v>
      </c>
    </row>
  </sheetData>
  <mergeCells count="13">
    <mergeCell ref="A70:K70"/>
    <mergeCell ref="C26:K26"/>
    <mergeCell ref="C27:K27"/>
    <mergeCell ref="C43:K44"/>
    <mergeCell ref="A1:K1"/>
    <mergeCell ref="C21:K21"/>
    <mergeCell ref="C22:K22"/>
    <mergeCell ref="C23:K23"/>
    <mergeCell ref="D11:K11"/>
    <mergeCell ref="C29:K31"/>
    <mergeCell ref="D14:K14"/>
    <mergeCell ref="C25:K25"/>
    <mergeCell ref="C24:K24"/>
  </mergeCells>
  <phoneticPr fontId="2"/>
  <printOptions horizontalCentered="1" verticalCentered="1"/>
  <pageMargins left="0.31496062992125984" right="0.31496062992125984" top="0" bottom="0" header="0.51181102362204722" footer="0.19685039370078741"/>
  <pageSetup paperSize="9" scale="87"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K191"/>
  <sheetViews>
    <sheetView view="pageBreakPreview" topLeftCell="A166" zoomScaleNormal="100" zoomScaleSheetLayoutView="100" workbookViewId="0">
      <selection activeCell="R20" sqref="R20"/>
    </sheetView>
  </sheetViews>
  <sheetFormatPr defaultRowHeight="13.5" x14ac:dyDescent="0.15"/>
  <cols>
    <col min="1" max="1" width="1.625" style="15" customWidth="1"/>
    <col min="2" max="2" width="2.625" style="15" customWidth="1"/>
    <col min="3" max="3" width="3.875" style="15" customWidth="1"/>
    <col min="4" max="4" width="12" style="15" customWidth="1"/>
    <col min="5" max="5" width="17.5" style="15" customWidth="1"/>
    <col min="6" max="6" width="16" style="15" customWidth="1"/>
    <col min="7" max="9" width="9" style="15"/>
    <col min="10" max="10" width="16.875" style="15" customWidth="1"/>
    <col min="11" max="11" width="1.25" style="15" customWidth="1"/>
    <col min="12" max="16384" width="9" style="15"/>
  </cols>
  <sheetData>
    <row r="1" spans="1:11" ht="29.25" customHeight="1" x14ac:dyDescent="0.15">
      <c r="D1" s="250" t="s">
        <v>5</v>
      </c>
      <c r="E1" s="250"/>
      <c r="F1" s="250"/>
      <c r="G1" s="250"/>
      <c r="H1" s="250"/>
      <c r="I1" s="250"/>
      <c r="J1" s="250"/>
    </row>
    <row r="2" spans="1:11" ht="17.25" x14ac:dyDescent="0.15">
      <c r="E2" s="130"/>
    </row>
    <row r="3" spans="1:11" ht="18" customHeight="1" x14ac:dyDescent="0.15">
      <c r="J3" s="16" t="s">
        <v>6</v>
      </c>
    </row>
    <row r="4" spans="1:11" ht="13.5" customHeight="1" x14ac:dyDescent="0.15">
      <c r="E4" s="123"/>
    </row>
    <row r="5" spans="1:11" ht="18" customHeight="1" x14ac:dyDescent="0.15">
      <c r="B5" s="253" t="s">
        <v>112</v>
      </c>
      <c r="C5" s="253"/>
      <c r="D5" s="253"/>
      <c r="E5" s="253"/>
      <c r="F5" s="253"/>
      <c r="G5" s="253"/>
      <c r="H5" s="253"/>
      <c r="I5" s="253"/>
      <c r="J5" s="253"/>
    </row>
    <row r="6" spans="1:11" ht="18" customHeight="1" x14ac:dyDescent="0.15">
      <c r="B6" s="253"/>
      <c r="C6" s="253"/>
      <c r="D6" s="253"/>
      <c r="E6" s="253"/>
      <c r="F6" s="253"/>
      <c r="G6" s="253"/>
      <c r="H6" s="253"/>
      <c r="I6" s="253"/>
      <c r="J6" s="253"/>
    </row>
    <row r="7" spans="1:11" ht="6.75" customHeight="1" x14ac:dyDescent="0.15">
      <c r="E7" s="123"/>
    </row>
    <row r="8" spans="1:11" ht="18" customHeight="1" x14ac:dyDescent="0.15">
      <c r="A8" s="129"/>
      <c r="B8" s="252" t="s">
        <v>275</v>
      </c>
      <c r="C8" s="252"/>
      <c r="D8" s="252"/>
      <c r="E8" s="252"/>
      <c r="F8" s="17"/>
      <c r="G8" s="17"/>
      <c r="H8" s="17"/>
      <c r="I8" s="17"/>
      <c r="J8" s="17"/>
      <c r="K8" s="17"/>
    </row>
    <row r="9" spans="1:11" ht="25.5" customHeight="1" x14ac:dyDescent="0.15">
      <c r="B9" s="18"/>
      <c r="C9" s="19" t="s">
        <v>198</v>
      </c>
      <c r="D9" s="20" t="s">
        <v>54</v>
      </c>
      <c r="E9" s="255" t="str">
        <f>入力フォーム!B4</f>
        <v>令和８年度長崎労働局管下４施設（長崎・佐世保・諫早・大村公共職業安定所）における駐車場警備業務委託</v>
      </c>
      <c r="F9" s="255"/>
      <c r="G9" s="255"/>
      <c r="H9" s="255"/>
      <c r="I9" s="255"/>
      <c r="J9" s="255"/>
      <c r="K9" s="17"/>
    </row>
    <row r="10" spans="1:11" ht="18" customHeight="1" x14ac:dyDescent="0.15">
      <c r="B10" s="18"/>
      <c r="C10" s="19" t="s">
        <v>113</v>
      </c>
      <c r="D10" s="21" t="str">
        <f>入力フォーム!A5</f>
        <v>委 託 内 容</v>
      </c>
      <c r="E10" s="18" t="str">
        <f>入力フォーム!B5</f>
        <v>別添「駐車場警備業務委託仕様書」による。</v>
      </c>
      <c r="F10" s="17"/>
      <c r="G10" s="17"/>
      <c r="H10" s="17"/>
      <c r="I10" s="17"/>
      <c r="J10" s="17"/>
      <c r="K10" s="17"/>
    </row>
    <row r="11" spans="1:11" ht="18" customHeight="1" x14ac:dyDescent="0.15">
      <c r="B11" s="18"/>
      <c r="C11" s="19" t="s">
        <v>114</v>
      </c>
      <c r="D11" s="21" t="str">
        <f>入力フォーム!A6</f>
        <v>履 行 場 所</v>
      </c>
      <c r="E11" s="18" t="str">
        <f>入力フォーム!B6</f>
        <v>別添「駐車場警備業務委託仕様書」による。</v>
      </c>
      <c r="F11" s="17"/>
      <c r="G11" s="17"/>
      <c r="H11" s="17"/>
      <c r="I11" s="17"/>
      <c r="J11" s="17"/>
      <c r="K11" s="17"/>
    </row>
    <row r="12" spans="1:11" ht="18" customHeight="1" x14ac:dyDescent="0.15">
      <c r="B12" s="18"/>
      <c r="C12" s="19" t="s">
        <v>312</v>
      </c>
      <c r="D12" s="21" t="str">
        <f>入力フォーム!A7</f>
        <v>履 行 期 間</v>
      </c>
      <c r="E12" s="254" t="str">
        <f>入力フォーム!B7</f>
        <v>令和８年４月１日～令和９年３月３１日</v>
      </c>
      <c r="F12" s="254"/>
      <c r="G12" s="254"/>
      <c r="H12" s="254"/>
      <c r="I12" s="254"/>
      <c r="J12" s="254"/>
      <c r="K12" s="17"/>
    </row>
    <row r="13" spans="1:11" ht="18" customHeight="1" x14ac:dyDescent="0.15">
      <c r="B13" s="18"/>
      <c r="C13" s="19" t="s">
        <v>18</v>
      </c>
      <c r="D13" s="21" t="s">
        <v>276</v>
      </c>
      <c r="E13" s="129" t="s">
        <v>545</v>
      </c>
      <c r="F13" s="17"/>
      <c r="G13" s="17"/>
      <c r="H13" s="17"/>
      <c r="I13" s="17"/>
      <c r="J13" s="17"/>
      <c r="K13" s="17"/>
    </row>
    <row r="14" spans="1:11" ht="18" customHeight="1" x14ac:dyDescent="0.15">
      <c r="B14" s="18"/>
      <c r="C14" s="19"/>
      <c r="D14" s="19"/>
      <c r="E14" s="18" t="s">
        <v>329</v>
      </c>
      <c r="F14" s="17"/>
      <c r="G14" s="17"/>
      <c r="H14" s="17"/>
      <c r="I14" s="17"/>
      <c r="J14" s="17"/>
      <c r="K14" s="17"/>
    </row>
    <row r="15" spans="1:11" ht="18" customHeight="1" x14ac:dyDescent="0.15">
      <c r="B15" s="18"/>
      <c r="C15" s="19"/>
      <c r="D15" s="19"/>
      <c r="E15" s="18" t="s">
        <v>330</v>
      </c>
      <c r="F15" s="17"/>
      <c r="G15" s="17"/>
      <c r="H15" s="17"/>
      <c r="I15" s="17"/>
      <c r="J15" s="17"/>
      <c r="K15" s="17"/>
    </row>
    <row r="16" spans="1:11" ht="18" customHeight="1" x14ac:dyDescent="0.15">
      <c r="B16" s="18"/>
      <c r="C16" s="19"/>
      <c r="D16" s="19"/>
      <c r="E16" s="18" t="s">
        <v>331</v>
      </c>
      <c r="F16" s="17"/>
      <c r="G16" s="17"/>
      <c r="H16" s="17"/>
      <c r="I16" s="17"/>
      <c r="J16" s="17"/>
      <c r="K16" s="17"/>
    </row>
    <row r="17" spans="2:10" ht="13.5" customHeight="1" x14ac:dyDescent="0.15">
      <c r="B17" s="123"/>
      <c r="C17" s="123"/>
      <c r="D17" s="123"/>
      <c r="E17" s="123"/>
    </row>
    <row r="18" spans="2:10" ht="18" customHeight="1" x14ac:dyDescent="0.15">
      <c r="B18" s="228" t="s">
        <v>277</v>
      </c>
      <c r="C18" s="228"/>
      <c r="D18" s="228"/>
      <c r="E18" s="228"/>
    </row>
    <row r="19" spans="2:10" ht="18" customHeight="1" x14ac:dyDescent="0.15">
      <c r="B19" s="123"/>
      <c r="C19" s="129" t="s">
        <v>238</v>
      </c>
      <c r="D19" s="129"/>
      <c r="E19" s="129"/>
    </row>
    <row r="20" spans="2:10" ht="18" customHeight="1" x14ac:dyDescent="0.15">
      <c r="C20" s="129" t="s">
        <v>203</v>
      </c>
      <c r="D20" s="129"/>
      <c r="E20" s="129"/>
    </row>
    <row r="21" spans="2:10" ht="18" customHeight="1" x14ac:dyDescent="0.15">
      <c r="C21" s="228" t="s">
        <v>146</v>
      </c>
      <c r="D21" s="228"/>
      <c r="E21" s="228"/>
    </row>
    <row r="22" spans="2:10" ht="18" customHeight="1" x14ac:dyDescent="0.15">
      <c r="C22" s="22" t="s">
        <v>147</v>
      </c>
      <c r="D22" s="227" t="s">
        <v>79</v>
      </c>
      <c r="E22" s="227"/>
    </row>
    <row r="23" spans="2:10" ht="18" customHeight="1" x14ac:dyDescent="0.15">
      <c r="C23" s="123"/>
      <c r="D23" s="23" t="str">
        <f>"　"&amp;入力フォーム!S12&amp;"～"&amp;入力フォーム!S13&amp;"まで"</f>
        <v>　令和8年1月22日（木）10時00分～令和8年2月5日（木）17時00分まで</v>
      </c>
      <c r="E23" s="23"/>
    </row>
    <row r="24" spans="2:10" ht="18" customHeight="1" x14ac:dyDescent="0.15">
      <c r="C24" s="22" t="s">
        <v>169</v>
      </c>
      <c r="D24" s="227" t="s">
        <v>77</v>
      </c>
      <c r="E24" s="227"/>
    </row>
    <row r="25" spans="2:10" ht="18" customHeight="1" x14ac:dyDescent="0.15">
      <c r="C25" s="123"/>
      <c r="D25" s="227" t="s">
        <v>452</v>
      </c>
      <c r="E25" s="227"/>
      <c r="F25" s="227"/>
      <c r="G25" s="227"/>
      <c r="H25" s="227"/>
      <c r="I25" s="227"/>
      <c r="J25" s="227"/>
    </row>
    <row r="26" spans="2:10" ht="18" customHeight="1" x14ac:dyDescent="0.15">
      <c r="C26" s="123"/>
      <c r="D26" s="129" t="str">
        <f>"  長崎労働局総務部総務課　会計第一係　"&amp;入力フォーム!B20&amp;"　TEL095-801-0020"</f>
        <v xml:space="preserve">  長崎労働局総務部総務課　会計第一係　末吉　TEL095-801-0020</v>
      </c>
      <c r="E26" s="129"/>
    </row>
    <row r="27" spans="2:10" ht="18" customHeight="1" x14ac:dyDescent="0.15">
      <c r="C27" s="128" t="s">
        <v>170</v>
      </c>
      <c r="D27" s="227" t="s">
        <v>78</v>
      </c>
      <c r="E27" s="227"/>
    </row>
    <row r="28" spans="2:10" ht="18" customHeight="1" x14ac:dyDescent="0.15">
      <c r="C28" s="128"/>
      <c r="D28" s="122" t="s">
        <v>487</v>
      </c>
      <c r="E28" s="122"/>
    </row>
    <row r="29" spans="2:10" ht="18" customHeight="1" x14ac:dyDescent="0.15">
      <c r="C29" s="128"/>
      <c r="D29" s="122" t="s">
        <v>488</v>
      </c>
      <c r="E29" s="122"/>
    </row>
    <row r="30" spans="2:10" ht="18" customHeight="1" x14ac:dyDescent="0.15">
      <c r="C30" s="128"/>
      <c r="D30" s="81" t="s">
        <v>491</v>
      </c>
      <c r="E30" s="122"/>
    </row>
    <row r="31" spans="2:10" ht="18" customHeight="1" x14ac:dyDescent="0.15">
      <c r="B31" s="123"/>
      <c r="C31" s="24"/>
      <c r="D31" s="129" t="s">
        <v>489</v>
      </c>
      <c r="E31" s="129"/>
    </row>
    <row r="32" spans="2:10" ht="18" customHeight="1" x14ac:dyDescent="0.15">
      <c r="B32" s="123"/>
      <c r="C32" s="24"/>
      <c r="D32" s="237" t="s">
        <v>78</v>
      </c>
      <c r="E32" s="237"/>
      <c r="F32" s="237"/>
      <c r="G32" s="230" t="s">
        <v>287</v>
      </c>
      <c r="H32" s="230"/>
      <c r="I32" s="230"/>
      <c r="J32" s="230"/>
    </row>
    <row r="33" spans="2:10" ht="18" customHeight="1" x14ac:dyDescent="0.15">
      <c r="B33" s="123"/>
      <c r="C33" s="24"/>
      <c r="D33" s="251" t="s">
        <v>389</v>
      </c>
      <c r="E33" s="251"/>
      <c r="F33" s="251"/>
      <c r="G33" s="231" t="s">
        <v>390</v>
      </c>
      <c r="H33" s="232"/>
      <c r="I33" s="232"/>
      <c r="J33" s="233"/>
    </row>
    <row r="34" spans="2:10" ht="18" customHeight="1" x14ac:dyDescent="0.15">
      <c r="B34" s="123"/>
      <c r="C34" s="24"/>
      <c r="D34" s="238" t="s">
        <v>239</v>
      </c>
      <c r="E34" s="239"/>
      <c r="F34" s="240"/>
      <c r="G34" s="234"/>
      <c r="H34" s="235"/>
      <c r="I34" s="235"/>
      <c r="J34" s="236"/>
    </row>
    <row r="35" spans="2:10" ht="18" customHeight="1" x14ac:dyDescent="0.15">
      <c r="B35" s="123"/>
      <c r="C35" s="24"/>
      <c r="D35" s="124" t="s">
        <v>391</v>
      </c>
      <c r="E35" s="125"/>
      <c r="F35" s="126"/>
      <c r="G35" s="234"/>
      <c r="H35" s="235"/>
      <c r="I35" s="235"/>
      <c r="J35" s="236"/>
    </row>
    <row r="36" spans="2:10" ht="18" customHeight="1" x14ac:dyDescent="0.15">
      <c r="B36" s="123"/>
      <c r="C36" s="24"/>
      <c r="D36" s="25" t="s">
        <v>457</v>
      </c>
      <c r="E36" s="26"/>
      <c r="F36" s="27"/>
      <c r="G36" s="28"/>
      <c r="H36" s="29"/>
      <c r="I36" s="29"/>
      <c r="J36" s="30"/>
    </row>
    <row r="37" spans="2:10" ht="18" customHeight="1" x14ac:dyDescent="0.15">
      <c r="B37" s="123"/>
      <c r="C37" s="24"/>
      <c r="D37" s="228" t="s">
        <v>571</v>
      </c>
      <c r="E37" s="228"/>
    </row>
    <row r="38" spans="2:10" ht="18" customHeight="1" x14ac:dyDescent="0.15">
      <c r="B38" s="123"/>
      <c r="C38" s="24"/>
      <c r="D38" s="237" t="s">
        <v>78</v>
      </c>
      <c r="E38" s="237"/>
      <c r="F38" s="237"/>
      <c r="G38" s="230" t="s">
        <v>287</v>
      </c>
      <c r="H38" s="230"/>
      <c r="I38" s="230"/>
      <c r="J38" s="230"/>
    </row>
    <row r="39" spans="2:10" ht="18" customHeight="1" x14ac:dyDescent="0.15">
      <c r="B39" s="123"/>
      <c r="C39" s="24"/>
      <c r="D39" s="251" t="s">
        <v>362</v>
      </c>
      <c r="E39" s="251"/>
      <c r="F39" s="251"/>
      <c r="G39" s="231" t="s">
        <v>288</v>
      </c>
      <c r="H39" s="232"/>
      <c r="I39" s="232"/>
      <c r="J39" s="233"/>
    </row>
    <row r="40" spans="2:10" ht="18" customHeight="1" x14ac:dyDescent="0.15">
      <c r="B40" s="123"/>
      <c r="C40" s="24"/>
      <c r="D40" s="238" t="s">
        <v>239</v>
      </c>
      <c r="E40" s="239"/>
      <c r="F40" s="240"/>
      <c r="G40" s="234"/>
      <c r="H40" s="235"/>
      <c r="I40" s="235"/>
      <c r="J40" s="236"/>
    </row>
    <row r="41" spans="2:10" ht="18" customHeight="1" x14ac:dyDescent="0.15">
      <c r="B41" s="123"/>
      <c r="C41" s="24"/>
      <c r="D41" s="241" t="s">
        <v>361</v>
      </c>
      <c r="E41" s="242"/>
      <c r="F41" s="243"/>
      <c r="G41" s="234"/>
      <c r="H41" s="235"/>
      <c r="I41" s="235"/>
      <c r="J41" s="236"/>
    </row>
    <row r="42" spans="2:10" ht="18" customHeight="1" x14ac:dyDescent="0.15">
      <c r="B42" s="123"/>
      <c r="C42" s="24"/>
      <c r="D42" s="229" t="s">
        <v>182</v>
      </c>
      <c r="E42" s="229"/>
      <c r="F42" s="229"/>
      <c r="G42" s="234"/>
      <c r="H42" s="235"/>
      <c r="I42" s="235"/>
      <c r="J42" s="236"/>
    </row>
    <row r="43" spans="2:10" ht="18" customHeight="1" x14ac:dyDescent="0.15">
      <c r="B43" s="123"/>
      <c r="C43" s="24"/>
      <c r="D43" s="229" t="s">
        <v>458</v>
      </c>
      <c r="E43" s="229"/>
      <c r="F43" s="229"/>
      <c r="G43" s="234"/>
      <c r="H43" s="235"/>
      <c r="I43" s="235"/>
      <c r="J43" s="236"/>
    </row>
    <row r="44" spans="2:10" ht="18" customHeight="1" x14ac:dyDescent="0.15">
      <c r="B44" s="123"/>
      <c r="C44" s="24"/>
      <c r="D44" s="25" t="s">
        <v>457</v>
      </c>
      <c r="E44" s="26"/>
      <c r="F44" s="27"/>
      <c r="G44" s="28"/>
      <c r="H44" s="29"/>
      <c r="I44" s="29"/>
      <c r="J44" s="30"/>
    </row>
    <row r="45" spans="2:10" ht="18" customHeight="1" x14ac:dyDescent="0.15">
      <c r="B45" s="123"/>
      <c r="C45" s="22" t="s">
        <v>68</v>
      </c>
      <c r="D45" s="31" t="s">
        <v>313</v>
      </c>
      <c r="E45" s="123"/>
    </row>
    <row r="46" spans="2:10" ht="18" customHeight="1" x14ac:dyDescent="0.15">
      <c r="B46" s="123"/>
      <c r="C46" s="123"/>
      <c r="D46" s="227" t="s">
        <v>490</v>
      </c>
      <c r="E46" s="227"/>
      <c r="F46" s="227"/>
      <c r="G46" s="227"/>
      <c r="H46" s="227"/>
      <c r="I46" s="227"/>
      <c r="J46" s="227"/>
    </row>
    <row r="47" spans="2:10" ht="18" customHeight="1" x14ac:dyDescent="0.15">
      <c r="B47" s="123"/>
      <c r="C47" s="123"/>
      <c r="D47" s="129" t="s">
        <v>357</v>
      </c>
      <c r="E47" s="32"/>
    </row>
    <row r="48" spans="2:10" ht="13.5" customHeight="1" x14ac:dyDescent="0.15">
      <c r="B48" s="123"/>
      <c r="C48" s="123"/>
      <c r="E48" s="32"/>
    </row>
    <row r="49" spans="2:10" ht="18" customHeight="1" x14ac:dyDescent="0.15">
      <c r="B49" s="228" t="s">
        <v>298</v>
      </c>
      <c r="C49" s="228"/>
      <c r="D49" s="228"/>
      <c r="E49" s="228"/>
    </row>
    <row r="50" spans="2:10" ht="18" customHeight="1" x14ac:dyDescent="0.15">
      <c r="B50" s="123"/>
      <c r="C50" s="22" t="s">
        <v>171</v>
      </c>
      <c r="D50" s="227" t="s">
        <v>335</v>
      </c>
      <c r="E50" s="227"/>
      <c r="F50" s="227"/>
      <c r="G50" s="227"/>
      <c r="H50" s="227"/>
      <c r="I50" s="227"/>
      <c r="J50" s="227"/>
    </row>
    <row r="51" spans="2:10" ht="18" customHeight="1" x14ac:dyDescent="0.15">
      <c r="B51" s="123"/>
      <c r="C51" s="123"/>
      <c r="D51" s="227" t="s">
        <v>336</v>
      </c>
      <c r="E51" s="227"/>
      <c r="F51" s="227"/>
      <c r="G51" s="227"/>
      <c r="H51" s="227"/>
      <c r="I51" s="227"/>
      <c r="J51" s="227"/>
    </row>
    <row r="52" spans="2:10" ht="18" customHeight="1" x14ac:dyDescent="0.15">
      <c r="B52" s="123"/>
      <c r="C52" s="123"/>
      <c r="D52" s="122" t="s">
        <v>337</v>
      </c>
      <c r="E52" s="122"/>
      <c r="F52" s="122"/>
      <c r="G52" s="122"/>
      <c r="H52" s="122"/>
      <c r="I52" s="122"/>
      <c r="J52" s="122"/>
    </row>
    <row r="53" spans="2:10" ht="18" customHeight="1" x14ac:dyDescent="0.15">
      <c r="B53" s="123"/>
      <c r="C53" s="123"/>
      <c r="D53" s="227" t="s">
        <v>278</v>
      </c>
      <c r="E53" s="227"/>
      <c r="F53" s="227"/>
      <c r="G53" s="227"/>
      <c r="H53" s="227"/>
      <c r="I53" s="227"/>
      <c r="J53" s="227"/>
    </row>
    <row r="54" spans="2:10" ht="18" customHeight="1" x14ac:dyDescent="0.15">
      <c r="B54" s="123"/>
      <c r="C54" s="123"/>
      <c r="D54" s="227" t="s">
        <v>279</v>
      </c>
      <c r="E54" s="227"/>
      <c r="F54" s="227"/>
      <c r="G54" s="227"/>
      <c r="H54" s="227"/>
      <c r="I54" s="227"/>
      <c r="J54" s="227"/>
    </row>
    <row r="55" spans="2:10" ht="18" customHeight="1" x14ac:dyDescent="0.15">
      <c r="B55" s="123"/>
      <c r="C55" s="22" t="s">
        <v>115</v>
      </c>
      <c r="D55" s="22" t="s">
        <v>338</v>
      </c>
      <c r="E55" s="123"/>
    </row>
    <row r="56" spans="2:10" ht="18" customHeight="1" x14ac:dyDescent="0.15">
      <c r="C56" s="24"/>
      <c r="D56" s="228" t="s">
        <v>116</v>
      </c>
      <c r="E56" s="228"/>
    </row>
    <row r="57" spans="2:10" ht="18" customHeight="1" x14ac:dyDescent="0.15">
      <c r="D57" s="33" t="str">
        <f>入力フォーム!S14&amp;"～"&amp;入力フォーム!S15&amp;"まで"</f>
        <v>令和8年1月22日（木）10時00分～令和8年2月6日（金）12時00分まで</v>
      </c>
      <c r="E57" s="34"/>
    </row>
    <row r="58" spans="2:10" s="129" customFormat="1" ht="18" customHeight="1" x14ac:dyDescent="0.15">
      <c r="D58" s="227" t="s">
        <v>152</v>
      </c>
      <c r="E58" s="227"/>
      <c r="F58" s="227"/>
      <c r="G58" s="227"/>
      <c r="H58" s="227"/>
      <c r="I58" s="227"/>
      <c r="J58" s="227"/>
    </row>
    <row r="59" spans="2:10" s="129" customFormat="1" ht="18" customHeight="1" x14ac:dyDescent="0.15">
      <c r="D59" s="227" t="s">
        <v>453</v>
      </c>
      <c r="E59" s="227"/>
      <c r="F59" s="227"/>
      <c r="G59" s="227"/>
      <c r="H59" s="227"/>
      <c r="I59" s="227"/>
      <c r="J59" s="227"/>
    </row>
    <row r="60" spans="2:10" s="129" customFormat="1" ht="18" customHeight="1" x14ac:dyDescent="0.15">
      <c r="D60" s="227" t="s">
        <v>454</v>
      </c>
      <c r="E60" s="227"/>
      <c r="F60" s="227"/>
      <c r="G60" s="227"/>
      <c r="H60" s="227"/>
      <c r="I60" s="227"/>
      <c r="J60" s="227"/>
    </row>
    <row r="61" spans="2:10" ht="18" customHeight="1" x14ac:dyDescent="0.15">
      <c r="B61" s="123"/>
      <c r="C61" s="22" t="s">
        <v>117</v>
      </c>
      <c r="D61" s="22" t="s">
        <v>289</v>
      </c>
      <c r="E61" s="123"/>
    </row>
    <row r="62" spans="2:10" ht="18" customHeight="1" x14ac:dyDescent="0.15">
      <c r="C62" s="24"/>
      <c r="D62" s="228" t="s">
        <v>118</v>
      </c>
      <c r="E62" s="228"/>
    </row>
    <row r="63" spans="2:10" ht="18" customHeight="1" x14ac:dyDescent="0.15">
      <c r="D63" s="33" t="str">
        <f>入力フォーム!S14&amp;"～"&amp;入力フォーム!S15&amp;"まで"</f>
        <v>令和8年1月22日（木）10時00分～令和8年2月6日（金）12時00分まで</v>
      </c>
      <c r="E63" s="34"/>
    </row>
    <row r="64" spans="2:10" ht="18" customHeight="1" x14ac:dyDescent="0.15">
      <c r="C64" s="24"/>
      <c r="D64" s="129" t="s">
        <v>119</v>
      </c>
      <c r="E64" s="129"/>
    </row>
    <row r="65" spans="1:10" ht="18" customHeight="1" x14ac:dyDescent="0.15">
      <c r="D65" s="227" t="s">
        <v>455</v>
      </c>
      <c r="E65" s="227"/>
      <c r="F65" s="227"/>
      <c r="G65" s="227"/>
      <c r="H65" s="227"/>
      <c r="I65" s="227"/>
      <c r="J65" s="227"/>
    </row>
    <row r="66" spans="1:10" ht="18" customHeight="1" x14ac:dyDescent="0.15">
      <c r="D66" s="227" t="str">
        <f>"長崎労働局総務部総務課　会計第一係　"&amp;入力フォーム!B20&amp;"　TEL095-801-0020"</f>
        <v>長崎労働局総務部総務課　会計第一係　末吉　TEL095-801-0020</v>
      </c>
      <c r="E66" s="227"/>
      <c r="F66" s="227"/>
      <c r="G66" s="227"/>
      <c r="H66" s="227"/>
      <c r="I66" s="227"/>
      <c r="J66" s="227"/>
    </row>
    <row r="67" spans="1:10" ht="18" customHeight="1" x14ac:dyDescent="0.15">
      <c r="C67" s="24"/>
      <c r="D67" s="228" t="s">
        <v>120</v>
      </c>
      <c r="E67" s="228"/>
    </row>
    <row r="68" spans="1:10" ht="2.25" customHeight="1" x14ac:dyDescent="0.15">
      <c r="C68" s="24"/>
      <c r="D68" s="123"/>
      <c r="E68" s="123"/>
    </row>
    <row r="69" spans="1:10" ht="74.25" customHeight="1" x14ac:dyDescent="0.15">
      <c r="A69" s="35"/>
      <c r="B69" s="35"/>
      <c r="C69" s="35"/>
      <c r="D69" s="226" t="str">
        <f>"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令和8年2月6日（金）開札「令和８年度長崎労働局管下４施設（長崎・佐世保・諫早・大村公共職業安定所）における駐車場警備業務委託」の入札書在中」と朱書し、上記３の(３)②へ入札書の受領期限までに提出すること。</v>
      </c>
      <c r="E69" s="226"/>
      <c r="F69" s="226"/>
      <c r="G69" s="226"/>
      <c r="H69" s="226"/>
      <c r="I69" s="226"/>
      <c r="J69" s="226"/>
    </row>
    <row r="70" spans="1:10" ht="2.25" customHeight="1" x14ac:dyDescent="0.15">
      <c r="C70" s="24"/>
      <c r="D70" s="123"/>
      <c r="E70" s="123"/>
    </row>
    <row r="71" spans="1:10" ht="53.25" customHeight="1" x14ac:dyDescent="0.15">
      <c r="A71" s="35"/>
      <c r="B71" s="35"/>
      <c r="C71" s="35"/>
      <c r="D71" s="226"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2月6日（金）開札「令和８年度長崎労働局管下４施設（長崎・佐世保・諫早・大村公共職業安定所）における駐車場警備業務委託」の入札書在中」の旨朱書し、中封筒の封皮には直接に提出する場合と同様に氏名等を記し、上記３の(３)②あてに入札書の受領期限までの必着で送付すること。</v>
      </c>
      <c r="E71" s="226"/>
      <c r="F71" s="226"/>
      <c r="G71" s="226"/>
      <c r="H71" s="226"/>
      <c r="I71" s="226"/>
      <c r="J71" s="226"/>
    </row>
    <row r="72" spans="1:10" ht="2.25" customHeight="1" x14ac:dyDescent="0.15">
      <c r="C72" s="24"/>
      <c r="D72" s="123"/>
      <c r="E72" s="123"/>
    </row>
    <row r="73" spans="1:10" ht="27" customHeight="1" x14ac:dyDescent="0.15">
      <c r="A73" s="35"/>
      <c r="B73" s="35"/>
      <c r="C73" s="35"/>
      <c r="D73" s="226"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3" s="226"/>
      <c r="F73" s="226"/>
      <c r="G73" s="226"/>
      <c r="H73" s="226"/>
      <c r="I73" s="226"/>
      <c r="J73" s="226"/>
    </row>
    <row r="74" spans="1:10" ht="2.25" customHeight="1" x14ac:dyDescent="0.15">
      <c r="C74" s="24"/>
      <c r="D74" s="123"/>
      <c r="E74" s="123"/>
    </row>
    <row r="75" spans="1:10" ht="18" customHeight="1" x14ac:dyDescent="0.15">
      <c r="B75" s="123"/>
      <c r="C75" s="22" t="s">
        <v>121</v>
      </c>
      <c r="D75" s="22" t="s">
        <v>290</v>
      </c>
      <c r="E75" s="123"/>
    </row>
    <row r="76" spans="1:10" ht="18" customHeight="1" x14ac:dyDescent="0.15">
      <c r="C76" s="24"/>
      <c r="D76" s="129" t="s">
        <v>201</v>
      </c>
      <c r="E76" s="129"/>
      <c r="F76" s="123"/>
    </row>
    <row r="77" spans="1:10" ht="18" customHeight="1" x14ac:dyDescent="0.15">
      <c r="D77" s="129" t="s">
        <v>122</v>
      </c>
      <c r="E77" s="129"/>
      <c r="F77" s="123"/>
    </row>
    <row r="78" spans="1:10" ht="18" customHeight="1" x14ac:dyDescent="0.15">
      <c r="D78" s="129" t="s">
        <v>339</v>
      </c>
      <c r="E78" s="129"/>
      <c r="F78" s="123"/>
    </row>
    <row r="79" spans="1:10" ht="18" customHeight="1" x14ac:dyDescent="0.15">
      <c r="C79" s="24"/>
      <c r="D79" s="129" t="s">
        <v>202</v>
      </c>
      <c r="E79" s="129"/>
      <c r="F79" s="123"/>
    </row>
    <row r="80" spans="1:10" ht="18" customHeight="1" x14ac:dyDescent="0.15">
      <c r="C80" s="36"/>
      <c r="D80" s="129" t="s">
        <v>444</v>
      </c>
      <c r="E80" s="129"/>
      <c r="F80" s="123"/>
    </row>
    <row r="81" spans="1:8" ht="18" customHeight="1" x14ac:dyDescent="0.15">
      <c r="C81" s="36"/>
      <c r="D81" s="129" t="s">
        <v>445</v>
      </c>
      <c r="E81" s="129"/>
      <c r="F81" s="123"/>
    </row>
    <row r="82" spans="1:8" ht="18" customHeight="1" x14ac:dyDescent="0.15">
      <c r="C82" s="36"/>
      <c r="D82" s="129" t="s">
        <v>358</v>
      </c>
      <c r="E82" s="129"/>
      <c r="F82" s="123"/>
    </row>
    <row r="83" spans="1:8" ht="18" customHeight="1" x14ac:dyDescent="0.15">
      <c r="C83" s="24"/>
      <c r="D83" s="129" t="s">
        <v>148</v>
      </c>
      <c r="E83" s="129"/>
      <c r="F83" s="129"/>
    </row>
    <row r="84" spans="1:8" ht="13.5" customHeight="1" x14ac:dyDescent="0.15">
      <c r="C84" s="24"/>
      <c r="D84" s="123"/>
      <c r="E84" s="123"/>
      <c r="F84" s="123"/>
    </row>
    <row r="85" spans="1:8" ht="18" customHeight="1" x14ac:dyDescent="0.15">
      <c r="A85" s="129"/>
      <c r="B85" s="228" t="s">
        <v>240</v>
      </c>
      <c r="C85" s="228"/>
      <c r="D85" s="228"/>
      <c r="E85" s="228"/>
    </row>
    <row r="86" spans="1:8" ht="18" customHeight="1" x14ac:dyDescent="0.15">
      <c r="B86" s="129" t="s">
        <v>123</v>
      </c>
      <c r="C86" s="129"/>
      <c r="D86" s="129"/>
      <c r="E86" s="129"/>
    </row>
    <row r="87" spans="1:8" ht="18" customHeight="1" x14ac:dyDescent="0.15">
      <c r="C87" s="22" t="s">
        <v>124</v>
      </c>
      <c r="D87" s="22" t="s">
        <v>280</v>
      </c>
      <c r="E87" s="123"/>
    </row>
    <row r="88" spans="1:8" ht="18" customHeight="1" x14ac:dyDescent="0.15">
      <c r="C88" s="22" t="s">
        <v>244</v>
      </c>
      <c r="D88" s="22" t="s">
        <v>291</v>
      </c>
      <c r="E88" s="123"/>
    </row>
    <row r="89" spans="1:8" ht="18" customHeight="1" x14ac:dyDescent="0.15">
      <c r="C89" s="22" t="s">
        <v>245</v>
      </c>
      <c r="D89" s="31" t="s">
        <v>446</v>
      </c>
      <c r="E89" s="123"/>
    </row>
    <row r="90" spans="1:8" ht="18" customHeight="1" x14ac:dyDescent="0.15">
      <c r="C90" s="22" t="s">
        <v>125</v>
      </c>
      <c r="D90" s="22" t="s">
        <v>461</v>
      </c>
      <c r="E90" s="123"/>
    </row>
    <row r="91" spans="1:8" ht="18" customHeight="1" x14ac:dyDescent="0.15">
      <c r="C91" s="22" t="s">
        <v>126</v>
      </c>
      <c r="D91" s="31" t="s">
        <v>429</v>
      </c>
      <c r="E91" s="123"/>
    </row>
    <row r="92" spans="1:8" ht="18" customHeight="1" x14ac:dyDescent="0.15">
      <c r="C92" s="22" t="s">
        <v>127</v>
      </c>
      <c r="D92" s="31" t="s">
        <v>430</v>
      </c>
      <c r="E92" s="123"/>
    </row>
    <row r="93" spans="1:8" ht="18" customHeight="1" x14ac:dyDescent="0.15">
      <c r="C93" s="22" t="s">
        <v>173</v>
      </c>
      <c r="D93" s="22" t="s">
        <v>292</v>
      </c>
      <c r="E93" s="123"/>
    </row>
    <row r="94" spans="1:8" ht="18" customHeight="1" x14ac:dyDescent="0.15">
      <c r="C94" s="22" t="s">
        <v>128</v>
      </c>
      <c r="D94" s="22" t="s">
        <v>293</v>
      </c>
      <c r="E94" s="123"/>
    </row>
    <row r="95" spans="1:8" ht="18" customHeight="1" x14ac:dyDescent="0.15">
      <c r="C95" s="22" t="s">
        <v>129</v>
      </c>
      <c r="D95" s="22" t="s">
        <v>295</v>
      </c>
      <c r="E95" s="123"/>
    </row>
    <row r="96" spans="1:8" ht="18" customHeight="1" x14ac:dyDescent="0.15">
      <c r="C96" s="22" t="s">
        <v>413</v>
      </c>
      <c r="D96" s="19" t="s">
        <v>415</v>
      </c>
      <c r="E96" s="37"/>
      <c r="F96" s="17"/>
      <c r="G96" s="17"/>
      <c r="H96" s="17"/>
    </row>
    <row r="97" spans="1:9" ht="18" customHeight="1" x14ac:dyDescent="0.15">
      <c r="C97" s="22" t="s">
        <v>414</v>
      </c>
      <c r="D97" s="22" t="s">
        <v>294</v>
      </c>
      <c r="E97" s="123"/>
    </row>
    <row r="98" spans="1:9" ht="18" customHeight="1" x14ac:dyDescent="0.15">
      <c r="C98" s="22" t="s">
        <v>476</v>
      </c>
      <c r="D98" s="22" t="s">
        <v>477</v>
      </c>
      <c r="E98" s="123"/>
    </row>
    <row r="99" spans="1:9" ht="13.5" customHeight="1" x14ac:dyDescent="0.15">
      <c r="C99" s="24"/>
      <c r="D99" s="24"/>
      <c r="E99" s="123"/>
    </row>
    <row r="100" spans="1:9" ht="18" customHeight="1" x14ac:dyDescent="0.15">
      <c r="A100" s="129"/>
      <c r="B100" s="228" t="s">
        <v>241</v>
      </c>
      <c r="C100" s="228"/>
      <c r="D100" s="228"/>
      <c r="E100" s="228"/>
    </row>
    <row r="101" spans="1:9" ht="18" customHeight="1" x14ac:dyDescent="0.15">
      <c r="B101" s="129" t="s">
        <v>318</v>
      </c>
      <c r="C101" s="129"/>
      <c r="D101" s="129"/>
      <c r="E101" s="129"/>
    </row>
    <row r="102" spans="1:9" ht="18" customHeight="1" x14ac:dyDescent="0.15">
      <c r="B102" s="129" t="s">
        <v>212</v>
      </c>
      <c r="C102" s="129"/>
      <c r="D102" s="129"/>
      <c r="E102" s="129"/>
    </row>
    <row r="103" spans="1:9" ht="13.5" customHeight="1" x14ac:dyDescent="0.15">
      <c r="C103" s="24"/>
      <c r="D103" s="24"/>
      <c r="E103" s="123"/>
    </row>
    <row r="104" spans="1:9" ht="18" customHeight="1" x14ac:dyDescent="0.15">
      <c r="A104" s="129"/>
      <c r="B104" s="228" t="s">
        <v>130</v>
      </c>
      <c r="C104" s="228"/>
      <c r="D104" s="228"/>
      <c r="E104" s="228"/>
    </row>
    <row r="105" spans="1:9" ht="18" customHeight="1" x14ac:dyDescent="0.15">
      <c r="B105" s="129"/>
      <c r="C105" s="22" t="s">
        <v>131</v>
      </c>
      <c r="D105" s="227" t="s">
        <v>4</v>
      </c>
      <c r="E105" s="227"/>
      <c r="F105" s="227"/>
    </row>
    <row r="106" spans="1:9" ht="18" customHeight="1" x14ac:dyDescent="0.15">
      <c r="C106" s="38"/>
      <c r="D106" s="38" t="str">
        <f>入力フォーム!S16</f>
        <v>令和8年2月6日（金）14時00分</v>
      </c>
      <c r="E106" s="38"/>
      <c r="F106" s="38"/>
    </row>
    <row r="107" spans="1:9" ht="18" customHeight="1" x14ac:dyDescent="0.15">
      <c r="C107" s="38"/>
      <c r="D107" s="38" t="s">
        <v>437</v>
      </c>
      <c r="E107" s="38"/>
      <c r="F107" s="38"/>
    </row>
    <row r="108" spans="1:9" ht="18" customHeight="1" x14ac:dyDescent="0.15">
      <c r="B108" s="129"/>
      <c r="C108" s="22" t="s">
        <v>132</v>
      </c>
      <c r="D108" s="227" t="s">
        <v>242</v>
      </c>
      <c r="E108" s="227"/>
    </row>
    <row r="109" spans="1:9" ht="34.5" customHeight="1" x14ac:dyDescent="0.15">
      <c r="B109" s="129"/>
      <c r="C109" s="22"/>
      <c r="D109" s="244" t="s">
        <v>475</v>
      </c>
      <c r="E109" s="244"/>
      <c r="F109" s="244"/>
      <c r="G109" s="244"/>
      <c r="H109" s="244"/>
      <c r="I109" s="244"/>
    </row>
    <row r="110" spans="1:9" ht="18" customHeight="1" x14ac:dyDescent="0.15">
      <c r="B110" s="129"/>
      <c r="C110" s="22" t="s">
        <v>133</v>
      </c>
      <c r="D110" s="227" t="s">
        <v>243</v>
      </c>
      <c r="E110" s="227"/>
      <c r="F110" s="227"/>
      <c r="G110" s="227"/>
      <c r="H110" s="227"/>
      <c r="I110" s="122"/>
    </row>
    <row r="111" spans="1:9" ht="18" customHeight="1" x14ac:dyDescent="0.15">
      <c r="C111" s="129" t="s">
        <v>474</v>
      </c>
      <c r="D111" s="129"/>
      <c r="E111" s="129"/>
    </row>
    <row r="112" spans="1:9" ht="18" customHeight="1" x14ac:dyDescent="0.15">
      <c r="C112" s="39" t="s">
        <v>134</v>
      </c>
      <c r="D112" s="22" t="s">
        <v>296</v>
      </c>
      <c r="E112" s="123"/>
    </row>
    <row r="113" spans="1:10" ht="18" customHeight="1" x14ac:dyDescent="0.15">
      <c r="C113" s="24"/>
      <c r="D113" s="245" t="str">
        <f>入力フォーム!S17&amp;"～"&amp;入力フォーム!S18&amp;"まで"</f>
        <v>令和8年2月9日（月）14時00分～令和8年2月13日（金）12時00分まで</v>
      </c>
      <c r="E113" s="245"/>
      <c r="F113" s="245"/>
      <c r="G113" s="245"/>
      <c r="H113" s="245"/>
      <c r="I113" s="245"/>
      <c r="J113" s="245"/>
    </row>
    <row r="114" spans="1:10" ht="18" customHeight="1" x14ac:dyDescent="0.15">
      <c r="C114" s="24"/>
      <c r="D114" s="23" t="s">
        <v>26</v>
      </c>
      <c r="E114" s="23"/>
      <c r="F114" s="23"/>
      <c r="G114" s="23"/>
    </row>
    <row r="115" spans="1:10" ht="18" customHeight="1" x14ac:dyDescent="0.15">
      <c r="C115" s="39" t="s">
        <v>135</v>
      </c>
      <c r="D115" s="22" t="s">
        <v>297</v>
      </c>
      <c r="E115" s="123"/>
    </row>
    <row r="116" spans="1:10" ht="18" customHeight="1" x14ac:dyDescent="0.15">
      <c r="C116" s="24"/>
      <c r="D116" s="245" t="str">
        <f>入力フォーム!S19</f>
        <v>令和8年2月13日（金）14時00分</v>
      </c>
      <c r="E116" s="245"/>
      <c r="F116" s="245"/>
      <c r="G116" s="245"/>
      <c r="H116" s="245"/>
      <c r="I116" s="245"/>
    </row>
    <row r="117" spans="1:10" ht="18" customHeight="1" x14ac:dyDescent="0.15">
      <c r="C117" s="24"/>
      <c r="D117" s="23" t="s">
        <v>342</v>
      </c>
      <c r="E117" s="23"/>
    </row>
    <row r="118" spans="1:10" s="35" customFormat="1" ht="13.5" customHeight="1" x14ac:dyDescent="0.15">
      <c r="A118" s="15"/>
      <c r="B118" s="15"/>
      <c r="C118" s="228"/>
      <c r="D118" s="228"/>
      <c r="E118" s="228"/>
      <c r="F118" s="15"/>
    </row>
    <row r="119" spans="1:10" ht="18" customHeight="1" x14ac:dyDescent="0.15">
      <c r="B119" s="129" t="s">
        <v>314</v>
      </c>
      <c r="C119" s="129"/>
      <c r="D119" s="129"/>
      <c r="E119" s="129"/>
    </row>
    <row r="120" spans="1:10" ht="18" customHeight="1" x14ac:dyDescent="0.15">
      <c r="C120" s="22" t="s">
        <v>171</v>
      </c>
      <c r="D120" s="22" t="s">
        <v>456</v>
      </c>
      <c r="E120" s="22"/>
      <c r="F120" s="22"/>
      <c r="G120" s="22"/>
      <c r="H120" s="22"/>
      <c r="I120" s="22"/>
      <c r="J120" s="22"/>
    </row>
    <row r="121" spans="1:10" ht="18" customHeight="1" x14ac:dyDescent="0.15">
      <c r="D121" s="127" t="s">
        <v>319</v>
      </c>
      <c r="E121" s="127"/>
    </row>
    <row r="122" spans="1:10" ht="18" customHeight="1" x14ac:dyDescent="0.15">
      <c r="C122" s="22" t="s">
        <v>149</v>
      </c>
      <c r="D122" s="227" t="s">
        <v>150</v>
      </c>
      <c r="E122" s="227"/>
      <c r="F122" s="227"/>
      <c r="G122" s="227"/>
      <c r="H122" s="227"/>
      <c r="I122" s="227"/>
      <c r="J122" s="227"/>
    </row>
    <row r="123" spans="1:10" ht="13.5" customHeight="1" x14ac:dyDescent="0.15">
      <c r="D123" s="246"/>
      <c r="E123" s="246"/>
    </row>
    <row r="124" spans="1:10" ht="18" customHeight="1" x14ac:dyDescent="0.15">
      <c r="B124" s="228" t="s">
        <v>315</v>
      </c>
      <c r="C124" s="228"/>
      <c r="D124" s="228"/>
      <c r="E124" s="228"/>
    </row>
    <row r="125" spans="1:10" ht="18" customHeight="1" x14ac:dyDescent="0.15">
      <c r="C125" s="228" t="s">
        <v>151</v>
      </c>
      <c r="D125" s="228"/>
      <c r="E125" s="228"/>
    </row>
    <row r="126" spans="1:10" ht="18" customHeight="1" x14ac:dyDescent="0.15">
      <c r="C126" s="22" t="s">
        <v>147</v>
      </c>
      <c r="D126" s="129" t="s">
        <v>204</v>
      </c>
      <c r="E126" s="129"/>
      <c r="F126" s="129"/>
      <c r="G126" s="129"/>
      <c r="H126" s="129"/>
      <c r="I126" s="129"/>
      <c r="J126" s="129"/>
    </row>
    <row r="127" spans="1:10" ht="18" customHeight="1" x14ac:dyDescent="0.15">
      <c r="C127" s="24"/>
      <c r="D127" s="129" t="s">
        <v>205</v>
      </c>
      <c r="E127" s="129"/>
      <c r="F127" s="129"/>
      <c r="G127" s="129"/>
      <c r="H127" s="129"/>
      <c r="I127" s="129"/>
      <c r="J127" s="129"/>
    </row>
    <row r="128" spans="1:10" ht="18" customHeight="1" x14ac:dyDescent="0.15">
      <c r="C128" s="24"/>
      <c r="D128" s="129" t="s">
        <v>206</v>
      </c>
      <c r="E128" s="129"/>
      <c r="F128" s="129"/>
      <c r="G128" s="129"/>
      <c r="H128" s="129"/>
      <c r="I128" s="129"/>
      <c r="J128" s="129"/>
    </row>
    <row r="129" spans="2:10" ht="18" customHeight="1" x14ac:dyDescent="0.15">
      <c r="C129" s="22" t="s">
        <v>59</v>
      </c>
      <c r="D129" s="227" t="s">
        <v>136</v>
      </c>
      <c r="E129" s="227"/>
      <c r="F129" s="227"/>
      <c r="G129" s="227"/>
      <c r="H129" s="227"/>
      <c r="I129" s="227"/>
      <c r="J129" s="227"/>
    </row>
    <row r="130" spans="2:10" ht="18" customHeight="1" x14ac:dyDescent="0.15">
      <c r="C130" s="24"/>
      <c r="D130" s="227" t="s">
        <v>137</v>
      </c>
      <c r="E130" s="227"/>
      <c r="F130" s="227"/>
      <c r="G130" s="227"/>
      <c r="H130" s="227"/>
      <c r="I130" s="227"/>
      <c r="J130" s="227"/>
    </row>
    <row r="131" spans="2:10" ht="18" customHeight="1" x14ac:dyDescent="0.15">
      <c r="C131" s="24"/>
      <c r="D131" s="227" t="s">
        <v>207</v>
      </c>
      <c r="E131" s="227"/>
      <c r="F131" s="227"/>
      <c r="G131" s="227"/>
      <c r="H131" s="227"/>
      <c r="I131" s="227"/>
      <c r="J131" s="227"/>
    </row>
    <row r="132" spans="2:10" ht="18" customHeight="1" x14ac:dyDescent="0.15">
      <c r="C132" s="24"/>
      <c r="D132" s="227" t="s">
        <v>138</v>
      </c>
      <c r="E132" s="227"/>
      <c r="F132" s="227"/>
      <c r="G132" s="227"/>
      <c r="H132" s="227"/>
      <c r="I132" s="227"/>
      <c r="J132" s="227"/>
    </row>
    <row r="133" spans="2:10" ht="18" customHeight="1" x14ac:dyDescent="0.15">
      <c r="C133" s="22" t="s">
        <v>60</v>
      </c>
      <c r="D133" s="129" t="s">
        <v>321</v>
      </c>
      <c r="E133" s="129"/>
      <c r="F133" s="129"/>
      <c r="G133" s="129"/>
      <c r="H133" s="129"/>
      <c r="I133" s="129"/>
      <c r="J133" s="129"/>
    </row>
    <row r="134" spans="2:10" ht="18" customHeight="1" x14ac:dyDescent="0.15">
      <c r="C134" s="22"/>
      <c r="D134" s="227" t="s">
        <v>208</v>
      </c>
      <c r="E134" s="227"/>
      <c r="F134" s="227"/>
      <c r="G134" s="227"/>
      <c r="H134" s="227"/>
      <c r="I134" s="227"/>
      <c r="J134" s="227"/>
    </row>
    <row r="135" spans="2:10" ht="18" customHeight="1" x14ac:dyDescent="0.15">
      <c r="C135" s="24"/>
      <c r="D135" s="129" t="s">
        <v>209</v>
      </c>
      <c r="E135" s="129"/>
      <c r="F135" s="129"/>
      <c r="G135" s="129"/>
      <c r="H135" s="129"/>
      <c r="I135" s="129"/>
      <c r="J135" s="129"/>
    </row>
    <row r="136" spans="2:10" ht="18" customHeight="1" x14ac:dyDescent="0.15">
      <c r="C136" s="22" t="s">
        <v>312</v>
      </c>
      <c r="D136" s="129" t="s">
        <v>320</v>
      </c>
      <c r="E136" s="129"/>
      <c r="F136" s="129"/>
      <c r="G136" s="129"/>
      <c r="H136" s="129"/>
      <c r="I136" s="129"/>
      <c r="J136" s="129"/>
    </row>
    <row r="137" spans="2:10" ht="18" customHeight="1" x14ac:dyDescent="0.15">
      <c r="C137" s="24"/>
      <c r="D137" s="129" t="s">
        <v>139</v>
      </c>
      <c r="E137" s="129"/>
      <c r="F137" s="129"/>
      <c r="G137" s="129"/>
      <c r="H137" s="129"/>
      <c r="I137" s="129"/>
      <c r="J137" s="129"/>
    </row>
    <row r="138" spans="2:10" ht="18" customHeight="1" x14ac:dyDescent="0.15">
      <c r="C138" s="24"/>
      <c r="D138" s="129"/>
      <c r="E138" s="129"/>
      <c r="F138" s="129"/>
      <c r="G138" s="129"/>
      <c r="H138" s="129"/>
      <c r="I138" s="129"/>
      <c r="J138" s="129"/>
    </row>
    <row r="139" spans="2:10" ht="18" customHeight="1" x14ac:dyDescent="0.15">
      <c r="B139" s="247" t="s">
        <v>316</v>
      </c>
      <c r="C139" s="247"/>
      <c r="D139" s="247"/>
      <c r="E139" s="247"/>
      <c r="F139" s="129"/>
      <c r="G139" s="129"/>
      <c r="H139" s="129"/>
      <c r="I139" s="129"/>
      <c r="J139" s="129"/>
    </row>
    <row r="140" spans="2:10" ht="18" customHeight="1" x14ac:dyDescent="0.15">
      <c r="C140" s="24"/>
      <c r="D140" s="227" t="s">
        <v>210</v>
      </c>
      <c r="E140" s="227"/>
      <c r="F140" s="227"/>
      <c r="G140" s="227"/>
      <c r="H140" s="227"/>
      <c r="I140" s="227"/>
      <c r="J140" s="227"/>
    </row>
    <row r="141" spans="2:10" ht="18" customHeight="1" x14ac:dyDescent="0.15">
      <c r="C141" s="24"/>
      <c r="D141" s="227" t="s">
        <v>211</v>
      </c>
      <c r="E141" s="227"/>
      <c r="F141" s="227"/>
      <c r="G141" s="227"/>
      <c r="H141" s="227"/>
      <c r="I141" s="227"/>
      <c r="J141" s="227"/>
    </row>
    <row r="142" spans="2:10" ht="18" customHeight="1" x14ac:dyDescent="0.15">
      <c r="C142" s="24"/>
      <c r="D142" s="129"/>
      <c r="E142" s="129"/>
      <c r="F142" s="129"/>
      <c r="G142" s="129"/>
      <c r="H142" s="129"/>
      <c r="I142" s="129"/>
      <c r="J142" s="129"/>
    </row>
    <row r="143" spans="2:10" ht="18" customHeight="1" x14ac:dyDescent="0.15">
      <c r="B143" s="228" t="s">
        <v>317</v>
      </c>
      <c r="C143" s="228"/>
      <c r="D143" s="228"/>
      <c r="E143" s="228"/>
    </row>
    <row r="144" spans="2:10" s="200" customFormat="1" ht="16.5" customHeight="1" x14ac:dyDescent="0.15">
      <c r="B144" s="201"/>
      <c r="C144" s="201"/>
      <c r="D144" s="225" t="s">
        <v>560</v>
      </c>
      <c r="E144" s="225"/>
      <c r="F144" s="225"/>
      <c r="G144" s="225"/>
      <c r="H144" s="225"/>
      <c r="I144" s="225"/>
      <c r="J144" s="225"/>
    </row>
    <row r="145" spans="1:10" s="200" customFormat="1" ht="18" customHeight="1" x14ac:dyDescent="0.15">
      <c r="B145" s="201"/>
      <c r="C145" s="201"/>
      <c r="D145" s="225" t="s">
        <v>561</v>
      </c>
      <c r="E145" s="225"/>
      <c r="F145" s="225"/>
      <c r="G145" s="225"/>
      <c r="H145" s="225"/>
      <c r="I145" s="225"/>
      <c r="J145" s="225"/>
    </row>
    <row r="146" spans="1:10" s="200" customFormat="1" ht="18" customHeight="1" x14ac:dyDescent="0.15">
      <c r="A146" s="201"/>
      <c r="B146" s="201"/>
      <c r="C146" s="201"/>
      <c r="D146" s="225" t="s">
        <v>563</v>
      </c>
      <c r="E146" s="225"/>
      <c r="F146" s="225"/>
      <c r="G146" s="225"/>
      <c r="H146" s="225"/>
      <c r="I146" s="225"/>
      <c r="J146" s="225"/>
    </row>
    <row r="147" spans="1:10" s="200" customFormat="1" ht="18" customHeight="1" x14ac:dyDescent="0.15">
      <c r="A147" s="201"/>
      <c r="B147" s="201"/>
      <c r="C147" s="201"/>
      <c r="D147" s="225" t="s">
        <v>562</v>
      </c>
      <c r="E147" s="225"/>
      <c r="F147" s="225"/>
      <c r="G147" s="225"/>
      <c r="H147" s="225"/>
      <c r="I147" s="225"/>
      <c r="J147" s="225"/>
    </row>
    <row r="148" spans="1:10" ht="18" customHeight="1" x14ac:dyDescent="0.15">
      <c r="A148" s="123"/>
      <c r="B148" s="123"/>
      <c r="C148" s="123"/>
      <c r="D148" s="122"/>
      <c r="E148" s="122"/>
      <c r="F148" s="122"/>
      <c r="G148" s="122"/>
      <c r="H148" s="122"/>
      <c r="I148" s="122"/>
      <c r="J148" s="122"/>
    </row>
    <row r="149" spans="1:10" s="127" customFormat="1" ht="18" customHeight="1" x14ac:dyDescent="0.15">
      <c r="B149" s="228" t="s">
        <v>370</v>
      </c>
      <c r="C149" s="228"/>
      <c r="D149" s="228"/>
      <c r="E149" s="228"/>
    </row>
    <row r="150" spans="1:10" s="127" customFormat="1" ht="18" customHeight="1" x14ac:dyDescent="0.15">
      <c r="C150" s="40" t="s">
        <v>61</v>
      </c>
      <c r="D150" s="129" t="s">
        <v>467</v>
      </c>
    </row>
    <row r="151" spans="1:10" s="127" customFormat="1" ht="18" customHeight="1" x14ac:dyDescent="0.15">
      <c r="D151" s="129" t="s">
        <v>468</v>
      </c>
    </row>
    <row r="152" spans="1:10" s="127" customFormat="1" ht="18" customHeight="1" x14ac:dyDescent="0.15">
      <c r="D152" s="129" t="s">
        <v>469</v>
      </c>
    </row>
    <row r="153" spans="1:10" s="127" customFormat="1" ht="18" customHeight="1" x14ac:dyDescent="0.15">
      <c r="C153" s="40"/>
      <c r="D153" s="129" t="s">
        <v>470</v>
      </c>
    </row>
    <row r="154" spans="1:10" s="127" customFormat="1" ht="18" customHeight="1" x14ac:dyDescent="0.15">
      <c r="D154" s="129" t="s">
        <v>364</v>
      </c>
      <c r="F154" s="41"/>
      <c r="G154" s="41"/>
      <c r="H154" s="41"/>
      <c r="I154" s="41"/>
      <c r="J154" s="41"/>
    </row>
    <row r="155" spans="1:10" s="127" customFormat="1" ht="18" customHeight="1" x14ac:dyDescent="0.15">
      <c r="C155" s="40" t="s">
        <v>365</v>
      </c>
      <c r="D155" s="129" t="s">
        <v>372</v>
      </c>
      <c r="F155" s="41"/>
      <c r="G155" s="41"/>
      <c r="H155" s="41"/>
      <c r="I155" s="41"/>
      <c r="J155" s="41"/>
    </row>
    <row r="156" spans="1:10" s="127" customFormat="1" ht="18" customHeight="1" x14ac:dyDescent="0.15">
      <c r="D156" s="129" t="s">
        <v>371</v>
      </c>
      <c r="F156" s="41"/>
      <c r="G156" s="41"/>
      <c r="H156" s="41"/>
      <c r="I156" s="41"/>
      <c r="J156" s="41"/>
    </row>
    <row r="157" spans="1:10" s="127" customFormat="1" ht="18" customHeight="1" x14ac:dyDescent="0.15">
      <c r="C157" s="40" t="s">
        <v>366</v>
      </c>
      <c r="D157" s="129" t="s">
        <v>373</v>
      </c>
      <c r="F157" s="41"/>
      <c r="G157" s="41"/>
      <c r="H157" s="41"/>
      <c r="I157" s="41"/>
      <c r="J157" s="41"/>
    </row>
    <row r="158" spans="1:10" s="127" customFormat="1" ht="18" customHeight="1" x14ac:dyDescent="0.15">
      <c r="D158" s="129" t="s">
        <v>374</v>
      </c>
      <c r="F158" s="41"/>
      <c r="G158" s="41"/>
      <c r="H158" s="41"/>
      <c r="I158" s="41"/>
      <c r="J158" s="41"/>
    </row>
    <row r="159" spans="1:10" s="127" customFormat="1" ht="18" customHeight="1" x14ac:dyDescent="0.15">
      <c r="C159" s="40" t="s">
        <v>312</v>
      </c>
      <c r="D159" s="129" t="s">
        <v>367</v>
      </c>
      <c r="F159" s="41"/>
      <c r="G159" s="41"/>
      <c r="H159" s="41"/>
      <c r="I159" s="41"/>
      <c r="J159" s="41"/>
    </row>
    <row r="160" spans="1:10" s="127" customFormat="1" ht="18" customHeight="1" x14ac:dyDescent="0.15">
      <c r="C160" s="40" t="s">
        <v>368</v>
      </c>
      <c r="D160" s="129" t="s">
        <v>375</v>
      </c>
    </row>
    <row r="161" spans="2:10" s="127" customFormat="1" ht="18" customHeight="1" x14ac:dyDescent="0.15">
      <c r="D161" s="129" t="s">
        <v>376</v>
      </c>
    </row>
    <row r="162" spans="2:10" s="127" customFormat="1" ht="18" customHeight="1" x14ac:dyDescent="0.15">
      <c r="D162" s="129" t="s">
        <v>369</v>
      </c>
    </row>
    <row r="163" spans="2:10" s="42" customFormat="1" ht="13.5" customHeight="1" x14ac:dyDescent="0.15">
      <c r="C163" s="43"/>
      <c r="D163" s="43"/>
      <c r="E163" s="44"/>
    </row>
    <row r="164" spans="2:10" ht="18" customHeight="1" x14ac:dyDescent="0.15">
      <c r="B164" s="228" t="s">
        <v>377</v>
      </c>
      <c r="C164" s="228"/>
      <c r="D164" s="228"/>
      <c r="E164" s="228"/>
    </row>
    <row r="165" spans="2:10" ht="18" customHeight="1" x14ac:dyDescent="0.15">
      <c r="B165" s="123"/>
      <c r="C165" s="22" t="s">
        <v>140</v>
      </c>
      <c r="D165" s="227" t="s">
        <v>281</v>
      </c>
      <c r="E165" s="227"/>
      <c r="F165" s="227"/>
      <c r="G165" s="227"/>
      <c r="H165" s="227"/>
      <c r="I165" s="227"/>
      <c r="J165" s="227"/>
    </row>
    <row r="166" spans="2:10" ht="18" customHeight="1" x14ac:dyDescent="0.15">
      <c r="B166" s="123"/>
      <c r="C166" s="22" t="s">
        <v>141</v>
      </c>
      <c r="D166" s="227" t="s">
        <v>327</v>
      </c>
      <c r="E166" s="227"/>
      <c r="F166" s="227"/>
      <c r="G166" s="227"/>
      <c r="H166" s="227"/>
      <c r="I166" s="227"/>
      <c r="J166" s="227"/>
    </row>
    <row r="167" spans="2:10" ht="18" customHeight="1" x14ac:dyDescent="0.15">
      <c r="B167" s="123"/>
      <c r="C167" s="22" t="s">
        <v>172</v>
      </c>
      <c r="D167" s="227" t="s">
        <v>282</v>
      </c>
      <c r="E167" s="227"/>
      <c r="F167" s="227"/>
      <c r="G167" s="227"/>
      <c r="H167" s="227"/>
      <c r="I167" s="227"/>
      <c r="J167" s="227"/>
    </row>
    <row r="168" spans="2:10" ht="18" customHeight="1" x14ac:dyDescent="0.15">
      <c r="B168" s="123"/>
      <c r="C168" s="22"/>
      <c r="D168" s="122"/>
      <c r="E168" s="122"/>
      <c r="F168" s="122"/>
      <c r="G168" s="122"/>
      <c r="H168" s="122"/>
      <c r="I168" s="122"/>
      <c r="J168" s="122"/>
    </row>
    <row r="169" spans="2:10" ht="18" customHeight="1" x14ac:dyDescent="0.15">
      <c r="B169" s="228" t="s">
        <v>378</v>
      </c>
      <c r="C169" s="228"/>
      <c r="D169" s="228"/>
      <c r="E169" s="228"/>
    </row>
    <row r="170" spans="2:10" ht="18" customHeight="1" x14ac:dyDescent="0.15">
      <c r="B170" s="123"/>
      <c r="C170" s="22" t="s">
        <v>142</v>
      </c>
      <c r="D170" s="227" t="s">
        <v>340</v>
      </c>
      <c r="E170" s="227"/>
      <c r="F170" s="227"/>
      <c r="G170" s="227"/>
      <c r="H170" s="227"/>
      <c r="I170" s="227"/>
      <c r="J170" s="227"/>
    </row>
    <row r="171" spans="2:10" ht="18" customHeight="1" x14ac:dyDescent="0.15">
      <c r="B171" s="123"/>
      <c r="C171" s="22"/>
      <c r="D171" s="227" t="s">
        <v>341</v>
      </c>
      <c r="E171" s="227"/>
      <c r="F171" s="227"/>
      <c r="G171" s="227"/>
      <c r="H171" s="227"/>
      <c r="I171" s="227"/>
      <c r="J171" s="227"/>
    </row>
    <row r="172" spans="2:10" ht="18" customHeight="1" x14ac:dyDescent="0.15">
      <c r="B172" s="123"/>
      <c r="C172" s="22" t="s">
        <v>143</v>
      </c>
      <c r="D172" s="227" t="s">
        <v>213</v>
      </c>
      <c r="E172" s="227"/>
      <c r="F172" s="227"/>
      <c r="G172" s="227"/>
      <c r="H172" s="227"/>
      <c r="I172" s="227"/>
      <c r="J172" s="227"/>
    </row>
    <row r="173" spans="2:10" ht="18" customHeight="1" x14ac:dyDescent="0.15">
      <c r="B173" s="123"/>
      <c r="C173" s="123"/>
      <c r="D173" s="227" t="s">
        <v>214</v>
      </c>
      <c r="E173" s="227"/>
      <c r="F173" s="227"/>
      <c r="G173" s="227"/>
      <c r="H173" s="227"/>
      <c r="I173" s="227"/>
      <c r="J173" s="227"/>
    </row>
    <row r="174" spans="2:10" ht="15" customHeight="1" x14ac:dyDescent="0.15">
      <c r="B174" s="123"/>
      <c r="C174" s="123"/>
      <c r="D174" s="122"/>
      <c r="E174" s="122"/>
      <c r="F174" s="122"/>
      <c r="G174" s="122"/>
      <c r="H174" s="122"/>
      <c r="I174" s="122"/>
      <c r="J174" s="122"/>
    </row>
    <row r="175" spans="2:10" ht="18" customHeight="1" x14ac:dyDescent="0.15">
      <c r="B175" s="248" t="s">
        <v>449</v>
      </c>
      <c r="C175" s="248"/>
      <c r="D175" s="248"/>
      <c r="E175" s="248"/>
    </row>
    <row r="176" spans="2:10" ht="18" customHeight="1" x14ac:dyDescent="0.15">
      <c r="B176" s="202"/>
      <c r="C176" s="22" t="s">
        <v>61</v>
      </c>
      <c r="D176" s="248" t="s">
        <v>447</v>
      </c>
      <c r="E176" s="248"/>
      <c r="F176" s="248"/>
      <c r="G176" s="248"/>
      <c r="H176" s="248"/>
      <c r="I176" s="248"/>
      <c r="J176" s="248"/>
    </row>
    <row r="177" spans="2:10" ht="29.25" customHeight="1" x14ac:dyDescent="0.15">
      <c r="B177" s="202"/>
      <c r="C177" s="206" t="s">
        <v>310</v>
      </c>
      <c r="D177" s="249" t="s">
        <v>583</v>
      </c>
      <c r="E177" s="249"/>
      <c r="F177" s="249"/>
      <c r="G177" s="249"/>
      <c r="H177" s="249"/>
      <c r="I177" s="249"/>
      <c r="J177" s="249"/>
    </row>
    <row r="178" spans="2:10" ht="18" customHeight="1" x14ac:dyDescent="0.15">
      <c r="B178" s="202"/>
      <c r="C178" s="207" t="s">
        <v>60</v>
      </c>
      <c r="D178" s="208" t="s">
        <v>462</v>
      </c>
      <c r="E178" s="208"/>
      <c r="F178" s="208"/>
      <c r="G178" s="208"/>
      <c r="H178" s="208"/>
      <c r="I178" s="208"/>
      <c r="J178" s="208"/>
    </row>
    <row r="179" spans="2:10" ht="18" customHeight="1" x14ac:dyDescent="0.15">
      <c r="B179" s="202"/>
      <c r="C179" s="22"/>
      <c r="D179" s="203" t="s">
        <v>448</v>
      </c>
      <c r="E179" s="203"/>
      <c r="F179" s="203"/>
      <c r="G179" s="203"/>
      <c r="H179" s="203"/>
      <c r="I179" s="203"/>
      <c r="J179" s="203"/>
    </row>
    <row r="180" spans="2:10" x14ac:dyDescent="0.15">
      <c r="B180" s="123"/>
      <c r="C180" s="22"/>
      <c r="D180" s="129"/>
      <c r="E180" s="129"/>
      <c r="F180" s="129"/>
      <c r="G180" s="129"/>
      <c r="H180" s="129"/>
      <c r="I180" s="129"/>
      <c r="J180" s="129"/>
    </row>
    <row r="181" spans="2:10" x14ac:dyDescent="0.15">
      <c r="B181" s="227" t="s">
        <v>535</v>
      </c>
      <c r="C181" s="227"/>
      <c r="D181" s="227"/>
      <c r="E181" s="227"/>
      <c r="F181" s="129"/>
      <c r="G181" s="129"/>
      <c r="H181" s="129"/>
      <c r="I181" s="129"/>
      <c r="J181" s="129"/>
    </row>
    <row r="182" spans="2:10" x14ac:dyDescent="0.15">
      <c r="B182" s="123"/>
      <c r="C182" s="22"/>
      <c r="D182" s="129" t="s">
        <v>536</v>
      </c>
      <c r="E182" s="129"/>
      <c r="F182" s="129"/>
      <c r="G182" s="129"/>
      <c r="H182" s="129"/>
      <c r="I182" s="129"/>
      <c r="J182" s="129"/>
    </row>
    <row r="183" spans="2:10" x14ac:dyDescent="0.15">
      <c r="B183" s="123"/>
      <c r="C183" s="22"/>
      <c r="D183" s="129" t="s">
        <v>537</v>
      </c>
      <c r="E183" s="129"/>
      <c r="F183" s="129"/>
      <c r="G183" s="129"/>
      <c r="H183" s="129"/>
      <c r="I183" s="129"/>
      <c r="J183" s="129"/>
    </row>
    <row r="184" spans="2:10" x14ac:dyDescent="0.15">
      <c r="B184" s="123"/>
      <c r="C184" s="22"/>
      <c r="D184" s="129" t="s">
        <v>538</v>
      </c>
      <c r="E184" s="129"/>
      <c r="F184" s="129"/>
      <c r="G184" s="129"/>
      <c r="H184" s="129"/>
      <c r="I184" s="129"/>
      <c r="J184" s="129"/>
    </row>
    <row r="185" spans="2:10" x14ac:dyDescent="0.15">
      <c r="B185" s="123"/>
      <c r="C185" s="22"/>
      <c r="D185" s="129" t="s">
        <v>539</v>
      </c>
      <c r="E185" s="129"/>
      <c r="F185" s="129"/>
      <c r="G185" s="129"/>
      <c r="H185" s="129"/>
      <c r="I185" s="129"/>
      <c r="J185" s="129"/>
    </row>
    <row r="186" spans="2:10" x14ac:dyDescent="0.15">
      <c r="B186" s="123"/>
      <c r="C186" s="22"/>
      <c r="D186" s="129"/>
      <c r="E186" s="129"/>
      <c r="F186" s="129"/>
      <c r="G186" s="129"/>
      <c r="H186" s="129"/>
      <c r="I186" s="129"/>
      <c r="J186" s="129"/>
    </row>
    <row r="187" spans="2:10" ht="18" customHeight="1" x14ac:dyDescent="0.15">
      <c r="B187" s="129" t="s">
        <v>540</v>
      </c>
      <c r="C187" s="22"/>
      <c r="D187" s="129"/>
      <c r="E187" s="129"/>
      <c r="F187" s="129"/>
      <c r="G187" s="129"/>
      <c r="H187" s="129"/>
      <c r="I187" s="129"/>
      <c r="J187" s="129"/>
    </row>
    <row r="188" spans="2:10" ht="18" customHeight="1" x14ac:dyDescent="0.15">
      <c r="C188" s="120" t="s">
        <v>584</v>
      </c>
      <c r="D188" s="129"/>
      <c r="E188" s="129"/>
      <c r="F188" s="123"/>
    </row>
    <row r="189" spans="2:10" ht="18" customHeight="1" x14ac:dyDescent="0.15">
      <c r="C189" s="129" t="s">
        <v>546</v>
      </c>
      <c r="D189" s="129"/>
      <c r="E189" s="129"/>
      <c r="F189" s="123"/>
    </row>
    <row r="190" spans="2:10" ht="18" customHeight="1" x14ac:dyDescent="0.15">
      <c r="C190" s="129" t="s">
        <v>144</v>
      </c>
      <c r="D190" s="129"/>
      <c r="E190" s="129"/>
    </row>
    <row r="191" spans="2:10" ht="18" customHeight="1" x14ac:dyDescent="0.15">
      <c r="C191" s="228" t="s">
        <v>145</v>
      </c>
      <c r="D191" s="228"/>
      <c r="E191" s="228"/>
    </row>
  </sheetData>
  <mergeCells count="84">
    <mergeCell ref="D176:J176"/>
    <mergeCell ref="D177:J177"/>
    <mergeCell ref="B181:E181"/>
    <mergeCell ref="D1:J1"/>
    <mergeCell ref="D39:F39"/>
    <mergeCell ref="B8:E8"/>
    <mergeCell ref="B5:J6"/>
    <mergeCell ref="E12:J12"/>
    <mergeCell ref="B18:E18"/>
    <mergeCell ref="C21:E21"/>
    <mergeCell ref="E9:J9"/>
    <mergeCell ref="D22:E22"/>
    <mergeCell ref="D24:E24"/>
    <mergeCell ref="D33:F33"/>
    <mergeCell ref="D38:F38"/>
    <mergeCell ref="D34:F34"/>
    <mergeCell ref="D46:J46"/>
    <mergeCell ref="D53:J53"/>
    <mergeCell ref="D69:J69"/>
    <mergeCell ref="D56:E56"/>
    <mergeCell ref="D60:J60"/>
    <mergeCell ref="D66:J66"/>
    <mergeCell ref="D67:E67"/>
    <mergeCell ref="D50:J50"/>
    <mergeCell ref="B49:E49"/>
    <mergeCell ref="D51:J51"/>
    <mergeCell ref="D65:J65"/>
    <mergeCell ref="D54:J54"/>
    <mergeCell ref="D59:J59"/>
    <mergeCell ref="D58:J58"/>
    <mergeCell ref="C191:E191"/>
    <mergeCell ref="D123:E123"/>
    <mergeCell ref="D129:J129"/>
    <mergeCell ref="B143:E143"/>
    <mergeCell ref="B139:E139"/>
    <mergeCell ref="D130:J130"/>
    <mergeCell ref="D172:J172"/>
    <mergeCell ref="D141:J141"/>
    <mergeCell ref="B149:E149"/>
    <mergeCell ref="D132:J132"/>
    <mergeCell ref="D166:J166"/>
    <mergeCell ref="B175:E175"/>
    <mergeCell ref="D173:J173"/>
    <mergeCell ref="B169:E169"/>
    <mergeCell ref="C125:E125"/>
    <mergeCell ref="D171:J171"/>
    <mergeCell ref="D170:J170"/>
    <mergeCell ref="D167:J167"/>
    <mergeCell ref="D109:I109"/>
    <mergeCell ref="D62:E62"/>
    <mergeCell ref="D134:J134"/>
    <mergeCell ref="D131:J131"/>
    <mergeCell ref="D165:J165"/>
    <mergeCell ref="D73:J73"/>
    <mergeCell ref="D140:J140"/>
    <mergeCell ref="B85:E85"/>
    <mergeCell ref="B124:E124"/>
    <mergeCell ref="C118:E118"/>
    <mergeCell ref="D116:I116"/>
    <mergeCell ref="D113:J113"/>
    <mergeCell ref="B164:E164"/>
    <mergeCell ref="D122:J122"/>
    <mergeCell ref="D42:F42"/>
    <mergeCell ref="D43:F43"/>
    <mergeCell ref="D27:E27"/>
    <mergeCell ref="G32:J32"/>
    <mergeCell ref="D25:J25"/>
    <mergeCell ref="G39:J43"/>
    <mergeCell ref="G33:J35"/>
    <mergeCell ref="D32:F32"/>
    <mergeCell ref="D40:F40"/>
    <mergeCell ref="D41:F41"/>
    <mergeCell ref="D37:E37"/>
    <mergeCell ref="G38:J38"/>
    <mergeCell ref="D144:J144"/>
    <mergeCell ref="D145:J145"/>
    <mergeCell ref="D146:J146"/>
    <mergeCell ref="D147:J147"/>
    <mergeCell ref="D71:J71"/>
    <mergeCell ref="D110:H110"/>
    <mergeCell ref="D108:E108"/>
    <mergeCell ref="D105:F105"/>
    <mergeCell ref="B100:E100"/>
    <mergeCell ref="B104:E104"/>
  </mergeCells>
  <phoneticPr fontId="2"/>
  <pageMargins left="0.39370078740157483" right="0.27559055118110237" top="0.59055118110236227" bottom="0.19685039370078741" header="0.51181102362204722" footer="0.51181102362204722"/>
  <pageSetup paperSize="9" scale="94" fitToHeight="3" orientation="portrait" r:id="rId1"/>
  <headerFooter alignWithMargins="0"/>
  <rowBreaks count="3" manualBreakCount="3">
    <brk id="47" max="10" man="1"/>
    <brk id="90" max="10" man="1"/>
    <brk id="14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zoomScaleNormal="100" zoomScaleSheetLayoutView="100" workbookViewId="0">
      <selection activeCell="J9" sqref="J9"/>
    </sheetView>
  </sheetViews>
  <sheetFormatPr defaultRowHeight="13.5" x14ac:dyDescent="0.15"/>
  <cols>
    <col min="1" max="1" width="22.5" style="45" customWidth="1"/>
    <col min="2" max="2" width="12.25" style="45" customWidth="1"/>
    <col min="3" max="3" width="15.625" style="45" customWidth="1"/>
    <col min="4" max="4" width="36.125" style="45" customWidth="1"/>
    <col min="5" max="5" width="6.375" style="45" customWidth="1"/>
    <col min="6" max="16384" width="9" style="45"/>
  </cols>
  <sheetData>
    <row r="1" spans="1:5" ht="26.25" customHeight="1" x14ac:dyDescent="0.15">
      <c r="A1" s="145"/>
      <c r="B1" s="145"/>
      <c r="C1" s="145"/>
      <c r="D1" s="145"/>
      <c r="E1" s="140"/>
    </row>
    <row r="2" spans="1:5" ht="39.75" customHeight="1" x14ac:dyDescent="0.15">
      <c r="A2" s="257" t="s">
        <v>478</v>
      </c>
      <c r="B2" s="257"/>
      <c r="C2" s="257"/>
      <c r="D2" s="257"/>
      <c r="E2" s="257"/>
    </row>
    <row r="3" spans="1:5" ht="18.75" customHeight="1" x14ac:dyDescent="0.15">
      <c r="A3" s="77"/>
      <c r="B3" s="145"/>
      <c r="C3" s="145"/>
      <c r="D3" s="145"/>
      <c r="E3" s="145"/>
    </row>
    <row r="4" spans="1:5" ht="26.25" customHeight="1" x14ac:dyDescent="0.15">
      <c r="A4" s="263" t="s">
        <v>492</v>
      </c>
      <c r="B4" s="263"/>
      <c r="C4" s="263"/>
      <c r="D4" s="263"/>
      <c r="E4" s="191"/>
    </row>
    <row r="5" spans="1:5" ht="26.25" customHeight="1" x14ac:dyDescent="0.15">
      <c r="A5" s="77"/>
      <c r="B5" s="192"/>
      <c r="C5" s="192"/>
      <c r="D5" s="192"/>
      <c r="E5" s="145"/>
    </row>
    <row r="6" spans="1:5" ht="26.25" customHeight="1" x14ac:dyDescent="0.15">
      <c r="A6" s="258" t="s">
        <v>479</v>
      </c>
      <c r="B6" s="258"/>
      <c r="C6" s="258"/>
      <c r="D6" s="258"/>
      <c r="E6" s="145"/>
    </row>
    <row r="7" spans="1:5" ht="26.25" customHeight="1" x14ac:dyDescent="0.15">
      <c r="A7" s="258" t="s">
        <v>586</v>
      </c>
      <c r="B7" s="258"/>
      <c r="C7" s="258"/>
      <c r="D7" s="258"/>
      <c r="E7" s="145"/>
    </row>
    <row r="8" spans="1:5" ht="26.25" customHeight="1" x14ac:dyDescent="0.15">
      <c r="A8" s="264" t="s">
        <v>585</v>
      </c>
      <c r="B8" s="265"/>
      <c r="C8" s="265"/>
      <c r="D8" s="265"/>
      <c r="E8" s="145"/>
    </row>
    <row r="9" spans="1:5" ht="58.5" customHeight="1" x14ac:dyDescent="0.15">
      <c r="A9" s="193" t="s">
        <v>480</v>
      </c>
      <c r="B9" s="259" t="str">
        <f>入力フォーム!B4</f>
        <v>令和８年度長崎労働局管下４施設（長崎・佐世保・諫早・大村公共職業安定所）における駐車場警備業務委託</v>
      </c>
      <c r="C9" s="260"/>
      <c r="D9" s="261"/>
      <c r="E9" s="145"/>
    </row>
    <row r="10" spans="1:5" ht="50.1" customHeight="1" x14ac:dyDescent="0.15">
      <c r="A10" s="194" t="s">
        <v>481</v>
      </c>
      <c r="B10" s="262"/>
      <c r="C10" s="262"/>
      <c r="D10" s="262"/>
      <c r="E10" s="145"/>
    </row>
    <row r="11" spans="1:5" ht="50.1" customHeight="1" x14ac:dyDescent="0.15">
      <c r="A11" s="195" t="s">
        <v>482</v>
      </c>
      <c r="B11" s="230"/>
      <c r="C11" s="230"/>
      <c r="D11" s="230"/>
      <c r="E11" s="145"/>
    </row>
    <row r="12" spans="1:5" s="150" customFormat="1" ht="50.1" customHeight="1" x14ac:dyDescent="0.15">
      <c r="A12" s="195" t="s">
        <v>37</v>
      </c>
      <c r="B12" s="262"/>
      <c r="C12" s="262"/>
      <c r="D12" s="262"/>
      <c r="E12" s="149"/>
    </row>
    <row r="13" spans="1:5" s="150" customFormat="1" ht="50.1" customHeight="1" x14ac:dyDescent="0.15">
      <c r="A13" s="195" t="s">
        <v>483</v>
      </c>
      <c r="B13" s="262"/>
      <c r="C13" s="262"/>
      <c r="D13" s="262"/>
      <c r="E13" s="149"/>
    </row>
    <row r="14" spans="1:5" s="150" customFormat="1" ht="94.5" customHeight="1" x14ac:dyDescent="0.15">
      <c r="A14" s="195" t="s">
        <v>484</v>
      </c>
      <c r="B14" s="262"/>
      <c r="C14" s="262"/>
      <c r="D14" s="262"/>
      <c r="E14" s="149"/>
    </row>
    <row r="15" spans="1:5" s="150" customFormat="1" ht="26.25" customHeight="1" x14ac:dyDescent="0.15">
      <c r="A15" s="132"/>
      <c r="B15" s="132"/>
      <c r="C15" s="144"/>
      <c r="D15" s="144"/>
      <c r="E15" s="149"/>
    </row>
    <row r="16" spans="1:5" s="150" customFormat="1" ht="44.25" customHeight="1" x14ac:dyDescent="0.15">
      <c r="A16" s="256" t="s">
        <v>486</v>
      </c>
      <c r="B16" s="256"/>
      <c r="C16" s="256"/>
      <c r="D16" s="256"/>
      <c r="E16" s="149"/>
    </row>
    <row r="17" spans="1:5" s="150" customFormat="1" ht="44.25" customHeight="1" x14ac:dyDescent="0.15">
      <c r="A17" s="256" t="s">
        <v>485</v>
      </c>
      <c r="B17" s="256"/>
      <c r="C17" s="256"/>
      <c r="D17" s="256"/>
      <c r="E17" s="149"/>
    </row>
    <row r="18" spans="1:5" s="150" customFormat="1" ht="26.25" customHeight="1" x14ac:dyDescent="0.15">
      <c r="A18" s="132"/>
      <c r="B18" s="132"/>
      <c r="C18" s="151"/>
      <c r="D18" s="152"/>
      <c r="E18" s="149"/>
    </row>
    <row r="19" spans="1:5" s="150" customFormat="1" ht="26.25" customHeight="1" x14ac:dyDescent="0.15">
      <c r="A19" s="132"/>
      <c r="B19" s="132"/>
      <c r="C19" s="80"/>
      <c r="D19" s="80"/>
      <c r="E19" s="149"/>
    </row>
    <row r="20" spans="1:5" s="150" customFormat="1" ht="26.25" customHeight="1" x14ac:dyDescent="0.15">
      <c r="A20" s="132"/>
      <c r="B20" s="132"/>
      <c r="C20" s="80"/>
      <c r="D20" s="80"/>
      <c r="E20" s="149"/>
    </row>
    <row r="21" spans="1:5" s="150" customFormat="1" ht="26.25" customHeight="1" x14ac:dyDescent="0.15">
      <c r="A21" s="132"/>
      <c r="B21" s="132"/>
      <c r="C21" s="144"/>
      <c r="D21" s="144"/>
      <c r="E21" s="149"/>
    </row>
    <row r="22" spans="1:5" s="150" customFormat="1" ht="26.25" customHeight="1" x14ac:dyDescent="0.15">
      <c r="A22" s="268"/>
      <c r="B22" s="268"/>
      <c r="C22" s="268"/>
      <c r="D22" s="144"/>
      <c r="E22" s="149"/>
    </row>
    <row r="23" spans="1:5" s="150" customFormat="1" ht="26.25" customHeight="1" x14ac:dyDescent="0.15">
      <c r="A23" s="268"/>
      <c r="B23" s="268"/>
      <c r="C23" s="268"/>
      <c r="D23" s="80"/>
      <c r="E23" s="149"/>
    </row>
    <row r="24" spans="1:5" s="150" customFormat="1" ht="26.25" customHeight="1" x14ac:dyDescent="0.15">
      <c r="A24" s="132"/>
      <c r="B24" s="132"/>
      <c r="C24" s="144"/>
      <c r="D24" s="144"/>
      <c r="E24" s="149"/>
    </row>
    <row r="25" spans="1:5" s="150" customFormat="1" ht="26.25" customHeight="1" x14ac:dyDescent="0.15">
      <c r="A25" s="132"/>
      <c r="B25" s="132"/>
      <c r="C25" s="269"/>
      <c r="D25" s="269"/>
      <c r="E25" s="149"/>
    </row>
    <row r="26" spans="1:5" s="150" customFormat="1" ht="26.25" customHeight="1" x14ac:dyDescent="0.15">
      <c r="A26" s="132"/>
      <c r="B26" s="132"/>
      <c r="C26" s="258"/>
      <c r="D26" s="258"/>
      <c r="E26" s="149"/>
    </row>
    <row r="27" spans="1:5" s="150" customFormat="1" ht="26.25" customHeight="1" x14ac:dyDescent="0.15">
      <c r="A27" s="132"/>
      <c r="B27" s="132"/>
      <c r="C27" s="269"/>
      <c r="D27" s="269"/>
      <c r="E27" s="149"/>
    </row>
    <row r="28" spans="1:5" s="150" customFormat="1" ht="26.25" customHeight="1" x14ac:dyDescent="0.15">
      <c r="A28" s="132"/>
      <c r="B28" s="149"/>
      <c r="C28" s="270"/>
      <c r="D28" s="270"/>
      <c r="E28" s="149"/>
    </row>
    <row r="29" spans="1:5" s="150" customFormat="1" ht="26.25" customHeight="1" x14ac:dyDescent="0.15">
      <c r="A29" s="132"/>
      <c r="B29" s="149"/>
      <c r="C29" s="149"/>
      <c r="D29" s="149"/>
      <c r="E29" s="149"/>
    </row>
    <row r="30" spans="1:5" ht="26.25" customHeight="1" x14ac:dyDescent="0.2">
      <c r="A30" s="266"/>
      <c r="B30" s="266"/>
      <c r="C30" s="145"/>
      <c r="D30" s="153"/>
      <c r="E30" s="145"/>
    </row>
    <row r="31" spans="1:5" ht="26.25" customHeight="1" x14ac:dyDescent="0.15">
      <c r="A31" s="267"/>
      <c r="B31" s="267"/>
      <c r="C31" s="267"/>
      <c r="D31" s="267"/>
      <c r="E31" s="267"/>
    </row>
    <row r="32" spans="1:5" ht="26.25" customHeight="1" x14ac:dyDescent="0.2">
      <c r="D32" s="153"/>
    </row>
  </sheetData>
  <mergeCells count="20">
    <mergeCell ref="A30:B30"/>
    <mergeCell ref="A31:E31"/>
    <mergeCell ref="A17:D17"/>
    <mergeCell ref="A22:C23"/>
    <mergeCell ref="C25:D25"/>
    <mergeCell ref="C26:D26"/>
    <mergeCell ref="C27:D27"/>
    <mergeCell ref="C28:D28"/>
    <mergeCell ref="A16:D16"/>
    <mergeCell ref="A2:E2"/>
    <mergeCell ref="A6:D6"/>
    <mergeCell ref="A7:D7"/>
    <mergeCell ref="B9:D9"/>
    <mergeCell ref="B10:D10"/>
    <mergeCell ref="B11:D11"/>
    <mergeCell ref="B12:D12"/>
    <mergeCell ref="B13:D13"/>
    <mergeCell ref="B14:D14"/>
    <mergeCell ref="A4:D4"/>
    <mergeCell ref="A8:D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P13" sqref="P13"/>
    </sheetView>
  </sheetViews>
  <sheetFormatPr defaultRowHeight="13.5" x14ac:dyDescent="0.15"/>
  <cols>
    <col min="1" max="1" width="6.625" style="45" customWidth="1"/>
    <col min="2" max="2" width="2" style="45" customWidth="1"/>
    <col min="3" max="3" width="4.75" style="45" customWidth="1"/>
    <col min="4" max="9" width="8.625" style="45" customWidth="1"/>
    <col min="10" max="10" width="9.375" style="45" customWidth="1"/>
    <col min="11" max="16384" width="9" style="45"/>
  </cols>
  <sheetData>
    <row r="1" spans="1:12" ht="26.25" customHeight="1" x14ac:dyDescent="0.15">
      <c r="I1" s="140"/>
      <c r="L1" s="184" t="s">
        <v>363</v>
      </c>
    </row>
    <row r="2" spans="1:12" ht="10.5" customHeight="1" x14ac:dyDescent="0.15">
      <c r="F2" s="140"/>
    </row>
    <row r="3" spans="1:12" ht="26.25" customHeight="1" x14ac:dyDescent="0.2">
      <c r="A3" s="278" t="s">
        <v>228</v>
      </c>
      <c r="B3" s="278"/>
      <c r="C3" s="278"/>
      <c r="D3" s="278"/>
      <c r="E3" s="278"/>
      <c r="F3" s="278"/>
      <c r="G3" s="278"/>
      <c r="H3" s="278"/>
      <c r="I3" s="278"/>
      <c r="J3" s="278"/>
      <c r="K3" s="278"/>
      <c r="L3" s="278"/>
    </row>
    <row r="4" spans="1:12" ht="18" customHeight="1" x14ac:dyDescent="0.15">
      <c r="A4" s="79"/>
      <c r="B4" s="79"/>
      <c r="C4" s="15"/>
      <c r="D4" s="15"/>
      <c r="E4" s="15"/>
      <c r="F4" s="15"/>
      <c r="G4" s="15"/>
      <c r="H4" s="15"/>
      <c r="I4" s="15"/>
    </row>
    <row r="5" spans="1:12" ht="30" customHeight="1" x14ac:dyDescent="0.15">
      <c r="A5" s="159" t="s">
        <v>215</v>
      </c>
      <c r="B5" s="159"/>
      <c r="C5" s="159"/>
      <c r="D5" s="273" t="str">
        <f>入力フォーム!B4</f>
        <v>令和８年度長崎労働局管下４施設（長崎・佐世保・諫早・大村公共職業安定所）における駐車場警備業務委託</v>
      </c>
      <c r="E5" s="273"/>
      <c r="F5" s="273"/>
      <c r="G5" s="273"/>
      <c r="H5" s="273"/>
      <c r="I5" s="273"/>
      <c r="J5" s="273"/>
      <c r="K5" s="273"/>
      <c r="L5" s="273"/>
    </row>
    <row r="6" spans="1:12" ht="14.25" customHeight="1" x14ac:dyDescent="0.15">
      <c r="A6" s="159"/>
      <c r="B6" s="159"/>
      <c r="C6" s="159"/>
      <c r="D6" s="159"/>
      <c r="E6" s="159"/>
      <c r="F6" s="159"/>
      <c r="G6" s="159"/>
      <c r="H6" s="159"/>
      <c r="I6" s="159"/>
    </row>
    <row r="7" spans="1:12" ht="18" customHeight="1" x14ac:dyDescent="0.15">
      <c r="A7" s="270" t="s">
        <v>216</v>
      </c>
      <c r="B7" s="270"/>
      <c r="C7" s="270"/>
      <c r="D7" s="270"/>
      <c r="E7" s="270"/>
      <c r="F7" s="270"/>
      <c r="G7" s="270"/>
      <c r="H7" s="270"/>
      <c r="I7" s="270"/>
      <c r="J7" s="270"/>
    </row>
    <row r="8" spans="1:12" ht="14.25" customHeight="1" x14ac:dyDescent="0.15">
      <c r="A8" s="159"/>
      <c r="B8" s="159"/>
      <c r="C8" s="159"/>
      <c r="D8" s="159"/>
      <c r="E8" s="159"/>
      <c r="F8" s="159"/>
      <c r="G8" s="159"/>
      <c r="H8" s="159"/>
      <c r="I8" s="159"/>
    </row>
    <row r="9" spans="1:12" ht="18" customHeight="1" x14ac:dyDescent="0.15">
      <c r="A9" s="185" t="s">
        <v>309</v>
      </c>
      <c r="B9" s="186"/>
      <c r="C9" s="159" t="str">
        <f>""&amp;入力フォーム!B9&amp;"年度厚生労働省競争入札参加資格（全省庁統一資格）における等級"</f>
        <v>令和７・８・９年度厚生労働省競争入札参加資格（全省庁統一資格）における等級</v>
      </c>
      <c r="D9" s="159"/>
      <c r="E9" s="159"/>
      <c r="F9" s="159"/>
      <c r="G9" s="159"/>
      <c r="H9" s="159"/>
      <c r="I9" s="159"/>
    </row>
    <row r="10" spans="1:12" s="145" customFormat="1" ht="18" customHeight="1" x14ac:dyDescent="0.15">
      <c r="A10" s="185"/>
      <c r="B10" s="186"/>
      <c r="C10" s="159"/>
      <c r="D10" s="159"/>
      <c r="E10" s="159"/>
      <c r="F10" s="159"/>
      <c r="G10" s="159"/>
      <c r="H10" s="275" t="str">
        <f>入力フォーム!B10</f>
        <v>役務の提供等</v>
      </c>
      <c r="I10" s="275"/>
      <c r="J10" s="145" t="s">
        <v>217</v>
      </c>
      <c r="K10" s="145" t="s">
        <v>218</v>
      </c>
    </row>
    <row r="11" spans="1:12" ht="18" customHeight="1" x14ac:dyDescent="0.15">
      <c r="A11" s="185" t="s">
        <v>59</v>
      </c>
      <c r="B11" s="186"/>
      <c r="C11" s="159" t="s">
        <v>220</v>
      </c>
      <c r="D11" s="159"/>
      <c r="E11" s="159"/>
      <c r="F11" s="159"/>
      <c r="G11" s="159"/>
      <c r="H11" s="159"/>
      <c r="I11" s="159"/>
      <c r="J11" s="183"/>
      <c r="K11" s="274" t="s">
        <v>53</v>
      </c>
      <c r="L11" s="274"/>
    </row>
    <row r="12" spans="1:12" ht="18" customHeight="1" x14ac:dyDescent="0.15">
      <c r="A12" s="185" t="s">
        <v>60</v>
      </c>
      <c r="B12" s="186"/>
      <c r="C12" s="159" t="s">
        <v>219</v>
      </c>
      <c r="D12" s="187"/>
      <c r="E12" s="187"/>
      <c r="F12" s="159"/>
      <c r="G12" s="159"/>
      <c r="H12" s="159"/>
      <c r="I12" s="159"/>
      <c r="K12" s="274" t="s">
        <v>53</v>
      </c>
      <c r="L12" s="274"/>
    </row>
    <row r="13" spans="1:12" ht="18" customHeight="1" x14ac:dyDescent="0.15">
      <c r="A13" s="185" t="s">
        <v>183</v>
      </c>
      <c r="B13" s="186"/>
      <c r="C13" s="159" t="s">
        <v>184</v>
      </c>
      <c r="D13" s="159"/>
      <c r="E13" s="159"/>
      <c r="F13" s="159"/>
      <c r="G13" s="159"/>
      <c r="H13" s="159"/>
      <c r="I13" s="159"/>
      <c r="K13" s="274" t="s">
        <v>53</v>
      </c>
      <c r="L13" s="274"/>
    </row>
    <row r="14" spans="1:12" ht="43.5" customHeight="1" x14ac:dyDescent="0.15">
      <c r="A14" s="188" t="s">
        <v>381</v>
      </c>
      <c r="B14" s="186"/>
      <c r="C14" s="253" t="s">
        <v>382</v>
      </c>
      <c r="D14" s="253"/>
      <c r="E14" s="253"/>
      <c r="F14" s="253"/>
      <c r="G14" s="253"/>
      <c r="H14" s="253"/>
      <c r="I14" s="253"/>
      <c r="J14" s="253"/>
      <c r="K14" s="275" t="s">
        <v>383</v>
      </c>
      <c r="L14" s="275"/>
    </row>
    <row r="15" spans="1:12" ht="18" customHeight="1" x14ac:dyDescent="0.15">
      <c r="A15" s="188"/>
      <c r="B15" s="186"/>
      <c r="C15" s="149" t="s">
        <v>384</v>
      </c>
      <c r="D15" s="131"/>
      <c r="E15" s="131"/>
      <c r="F15" s="131"/>
      <c r="G15" s="131"/>
      <c r="H15" s="131"/>
      <c r="I15" s="131"/>
      <c r="J15" s="131"/>
      <c r="K15" s="184"/>
      <c r="L15" s="184"/>
    </row>
    <row r="16" spans="1:12" ht="18" customHeight="1" x14ac:dyDescent="0.15">
      <c r="A16" s="185" t="s">
        <v>385</v>
      </c>
      <c r="B16" s="186"/>
      <c r="C16" s="159" t="s">
        <v>386</v>
      </c>
      <c r="D16" s="187"/>
      <c r="E16" s="187"/>
      <c r="F16" s="159"/>
      <c r="G16" s="159"/>
      <c r="H16" s="159"/>
      <c r="I16" s="159"/>
    </row>
    <row r="17" spans="1:12" ht="18" customHeight="1" x14ac:dyDescent="0.15">
      <c r="A17" s="186"/>
      <c r="B17" s="186"/>
      <c r="C17" s="159"/>
      <c r="D17" s="187"/>
      <c r="E17" s="187"/>
      <c r="F17" s="159"/>
      <c r="G17" s="159"/>
      <c r="H17" s="159"/>
      <c r="I17" s="159"/>
      <c r="K17" s="274" t="s">
        <v>53</v>
      </c>
      <c r="L17" s="274"/>
    </row>
    <row r="18" spans="1:12" ht="18" customHeight="1" x14ac:dyDescent="0.15">
      <c r="A18" s="185" t="s">
        <v>427</v>
      </c>
      <c r="B18" s="186"/>
      <c r="C18" s="159" t="s">
        <v>407</v>
      </c>
      <c r="D18" s="187"/>
      <c r="E18" s="187"/>
      <c r="F18" s="159"/>
      <c r="G18" s="159"/>
      <c r="H18" s="159"/>
      <c r="I18" s="159"/>
      <c r="K18" s="274" t="s">
        <v>53</v>
      </c>
      <c r="L18" s="274"/>
    </row>
    <row r="19" spans="1:12" ht="35.1" customHeight="1" x14ac:dyDescent="0.15">
      <c r="A19" s="186"/>
      <c r="B19" s="186"/>
      <c r="C19" s="271" t="s">
        <v>222</v>
      </c>
      <c r="D19" s="271"/>
      <c r="E19" s="271"/>
      <c r="F19" s="271"/>
      <c r="G19" s="230"/>
      <c r="H19" s="230"/>
      <c r="I19" s="230"/>
      <c r="J19" s="230"/>
      <c r="K19" s="230"/>
      <c r="L19" s="189"/>
    </row>
    <row r="20" spans="1:12" ht="35.1" customHeight="1" x14ac:dyDescent="0.15">
      <c r="A20" s="186"/>
      <c r="B20" s="186"/>
      <c r="C20" s="271" t="s">
        <v>221</v>
      </c>
      <c r="D20" s="271"/>
      <c r="E20" s="271"/>
      <c r="F20" s="271"/>
      <c r="G20" s="230"/>
      <c r="H20" s="230"/>
      <c r="I20" s="230"/>
      <c r="J20" s="230"/>
      <c r="K20" s="230"/>
      <c r="L20" s="189"/>
    </row>
    <row r="21" spans="1:12" ht="35.1" customHeight="1" x14ac:dyDescent="0.15">
      <c r="A21" s="159"/>
      <c r="B21" s="159"/>
      <c r="C21" s="272" t="s">
        <v>223</v>
      </c>
      <c r="D21" s="272"/>
      <c r="E21" s="272"/>
      <c r="F21" s="272"/>
      <c r="G21" s="230"/>
      <c r="H21" s="230"/>
      <c r="I21" s="230"/>
      <c r="J21" s="230"/>
      <c r="K21" s="230"/>
      <c r="L21" s="189"/>
    </row>
    <row r="22" spans="1:12" ht="35.1" customHeight="1" x14ac:dyDescent="0.15">
      <c r="A22" s="159"/>
      <c r="B22" s="159"/>
      <c r="C22" s="271" t="s">
        <v>224</v>
      </c>
      <c r="D22" s="271"/>
      <c r="E22" s="271"/>
      <c r="F22" s="271"/>
      <c r="G22" s="230"/>
      <c r="H22" s="230"/>
      <c r="I22" s="230"/>
      <c r="J22" s="230"/>
      <c r="K22" s="230"/>
      <c r="L22" s="189"/>
    </row>
    <row r="23" spans="1:12" ht="35.1" customHeight="1" x14ac:dyDescent="0.15">
      <c r="A23" s="159"/>
      <c r="B23" s="159"/>
      <c r="C23" s="271" t="s">
        <v>225</v>
      </c>
      <c r="D23" s="271"/>
      <c r="E23" s="271"/>
      <c r="F23" s="271"/>
      <c r="G23" s="230"/>
      <c r="H23" s="230"/>
      <c r="I23" s="230"/>
      <c r="J23" s="230"/>
      <c r="K23" s="230"/>
      <c r="L23" s="189"/>
    </row>
    <row r="24" spans="1:12" ht="35.1" customHeight="1" x14ac:dyDescent="0.15">
      <c r="A24" s="159"/>
      <c r="B24" s="159"/>
      <c r="C24" s="271" t="s">
        <v>226</v>
      </c>
      <c r="D24" s="271"/>
      <c r="E24" s="271"/>
      <c r="F24" s="271"/>
      <c r="G24" s="230"/>
      <c r="H24" s="230"/>
      <c r="I24" s="230"/>
      <c r="J24" s="230"/>
      <c r="K24" s="230"/>
      <c r="L24" s="189"/>
    </row>
    <row r="25" spans="1:12" ht="25.5" customHeight="1" x14ac:dyDescent="0.15">
      <c r="A25" s="159"/>
      <c r="B25" s="159"/>
      <c r="C25" s="187"/>
      <c r="D25" s="187"/>
      <c r="E25" s="187"/>
      <c r="F25" s="187"/>
      <c r="G25" s="190"/>
      <c r="H25" s="190"/>
      <c r="I25" s="190"/>
      <c r="J25" s="190"/>
      <c r="K25" s="190"/>
      <c r="L25" s="187"/>
    </row>
    <row r="26" spans="1:12" ht="26.25" customHeight="1" x14ac:dyDescent="0.2">
      <c r="A26" s="276" t="s">
        <v>29</v>
      </c>
      <c r="B26" s="276"/>
      <c r="C26" s="276"/>
      <c r="D26" s="276"/>
      <c r="E26" s="276" t="s">
        <v>359</v>
      </c>
      <c r="F26" s="276"/>
      <c r="G26" s="276"/>
      <c r="H26" s="276"/>
      <c r="I26" s="276"/>
      <c r="J26" s="276"/>
      <c r="K26" s="276"/>
    </row>
    <row r="27" spans="1:12" ht="26.25" customHeight="1" x14ac:dyDescent="0.15">
      <c r="A27" s="267" t="s">
        <v>168</v>
      </c>
      <c r="B27" s="267"/>
      <c r="C27" s="267"/>
      <c r="D27" s="267"/>
      <c r="E27" s="267"/>
      <c r="F27" s="267"/>
    </row>
    <row r="28" spans="1:12" ht="12" customHeight="1" x14ac:dyDescent="0.15">
      <c r="A28" s="77"/>
      <c r="B28" s="77"/>
      <c r="C28" s="77"/>
      <c r="D28" s="77"/>
      <c r="E28" s="77"/>
      <c r="F28" s="77"/>
    </row>
    <row r="29" spans="1:12" ht="24.95" customHeight="1" x14ac:dyDescent="0.15">
      <c r="A29" s="275" t="s">
        <v>438</v>
      </c>
      <c r="B29" s="275"/>
      <c r="C29" s="275"/>
      <c r="D29" s="275"/>
      <c r="E29" s="275"/>
      <c r="F29" s="159"/>
      <c r="G29" s="159"/>
      <c r="H29" s="159"/>
      <c r="I29" s="159"/>
    </row>
    <row r="30" spans="1:12" ht="13.5" customHeight="1" x14ac:dyDescent="0.15">
      <c r="A30" s="159"/>
      <c r="B30" s="159"/>
      <c r="C30" s="159"/>
      <c r="D30" s="159"/>
      <c r="E30" s="159"/>
      <c r="F30" s="159"/>
      <c r="G30" s="159"/>
      <c r="H30" s="159"/>
      <c r="I30" s="159"/>
    </row>
    <row r="31" spans="1:12" ht="24.95" customHeight="1" x14ac:dyDescent="0.15">
      <c r="A31" s="279" t="s">
        <v>227</v>
      </c>
      <c r="B31" s="279"/>
      <c r="C31" s="275"/>
      <c r="D31" s="275"/>
      <c r="E31" s="275"/>
      <c r="F31" s="159"/>
      <c r="G31" s="159"/>
      <c r="H31" s="159"/>
      <c r="I31" s="159"/>
    </row>
    <row r="32" spans="1:12" ht="24.95" customHeight="1" x14ac:dyDescent="0.15">
      <c r="A32" s="275"/>
      <c r="B32" s="275"/>
      <c r="C32" s="275"/>
      <c r="D32" s="275"/>
      <c r="E32" s="275"/>
      <c r="F32" s="159"/>
      <c r="G32" s="159"/>
      <c r="H32" s="159"/>
      <c r="I32" s="159"/>
    </row>
    <row r="33" spans="7:12" ht="24.95" customHeight="1" x14ac:dyDescent="0.15">
      <c r="G33" s="277" t="s">
        <v>19</v>
      </c>
      <c r="H33" s="277"/>
    </row>
    <row r="34" spans="7:12" ht="24.95" customHeight="1" x14ac:dyDescent="0.15">
      <c r="G34" s="277" t="s">
        <v>230</v>
      </c>
      <c r="H34" s="277"/>
    </row>
    <row r="35" spans="7:12" ht="24.95" customHeight="1" x14ac:dyDescent="0.15">
      <c r="G35" s="277" t="s">
        <v>231</v>
      </c>
      <c r="H35" s="277"/>
      <c r="L35" s="184"/>
    </row>
    <row r="36" spans="7:12" ht="30.95" customHeight="1" x14ac:dyDescent="0.15"/>
    <row r="37" spans="7:12" ht="30.95" customHeight="1" x14ac:dyDescent="0.15"/>
    <row r="38" spans="7:12" ht="30.95" customHeight="1" x14ac:dyDescent="0.15"/>
  </sheetData>
  <mergeCells count="31">
    <mergeCell ref="G35:H35"/>
    <mergeCell ref="A29:E29"/>
    <mergeCell ref="A31:E32"/>
    <mergeCell ref="G24:K24"/>
    <mergeCell ref="A27:F27"/>
    <mergeCell ref="C24:F24"/>
    <mergeCell ref="A3:L3"/>
    <mergeCell ref="A7:J7"/>
    <mergeCell ref="G19:K19"/>
    <mergeCell ref="K11:L11"/>
    <mergeCell ref="H10:I10"/>
    <mergeCell ref="C19:F19"/>
    <mergeCell ref="G22:K22"/>
    <mergeCell ref="E26:K26"/>
    <mergeCell ref="G34:H34"/>
    <mergeCell ref="G33:H33"/>
    <mergeCell ref="G21:K21"/>
    <mergeCell ref="C22:F22"/>
    <mergeCell ref="A26:D26"/>
    <mergeCell ref="C23:F23"/>
    <mergeCell ref="G23:K23"/>
    <mergeCell ref="C20:F20"/>
    <mergeCell ref="C21:F21"/>
    <mergeCell ref="G20:K20"/>
    <mergeCell ref="D5:L5"/>
    <mergeCell ref="K17:L17"/>
    <mergeCell ref="K12:L12"/>
    <mergeCell ref="K13:L13"/>
    <mergeCell ref="C14:J14"/>
    <mergeCell ref="K14:L14"/>
    <mergeCell ref="K18:L18"/>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topLeftCell="A9" zoomScaleNormal="100" zoomScaleSheetLayoutView="100" workbookViewId="0">
      <selection activeCell="A4" sqref="A4:P4"/>
    </sheetView>
  </sheetViews>
  <sheetFormatPr defaultRowHeight="13.5" x14ac:dyDescent="0.15"/>
  <cols>
    <col min="1" max="1" width="10.125" style="45" customWidth="1"/>
    <col min="2" max="2" width="33.375" style="45" customWidth="1"/>
    <col min="3" max="3" width="13.875" style="45" customWidth="1"/>
    <col min="4" max="4" width="29.25" style="45" customWidth="1"/>
    <col min="5" max="16384" width="9" style="45"/>
  </cols>
  <sheetData>
    <row r="1" spans="1:4" ht="19.5" customHeight="1" x14ac:dyDescent="0.15">
      <c r="A1" s="280" t="s">
        <v>180</v>
      </c>
      <c r="B1" s="280"/>
      <c r="C1" s="280"/>
      <c r="D1" s="280"/>
    </row>
    <row r="2" spans="1:4" ht="19.5" customHeight="1" x14ac:dyDescent="0.15">
      <c r="A2" s="281"/>
      <c r="B2" s="281"/>
      <c r="C2" s="281"/>
      <c r="D2" s="281"/>
    </row>
    <row r="3" spans="1:4" ht="19.5" customHeight="1" x14ac:dyDescent="0.15">
      <c r="A3" s="281"/>
      <c r="B3" s="281"/>
      <c r="C3" s="281"/>
      <c r="D3" s="281"/>
    </row>
    <row r="4" spans="1:4" ht="19.5" customHeight="1" x14ac:dyDescent="0.15">
      <c r="A4" s="280" t="s">
        <v>439</v>
      </c>
      <c r="B4" s="280"/>
      <c r="C4" s="280"/>
      <c r="D4" s="280"/>
    </row>
    <row r="5" spans="1:4" ht="19.5" customHeight="1" x14ac:dyDescent="0.15">
      <c r="A5" s="281"/>
      <c r="B5" s="281"/>
      <c r="C5" s="281"/>
      <c r="D5" s="281"/>
    </row>
    <row r="6" spans="1:4" ht="19.5" customHeight="1" x14ac:dyDescent="0.15">
      <c r="A6" s="281"/>
      <c r="B6" s="281"/>
      <c r="C6" s="281"/>
      <c r="D6" s="281"/>
    </row>
    <row r="7" spans="1:4" ht="19.5" customHeight="1" x14ac:dyDescent="0.15">
      <c r="A7" s="281" t="s">
        <v>7</v>
      </c>
      <c r="B7" s="281"/>
      <c r="C7" s="281"/>
      <c r="D7" s="281"/>
    </row>
    <row r="8" spans="1:4" ht="19.5" customHeight="1" x14ac:dyDescent="0.15">
      <c r="A8" s="281" t="str">
        <f>"　長崎労働局総務部長　"&amp;入力フォーム!B2&amp;"　殿"</f>
        <v>　長崎労働局総務部長　山下　拓志　殿</v>
      </c>
      <c r="B8" s="281"/>
      <c r="C8" s="281"/>
      <c r="D8" s="281"/>
    </row>
    <row r="9" spans="1:4" ht="19.5" customHeight="1" x14ac:dyDescent="0.15">
      <c r="A9" s="281"/>
      <c r="B9" s="281"/>
      <c r="C9" s="281"/>
      <c r="D9" s="281"/>
    </row>
    <row r="10" spans="1:4" ht="19.5" customHeight="1" x14ac:dyDescent="0.15">
      <c r="C10" s="147" t="s">
        <v>229</v>
      </c>
    </row>
    <row r="11" spans="1:4" ht="19.5" customHeight="1" x14ac:dyDescent="0.15">
      <c r="C11" s="147" t="s">
        <v>8</v>
      </c>
    </row>
    <row r="12" spans="1:4" ht="19.5" customHeight="1" x14ac:dyDescent="0.15">
      <c r="C12" s="147" t="s">
        <v>20</v>
      </c>
      <c r="D12" s="183"/>
    </row>
    <row r="13" spans="1:4" ht="19.5" customHeight="1" x14ac:dyDescent="0.15">
      <c r="A13" s="46"/>
      <c r="B13" s="46"/>
    </row>
    <row r="14" spans="1:4" ht="19.5" customHeight="1" x14ac:dyDescent="0.15">
      <c r="A14" s="46"/>
      <c r="B14" s="46"/>
    </row>
    <row r="15" spans="1:4" ht="19.5" customHeight="1" x14ac:dyDescent="0.15">
      <c r="A15" s="46"/>
      <c r="B15" s="46"/>
    </row>
    <row r="16" spans="1:4" ht="19.5" customHeight="1" x14ac:dyDescent="0.15">
      <c r="A16" s="274" t="s">
        <v>360</v>
      </c>
      <c r="B16" s="274"/>
      <c r="C16" s="274"/>
      <c r="D16" s="274"/>
    </row>
    <row r="17" spans="1:4" ht="19.5" customHeight="1" x14ac:dyDescent="0.15">
      <c r="A17" s="281"/>
      <c r="B17" s="281"/>
      <c r="C17" s="281"/>
      <c r="D17" s="281"/>
    </row>
    <row r="18" spans="1:4" ht="19.5" customHeight="1" x14ac:dyDescent="0.15">
      <c r="A18" s="281" t="s">
        <v>334</v>
      </c>
      <c r="B18" s="281"/>
      <c r="C18" s="281"/>
      <c r="D18" s="281"/>
    </row>
    <row r="19" spans="1:4" ht="19.5" customHeight="1" x14ac:dyDescent="0.15">
      <c r="A19" s="281" t="s">
        <v>333</v>
      </c>
      <c r="B19" s="281"/>
      <c r="C19" s="281"/>
      <c r="D19" s="281"/>
    </row>
    <row r="20" spans="1:4" ht="19.5" customHeight="1" x14ac:dyDescent="0.15">
      <c r="A20" s="281"/>
      <c r="B20" s="281"/>
      <c r="C20" s="281"/>
      <c r="D20" s="281"/>
    </row>
    <row r="21" spans="1:4" ht="19.5" customHeight="1" x14ac:dyDescent="0.15">
      <c r="A21" s="281"/>
      <c r="B21" s="281"/>
      <c r="C21" s="281"/>
      <c r="D21" s="281"/>
    </row>
    <row r="22" spans="1:4" ht="19.5" customHeight="1" x14ac:dyDescent="0.15">
      <c r="A22" s="274" t="s">
        <v>9</v>
      </c>
      <c r="B22" s="274"/>
      <c r="C22" s="274"/>
      <c r="D22" s="274"/>
    </row>
    <row r="23" spans="1:4" ht="19.5" customHeight="1" x14ac:dyDescent="0.2">
      <c r="A23" s="282"/>
      <c r="B23" s="282"/>
      <c r="C23" s="282"/>
      <c r="D23" s="282"/>
    </row>
    <row r="24" spans="1:4" ht="19.5" customHeight="1" x14ac:dyDescent="0.2">
      <c r="A24" s="282"/>
      <c r="B24" s="282"/>
      <c r="C24" s="282"/>
      <c r="D24" s="282"/>
    </row>
    <row r="25" spans="1:4" ht="19.5" customHeight="1" x14ac:dyDescent="0.15">
      <c r="A25" s="281" t="s">
        <v>10</v>
      </c>
      <c r="B25" s="281"/>
      <c r="C25" s="281"/>
      <c r="D25" s="281"/>
    </row>
    <row r="26" spans="1:4" ht="19.5" customHeight="1" x14ac:dyDescent="0.2">
      <c r="A26" s="143"/>
      <c r="B26" s="143"/>
    </row>
    <row r="27" spans="1:4" ht="37.5" customHeight="1" x14ac:dyDescent="0.15">
      <c r="B27" s="281" t="str">
        <f>入力フォーム!B4</f>
        <v>令和８年度長崎労働局管下４施設（長崎・佐世保・諫早・大村公共職業安定所）における駐車場警備業務委託</v>
      </c>
      <c r="C27" s="281"/>
      <c r="D27" s="281"/>
    </row>
    <row r="28" spans="1:4" ht="19.5" customHeight="1" x14ac:dyDescent="0.2">
      <c r="A28" s="143"/>
      <c r="B28" s="143"/>
    </row>
    <row r="29" spans="1:4" ht="19.5" customHeight="1" x14ac:dyDescent="0.2">
      <c r="A29" s="143"/>
      <c r="B29" s="143"/>
    </row>
    <row r="30" spans="1:4" ht="19.5" customHeight="1" x14ac:dyDescent="0.2">
      <c r="A30" s="282"/>
      <c r="B30" s="282"/>
      <c r="C30" s="282"/>
      <c r="D30" s="282"/>
    </row>
    <row r="31" spans="1:4" ht="19.5" customHeight="1" x14ac:dyDescent="0.15">
      <c r="A31" s="281" t="s">
        <v>332</v>
      </c>
      <c r="B31" s="281"/>
      <c r="C31" s="281"/>
      <c r="D31" s="281"/>
    </row>
    <row r="32" spans="1:4" ht="14.25" x14ac:dyDescent="0.2">
      <c r="A32" s="143"/>
      <c r="B32" s="143"/>
    </row>
    <row r="33" spans="1:2" x14ac:dyDescent="0.15">
      <c r="A33" s="46"/>
      <c r="B33" s="46"/>
    </row>
  </sheetData>
  <mergeCells count="22">
    <mergeCell ref="A22:D22"/>
    <mergeCell ref="A30:D30"/>
    <mergeCell ref="A31:D31"/>
    <mergeCell ref="A23:D23"/>
    <mergeCell ref="A24:D24"/>
    <mergeCell ref="A25:D25"/>
    <mergeCell ref="B27:D27"/>
    <mergeCell ref="A17:D17"/>
    <mergeCell ref="A18:D18"/>
    <mergeCell ref="A19:D19"/>
    <mergeCell ref="A20:D20"/>
    <mergeCell ref="A21:D21"/>
    <mergeCell ref="A6:D6"/>
    <mergeCell ref="A7:D7"/>
    <mergeCell ref="A8:D8"/>
    <mergeCell ref="A9:D9"/>
    <mergeCell ref="A16:D16"/>
    <mergeCell ref="A1:D1"/>
    <mergeCell ref="A2:D2"/>
    <mergeCell ref="A3:D3"/>
    <mergeCell ref="A4:D4"/>
    <mergeCell ref="A5:D5"/>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view="pageBreakPreview" topLeftCell="A19" zoomScaleNormal="100" workbookViewId="0">
      <selection activeCell="R35" sqref="R35"/>
    </sheetView>
  </sheetViews>
  <sheetFormatPr defaultRowHeight="13.5" x14ac:dyDescent="0.15"/>
  <cols>
    <col min="1" max="11" width="7.875" style="45" customWidth="1"/>
    <col min="12" max="16384" width="9" style="45"/>
  </cols>
  <sheetData>
    <row r="1" spans="1:11" x14ac:dyDescent="0.15">
      <c r="A1" s="280" t="s">
        <v>395</v>
      </c>
      <c r="B1" s="280"/>
      <c r="C1" s="280"/>
      <c r="D1" s="280"/>
      <c r="E1" s="280"/>
      <c r="F1" s="280"/>
      <c r="G1" s="280"/>
      <c r="H1" s="280"/>
      <c r="I1" s="280"/>
      <c r="J1" s="280"/>
      <c r="K1" s="280"/>
    </row>
    <row r="2" spans="1:11" x14ac:dyDescent="0.15">
      <c r="A2" s="281"/>
      <c r="B2" s="281"/>
      <c r="C2" s="281"/>
      <c r="D2" s="281"/>
      <c r="E2" s="281"/>
      <c r="F2" s="281"/>
      <c r="G2" s="281"/>
      <c r="H2" s="281"/>
      <c r="I2" s="281"/>
      <c r="J2" s="281"/>
      <c r="K2" s="281"/>
    </row>
    <row r="3" spans="1:11" ht="24" x14ac:dyDescent="0.25">
      <c r="A3" s="283" t="s">
        <v>11</v>
      </c>
      <c r="B3" s="283"/>
      <c r="C3" s="283"/>
      <c r="D3" s="283"/>
      <c r="E3" s="283"/>
      <c r="F3" s="283"/>
      <c r="G3" s="283"/>
      <c r="H3" s="283"/>
      <c r="I3" s="283"/>
      <c r="J3" s="283"/>
      <c r="K3" s="283"/>
    </row>
    <row r="4" spans="1:11" ht="18" customHeight="1" x14ac:dyDescent="0.15">
      <c r="A4" s="281"/>
      <c r="B4" s="281"/>
      <c r="C4" s="281"/>
      <c r="D4" s="281"/>
      <c r="E4" s="281"/>
      <c r="F4" s="281"/>
      <c r="G4" s="281"/>
      <c r="H4" s="281"/>
      <c r="I4" s="281"/>
      <c r="J4" s="281"/>
      <c r="K4" s="281"/>
    </row>
    <row r="5" spans="1:11" ht="18" customHeight="1" x14ac:dyDescent="0.15">
      <c r="A5" s="284" t="s">
        <v>440</v>
      </c>
      <c r="B5" s="284"/>
      <c r="C5" s="284"/>
      <c r="D5" s="284"/>
      <c r="E5" s="284"/>
      <c r="F5" s="284"/>
      <c r="G5" s="284"/>
      <c r="H5" s="284"/>
      <c r="I5" s="284"/>
      <c r="J5" s="284"/>
      <c r="K5" s="284"/>
    </row>
    <row r="6" spans="1:11" ht="18" customHeight="1" x14ac:dyDescent="0.15">
      <c r="A6" s="281"/>
      <c r="B6" s="281"/>
      <c r="C6" s="281"/>
      <c r="D6" s="281"/>
      <c r="E6" s="281"/>
      <c r="F6" s="281"/>
      <c r="G6" s="281"/>
      <c r="H6" s="281"/>
      <c r="I6" s="281"/>
      <c r="J6" s="281"/>
      <c r="K6" s="281"/>
    </row>
    <row r="7" spans="1:11" ht="18" customHeight="1" x14ac:dyDescent="0.15">
      <c r="A7" s="267" t="s">
        <v>7</v>
      </c>
      <c r="B7" s="267"/>
      <c r="C7" s="267"/>
      <c r="D7" s="267"/>
      <c r="E7" s="267"/>
      <c r="F7" s="267"/>
      <c r="G7" s="267"/>
      <c r="H7" s="267"/>
      <c r="I7" s="267"/>
      <c r="J7" s="267"/>
      <c r="K7" s="267"/>
    </row>
    <row r="8" spans="1:11" ht="18" customHeight="1" x14ac:dyDescent="0.15">
      <c r="A8" s="267" t="str">
        <f>"　長崎労働局総務部長　"&amp;入力フォーム!B2&amp;"　様"</f>
        <v>　長崎労働局総務部長　山下　拓志　様</v>
      </c>
      <c r="B8" s="267"/>
      <c r="C8" s="267"/>
      <c r="D8" s="267"/>
      <c r="E8" s="267"/>
      <c r="F8" s="267"/>
      <c r="G8" s="267"/>
      <c r="H8" s="267"/>
      <c r="I8" s="267"/>
      <c r="J8" s="267"/>
      <c r="K8" s="267"/>
    </row>
    <row r="9" spans="1:11" ht="18" customHeight="1" x14ac:dyDescent="0.15">
      <c r="A9" s="281"/>
      <c r="B9" s="281"/>
      <c r="C9" s="281"/>
      <c r="D9" s="281"/>
      <c r="E9" s="281"/>
      <c r="F9" s="281"/>
      <c r="G9" s="281"/>
      <c r="H9" s="281"/>
      <c r="I9" s="281"/>
      <c r="J9" s="281"/>
      <c r="K9" s="281"/>
    </row>
    <row r="10" spans="1:11" ht="18" customHeight="1" x14ac:dyDescent="0.15">
      <c r="A10" s="281"/>
      <c r="B10" s="281"/>
      <c r="C10" s="281"/>
      <c r="D10" s="281"/>
      <c r="E10" s="281"/>
      <c r="F10" s="281"/>
      <c r="G10" s="281"/>
      <c r="H10" s="281"/>
      <c r="I10" s="281"/>
      <c r="J10" s="281"/>
      <c r="K10" s="281"/>
    </row>
    <row r="11" spans="1:11" ht="18" customHeight="1" x14ac:dyDescent="0.15">
      <c r="A11" s="281"/>
      <c r="B11" s="281"/>
      <c r="C11" s="281"/>
      <c r="D11" s="281"/>
      <c r="E11" s="281"/>
      <c r="F11" s="281"/>
      <c r="G11" s="281"/>
      <c r="H11" s="281"/>
      <c r="I11" s="281"/>
      <c r="J11" s="281"/>
      <c r="K11" s="281"/>
    </row>
    <row r="12" spans="1:11" ht="18" customHeight="1" x14ac:dyDescent="0.15">
      <c r="B12" s="77"/>
      <c r="C12" s="77"/>
      <c r="D12" s="77" t="s">
        <v>396</v>
      </c>
      <c r="E12" s="267" t="s">
        <v>397</v>
      </c>
      <c r="F12" s="267"/>
      <c r="G12" s="267"/>
      <c r="H12" s="267"/>
      <c r="I12" s="267"/>
      <c r="J12" s="267"/>
      <c r="K12" s="77"/>
    </row>
    <row r="13" spans="1:11" ht="18" customHeight="1" x14ac:dyDescent="0.15">
      <c r="B13" s="77"/>
      <c r="C13" s="77"/>
      <c r="D13" s="77"/>
      <c r="E13" s="267" t="s">
        <v>8</v>
      </c>
      <c r="F13" s="267"/>
      <c r="G13" s="267"/>
      <c r="H13" s="267"/>
      <c r="I13" s="267"/>
      <c r="J13" s="267"/>
      <c r="K13" s="77"/>
    </row>
    <row r="14" spans="1:11" ht="18" customHeight="1" x14ac:dyDescent="0.15">
      <c r="B14" s="77"/>
      <c r="C14" s="77"/>
      <c r="D14" s="77"/>
      <c r="E14" s="267" t="s">
        <v>21</v>
      </c>
      <c r="F14" s="267"/>
      <c r="G14" s="267"/>
      <c r="H14" s="267"/>
      <c r="I14" s="267"/>
      <c r="J14" s="267"/>
      <c r="K14" s="177"/>
    </row>
    <row r="15" spans="1:11" ht="18" customHeight="1" x14ac:dyDescent="0.15">
      <c r="B15" s="77"/>
      <c r="C15" s="77"/>
      <c r="D15" s="267" t="s">
        <v>398</v>
      </c>
      <c r="E15" s="267"/>
      <c r="F15" s="267"/>
      <c r="G15" s="267"/>
      <c r="H15" s="267"/>
      <c r="I15" s="267"/>
      <c r="J15" s="267"/>
      <c r="K15" s="177"/>
    </row>
    <row r="16" spans="1:11" ht="18" customHeight="1" x14ac:dyDescent="0.15">
      <c r="A16" s="285"/>
      <c r="B16" s="285"/>
      <c r="C16" s="285"/>
      <c r="D16" s="285"/>
      <c r="E16" s="285"/>
      <c r="F16" s="285"/>
      <c r="G16" s="285"/>
      <c r="H16" s="285"/>
      <c r="I16" s="285"/>
      <c r="J16" s="285"/>
      <c r="K16" s="285"/>
    </row>
    <row r="17" spans="1:11" ht="18" customHeight="1" x14ac:dyDescent="0.15">
      <c r="A17" s="281"/>
      <c r="B17" s="281"/>
      <c r="C17" s="281"/>
      <c r="D17" s="281"/>
      <c r="E17" s="281"/>
      <c r="F17" s="281"/>
      <c r="G17" s="281"/>
      <c r="H17" s="281"/>
      <c r="I17" s="281"/>
      <c r="J17" s="281"/>
      <c r="K17" s="281"/>
    </row>
    <row r="18" spans="1:11" ht="18" customHeight="1" x14ac:dyDescent="0.15">
      <c r="A18" s="281"/>
      <c r="B18" s="281"/>
      <c r="C18" s="281"/>
      <c r="D18" s="281"/>
      <c r="E18" s="281"/>
      <c r="F18" s="281"/>
      <c r="G18" s="281"/>
      <c r="H18" s="281"/>
      <c r="I18" s="281"/>
      <c r="J18" s="281"/>
      <c r="K18" s="281"/>
    </row>
    <row r="19" spans="1:11" ht="18" customHeight="1" x14ac:dyDescent="0.15">
      <c r="A19" s="267" t="s">
        <v>12</v>
      </c>
      <c r="B19" s="267"/>
      <c r="C19" s="267"/>
      <c r="D19" s="267"/>
      <c r="E19" s="267"/>
      <c r="F19" s="267"/>
      <c r="G19" s="267"/>
      <c r="H19" s="267"/>
      <c r="I19" s="267"/>
      <c r="J19" s="267"/>
      <c r="K19" s="267"/>
    </row>
    <row r="20" spans="1:11" ht="18" customHeight="1" x14ac:dyDescent="0.15">
      <c r="A20" s="281"/>
      <c r="B20" s="281"/>
      <c r="C20" s="281"/>
      <c r="D20" s="281"/>
      <c r="E20" s="281"/>
      <c r="F20" s="281"/>
      <c r="G20" s="281"/>
      <c r="H20" s="281"/>
      <c r="I20" s="281"/>
      <c r="J20" s="281"/>
      <c r="K20" s="281"/>
    </row>
    <row r="21" spans="1:11" ht="18" customHeight="1" x14ac:dyDescent="0.15">
      <c r="A21" s="281"/>
      <c r="B21" s="281"/>
      <c r="C21" s="281"/>
      <c r="D21" s="281"/>
      <c r="E21" s="281"/>
      <c r="F21" s="281"/>
      <c r="G21" s="281"/>
      <c r="H21" s="281"/>
      <c r="I21" s="281"/>
      <c r="J21" s="281"/>
      <c r="K21" s="281"/>
    </row>
    <row r="22" spans="1:11" ht="18" customHeight="1" x14ac:dyDescent="0.15">
      <c r="A22" s="286" t="s">
        <v>9</v>
      </c>
      <c r="B22" s="286"/>
      <c r="C22" s="286"/>
      <c r="D22" s="286"/>
      <c r="E22" s="286"/>
      <c r="F22" s="286"/>
      <c r="G22" s="286"/>
      <c r="H22" s="286"/>
      <c r="I22" s="286"/>
      <c r="J22" s="286"/>
      <c r="K22" s="286"/>
    </row>
    <row r="23" spans="1:11" ht="18" customHeight="1" x14ac:dyDescent="0.2">
      <c r="A23" s="143"/>
    </row>
    <row r="24" spans="1:11" ht="12.75" customHeight="1" x14ac:dyDescent="0.15">
      <c r="A24" s="287"/>
      <c r="B24" s="290" t="s">
        <v>556</v>
      </c>
      <c r="C24" s="290" t="s">
        <v>547</v>
      </c>
      <c r="D24" s="290" t="s">
        <v>548</v>
      </c>
      <c r="E24" s="290" t="s">
        <v>549</v>
      </c>
      <c r="F24" s="290" t="s">
        <v>550</v>
      </c>
      <c r="G24" s="290" t="s">
        <v>551</v>
      </c>
      <c r="H24" s="290" t="s">
        <v>552</v>
      </c>
      <c r="I24" s="290" t="s">
        <v>553</v>
      </c>
      <c r="J24" s="290" t="s">
        <v>554</v>
      </c>
      <c r="K24" s="293" t="s">
        <v>13</v>
      </c>
    </row>
    <row r="25" spans="1:11" ht="12.75" customHeight="1" x14ac:dyDescent="0.15">
      <c r="A25" s="288"/>
      <c r="B25" s="291"/>
      <c r="C25" s="291"/>
      <c r="D25" s="291"/>
      <c r="E25" s="291"/>
      <c r="F25" s="291"/>
      <c r="G25" s="291"/>
      <c r="H25" s="291"/>
      <c r="I25" s="291"/>
      <c r="J25" s="291"/>
      <c r="K25" s="294"/>
    </row>
    <row r="26" spans="1:11" ht="12.75" customHeight="1" x14ac:dyDescent="0.15">
      <c r="A26" s="288"/>
      <c r="B26" s="291"/>
      <c r="C26" s="291"/>
      <c r="D26" s="291"/>
      <c r="E26" s="291"/>
      <c r="F26" s="291"/>
      <c r="G26" s="291"/>
      <c r="H26" s="291"/>
      <c r="I26" s="291"/>
      <c r="J26" s="291"/>
      <c r="K26" s="294"/>
    </row>
    <row r="27" spans="1:11" ht="12.75" customHeight="1" x14ac:dyDescent="0.15">
      <c r="A27" s="289"/>
      <c r="B27" s="292"/>
      <c r="C27" s="292"/>
      <c r="D27" s="292"/>
      <c r="E27" s="292"/>
      <c r="F27" s="292"/>
      <c r="G27" s="292"/>
      <c r="H27" s="292"/>
      <c r="I27" s="292"/>
      <c r="J27" s="292"/>
      <c r="K27" s="295"/>
    </row>
    <row r="28" spans="1:11" ht="18" customHeight="1" x14ac:dyDescent="0.15">
      <c r="A28" s="296" t="s">
        <v>14</v>
      </c>
      <c r="B28" s="296"/>
      <c r="C28" s="296"/>
      <c r="D28" s="296"/>
      <c r="E28" s="296"/>
      <c r="F28" s="296"/>
      <c r="G28" s="296"/>
      <c r="H28" s="296"/>
      <c r="I28" s="296"/>
      <c r="J28" s="296"/>
      <c r="K28" s="296"/>
    </row>
    <row r="29" spans="1:11" ht="18" customHeight="1" x14ac:dyDescent="0.2">
      <c r="A29" s="297" t="s">
        <v>15</v>
      </c>
      <c r="B29" s="297"/>
      <c r="C29" s="297"/>
      <c r="D29" s="297"/>
      <c r="E29" s="297"/>
      <c r="F29" s="297"/>
      <c r="G29" s="297"/>
      <c r="H29" s="297"/>
      <c r="I29" s="297"/>
      <c r="J29" s="297"/>
      <c r="K29" s="297"/>
    </row>
    <row r="30" spans="1:11" ht="18" customHeight="1" thickBot="1" x14ac:dyDescent="0.2">
      <c r="A30" s="140"/>
      <c r="B30" s="140"/>
      <c r="C30" s="140"/>
      <c r="D30" s="140"/>
      <c r="E30" s="140"/>
      <c r="F30" s="140"/>
      <c r="G30" s="140"/>
      <c r="H30" s="140"/>
      <c r="I30" s="140"/>
      <c r="J30" s="140"/>
      <c r="K30" s="140"/>
    </row>
    <row r="31" spans="1:11" ht="31.5" customHeight="1" thickTop="1" thickBot="1" x14ac:dyDescent="0.2">
      <c r="A31" s="46"/>
      <c r="B31" s="46"/>
      <c r="C31" s="46"/>
      <c r="D31" s="46"/>
      <c r="E31" s="46"/>
      <c r="F31" s="298" t="s">
        <v>399</v>
      </c>
      <c r="G31" s="298"/>
      <c r="H31" s="299"/>
      <c r="I31" s="178"/>
      <c r="J31" s="179"/>
      <c r="K31" s="180"/>
    </row>
    <row r="32" spans="1:11" ht="18" customHeight="1" thickTop="1" x14ac:dyDescent="0.15">
      <c r="A32" s="300" t="s">
        <v>400</v>
      </c>
      <c r="B32" s="300"/>
      <c r="C32" s="300"/>
      <c r="D32" s="300"/>
      <c r="E32" s="300"/>
      <c r="F32" s="300"/>
      <c r="G32" s="300"/>
      <c r="H32" s="300"/>
      <c r="I32" s="300"/>
      <c r="J32" s="300"/>
      <c r="K32" s="300"/>
    </row>
    <row r="33" spans="1:11" ht="18" customHeight="1" x14ac:dyDescent="0.15">
      <c r="A33" s="181"/>
      <c r="B33" s="181"/>
      <c r="C33" s="181"/>
      <c r="D33" s="181"/>
      <c r="E33" s="181"/>
      <c r="F33" s="181"/>
      <c r="G33" s="181"/>
      <c r="H33" s="181"/>
      <c r="I33" s="181"/>
      <c r="J33" s="181"/>
      <c r="K33" s="181"/>
    </row>
    <row r="34" spans="1:11" ht="18" customHeight="1" x14ac:dyDescent="0.15">
      <c r="A34" s="281"/>
      <c r="B34" s="281"/>
      <c r="C34" s="281"/>
      <c r="D34" s="281"/>
      <c r="E34" s="281"/>
      <c r="F34" s="281"/>
      <c r="G34" s="281"/>
      <c r="H34" s="281"/>
      <c r="I34" s="281"/>
      <c r="J34" s="281"/>
      <c r="K34" s="281"/>
    </row>
    <row r="35" spans="1:11" ht="51" customHeight="1" x14ac:dyDescent="0.15">
      <c r="A35" s="301" t="s">
        <v>401</v>
      </c>
      <c r="B35" s="301"/>
      <c r="C35" s="182"/>
      <c r="D35" s="301" t="str">
        <f>入力フォーム!B4</f>
        <v>令和８年度長崎労働局管下４施設（長崎・佐世保・諫早・大村公共職業安定所）における駐車場警備業務委託</v>
      </c>
      <c r="E35" s="301"/>
      <c r="F35" s="301"/>
      <c r="G35" s="301"/>
      <c r="H35" s="301"/>
      <c r="I35" s="301"/>
      <c r="J35" s="301"/>
      <c r="K35" s="301"/>
    </row>
    <row r="36" spans="1:11" ht="18" customHeight="1" x14ac:dyDescent="0.15">
      <c r="A36" s="267"/>
      <c r="B36" s="267"/>
      <c r="D36" s="267"/>
      <c r="E36" s="267"/>
      <c r="F36" s="267"/>
      <c r="G36" s="267"/>
      <c r="H36" s="267"/>
      <c r="I36" s="267"/>
      <c r="J36" s="267"/>
      <c r="K36" s="267"/>
    </row>
    <row r="37" spans="1:11" ht="18" customHeight="1" x14ac:dyDescent="0.15">
      <c r="A37" s="267" t="s">
        <v>402</v>
      </c>
      <c r="B37" s="267"/>
      <c r="D37" s="267" t="s">
        <v>403</v>
      </c>
      <c r="E37" s="267"/>
      <c r="F37" s="267"/>
      <c r="G37" s="267"/>
      <c r="H37" s="267"/>
      <c r="I37" s="267"/>
      <c r="J37" s="267"/>
      <c r="K37" s="267"/>
    </row>
    <row r="38" spans="1:11" ht="18" customHeight="1" x14ac:dyDescent="0.15">
      <c r="A38" s="281"/>
      <c r="B38" s="281"/>
      <c r="C38" s="281"/>
      <c r="D38" s="281"/>
      <c r="E38" s="281"/>
      <c r="F38" s="281"/>
      <c r="G38" s="281"/>
      <c r="H38" s="281"/>
      <c r="I38" s="281"/>
      <c r="J38" s="281"/>
      <c r="K38" s="281"/>
    </row>
    <row r="39" spans="1:11" ht="18" customHeight="1" x14ac:dyDescent="0.15">
      <c r="A39" s="281"/>
      <c r="B39" s="281"/>
      <c r="C39" s="281"/>
      <c r="D39" s="281"/>
      <c r="E39" s="281"/>
      <c r="F39" s="281"/>
      <c r="G39" s="281"/>
      <c r="H39" s="281"/>
      <c r="I39" s="281"/>
      <c r="J39" s="281"/>
      <c r="K39" s="281"/>
    </row>
    <row r="40" spans="1:11" ht="17.25" customHeight="1" x14ac:dyDescent="0.15">
      <c r="A40" s="267" t="s">
        <v>404</v>
      </c>
      <c r="B40" s="267"/>
      <c r="C40" s="267"/>
      <c r="D40" s="267"/>
      <c r="E40" s="267"/>
      <c r="F40" s="267"/>
      <c r="G40" s="267"/>
      <c r="H40" s="267"/>
      <c r="I40" s="267"/>
      <c r="J40" s="267"/>
      <c r="K40" s="267"/>
    </row>
    <row r="41" spans="1:11" ht="17.25" customHeight="1" x14ac:dyDescent="0.15">
      <c r="A41" s="302" t="s">
        <v>588</v>
      </c>
      <c r="B41" s="302"/>
      <c r="C41" s="302"/>
      <c r="D41" s="302"/>
      <c r="E41" s="302"/>
      <c r="F41" s="302"/>
      <c r="G41" s="302"/>
      <c r="H41" s="302"/>
      <c r="I41" s="302"/>
      <c r="J41" s="302"/>
      <c r="K41" s="302"/>
    </row>
    <row r="42" spans="1:11" ht="17.25" customHeight="1" x14ac:dyDescent="0.15">
      <c r="A42" s="302" t="s">
        <v>589</v>
      </c>
      <c r="B42" s="302"/>
      <c r="C42" s="302"/>
      <c r="D42" s="302"/>
      <c r="E42" s="302"/>
      <c r="F42" s="302"/>
      <c r="G42" s="302"/>
      <c r="H42" s="302"/>
      <c r="I42" s="302"/>
      <c r="J42" s="302"/>
      <c r="K42" s="302"/>
    </row>
    <row r="43" spans="1:11" ht="17.25" customHeight="1" x14ac:dyDescent="0.15">
      <c r="A43" s="267" t="s">
        <v>405</v>
      </c>
      <c r="B43" s="267"/>
      <c r="C43" s="267"/>
      <c r="D43" s="267"/>
      <c r="E43" s="267"/>
      <c r="F43" s="267"/>
      <c r="G43" s="267"/>
      <c r="H43" s="267"/>
      <c r="I43" s="267"/>
      <c r="J43" s="267"/>
      <c r="K43" s="267"/>
    </row>
    <row r="44" spans="1:11" ht="17.25" customHeight="1" x14ac:dyDescent="0.15">
      <c r="A44" s="267" t="s">
        <v>557</v>
      </c>
      <c r="B44" s="267"/>
      <c r="C44" s="267"/>
      <c r="D44" s="267"/>
      <c r="E44" s="267"/>
      <c r="F44" s="267"/>
      <c r="G44" s="267"/>
      <c r="H44" s="267"/>
      <c r="I44" s="267"/>
      <c r="J44" s="267"/>
      <c r="K44" s="267"/>
    </row>
    <row r="45" spans="1:11" ht="17.25" customHeight="1" x14ac:dyDescent="0.15">
      <c r="A45" s="303" t="s">
        <v>558</v>
      </c>
      <c r="B45" s="303"/>
      <c r="C45" s="303"/>
      <c r="D45" s="303"/>
      <c r="E45" s="303"/>
      <c r="F45" s="303"/>
      <c r="G45" s="303"/>
      <c r="H45" s="303"/>
      <c r="I45" s="303"/>
      <c r="J45" s="303"/>
      <c r="K45" s="303"/>
    </row>
    <row r="46" spans="1:11" ht="17.25" customHeight="1" x14ac:dyDescent="0.15">
      <c r="A46" s="267" t="s">
        <v>559</v>
      </c>
      <c r="B46" s="267"/>
      <c r="C46" s="267"/>
      <c r="D46" s="267"/>
      <c r="E46" s="267"/>
      <c r="F46" s="267"/>
      <c r="G46" s="267"/>
      <c r="H46" s="267"/>
      <c r="I46" s="267"/>
      <c r="J46" s="267"/>
      <c r="K46" s="267"/>
    </row>
    <row r="47" spans="1:11" s="72" customFormat="1" ht="21" customHeight="1" x14ac:dyDescent="0.15">
      <c r="A47" s="304" t="s">
        <v>566</v>
      </c>
      <c r="B47" s="304"/>
      <c r="C47" s="304"/>
      <c r="D47" s="304"/>
      <c r="E47" s="304"/>
      <c r="F47" s="304"/>
      <c r="G47" s="304"/>
      <c r="H47" s="304"/>
      <c r="I47" s="304"/>
      <c r="J47" s="304"/>
      <c r="K47" s="304"/>
    </row>
    <row r="48" spans="1:11" s="72" customFormat="1" ht="21" customHeight="1" x14ac:dyDescent="0.15">
      <c r="A48" s="258"/>
      <c r="B48" s="258"/>
      <c r="C48" s="258"/>
      <c r="D48" s="258"/>
      <c r="E48" s="258"/>
    </row>
    <row r="49" spans="1:5" s="72" customFormat="1" ht="21" customHeight="1" x14ac:dyDescent="0.15">
      <c r="A49" s="258"/>
      <c r="B49" s="258"/>
      <c r="C49" s="258"/>
      <c r="D49" s="258"/>
      <c r="E49" s="258"/>
    </row>
    <row r="50" spans="1:5" s="72" customFormat="1" ht="21" customHeight="1" x14ac:dyDescent="0.15">
      <c r="A50" s="258"/>
      <c r="B50" s="258"/>
      <c r="C50" s="258"/>
      <c r="D50" s="258"/>
      <c r="E50" s="258"/>
    </row>
    <row r="51" spans="1:5" s="72" customFormat="1" ht="21" customHeight="1" x14ac:dyDescent="0.15">
      <c r="A51" s="258"/>
      <c r="B51" s="258"/>
      <c r="C51" s="258"/>
      <c r="D51" s="258"/>
      <c r="E51" s="258"/>
    </row>
    <row r="52" spans="1:5" s="72" customFormat="1" ht="21" customHeight="1" x14ac:dyDescent="0.15">
      <c r="A52" s="258"/>
      <c r="B52" s="258"/>
      <c r="C52" s="258"/>
      <c r="D52" s="258"/>
      <c r="E52" s="258"/>
    </row>
    <row r="53" spans="1:5" s="72" customFormat="1" ht="21" customHeight="1" x14ac:dyDescent="0.15">
      <c r="A53" s="258"/>
      <c r="B53" s="258"/>
      <c r="C53" s="258"/>
      <c r="D53" s="258"/>
      <c r="E53" s="258"/>
    </row>
  </sheetData>
  <mergeCells count="60">
    <mergeCell ref="A52:E52"/>
    <mergeCell ref="A53:E53"/>
    <mergeCell ref="A46:K46"/>
    <mergeCell ref="A48:E48"/>
    <mergeCell ref="A49:E49"/>
    <mergeCell ref="A47:K47"/>
    <mergeCell ref="A43:K43"/>
    <mergeCell ref="A44:K44"/>
    <mergeCell ref="A45:K45"/>
    <mergeCell ref="A50:E50"/>
    <mergeCell ref="A51:E51"/>
    <mergeCell ref="A38:K38"/>
    <mergeCell ref="A39:K39"/>
    <mergeCell ref="A40:K40"/>
    <mergeCell ref="A41:K41"/>
    <mergeCell ref="A42:K42"/>
    <mergeCell ref="A35:B35"/>
    <mergeCell ref="D35:K35"/>
    <mergeCell ref="A36:B36"/>
    <mergeCell ref="D36:K36"/>
    <mergeCell ref="A37:B37"/>
    <mergeCell ref="D37:K37"/>
    <mergeCell ref="A28:K28"/>
    <mergeCell ref="A29:K29"/>
    <mergeCell ref="F31:H31"/>
    <mergeCell ref="A32:K32"/>
    <mergeCell ref="A34:K34"/>
    <mergeCell ref="A21:K21"/>
    <mergeCell ref="A22:K22"/>
    <mergeCell ref="A24:A27"/>
    <mergeCell ref="B24:B27"/>
    <mergeCell ref="C24:C27"/>
    <mergeCell ref="D24:D27"/>
    <mergeCell ref="E24:E27"/>
    <mergeCell ref="F24:F27"/>
    <mergeCell ref="G24:G27"/>
    <mergeCell ref="H24:H27"/>
    <mergeCell ref="I24:I27"/>
    <mergeCell ref="J24:J27"/>
    <mergeCell ref="K24:K27"/>
    <mergeCell ref="A16:K16"/>
    <mergeCell ref="A17:K17"/>
    <mergeCell ref="A18:K18"/>
    <mergeCell ref="A19:K19"/>
    <mergeCell ref="A20:K20"/>
    <mergeCell ref="A11:K11"/>
    <mergeCell ref="E12:J12"/>
    <mergeCell ref="E13:J13"/>
    <mergeCell ref="E14:J14"/>
    <mergeCell ref="D15:J15"/>
    <mergeCell ref="A6:K6"/>
    <mergeCell ref="A7:K7"/>
    <mergeCell ref="A8:K8"/>
    <mergeCell ref="A9:K9"/>
    <mergeCell ref="A10:K10"/>
    <mergeCell ref="A1:K1"/>
    <mergeCell ref="A2:K2"/>
    <mergeCell ref="A3:K3"/>
    <mergeCell ref="A4:K4"/>
    <mergeCell ref="A5:K5"/>
  </mergeCells>
  <phoneticPr fontId="2"/>
  <pageMargins left="0.78740157480314965" right="0.78740157480314965" top="0.59055118110236227" bottom="0.19685039370078741"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G27"/>
  <sheetViews>
    <sheetView tabSelected="1" view="pageBreakPreview" zoomScale="70" zoomScaleNormal="70" zoomScaleSheetLayoutView="70" workbookViewId="0">
      <selection activeCell="Q15" sqref="Q15"/>
    </sheetView>
  </sheetViews>
  <sheetFormatPr defaultRowHeight="13.5" x14ac:dyDescent="0.15"/>
  <cols>
    <col min="1" max="1" width="31.375" style="82" customWidth="1"/>
    <col min="2" max="2" width="23.625" style="82" customWidth="1"/>
    <col min="3" max="3" width="23.125" style="82" customWidth="1"/>
    <col min="4" max="4" width="34.5" style="82" customWidth="1"/>
    <col min="5" max="5" width="35.375" style="82" customWidth="1"/>
    <col min="6" max="6" width="5.125" style="82" customWidth="1"/>
    <col min="7" max="16384" width="9" style="82"/>
  </cols>
  <sheetData>
    <row r="1" spans="1:7" ht="21.75" customHeight="1" thickBot="1" x14ac:dyDescent="0.2">
      <c r="E1" s="312" t="s">
        <v>511</v>
      </c>
      <c r="F1" s="312"/>
    </row>
    <row r="2" spans="1:7" ht="47.25" customHeight="1" x14ac:dyDescent="0.15">
      <c r="A2" s="313" t="s">
        <v>512</v>
      </c>
      <c r="B2" s="314"/>
      <c r="C2" s="314"/>
      <c r="D2" s="314"/>
      <c r="E2" s="314"/>
      <c r="F2" s="83"/>
      <c r="G2" s="84"/>
    </row>
    <row r="3" spans="1:7" s="84" customFormat="1" ht="36" customHeight="1" thickBot="1" x14ac:dyDescent="0.2">
      <c r="A3" s="315" t="s">
        <v>572</v>
      </c>
      <c r="B3" s="316"/>
      <c r="C3" s="316"/>
      <c r="D3" s="316"/>
      <c r="E3" s="316"/>
      <c r="F3" s="85"/>
    </row>
    <row r="4" spans="1:7" s="101" customFormat="1" ht="54" customHeight="1" thickBot="1" x14ac:dyDescent="0.2">
      <c r="A4" s="317" t="s">
        <v>527</v>
      </c>
      <c r="B4" s="318"/>
      <c r="C4" s="98" t="s">
        <v>525</v>
      </c>
      <c r="D4" s="99" t="s">
        <v>526</v>
      </c>
      <c r="E4" s="317" t="s">
        <v>496</v>
      </c>
      <c r="F4" s="318"/>
      <c r="G4" s="100"/>
    </row>
    <row r="5" spans="1:7" ht="59.25" customHeight="1" x14ac:dyDescent="0.15">
      <c r="A5" s="319" t="s">
        <v>497</v>
      </c>
      <c r="B5" s="305" t="s">
        <v>528</v>
      </c>
      <c r="C5" s="102" t="s">
        <v>513</v>
      </c>
      <c r="D5" s="308" t="s">
        <v>574</v>
      </c>
      <c r="E5" s="86"/>
      <c r="F5" s="87" t="s">
        <v>498</v>
      </c>
    </row>
    <row r="6" spans="1:7" ht="59.25" customHeight="1" x14ac:dyDescent="0.15">
      <c r="A6" s="320"/>
      <c r="B6" s="306"/>
      <c r="C6" s="103" t="s">
        <v>514</v>
      </c>
      <c r="D6" s="309"/>
      <c r="E6" s="88"/>
      <c r="F6" s="89" t="s">
        <v>499</v>
      </c>
    </row>
    <row r="7" spans="1:7" ht="59.25" customHeight="1" thickBot="1" x14ac:dyDescent="0.2">
      <c r="A7" s="321"/>
      <c r="B7" s="307"/>
      <c r="C7" s="104" t="s">
        <v>515</v>
      </c>
      <c r="D7" s="310"/>
      <c r="E7" s="90"/>
      <c r="F7" s="91" t="s">
        <v>499</v>
      </c>
    </row>
    <row r="8" spans="1:7" ht="59.25" customHeight="1" x14ac:dyDescent="0.15">
      <c r="A8" s="319" t="s">
        <v>500</v>
      </c>
      <c r="B8" s="305" t="s">
        <v>533</v>
      </c>
      <c r="C8" s="102" t="s">
        <v>516</v>
      </c>
      <c r="D8" s="107" t="s">
        <v>573</v>
      </c>
      <c r="E8" s="86"/>
      <c r="F8" s="87" t="s">
        <v>499</v>
      </c>
    </row>
    <row r="9" spans="1:7" ht="59.25" customHeight="1" x14ac:dyDescent="0.15">
      <c r="A9" s="320"/>
      <c r="B9" s="306"/>
      <c r="C9" s="103" t="s">
        <v>517</v>
      </c>
      <c r="D9" s="311" t="s">
        <v>575</v>
      </c>
      <c r="E9" s="88"/>
      <c r="F9" s="89" t="s">
        <v>499</v>
      </c>
    </row>
    <row r="10" spans="1:7" ht="59.25" customHeight="1" thickBot="1" x14ac:dyDescent="0.2">
      <c r="A10" s="321"/>
      <c r="B10" s="307"/>
      <c r="C10" s="104" t="s">
        <v>518</v>
      </c>
      <c r="D10" s="310"/>
      <c r="E10" s="90"/>
      <c r="F10" s="91" t="s">
        <v>499</v>
      </c>
    </row>
    <row r="11" spans="1:7" ht="59.25" customHeight="1" x14ac:dyDescent="0.15">
      <c r="A11" s="319" t="s">
        <v>501</v>
      </c>
      <c r="B11" s="330" t="s">
        <v>529</v>
      </c>
      <c r="C11" s="102" t="s">
        <v>519</v>
      </c>
      <c r="D11" s="308" t="s">
        <v>576</v>
      </c>
      <c r="E11" s="86"/>
      <c r="F11" s="87" t="s">
        <v>499</v>
      </c>
    </row>
    <row r="12" spans="1:7" ht="58.5" customHeight="1" thickBot="1" x14ac:dyDescent="0.2">
      <c r="A12" s="320"/>
      <c r="B12" s="331"/>
      <c r="C12" s="104" t="s">
        <v>520</v>
      </c>
      <c r="D12" s="310"/>
      <c r="E12" s="90"/>
      <c r="F12" s="91" t="s">
        <v>499</v>
      </c>
    </row>
    <row r="13" spans="1:7" ht="76.5" customHeight="1" thickBot="1" x14ac:dyDescent="0.2">
      <c r="A13" s="321"/>
      <c r="B13" s="105" t="s">
        <v>531</v>
      </c>
      <c r="C13" s="106" t="s">
        <v>521</v>
      </c>
      <c r="D13" s="165" t="s">
        <v>590</v>
      </c>
      <c r="E13" s="92"/>
      <c r="F13" s="93" t="s">
        <v>499</v>
      </c>
    </row>
    <row r="14" spans="1:7" ht="99" customHeight="1" x14ac:dyDescent="0.15">
      <c r="A14" s="323" t="s">
        <v>502</v>
      </c>
      <c r="B14" s="326" t="s">
        <v>534</v>
      </c>
      <c r="C14" s="166" t="s">
        <v>522</v>
      </c>
      <c r="D14" s="167" t="s">
        <v>577</v>
      </c>
      <c r="E14" s="94"/>
      <c r="F14" s="95" t="s">
        <v>499</v>
      </c>
    </row>
    <row r="15" spans="1:7" ht="129" customHeight="1" thickBot="1" x14ac:dyDescent="0.2">
      <c r="A15" s="324"/>
      <c r="B15" s="327"/>
      <c r="C15" s="168" t="s">
        <v>523</v>
      </c>
      <c r="D15" s="169" t="s">
        <v>578</v>
      </c>
      <c r="E15" s="90"/>
      <c r="F15" s="91" t="s">
        <v>499</v>
      </c>
    </row>
    <row r="16" spans="1:7" ht="131.25" customHeight="1" thickBot="1" x14ac:dyDescent="0.2">
      <c r="A16" s="325"/>
      <c r="B16" s="170" t="s">
        <v>530</v>
      </c>
      <c r="C16" s="171" t="s">
        <v>524</v>
      </c>
      <c r="D16" s="172" t="s">
        <v>579</v>
      </c>
      <c r="E16" s="92"/>
      <c r="F16" s="173" t="s">
        <v>499</v>
      </c>
      <c r="G16" s="84"/>
    </row>
    <row r="17" spans="1:7" ht="70.5" customHeight="1" thickTop="1" thickBot="1" x14ac:dyDescent="0.2">
      <c r="A17" s="328" t="s">
        <v>503</v>
      </c>
      <c r="B17" s="329"/>
      <c r="C17" s="329"/>
      <c r="D17" s="329"/>
      <c r="E17" s="96"/>
      <c r="F17" s="174" t="s">
        <v>499</v>
      </c>
      <c r="G17" s="84"/>
    </row>
    <row r="18" spans="1:7" ht="17.25" customHeight="1" x14ac:dyDescent="0.15">
      <c r="A18" s="97"/>
      <c r="B18" s="97"/>
      <c r="C18" s="97"/>
      <c r="D18" s="97"/>
      <c r="E18" s="97"/>
      <c r="F18" s="84"/>
    </row>
    <row r="19" spans="1:7" s="119" customFormat="1" ht="21.75" customHeight="1" x14ac:dyDescent="0.2">
      <c r="A19" s="175" t="s">
        <v>504</v>
      </c>
      <c r="B19" s="175"/>
      <c r="C19" s="175"/>
      <c r="D19" s="175"/>
    </row>
    <row r="20" spans="1:7" s="119" customFormat="1" ht="23.25" customHeight="1" x14ac:dyDescent="0.2">
      <c r="A20" s="322" t="s">
        <v>505</v>
      </c>
      <c r="B20" s="322"/>
      <c r="C20" s="322"/>
      <c r="D20" s="322"/>
      <c r="E20" s="322"/>
    </row>
    <row r="21" spans="1:7" s="142" customFormat="1" ht="23.25" customHeight="1" x14ac:dyDescent="0.2">
      <c r="A21" s="142" t="s">
        <v>506</v>
      </c>
      <c r="D21" s="176"/>
    </row>
    <row r="22" spans="1:7" s="142" customFormat="1" ht="23.25" customHeight="1" x14ac:dyDescent="0.2">
      <c r="D22" s="176"/>
    </row>
    <row r="23" spans="1:7" s="142" customFormat="1" ht="23.25" customHeight="1" x14ac:dyDescent="0.2">
      <c r="A23" s="142" t="s">
        <v>507</v>
      </c>
    </row>
    <row r="24" spans="1:7" s="142" customFormat="1" ht="24" customHeight="1" x14ac:dyDescent="0.2">
      <c r="A24" s="142" t="s">
        <v>508</v>
      </c>
    </row>
    <row r="25" spans="1:7" s="142" customFormat="1" ht="24" customHeight="1" x14ac:dyDescent="0.2">
      <c r="C25" s="142" t="s">
        <v>509</v>
      </c>
    </row>
    <row r="26" spans="1:7" s="142" customFormat="1" ht="24" customHeight="1" x14ac:dyDescent="0.2">
      <c r="C26" s="142" t="s">
        <v>510</v>
      </c>
    </row>
    <row r="27" spans="1:7" s="142" customFormat="1" ht="24" customHeight="1" x14ac:dyDescent="0.2">
      <c r="C27" s="142" t="s">
        <v>587</v>
      </c>
    </row>
  </sheetData>
  <mergeCells count="18">
    <mergeCell ref="A20:E20"/>
    <mergeCell ref="A14:A16"/>
    <mergeCell ref="B14:B15"/>
    <mergeCell ref="A17:D17"/>
    <mergeCell ref="A8:A10"/>
    <mergeCell ref="B8:B10"/>
    <mergeCell ref="A11:A13"/>
    <mergeCell ref="B11:B12"/>
    <mergeCell ref="B5:B7"/>
    <mergeCell ref="D5:D7"/>
    <mergeCell ref="D9:D10"/>
    <mergeCell ref="D11:D12"/>
    <mergeCell ref="E1:F1"/>
    <mergeCell ref="A2:E2"/>
    <mergeCell ref="A3:E3"/>
    <mergeCell ref="A4:B4"/>
    <mergeCell ref="E4:F4"/>
    <mergeCell ref="A5:A7"/>
  </mergeCells>
  <phoneticPr fontId="2"/>
  <pageMargins left="0.7"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30" zoomScaleNormal="100" zoomScaleSheetLayoutView="100" workbookViewId="0">
      <selection activeCell="A4" sqref="A4:P4"/>
    </sheetView>
  </sheetViews>
  <sheetFormatPr defaultRowHeight="13.5" x14ac:dyDescent="0.15"/>
  <cols>
    <col min="1" max="1" width="6" style="45" customWidth="1"/>
    <col min="2" max="2" width="23.875" style="45" customWidth="1"/>
    <col min="3" max="3" width="11.375" style="45" customWidth="1"/>
    <col min="4" max="4" width="16.375" style="45" customWidth="1"/>
    <col min="5" max="5" width="22.5" style="45" customWidth="1"/>
    <col min="6" max="6" width="7.5" style="45" customWidth="1"/>
    <col min="7" max="16384" width="9" style="45"/>
  </cols>
  <sheetData>
    <row r="1" spans="1:6" x14ac:dyDescent="0.15">
      <c r="B1" s="140"/>
      <c r="F1" s="140" t="s">
        <v>181</v>
      </c>
    </row>
    <row r="2" spans="1:6" x14ac:dyDescent="0.15">
      <c r="A2" s="46"/>
      <c r="B2" s="46"/>
    </row>
    <row r="3" spans="1:6" x14ac:dyDescent="0.15">
      <c r="A3" s="47"/>
      <c r="B3" s="48"/>
      <c r="C3" s="49"/>
      <c r="D3" s="49"/>
      <c r="E3" s="49"/>
      <c r="F3" s="50"/>
    </row>
    <row r="4" spans="1:6" ht="24" x14ac:dyDescent="0.15">
      <c r="A4" s="334" t="s">
        <v>16</v>
      </c>
      <c r="B4" s="335"/>
      <c r="C4" s="335"/>
      <c r="D4" s="335"/>
      <c r="E4" s="335"/>
      <c r="F4" s="336"/>
    </row>
    <row r="5" spans="1:6" ht="17.25" customHeight="1" x14ac:dyDescent="0.15">
      <c r="A5" s="51"/>
      <c r="B5" s="52"/>
      <c r="C5" s="53"/>
      <c r="D5" s="53"/>
      <c r="E5" s="53"/>
      <c r="F5" s="54"/>
    </row>
    <row r="6" spans="1:6" ht="17.25" customHeight="1" x14ac:dyDescent="0.15">
      <c r="A6" s="51"/>
      <c r="B6" s="52"/>
      <c r="C6" s="53"/>
      <c r="D6" s="53"/>
      <c r="E6" s="53"/>
      <c r="F6" s="54"/>
    </row>
    <row r="7" spans="1:6" ht="17.25" customHeight="1" x14ac:dyDescent="0.15">
      <c r="A7" s="337" t="s">
        <v>451</v>
      </c>
      <c r="B7" s="338"/>
      <c r="C7" s="338"/>
      <c r="D7" s="338"/>
      <c r="E7" s="338"/>
      <c r="F7" s="339"/>
    </row>
    <row r="8" spans="1:6" ht="17.25" customHeight="1" x14ac:dyDescent="0.15">
      <c r="A8" s="51"/>
      <c r="B8" s="52"/>
      <c r="C8" s="53"/>
      <c r="D8" s="53"/>
      <c r="E8" s="53"/>
      <c r="F8" s="54"/>
    </row>
    <row r="9" spans="1:6" ht="17.25" customHeight="1" x14ac:dyDescent="0.15">
      <c r="A9" s="51"/>
      <c r="B9" s="52"/>
      <c r="C9" s="53"/>
      <c r="D9" s="53"/>
      <c r="E9" s="53"/>
      <c r="F9" s="54"/>
    </row>
    <row r="10" spans="1:6" ht="17.25" customHeight="1" x14ac:dyDescent="0.15">
      <c r="A10" s="340" t="s">
        <v>7</v>
      </c>
      <c r="B10" s="341"/>
      <c r="C10" s="341"/>
      <c r="D10" s="341"/>
      <c r="E10" s="341"/>
      <c r="F10" s="342"/>
    </row>
    <row r="11" spans="1:6" ht="17.25" customHeight="1" x14ac:dyDescent="0.15">
      <c r="A11" s="340" t="str">
        <f>"　長崎労働局総務部長　"&amp;入力フォーム!B2&amp;"　様"</f>
        <v>　長崎労働局総務部長　山下　拓志　様</v>
      </c>
      <c r="B11" s="341"/>
      <c r="C11" s="341"/>
      <c r="D11" s="341"/>
      <c r="E11" s="341"/>
      <c r="F11" s="342"/>
    </row>
    <row r="12" spans="1:6" ht="17.25" customHeight="1" x14ac:dyDescent="0.15">
      <c r="A12" s="51"/>
      <c r="B12" s="52"/>
      <c r="C12" s="53"/>
      <c r="D12" s="53"/>
      <c r="E12" s="53"/>
      <c r="F12" s="54"/>
    </row>
    <row r="13" spans="1:6" s="58" customFormat="1" ht="28.5" customHeight="1" x14ac:dyDescent="0.15">
      <c r="A13" s="137"/>
      <c r="B13" s="138"/>
      <c r="C13" s="55" t="s">
        <v>251</v>
      </c>
      <c r="D13" s="56"/>
      <c r="E13" s="56"/>
      <c r="F13" s="57"/>
    </row>
    <row r="14" spans="1:6" s="58" customFormat="1" ht="26.25" customHeight="1" x14ac:dyDescent="0.15">
      <c r="A14" s="59"/>
      <c r="B14" s="56"/>
      <c r="C14" s="138"/>
      <c r="D14" s="60" t="s">
        <v>248</v>
      </c>
      <c r="E14" s="56"/>
      <c r="F14" s="57"/>
    </row>
    <row r="15" spans="1:6" s="58" customFormat="1" ht="26.25" customHeight="1" x14ac:dyDescent="0.15">
      <c r="A15" s="59"/>
      <c r="B15" s="56"/>
      <c r="C15" s="56"/>
      <c r="D15" s="61" t="s">
        <v>8</v>
      </c>
      <c r="E15" s="138"/>
      <c r="F15" s="57"/>
    </row>
    <row r="16" spans="1:6" s="58" customFormat="1" ht="26.25" customHeight="1" x14ac:dyDescent="0.15">
      <c r="A16" s="59"/>
      <c r="B16" s="56"/>
      <c r="C16" s="56"/>
      <c r="D16" s="61" t="s">
        <v>22</v>
      </c>
      <c r="E16" s="138"/>
      <c r="F16" s="62"/>
    </row>
    <row r="17" spans="1:6" s="58" customFormat="1" ht="17.25" customHeight="1" x14ac:dyDescent="0.15">
      <c r="A17" s="137"/>
      <c r="B17" s="138"/>
      <c r="C17" s="56"/>
      <c r="D17" s="56"/>
      <c r="E17" s="56"/>
      <c r="F17" s="57"/>
    </row>
    <row r="18" spans="1:6" s="58" customFormat="1" ht="17.25" customHeight="1" x14ac:dyDescent="0.15">
      <c r="A18" s="137"/>
      <c r="B18" s="138"/>
      <c r="C18" s="56"/>
      <c r="D18" s="56"/>
      <c r="E18" s="56"/>
      <c r="F18" s="57"/>
    </row>
    <row r="19" spans="1:6" s="58" customFormat="1" ht="17.25" customHeight="1" x14ac:dyDescent="0.15">
      <c r="A19" s="340" t="s">
        <v>283</v>
      </c>
      <c r="B19" s="341"/>
      <c r="C19" s="341"/>
      <c r="D19" s="341"/>
      <c r="E19" s="341"/>
      <c r="F19" s="342"/>
    </row>
    <row r="20" spans="1:6" s="58" customFormat="1" ht="17.25" customHeight="1" x14ac:dyDescent="0.15">
      <c r="A20" s="137"/>
      <c r="B20" s="138"/>
      <c r="C20" s="56"/>
      <c r="D20" s="56"/>
      <c r="E20" s="56"/>
      <c r="F20" s="57"/>
    </row>
    <row r="21" spans="1:6" s="58" customFormat="1" ht="26.25" customHeight="1" x14ac:dyDescent="0.15">
      <c r="A21" s="137"/>
      <c r="B21" s="138"/>
      <c r="C21" s="63" t="s">
        <v>252</v>
      </c>
      <c r="D21" s="56"/>
      <c r="E21" s="56"/>
      <c r="F21" s="57"/>
    </row>
    <row r="22" spans="1:6" s="58" customFormat="1" ht="26.25" customHeight="1" x14ac:dyDescent="0.15">
      <c r="A22" s="137"/>
      <c r="B22" s="138"/>
      <c r="D22" s="60" t="s">
        <v>249</v>
      </c>
      <c r="E22" s="56"/>
      <c r="F22" s="57"/>
    </row>
    <row r="23" spans="1:6" s="58" customFormat="1" ht="26.25" customHeight="1" x14ac:dyDescent="0.15">
      <c r="A23" s="59"/>
      <c r="B23" s="135"/>
      <c r="C23" s="56"/>
      <c r="D23" s="61" t="s">
        <v>8</v>
      </c>
      <c r="E23" s="64"/>
      <c r="F23" s="62"/>
    </row>
    <row r="24" spans="1:6" s="58" customFormat="1" ht="26.25" customHeight="1" x14ac:dyDescent="0.15">
      <c r="A24" s="59"/>
      <c r="B24" s="135"/>
      <c r="C24" s="135"/>
      <c r="D24" s="61" t="s">
        <v>285</v>
      </c>
      <c r="E24" s="135"/>
      <c r="F24" s="136" t="s">
        <v>250</v>
      </c>
    </row>
    <row r="25" spans="1:6" ht="17.25" customHeight="1" x14ac:dyDescent="0.15">
      <c r="A25" s="51"/>
      <c r="B25" s="52"/>
      <c r="C25" s="53"/>
      <c r="D25" s="53"/>
      <c r="E25" s="53"/>
      <c r="F25" s="54"/>
    </row>
    <row r="26" spans="1:6" ht="17.25" customHeight="1" x14ac:dyDescent="0.15">
      <c r="A26" s="343" t="s">
        <v>284</v>
      </c>
      <c r="B26" s="344"/>
      <c r="C26" s="344"/>
      <c r="D26" s="344"/>
      <c r="E26" s="344"/>
      <c r="F26" s="345"/>
    </row>
    <row r="27" spans="1:6" ht="29.25" customHeight="1" x14ac:dyDescent="0.15">
      <c r="A27" s="65"/>
      <c r="B27" s="346" t="str">
        <f>入力フォーム!B4&amp;""</f>
        <v>令和８年度長崎労働局管下４施設（長崎・佐世保・諫早・大村公共職業安定所）における駐車場警備業務委託</v>
      </c>
      <c r="C27" s="346"/>
      <c r="D27" s="346"/>
      <c r="E27" s="346"/>
      <c r="F27" s="347"/>
    </row>
    <row r="28" spans="1:6" ht="29.25" customHeight="1" x14ac:dyDescent="0.15">
      <c r="A28" s="65"/>
      <c r="B28" s="66" t="s">
        <v>247</v>
      </c>
      <c r="C28" s="138"/>
      <c r="D28" s="138"/>
      <c r="E28" s="138"/>
      <c r="F28" s="139"/>
    </row>
    <row r="29" spans="1:6" ht="17.25" customHeight="1" x14ac:dyDescent="0.15">
      <c r="A29" s="65"/>
      <c r="B29" s="67" t="s">
        <v>286</v>
      </c>
      <c r="C29" s="68" t="s">
        <v>254</v>
      </c>
      <c r="D29" s="138"/>
      <c r="E29" s="138"/>
      <c r="F29" s="54"/>
    </row>
    <row r="30" spans="1:6" ht="17.25" customHeight="1" x14ac:dyDescent="0.15">
      <c r="A30" s="65"/>
      <c r="B30" s="67" t="s">
        <v>255</v>
      </c>
      <c r="C30" s="68" t="s">
        <v>256</v>
      </c>
      <c r="D30" s="138"/>
      <c r="E30" s="138"/>
      <c r="F30" s="54"/>
    </row>
    <row r="31" spans="1:6" ht="17.25" customHeight="1" x14ac:dyDescent="0.15">
      <c r="A31" s="65"/>
      <c r="B31" s="67" t="s">
        <v>257</v>
      </c>
      <c r="C31" s="68" t="s">
        <v>258</v>
      </c>
      <c r="D31" s="138"/>
      <c r="E31" s="138"/>
      <c r="F31" s="54"/>
    </row>
    <row r="32" spans="1:6" ht="17.25" customHeight="1" x14ac:dyDescent="0.15">
      <c r="A32" s="65"/>
      <c r="B32" s="67" t="s">
        <v>259</v>
      </c>
      <c r="C32" s="68" t="s">
        <v>260</v>
      </c>
      <c r="D32" s="138"/>
      <c r="E32" s="138"/>
      <c r="F32" s="54"/>
    </row>
    <row r="33" spans="1:6" ht="17.25" customHeight="1" x14ac:dyDescent="0.15">
      <c r="A33" s="65"/>
      <c r="B33" s="67" t="s">
        <v>255</v>
      </c>
      <c r="C33" s="68" t="s">
        <v>343</v>
      </c>
      <c r="D33" s="138"/>
      <c r="E33" s="138"/>
      <c r="F33" s="54"/>
    </row>
    <row r="34" spans="1:6" ht="18" customHeight="1" x14ac:dyDescent="0.15">
      <c r="A34" s="65"/>
      <c r="B34" s="69" t="s">
        <v>344</v>
      </c>
      <c r="C34" s="70"/>
      <c r="D34" s="138"/>
      <c r="E34" s="138"/>
      <c r="F34" s="139"/>
    </row>
    <row r="35" spans="1:6" ht="17.25" customHeight="1" x14ac:dyDescent="0.15">
      <c r="A35" s="65"/>
      <c r="B35" s="67"/>
      <c r="C35" s="68" t="s">
        <v>345</v>
      </c>
      <c r="D35" s="138"/>
      <c r="E35" s="138"/>
      <c r="F35" s="54"/>
    </row>
    <row r="36" spans="1:6" ht="17.25" customHeight="1" x14ac:dyDescent="0.15">
      <c r="A36" s="65"/>
      <c r="B36" s="67"/>
      <c r="C36" s="68" t="s">
        <v>346</v>
      </c>
      <c r="D36" s="138"/>
      <c r="E36" s="138"/>
      <c r="F36" s="54"/>
    </row>
    <row r="37" spans="1:6" ht="17.25" customHeight="1" x14ac:dyDescent="0.15">
      <c r="A37" s="65"/>
      <c r="B37" s="67"/>
      <c r="C37" s="68"/>
      <c r="D37" s="138"/>
      <c r="E37" s="138"/>
      <c r="F37" s="54"/>
    </row>
    <row r="38" spans="1:6" s="72" customFormat="1" ht="26.25" customHeight="1" x14ac:dyDescent="0.15">
      <c r="A38" s="65"/>
      <c r="B38" s="71" t="s">
        <v>267</v>
      </c>
      <c r="C38" s="53"/>
      <c r="D38" s="53"/>
      <c r="E38" s="53"/>
      <c r="F38" s="54"/>
    </row>
    <row r="39" spans="1:6" s="72" customFormat="1" ht="27.75" customHeight="1" x14ac:dyDescent="0.15">
      <c r="A39" s="73"/>
      <c r="B39" s="74"/>
      <c r="C39" s="74"/>
      <c r="D39" s="74"/>
      <c r="E39" s="74"/>
      <c r="F39" s="75"/>
    </row>
    <row r="40" spans="1:6" s="72" customFormat="1" ht="21" customHeight="1" x14ac:dyDescent="0.15">
      <c r="A40" s="76"/>
      <c r="B40" s="77"/>
      <c r="C40" s="45"/>
      <c r="D40" s="45"/>
      <c r="E40" s="45"/>
      <c r="F40" s="45"/>
    </row>
    <row r="41" spans="1:6" x14ac:dyDescent="0.15">
      <c r="A41" s="349" t="s">
        <v>450</v>
      </c>
      <c r="B41" s="349"/>
      <c r="C41" s="349"/>
      <c r="D41" s="349"/>
      <c r="E41" s="349"/>
      <c r="F41" s="349"/>
    </row>
    <row r="42" spans="1:6" ht="14.25" x14ac:dyDescent="0.15">
      <c r="A42" s="77"/>
      <c r="B42" s="77"/>
    </row>
    <row r="43" spans="1:6" ht="14.25" x14ac:dyDescent="0.15">
      <c r="A43" s="77"/>
      <c r="B43" s="77"/>
    </row>
    <row r="46" spans="1:6" s="72" customFormat="1" ht="21" customHeight="1" x14ac:dyDescent="0.15">
      <c r="A46" s="350" t="s">
        <v>261</v>
      </c>
      <c r="B46" s="350"/>
      <c r="C46" s="350"/>
      <c r="D46" s="350"/>
      <c r="E46" s="350"/>
    </row>
    <row r="47" spans="1:6" s="72" customFormat="1" ht="21" customHeight="1" x14ac:dyDescent="0.15">
      <c r="A47" s="333"/>
      <c r="B47" s="333"/>
      <c r="C47" s="333"/>
      <c r="D47" s="333"/>
      <c r="E47" s="333"/>
    </row>
    <row r="48" spans="1:6" s="72" customFormat="1" ht="21" customHeight="1" x14ac:dyDescent="0.15">
      <c r="A48" s="78" t="s">
        <v>262</v>
      </c>
      <c r="B48" s="79"/>
      <c r="C48" s="79"/>
      <c r="D48" s="79"/>
      <c r="E48" s="79"/>
    </row>
    <row r="49" spans="1:5" s="72" customFormat="1" ht="21" customHeight="1" x14ac:dyDescent="0.15">
      <c r="A49" s="332" t="s">
        <v>263</v>
      </c>
      <c r="B49" s="333"/>
      <c r="C49" s="333"/>
      <c r="D49" s="333"/>
      <c r="E49" s="333"/>
    </row>
    <row r="50" spans="1:5" s="72" customFormat="1" ht="21" customHeight="1" x14ac:dyDescent="0.15">
      <c r="A50" s="258"/>
      <c r="B50" s="258"/>
      <c r="C50" s="258"/>
      <c r="D50" s="258"/>
      <c r="E50" s="258"/>
    </row>
    <row r="51" spans="1:5" s="72" customFormat="1" ht="21" customHeight="1" x14ac:dyDescent="0.15">
      <c r="A51" s="258" t="s">
        <v>347</v>
      </c>
      <c r="B51" s="258"/>
      <c r="C51" s="258"/>
      <c r="D51" s="258"/>
      <c r="E51" s="258"/>
    </row>
    <row r="52" spans="1:5" s="72" customFormat="1" ht="21" customHeight="1" x14ac:dyDescent="0.15">
      <c r="A52" s="80" t="s">
        <v>264</v>
      </c>
      <c r="B52" s="80"/>
      <c r="C52" s="80"/>
      <c r="D52" s="80"/>
      <c r="E52" s="80"/>
    </row>
    <row r="53" spans="1:5" s="72" customFormat="1" ht="21" customHeight="1" x14ac:dyDescent="0.15">
      <c r="A53" s="332" t="s">
        <v>265</v>
      </c>
      <c r="B53" s="333"/>
      <c r="C53" s="333"/>
      <c r="D53" s="333"/>
      <c r="E53" s="333"/>
    </row>
    <row r="54" spans="1:5" s="72" customFormat="1" ht="21" customHeight="1" x14ac:dyDescent="0.15">
      <c r="A54" s="258" t="s">
        <v>266</v>
      </c>
      <c r="B54" s="258"/>
      <c r="C54" s="258"/>
      <c r="D54" s="258"/>
      <c r="E54" s="258"/>
    </row>
    <row r="55" spans="1:5" s="72" customFormat="1" ht="21" customHeight="1" x14ac:dyDescent="0.15">
      <c r="A55" s="258"/>
      <c r="B55" s="258"/>
      <c r="C55" s="258"/>
      <c r="D55" s="258"/>
      <c r="E55" s="258"/>
    </row>
    <row r="56" spans="1:5" s="72" customFormat="1" ht="21" customHeight="1" x14ac:dyDescent="0.15">
      <c r="A56" s="258" t="s">
        <v>348</v>
      </c>
      <c r="B56" s="258"/>
      <c r="C56" s="258"/>
      <c r="D56" s="258"/>
      <c r="E56" s="258"/>
    </row>
    <row r="57" spans="1:5" s="72" customFormat="1" ht="21" customHeight="1" x14ac:dyDescent="0.15">
      <c r="A57" s="256" t="s">
        <v>349</v>
      </c>
      <c r="B57" s="258"/>
      <c r="C57" s="258"/>
      <c r="D57" s="258"/>
      <c r="E57" s="258"/>
    </row>
    <row r="58" spans="1:5" s="72" customFormat="1" ht="21" customHeight="1" x14ac:dyDescent="0.15">
      <c r="A58" s="258" t="s">
        <v>352</v>
      </c>
      <c r="B58" s="258"/>
      <c r="C58" s="258"/>
      <c r="D58" s="258"/>
      <c r="E58" s="258"/>
    </row>
    <row r="59" spans="1:5" s="72" customFormat="1" ht="21" customHeight="1" x14ac:dyDescent="0.15">
      <c r="A59" s="80" t="s">
        <v>350</v>
      </c>
      <c r="B59" s="80"/>
      <c r="C59" s="80"/>
      <c r="D59" s="80"/>
      <c r="E59" s="80"/>
    </row>
    <row r="60" spans="1:5" s="72" customFormat="1" ht="21" customHeight="1" x14ac:dyDescent="0.15">
      <c r="A60" s="80" t="s">
        <v>351</v>
      </c>
      <c r="B60" s="80"/>
      <c r="C60" s="80"/>
      <c r="D60" s="80"/>
      <c r="E60" s="80"/>
    </row>
    <row r="61" spans="1:5" s="72" customFormat="1" ht="21" customHeight="1" x14ac:dyDescent="0.15">
      <c r="A61" s="80" t="s">
        <v>353</v>
      </c>
      <c r="B61" s="80"/>
      <c r="C61" s="80"/>
      <c r="D61" s="80"/>
      <c r="E61" s="80"/>
    </row>
    <row r="62" spans="1:5" s="72" customFormat="1" ht="21" customHeight="1" x14ac:dyDescent="0.15">
      <c r="A62" s="80" t="s">
        <v>354</v>
      </c>
      <c r="B62" s="80"/>
      <c r="C62" s="80"/>
      <c r="D62" s="80"/>
      <c r="E62" s="80"/>
    </row>
    <row r="63" spans="1:5" s="72" customFormat="1" ht="21" customHeight="1" x14ac:dyDescent="0.15">
      <c r="A63" s="80" t="s">
        <v>175</v>
      </c>
      <c r="B63" s="80"/>
      <c r="C63" s="80"/>
      <c r="D63" s="80"/>
      <c r="E63" s="80"/>
    </row>
    <row r="64" spans="1:5" s="72" customFormat="1" ht="21" customHeight="1" x14ac:dyDescent="0.15">
      <c r="A64" s="80" t="s">
        <v>176</v>
      </c>
      <c r="B64" s="80"/>
      <c r="C64" s="80"/>
      <c r="D64" s="80"/>
      <c r="E64" s="80"/>
    </row>
    <row r="65" spans="1:5" s="72" customFormat="1" ht="21" customHeight="1" x14ac:dyDescent="0.15">
      <c r="A65" s="258" t="s">
        <v>177</v>
      </c>
      <c r="B65" s="258"/>
      <c r="C65" s="258"/>
      <c r="D65" s="258"/>
      <c r="E65" s="258"/>
    </row>
    <row r="66" spans="1:5" s="72" customFormat="1" ht="21" customHeight="1" x14ac:dyDescent="0.15">
      <c r="A66" s="80" t="s">
        <v>178</v>
      </c>
      <c r="B66" s="80"/>
      <c r="C66" s="80"/>
      <c r="D66" s="80"/>
      <c r="E66" s="80"/>
    </row>
    <row r="67" spans="1:5" s="72" customFormat="1" ht="21" customHeight="1" x14ac:dyDescent="0.15">
      <c r="A67" s="80" t="s">
        <v>179</v>
      </c>
      <c r="B67" s="80"/>
      <c r="C67" s="80"/>
      <c r="D67" s="80"/>
      <c r="E67" s="80"/>
    </row>
    <row r="68" spans="1:5" s="72" customFormat="1" ht="21" customHeight="1" x14ac:dyDescent="0.15">
      <c r="A68" s="80" t="s">
        <v>185</v>
      </c>
      <c r="B68" s="80"/>
      <c r="C68" s="80"/>
      <c r="D68" s="80"/>
      <c r="E68" s="80"/>
    </row>
    <row r="69" spans="1:5" s="72" customFormat="1" ht="21" customHeight="1" x14ac:dyDescent="0.15">
      <c r="A69" s="80" t="s">
        <v>186</v>
      </c>
      <c r="B69" s="80"/>
      <c r="C69" s="80"/>
      <c r="D69" s="80"/>
      <c r="E69" s="80"/>
    </row>
    <row r="70" spans="1:5" s="72" customFormat="1" ht="21" customHeight="1" x14ac:dyDescent="0.15">
      <c r="A70" s="80" t="s">
        <v>187</v>
      </c>
      <c r="B70" s="80"/>
      <c r="C70" s="80"/>
      <c r="D70" s="80"/>
      <c r="E70" s="80"/>
    </row>
    <row r="71" spans="1:5" s="72" customFormat="1" ht="21" customHeight="1" x14ac:dyDescent="0.15">
      <c r="A71" s="80" t="s">
        <v>188</v>
      </c>
      <c r="B71" s="80"/>
      <c r="C71" s="80"/>
      <c r="D71" s="80"/>
      <c r="E71" s="80"/>
    </row>
    <row r="72" spans="1:5" s="72" customFormat="1" ht="21" customHeight="1" x14ac:dyDescent="0.15">
      <c r="A72" s="258" t="s">
        <v>253</v>
      </c>
      <c r="B72" s="258"/>
      <c r="C72" s="258"/>
      <c r="D72" s="258"/>
      <c r="E72" s="258"/>
    </row>
    <row r="73" spans="1:5" s="72" customFormat="1" ht="21" customHeight="1" x14ac:dyDescent="0.15">
      <c r="A73" s="258"/>
      <c r="B73" s="258"/>
      <c r="C73" s="258"/>
      <c r="D73" s="258"/>
      <c r="E73" s="258"/>
    </row>
    <row r="74" spans="1:5" s="72" customFormat="1" ht="21" customHeight="1" x14ac:dyDescent="0.15">
      <c r="A74" s="258"/>
      <c r="B74" s="258"/>
      <c r="C74" s="258"/>
      <c r="D74" s="258"/>
      <c r="E74" s="258"/>
    </row>
    <row r="75" spans="1:5" s="72" customFormat="1" ht="21" customHeight="1" x14ac:dyDescent="0.15">
      <c r="A75" s="258"/>
      <c r="B75" s="258"/>
      <c r="C75" s="258"/>
      <c r="D75" s="258"/>
      <c r="E75" s="258"/>
    </row>
    <row r="76" spans="1:5" s="72" customFormat="1" ht="21" customHeight="1" x14ac:dyDescent="0.15">
      <c r="A76" s="258"/>
      <c r="B76" s="258"/>
      <c r="C76" s="258"/>
      <c r="D76" s="258"/>
      <c r="E76" s="258"/>
    </row>
    <row r="77" spans="1:5" s="72" customFormat="1" ht="21" customHeight="1" x14ac:dyDescent="0.15">
      <c r="A77" s="258"/>
      <c r="B77" s="258"/>
      <c r="C77" s="258"/>
      <c r="D77" s="258"/>
      <c r="E77" s="258"/>
    </row>
    <row r="78" spans="1:5" s="72" customFormat="1" ht="21" customHeight="1" x14ac:dyDescent="0.15">
      <c r="A78" s="258"/>
      <c r="B78" s="258"/>
      <c r="C78" s="258"/>
      <c r="D78" s="258"/>
      <c r="E78" s="258"/>
    </row>
    <row r="79" spans="1:5" s="72" customFormat="1" ht="21" customHeight="1" x14ac:dyDescent="0.15">
      <c r="A79" s="258"/>
      <c r="B79" s="258"/>
      <c r="C79" s="258"/>
      <c r="D79" s="258"/>
      <c r="E79" s="258"/>
    </row>
    <row r="80" spans="1:5" s="72" customFormat="1" ht="21" customHeight="1" x14ac:dyDescent="0.15">
      <c r="A80" s="258"/>
      <c r="B80" s="258"/>
      <c r="C80" s="258"/>
      <c r="D80" s="258"/>
      <c r="E80" s="258"/>
    </row>
    <row r="81" spans="1:6" s="72" customFormat="1" ht="21" customHeight="1" x14ac:dyDescent="0.15">
      <c r="A81" s="258"/>
      <c r="B81" s="258"/>
      <c r="C81" s="258"/>
      <c r="D81" s="258"/>
      <c r="E81" s="258"/>
    </row>
    <row r="82" spans="1:6" s="72" customFormat="1" ht="21" customHeight="1" x14ac:dyDescent="0.15">
      <c r="A82" s="258"/>
      <c r="B82" s="258"/>
      <c r="C82" s="258"/>
      <c r="D82" s="258"/>
      <c r="E82" s="258"/>
    </row>
    <row r="83" spans="1:6" x14ac:dyDescent="0.15">
      <c r="B83" s="140"/>
      <c r="E83" s="280" t="s">
        <v>355</v>
      </c>
      <c r="F83" s="280"/>
    </row>
    <row r="84" spans="1:6" x14ac:dyDescent="0.15">
      <c r="A84" s="46"/>
      <c r="B84" s="46"/>
    </row>
    <row r="85" spans="1:6" x14ac:dyDescent="0.15">
      <c r="A85" s="47"/>
      <c r="B85" s="48"/>
      <c r="C85" s="49"/>
      <c r="D85" s="49"/>
      <c r="E85" s="49"/>
      <c r="F85" s="50"/>
    </row>
    <row r="86" spans="1:6" ht="24" x14ac:dyDescent="0.15">
      <c r="A86" s="334" t="s">
        <v>356</v>
      </c>
      <c r="B86" s="335"/>
      <c r="C86" s="335"/>
      <c r="D86" s="335"/>
      <c r="E86" s="335"/>
      <c r="F86" s="336"/>
    </row>
    <row r="87" spans="1:6" ht="17.25" customHeight="1" x14ac:dyDescent="0.15">
      <c r="A87" s="51"/>
      <c r="B87" s="52"/>
      <c r="C87" s="53"/>
      <c r="D87" s="53"/>
      <c r="E87" s="53"/>
      <c r="F87" s="54"/>
    </row>
    <row r="88" spans="1:6" ht="17.25" customHeight="1" x14ac:dyDescent="0.15">
      <c r="A88" s="51"/>
      <c r="B88" s="52"/>
      <c r="C88" s="53"/>
      <c r="D88" s="53"/>
      <c r="E88" s="53"/>
      <c r="F88" s="54"/>
    </row>
    <row r="89" spans="1:6" ht="17.25" customHeight="1" x14ac:dyDescent="0.15">
      <c r="A89" s="337" t="s">
        <v>440</v>
      </c>
      <c r="B89" s="338"/>
      <c r="C89" s="338"/>
      <c r="D89" s="338"/>
      <c r="E89" s="338"/>
      <c r="F89" s="339"/>
    </row>
    <row r="90" spans="1:6" ht="17.25" customHeight="1" x14ac:dyDescent="0.15">
      <c r="A90" s="51"/>
      <c r="B90" s="52"/>
      <c r="C90" s="53"/>
      <c r="D90" s="53"/>
      <c r="E90" s="53"/>
      <c r="F90" s="54"/>
    </row>
    <row r="91" spans="1:6" ht="17.25" customHeight="1" x14ac:dyDescent="0.15">
      <c r="A91" s="51"/>
      <c r="B91" s="52"/>
      <c r="C91" s="53"/>
      <c r="D91" s="53"/>
      <c r="E91" s="53"/>
      <c r="F91" s="54"/>
    </row>
    <row r="92" spans="1:6" ht="17.25" customHeight="1" x14ac:dyDescent="0.15">
      <c r="A92" s="340" t="s">
        <v>7</v>
      </c>
      <c r="B92" s="341"/>
      <c r="C92" s="341"/>
      <c r="D92" s="341"/>
      <c r="E92" s="341"/>
      <c r="F92" s="342"/>
    </row>
    <row r="93" spans="1:6" ht="17.25" customHeight="1" x14ac:dyDescent="0.15">
      <c r="A93" s="340" t="str">
        <f>"　長崎労働局総務部長　"&amp;入力フォーム!B2&amp;"　様"</f>
        <v>　長崎労働局総務部長　山下　拓志　様</v>
      </c>
      <c r="B93" s="341"/>
      <c r="C93" s="341"/>
      <c r="D93" s="341"/>
      <c r="E93" s="341"/>
      <c r="F93" s="342"/>
    </row>
    <row r="94" spans="1:6" ht="17.25" customHeight="1" x14ac:dyDescent="0.15">
      <c r="A94" s="51"/>
      <c r="B94" s="52"/>
      <c r="C94" s="53"/>
      <c r="D94" s="53"/>
      <c r="E94" s="53"/>
      <c r="F94" s="54"/>
    </row>
    <row r="95" spans="1:6" s="58" customFormat="1" ht="28.5" customHeight="1" x14ac:dyDescent="0.15">
      <c r="A95" s="137"/>
      <c r="B95" s="138"/>
      <c r="C95" s="55" t="s">
        <v>251</v>
      </c>
      <c r="D95" s="56"/>
      <c r="E95" s="56"/>
      <c r="F95" s="57"/>
    </row>
    <row r="96" spans="1:6" s="58" customFormat="1" ht="26.25" customHeight="1" x14ac:dyDescent="0.15">
      <c r="A96" s="59"/>
      <c r="B96" s="56"/>
      <c r="C96" s="138"/>
      <c r="D96" s="60" t="s">
        <v>28</v>
      </c>
      <c r="E96" s="56"/>
      <c r="F96" s="57"/>
    </row>
    <row r="97" spans="1:6" s="58" customFormat="1" ht="26.25" customHeight="1" x14ac:dyDescent="0.15">
      <c r="A97" s="59"/>
      <c r="B97" s="56"/>
      <c r="C97" s="56"/>
      <c r="D97" s="61" t="s">
        <v>8</v>
      </c>
      <c r="E97" s="138"/>
      <c r="F97" s="57"/>
    </row>
    <row r="98" spans="1:6" s="58" customFormat="1" ht="26.25" customHeight="1" x14ac:dyDescent="0.15">
      <c r="A98" s="59"/>
      <c r="B98" s="56"/>
      <c r="C98" s="56"/>
      <c r="D98" s="61" t="s">
        <v>22</v>
      </c>
      <c r="E98" s="138"/>
      <c r="F98" s="62"/>
    </row>
    <row r="99" spans="1:6" s="58" customFormat="1" ht="17.25" customHeight="1" x14ac:dyDescent="0.15">
      <c r="A99" s="137"/>
      <c r="B99" s="138"/>
      <c r="C99" s="56"/>
      <c r="D99" s="56"/>
      <c r="E99" s="56"/>
      <c r="F99" s="57"/>
    </row>
    <row r="100" spans="1:6" s="58" customFormat="1" ht="17.25" customHeight="1" x14ac:dyDescent="0.15">
      <c r="A100" s="137"/>
      <c r="B100" s="138"/>
      <c r="C100" s="56"/>
      <c r="D100" s="56"/>
      <c r="E100" s="56"/>
      <c r="F100" s="57"/>
    </row>
    <row r="101" spans="1:6" s="58" customFormat="1" ht="17.25" customHeight="1" x14ac:dyDescent="0.15">
      <c r="A101" s="340" t="s">
        <v>283</v>
      </c>
      <c r="B101" s="341"/>
      <c r="C101" s="341"/>
      <c r="D101" s="341"/>
      <c r="E101" s="341"/>
      <c r="F101" s="342"/>
    </row>
    <row r="102" spans="1:6" s="58" customFormat="1" ht="17.25" customHeight="1" x14ac:dyDescent="0.15">
      <c r="A102" s="137"/>
      <c r="B102" s="138"/>
      <c r="C102" s="56"/>
      <c r="D102" s="56"/>
      <c r="E102" s="56"/>
      <c r="F102" s="57"/>
    </row>
    <row r="103" spans="1:6" s="58" customFormat="1" ht="26.25" customHeight="1" x14ac:dyDescent="0.15">
      <c r="A103" s="137"/>
      <c r="B103" s="138"/>
      <c r="C103" s="63" t="s">
        <v>252</v>
      </c>
      <c r="D103" s="56"/>
      <c r="E103" s="56"/>
      <c r="F103" s="57"/>
    </row>
    <row r="104" spans="1:6" s="58" customFormat="1" ht="26.25" customHeight="1" x14ac:dyDescent="0.15">
      <c r="A104" s="137"/>
      <c r="B104" s="138"/>
      <c r="D104" s="60" t="s">
        <v>28</v>
      </c>
      <c r="E104" s="56"/>
      <c r="F104" s="57"/>
    </row>
    <row r="105" spans="1:6" s="58" customFormat="1" ht="26.25" customHeight="1" x14ac:dyDescent="0.15">
      <c r="A105" s="59"/>
      <c r="B105" s="135"/>
      <c r="C105" s="56"/>
      <c r="D105" s="61" t="s">
        <v>8</v>
      </c>
      <c r="E105" s="64"/>
      <c r="F105" s="62"/>
    </row>
    <row r="106" spans="1:6" s="58" customFormat="1" ht="26.25" customHeight="1" x14ac:dyDescent="0.15">
      <c r="A106" s="59"/>
      <c r="B106" s="135"/>
      <c r="C106" s="135"/>
      <c r="D106" s="61" t="s">
        <v>285</v>
      </c>
      <c r="E106" s="135"/>
      <c r="F106" s="136" t="s">
        <v>250</v>
      </c>
    </row>
    <row r="107" spans="1:6" ht="17.25" customHeight="1" x14ac:dyDescent="0.15">
      <c r="A107" s="51"/>
      <c r="B107" s="52"/>
      <c r="C107" s="53"/>
      <c r="D107" s="53"/>
      <c r="E107" s="53"/>
      <c r="F107" s="54"/>
    </row>
    <row r="108" spans="1:6" ht="17.25" customHeight="1" x14ac:dyDescent="0.15">
      <c r="A108" s="343" t="s">
        <v>284</v>
      </c>
      <c r="B108" s="344"/>
      <c r="C108" s="344"/>
      <c r="D108" s="344"/>
      <c r="E108" s="344"/>
      <c r="F108" s="345"/>
    </row>
    <row r="109" spans="1:6" ht="29.25" customHeight="1" x14ac:dyDescent="0.15">
      <c r="A109" s="65"/>
      <c r="B109" s="346" t="str">
        <f>B27</f>
        <v>令和８年度長崎労働局管下４施設（長崎・佐世保・諫早・大村公共職業安定所）における駐車場警備業務委託</v>
      </c>
      <c r="C109" s="346"/>
      <c r="D109" s="346"/>
      <c r="E109" s="346"/>
      <c r="F109" s="347"/>
    </row>
    <row r="110" spans="1:6" ht="29.25" customHeight="1" x14ac:dyDescent="0.15">
      <c r="A110" s="65"/>
      <c r="B110" s="66" t="s">
        <v>247</v>
      </c>
      <c r="C110" s="138"/>
      <c r="D110" s="138"/>
      <c r="E110" s="138"/>
      <c r="F110" s="139"/>
    </row>
    <row r="111" spans="1:6" ht="17.25" customHeight="1" x14ac:dyDescent="0.15">
      <c r="A111" s="65"/>
      <c r="B111" s="67" t="s">
        <v>255</v>
      </c>
      <c r="C111" s="68" t="s">
        <v>254</v>
      </c>
      <c r="D111" s="138"/>
      <c r="E111" s="138"/>
      <c r="F111" s="54"/>
    </row>
    <row r="112" spans="1:6" ht="17.25" customHeight="1" x14ac:dyDescent="0.15">
      <c r="A112" s="65"/>
      <c r="B112" s="67" t="s">
        <v>255</v>
      </c>
      <c r="C112" s="68" t="s">
        <v>256</v>
      </c>
      <c r="D112" s="138"/>
      <c r="E112" s="138"/>
      <c r="F112" s="54"/>
    </row>
    <row r="113" spans="1:6" ht="17.25" customHeight="1" x14ac:dyDescent="0.15">
      <c r="A113" s="65"/>
      <c r="B113" s="67"/>
      <c r="C113" s="68"/>
      <c r="D113" s="138"/>
      <c r="E113" s="138"/>
      <c r="F113" s="54"/>
    </row>
    <row r="114" spans="1:6" ht="17.25" customHeight="1" x14ac:dyDescent="0.15">
      <c r="A114" s="65"/>
      <c r="B114" s="67"/>
      <c r="C114" s="68"/>
      <c r="D114" s="138"/>
      <c r="E114" s="138"/>
      <c r="F114" s="54"/>
    </row>
    <row r="115" spans="1:6" ht="17.25" customHeight="1" x14ac:dyDescent="0.15">
      <c r="A115" s="65"/>
      <c r="B115" s="67"/>
      <c r="C115" s="68"/>
      <c r="D115" s="138"/>
      <c r="E115" s="138"/>
      <c r="F115" s="54"/>
    </row>
    <row r="116" spans="1:6" ht="18" customHeight="1" x14ac:dyDescent="0.15">
      <c r="A116" s="65"/>
      <c r="B116" s="348"/>
      <c r="C116" s="348"/>
      <c r="D116" s="138"/>
      <c r="E116" s="138"/>
      <c r="F116" s="139"/>
    </row>
    <row r="117" spans="1:6" ht="17.25" customHeight="1" x14ac:dyDescent="0.15">
      <c r="A117" s="65"/>
      <c r="B117" s="67"/>
      <c r="C117" s="68"/>
      <c r="D117" s="138"/>
      <c r="E117" s="138"/>
      <c r="F117" s="54"/>
    </row>
    <row r="118" spans="1:6" ht="17.25" customHeight="1" x14ac:dyDescent="0.15">
      <c r="A118" s="65"/>
      <c r="B118" s="67"/>
      <c r="C118" s="68"/>
      <c r="D118" s="138"/>
      <c r="E118" s="138"/>
      <c r="F118" s="54"/>
    </row>
    <row r="119" spans="1:6" ht="17.25" customHeight="1" x14ac:dyDescent="0.15">
      <c r="A119" s="65"/>
      <c r="B119" s="67"/>
      <c r="C119" s="68"/>
      <c r="D119" s="138"/>
      <c r="E119" s="138"/>
      <c r="F119" s="54"/>
    </row>
    <row r="120" spans="1:6" s="72" customFormat="1" ht="26.25" customHeight="1" x14ac:dyDescent="0.15">
      <c r="A120" s="65"/>
      <c r="B120" s="71" t="s">
        <v>267</v>
      </c>
      <c r="C120" s="53"/>
      <c r="D120" s="53"/>
      <c r="E120" s="53"/>
      <c r="F120" s="54"/>
    </row>
    <row r="121" spans="1:6" s="72" customFormat="1" ht="27.75" customHeight="1" x14ac:dyDescent="0.15">
      <c r="A121" s="73"/>
      <c r="B121" s="74"/>
      <c r="C121" s="74"/>
      <c r="D121" s="74"/>
      <c r="E121" s="74"/>
      <c r="F121" s="75"/>
    </row>
    <row r="122" spans="1:6" s="72" customFormat="1" ht="6.75" customHeight="1" x14ac:dyDescent="0.15">
      <c r="A122" s="76"/>
      <c r="B122" s="77"/>
      <c r="C122" s="45"/>
      <c r="D122" s="45"/>
      <c r="E122" s="45"/>
      <c r="F122" s="45"/>
    </row>
    <row r="123" spans="1:6" ht="27" customHeight="1" x14ac:dyDescent="0.15">
      <c r="A123" s="349" t="s">
        <v>450</v>
      </c>
      <c r="B123" s="349"/>
      <c r="C123" s="349"/>
      <c r="D123" s="349"/>
      <c r="E123" s="349"/>
      <c r="F123" s="349"/>
    </row>
    <row r="124" spans="1:6" ht="14.25" x14ac:dyDescent="0.15">
      <c r="A124" s="77"/>
      <c r="B124" s="77"/>
    </row>
    <row r="125" spans="1:6" ht="14.25" x14ac:dyDescent="0.15">
      <c r="A125" s="77"/>
      <c r="B125" s="77"/>
    </row>
    <row r="128" spans="1:6" s="72" customFormat="1" ht="21" customHeight="1" x14ac:dyDescent="0.15">
      <c r="A128" s="350" t="s">
        <v>261</v>
      </c>
      <c r="B128" s="350"/>
      <c r="C128" s="350"/>
      <c r="D128" s="350"/>
      <c r="E128" s="350"/>
    </row>
    <row r="129" spans="1:5" s="72" customFormat="1" ht="21" customHeight="1" x14ac:dyDescent="0.15">
      <c r="A129" s="333"/>
      <c r="B129" s="333"/>
      <c r="C129" s="333"/>
      <c r="D129" s="333"/>
      <c r="E129" s="333"/>
    </row>
    <row r="130" spans="1:5" s="72" customFormat="1" ht="21" customHeight="1" x14ac:dyDescent="0.15">
      <c r="A130" s="78" t="s">
        <v>262</v>
      </c>
      <c r="B130" s="79"/>
      <c r="C130" s="79"/>
      <c r="D130" s="79"/>
      <c r="E130" s="79"/>
    </row>
    <row r="131" spans="1:5" s="72" customFormat="1" ht="21" customHeight="1" x14ac:dyDescent="0.15">
      <c r="A131" s="332" t="s">
        <v>263</v>
      </c>
      <c r="B131" s="333"/>
      <c r="C131" s="333"/>
      <c r="D131" s="333"/>
      <c r="E131" s="333"/>
    </row>
    <row r="132" spans="1:5" s="72" customFormat="1" ht="21" customHeight="1" x14ac:dyDescent="0.15">
      <c r="A132" s="258"/>
      <c r="B132" s="258"/>
      <c r="C132" s="258"/>
      <c r="D132" s="258"/>
      <c r="E132" s="258"/>
    </row>
    <row r="133" spans="1:5" s="72" customFormat="1" ht="21" customHeight="1" x14ac:dyDescent="0.15">
      <c r="A133" s="258" t="s">
        <v>347</v>
      </c>
      <c r="B133" s="258"/>
      <c r="C133" s="258"/>
      <c r="D133" s="258"/>
      <c r="E133" s="258"/>
    </row>
    <row r="134" spans="1:5" s="72" customFormat="1" ht="21" customHeight="1" x14ac:dyDescent="0.15">
      <c r="A134" s="80" t="s">
        <v>264</v>
      </c>
      <c r="B134" s="80"/>
      <c r="C134" s="80"/>
      <c r="D134" s="80"/>
      <c r="E134" s="80"/>
    </row>
    <row r="135" spans="1:5" s="72" customFormat="1" ht="21" customHeight="1" x14ac:dyDescent="0.15">
      <c r="A135" s="332" t="s">
        <v>265</v>
      </c>
      <c r="B135" s="333"/>
      <c r="C135" s="333"/>
      <c r="D135" s="333"/>
      <c r="E135" s="333"/>
    </row>
    <row r="136" spans="1:5" s="72" customFormat="1" ht="21" customHeight="1" x14ac:dyDescent="0.15">
      <c r="A136" s="258" t="s">
        <v>266</v>
      </c>
      <c r="B136" s="258"/>
      <c r="C136" s="258"/>
      <c r="D136" s="258"/>
      <c r="E136" s="258"/>
    </row>
    <row r="137" spans="1:5" s="72" customFormat="1" ht="21" customHeight="1" x14ac:dyDescent="0.15">
      <c r="A137" s="258"/>
      <c r="B137" s="258"/>
      <c r="C137" s="258"/>
      <c r="D137" s="258"/>
      <c r="E137" s="258"/>
    </row>
    <row r="138" spans="1:5" s="72" customFormat="1" ht="21" customHeight="1" x14ac:dyDescent="0.15">
      <c r="A138" s="258" t="s">
        <v>348</v>
      </c>
      <c r="B138" s="258"/>
      <c r="C138" s="258"/>
      <c r="D138" s="258"/>
      <c r="E138" s="258"/>
    </row>
    <row r="139" spans="1:5" s="72" customFormat="1" ht="21" customHeight="1" x14ac:dyDescent="0.15">
      <c r="A139" s="256" t="s">
        <v>349</v>
      </c>
      <c r="B139" s="258"/>
      <c r="C139" s="258"/>
      <c r="D139" s="258"/>
      <c r="E139" s="258"/>
    </row>
    <row r="140" spans="1:5" s="72" customFormat="1" ht="21" customHeight="1" x14ac:dyDescent="0.15">
      <c r="A140" s="258" t="s">
        <v>352</v>
      </c>
      <c r="B140" s="258"/>
      <c r="C140" s="258"/>
      <c r="D140" s="258"/>
      <c r="E140" s="258"/>
    </row>
    <row r="141" spans="1:5" s="72" customFormat="1" ht="21" customHeight="1" x14ac:dyDescent="0.15">
      <c r="A141" s="80" t="s">
        <v>350</v>
      </c>
      <c r="B141" s="80"/>
      <c r="C141" s="80"/>
      <c r="D141" s="80"/>
      <c r="E141" s="80"/>
    </row>
    <row r="142" spans="1:5" s="72" customFormat="1" ht="21" customHeight="1" x14ac:dyDescent="0.15">
      <c r="A142" s="80" t="s">
        <v>351</v>
      </c>
      <c r="B142" s="80"/>
      <c r="C142" s="80"/>
      <c r="D142" s="80"/>
      <c r="E142" s="80"/>
    </row>
    <row r="143" spans="1:5" s="72" customFormat="1" ht="21" customHeight="1" x14ac:dyDescent="0.15">
      <c r="A143" s="80" t="s">
        <v>353</v>
      </c>
      <c r="B143" s="80"/>
      <c r="C143" s="80"/>
      <c r="D143" s="80"/>
      <c r="E143" s="80"/>
    </row>
    <row r="144" spans="1:5" s="72" customFormat="1" ht="21" customHeight="1" x14ac:dyDescent="0.15">
      <c r="A144" s="80" t="s">
        <v>354</v>
      </c>
      <c r="B144" s="80"/>
      <c r="C144" s="80"/>
      <c r="D144" s="80"/>
      <c r="E144" s="80"/>
    </row>
    <row r="145" spans="1:5" s="72" customFormat="1" ht="21" customHeight="1" x14ac:dyDescent="0.15">
      <c r="A145" s="80" t="s">
        <v>175</v>
      </c>
      <c r="B145" s="80"/>
      <c r="C145" s="80"/>
      <c r="D145" s="80"/>
      <c r="E145" s="80"/>
    </row>
    <row r="146" spans="1:5" s="72" customFormat="1" ht="21" customHeight="1" x14ac:dyDescent="0.15">
      <c r="A146" s="80" t="s">
        <v>176</v>
      </c>
      <c r="B146" s="80"/>
      <c r="C146" s="80"/>
      <c r="D146" s="80"/>
      <c r="E146" s="80"/>
    </row>
    <row r="147" spans="1:5" s="72" customFormat="1" ht="21" customHeight="1" x14ac:dyDescent="0.15">
      <c r="A147" s="258" t="s">
        <v>177</v>
      </c>
      <c r="B147" s="258"/>
      <c r="C147" s="258"/>
      <c r="D147" s="258"/>
      <c r="E147" s="258"/>
    </row>
    <row r="148" spans="1:5" s="72" customFormat="1" ht="21" customHeight="1" x14ac:dyDescent="0.15">
      <c r="A148" s="80" t="s">
        <v>178</v>
      </c>
      <c r="B148" s="80"/>
      <c r="C148" s="80"/>
      <c r="D148" s="80"/>
      <c r="E148" s="80"/>
    </row>
    <row r="149" spans="1:5" s="72" customFormat="1" ht="21" customHeight="1" x14ac:dyDescent="0.15">
      <c r="A149" s="80" t="s">
        <v>179</v>
      </c>
      <c r="B149" s="80"/>
      <c r="C149" s="80"/>
      <c r="D149" s="80"/>
      <c r="E149" s="80"/>
    </row>
    <row r="150" spans="1:5" s="72" customFormat="1" ht="21" customHeight="1" x14ac:dyDescent="0.15">
      <c r="A150" s="80" t="s">
        <v>185</v>
      </c>
      <c r="B150" s="80"/>
      <c r="C150" s="80"/>
      <c r="D150" s="80"/>
      <c r="E150" s="80"/>
    </row>
    <row r="151" spans="1:5" s="72" customFormat="1" ht="21" customHeight="1" x14ac:dyDescent="0.15">
      <c r="A151" s="80" t="s">
        <v>186</v>
      </c>
      <c r="B151" s="80"/>
      <c r="C151" s="80"/>
      <c r="D151" s="80"/>
      <c r="E151" s="80"/>
    </row>
    <row r="152" spans="1:5" s="72" customFormat="1" ht="21" customHeight="1" x14ac:dyDescent="0.15">
      <c r="A152" s="80" t="s">
        <v>187</v>
      </c>
      <c r="B152" s="80"/>
      <c r="C152" s="80"/>
      <c r="D152" s="80"/>
      <c r="E152" s="80"/>
    </row>
    <row r="153" spans="1:5" s="72" customFormat="1" ht="21" customHeight="1" x14ac:dyDescent="0.15">
      <c r="A153" s="80" t="s">
        <v>188</v>
      </c>
      <c r="B153" s="80"/>
      <c r="C153" s="80"/>
      <c r="D153" s="80"/>
      <c r="E153" s="80"/>
    </row>
    <row r="154" spans="1:5" s="72" customFormat="1" ht="21" customHeight="1" x14ac:dyDescent="0.15">
      <c r="A154" s="258" t="s">
        <v>253</v>
      </c>
      <c r="B154" s="258"/>
      <c r="C154" s="258"/>
      <c r="D154" s="258"/>
      <c r="E154" s="258"/>
    </row>
    <row r="155" spans="1:5" s="72" customFormat="1" ht="21" customHeight="1" x14ac:dyDescent="0.15">
      <c r="A155" s="258"/>
      <c r="B155" s="258"/>
      <c r="C155" s="258"/>
      <c r="D155" s="258"/>
      <c r="E155" s="258"/>
    </row>
    <row r="156" spans="1:5" s="72" customFormat="1" ht="21" customHeight="1" x14ac:dyDescent="0.15">
      <c r="A156" s="258"/>
      <c r="B156" s="258"/>
      <c r="C156" s="258"/>
      <c r="D156" s="258"/>
      <c r="E156" s="258"/>
    </row>
    <row r="157" spans="1:5" s="72" customFormat="1" ht="21" customHeight="1" x14ac:dyDescent="0.15">
      <c r="A157" s="258"/>
      <c r="B157" s="258"/>
      <c r="C157" s="258"/>
      <c r="D157" s="258"/>
      <c r="E157" s="258"/>
    </row>
    <row r="158" spans="1:5" s="72" customFormat="1" ht="21" customHeight="1" x14ac:dyDescent="0.15">
      <c r="A158" s="258"/>
      <c r="B158" s="258"/>
      <c r="C158" s="258"/>
      <c r="D158" s="258"/>
      <c r="E158" s="258"/>
    </row>
    <row r="159" spans="1:5" s="72" customFormat="1" ht="21" customHeight="1" x14ac:dyDescent="0.15">
      <c r="A159" s="258"/>
      <c r="B159" s="258"/>
      <c r="C159" s="258"/>
      <c r="D159" s="258"/>
      <c r="E159" s="258"/>
    </row>
    <row r="160" spans="1:5" s="72" customFormat="1" ht="21" customHeight="1" x14ac:dyDescent="0.15">
      <c r="A160" s="258"/>
      <c r="B160" s="258"/>
      <c r="C160" s="258"/>
      <c r="D160" s="258"/>
      <c r="E160" s="258"/>
    </row>
    <row r="161" spans="1:5" s="72" customFormat="1" ht="21" customHeight="1" x14ac:dyDescent="0.15">
      <c r="A161" s="258"/>
      <c r="B161" s="258"/>
      <c r="C161" s="258"/>
      <c r="D161" s="258"/>
      <c r="E161" s="258"/>
    </row>
    <row r="162" spans="1:5" s="72" customFormat="1" ht="21" customHeight="1" x14ac:dyDescent="0.15">
      <c r="A162" s="258"/>
      <c r="B162" s="258"/>
      <c r="C162" s="258"/>
      <c r="D162" s="258"/>
      <c r="E162" s="258"/>
    </row>
    <row r="163" spans="1:5" s="72" customFormat="1" ht="21" customHeight="1" x14ac:dyDescent="0.15">
      <c r="A163" s="258"/>
      <c r="B163" s="258"/>
      <c r="C163" s="258"/>
      <c r="D163" s="258"/>
      <c r="E163" s="258"/>
    </row>
    <row r="164" spans="1:5" s="72" customFormat="1" ht="21" customHeight="1" x14ac:dyDescent="0.15">
      <c r="A164" s="258"/>
      <c r="B164" s="258"/>
      <c r="C164" s="258"/>
      <c r="D164" s="258"/>
      <c r="E164" s="258"/>
    </row>
  </sheetData>
  <mergeCells count="64">
    <mergeCell ref="E83:F83"/>
    <mergeCell ref="A82:E82"/>
    <mergeCell ref="A78:E78"/>
    <mergeCell ref="A79:E79"/>
    <mergeCell ref="A80:E80"/>
    <mergeCell ref="A81:E81"/>
    <mergeCell ref="A53:E53"/>
    <mergeCell ref="A77:E77"/>
    <mergeCell ref="A54:E54"/>
    <mergeCell ref="A55:E55"/>
    <mergeCell ref="A56:E56"/>
    <mergeCell ref="A57:E57"/>
    <mergeCell ref="A58:E58"/>
    <mergeCell ref="A65:E65"/>
    <mergeCell ref="A72:E72"/>
    <mergeCell ref="A73:E73"/>
    <mergeCell ref="A74:E74"/>
    <mergeCell ref="A75:E75"/>
    <mergeCell ref="A76:E76"/>
    <mergeCell ref="A46:E46"/>
    <mergeCell ref="A47:E47"/>
    <mergeCell ref="A49:E49"/>
    <mergeCell ref="A50:E50"/>
    <mergeCell ref="A51:E51"/>
    <mergeCell ref="A26:F26"/>
    <mergeCell ref="B27:F27"/>
    <mergeCell ref="A41:F41"/>
    <mergeCell ref="A19:F19"/>
    <mergeCell ref="A4:F4"/>
    <mergeCell ref="A7:F7"/>
    <mergeCell ref="A10:F10"/>
    <mergeCell ref="A11:F11"/>
    <mergeCell ref="A131:E131"/>
    <mergeCell ref="A86:F86"/>
    <mergeCell ref="A89:F89"/>
    <mergeCell ref="A92:F92"/>
    <mergeCell ref="A93:F93"/>
    <mergeCell ref="A101:F101"/>
    <mergeCell ref="A108:F108"/>
    <mergeCell ref="B109:F109"/>
    <mergeCell ref="B116:C116"/>
    <mergeCell ref="A123:F123"/>
    <mergeCell ref="A128:E128"/>
    <mergeCell ref="A129:E129"/>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63:E163"/>
    <mergeCell ref="A164:E164"/>
    <mergeCell ref="A157:E157"/>
    <mergeCell ref="A158:E158"/>
    <mergeCell ref="A159:E159"/>
    <mergeCell ref="A160:E160"/>
    <mergeCell ref="A161:E161"/>
    <mergeCell ref="A162:E162"/>
  </mergeCells>
  <phoneticPr fontId="2"/>
  <printOptions horizontalCentered="1"/>
  <pageMargins left="0.78740157480314965" right="0.6692913385826772" top="0.59055118110236227" bottom="0.59055118110236227" header="0.51181102362204722" footer="0.51181102362204722"/>
  <pageSetup paperSize="9" orientation="portrait" r:id="rId1"/>
  <headerFooter alignWithMargins="0"/>
  <rowBreaks count="1" manualBreakCount="1">
    <brk id="41" max="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131E9EFD-D63A-4410-855E-33DC0921EB68}"/>
</file>

<file path=customXml/itemProps2.xml><?xml version="1.0" encoding="utf-8"?>
<ds:datastoreItem xmlns:ds="http://schemas.openxmlformats.org/officeDocument/2006/customXml" ds:itemID="{A9C5EF49-1059-4F03-B7D4-41AF8E8A3A73}"/>
</file>

<file path=customXml/itemProps3.xml><?xml version="1.0" encoding="utf-8"?>
<ds:datastoreItem xmlns:ds="http://schemas.openxmlformats.org/officeDocument/2006/customXml" ds:itemID="{DDA8B24A-2E48-495F-9EC2-F4C042D65B9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入力フォーム</vt:lpstr>
      <vt:lpstr>公告</vt:lpstr>
      <vt:lpstr>入札説明書 (内訳有)</vt:lpstr>
      <vt:lpstr>受領書</vt:lpstr>
      <vt:lpstr>別紙１</vt:lpstr>
      <vt:lpstr>別紙２</vt:lpstr>
      <vt:lpstr>別紙３－１</vt:lpstr>
      <vt:lpstr>別紙３－２</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