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v-b724.lansys.mhlw.go.jp\b\課2\14030000_長野労働局\20000長野労働局職業安定部(所を除く)\移行用\06需給調整事業室\600ホームページ用データ格納\労働者派遣関係書類（連動版）\"/>
    </mc:Choice>
  </mc:AlternateContent>
  <xr:revisionPtr revIDLastSave="0" documentId="11_5B84453B3B8A0D43A83B3DAE2D76CF0D3231FDC7" xr6:coauthVersionLast="47" xr6:coauthVersionMax="47" xr10:uidLastSave="{00000000-0000-0000-0000-000000000000}"/>
  <bookViews>
    <workbookView xWindow="0" yWindow="0" windowWidth="20490" windowHeight="8835" tabRatio="932" firstSheet="1" activeTab="1" xr2:uid="{00000000-000D-0000-FFFF-FFFF00000000}"/>
  </bookViews>
  <sheets>
    <sheet name="説明書" sheetId="6" r:id="rId1"/>
    <sheet name="入力欄" sheetId="11" r:id="rId2"/>
    <sheet name="入力欄記載例" sheetId="12" r:id="rId3"/>
    <sheet name="①労働者派遣契約書" sheetId="1" r:id="rId4"/>
    <sheet name="②派遣先通知書" sheetId="2" r:id="rId5"/>
    <sheet name="③就業条件明示書" sheetId="3" r:id="rId6"/>
    <sheet name="④派遣元管理台帳" sheetId="4" r:id="rId7"/>
  </sheets>
  <definedNames>
    <definedName name="_xlnm.Print_Area" localSheetId="3">①労働者派遣契約書!$A$1:$M$75</definedName>
    <definedName name="_xlnm.Print_Area" localSheetId="4">②派遣先通知書!$A$1:$AA$46</definedName>
    <definedName name="_xlnm.Print_Titles" localSheetId="4">②派遣先通知書!$1:$11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3" l="1"/>
  <c r="B18" i="3"/>
  <c r="D55" i="4" l="1"/>
  <c r="D54" i="4"/>
  <c r="D53" i="4"/>
  <c r="D50" i="4"/>
  <c r="D52" i="4" s="1"/>
  <c r="H51" i="4" l="1"/>
  <c r="H52" i="4"/>
  <c r="D51" i="4"/>
  <c r="I17" i="3"/>
  <c r="I16" i="3"/>
  <c r="J3" i="2" l="1"/>
  <c r="K39" i="2" l="1"/>
  <c r="I11" i="2"/>
  <c r="V4" i="2"/>
  <c r="A11" i="2"/>
  <c r="C12" i="1" l="1"/>
  <c r="D9" i="4" l="1"/>
  <c r="D7" i="4"/>
  <c r="D6" i="4"/>
  <c r="L4" i="4"/>
  <c r="D4" i="4"/>
  <c r="A2" i="3"/>
  <c r="U9" i="2"/>
  <c r="U8" i="2"/>
  <c r="U7" i="2"/>
  <c r="U6" i="2"/>
  <c r="A5" i="2"/>
  <c r="D48" i="4"/>
  <c r="K36" i="2"/>
  <c r="D56" i="4"/>
  <c r="F55" i="4"/>
  <c r="D34" i="4"/>
  <c r="D49" i="4"/>
  <c r="I47" i="4"/>
  <c r="D47" i="4"/>
  <c r="I45" i="4"/>
  <c r="G45" i="4"/>
  <c r="D45" i="4"/>
  <c r="I44" i="4"/>
  <c r="G44" i="4"/>
  <c r="D44" i="4"/>
  <c r="G41" i="4"/>
  <c r="D41" i="4"/>
  <c r="G39" i="4"/>
  <c r="D39" i="4"/>
  <c r="D38" i="4"/>
  <c r="M32" i="4"/>
  <c r="J32" i="4"/>
  <c r="G32" i="4"/>
  <c r="D32" i="4"/>
  <c r="M29" i="4"/>
  <c r="J29" i="4"/>
  <c r="G29" i="4"/>
  <c r="D29" i="4"/>
  <c r="D20" i="4"/>
  <c r="D19" i="4"/>
  <c r="D15" i="4"/>
  <c r="D14" i="4"/>
  <c r="C6" i="1"/>
  <c r="B9" i="3" s="1"/>
  <c r="D11" i="4"/>
  <c r="B59" i="3"/>
  <c r="B48" i="3"/>
  <c r="A21" i="1"/>
  <c r="A29" i="3" s="1"/>
  <c r="A19" i="1"/>
  <c r="A27" i="3" s="1"/>
  <c r="B13" i="3"/>
  <c r="B10" i="3"/>
  <c r="L4" i="3"/>
  <c r="L3" i="3"/>
  <c r="L1" i="3"/>
  <c r="I75" i="1"/>
  <c r="I74" i="1"/>
  <c r="I73" i="1"/>
  <c r="I72" i="1"/>
  <c r="C74" i="1"/>
  <c r="C73" i="1"/>
  <c r="C72" i="1"/>
  <c r="C70" i="1"/>
  <c r="C69" i="1"/>
  <c r="B70" i="3" s="1"/>
  <c r="C64" i="1"/>
  <c r="B57" i="3" s="1"/>
  <c r="C62" i="1"/>
  <c r="C53" i="1"/>
  <c r="C50" i="1"/>
  <c r="C47" i="1"/>
  <c r="K38" i="1"/>
  <c r="K40" i="3" s="1"/>
  <c r="I38" i="1"/>
  <c r="I40" i="3" s="1"/>
  <c r="F38" i="1"/>
  <c r="F40" i="3" s="1"/>
  <c r="D38" i="1"/>
  <c r="C40" i="3" s="1"/>
  <c r="K37" i="1"/>
  <c r="K39" i="3" s="1"/>
  <c r="I37" i="1"/>
  <c r="I39" i="3" s="1"/>
  <c r="D37" i="1"/>
  <c r="C39" i="3" s="1"/>
  <c r="F37" i="1"/>
  <c r="F39" i="3" s="1"/>
  <c r="C33" i="1"/>
  <c r="B34" i="3" s="1"/>
  <c r="C31" i="1"/>
  <c r="B31" i="3" s="1"/>
  <c r="C29" i="1"/>
  <c r="B24" i="3" s="1"/>
  <c r="E27" i="1"/>
  <c r="B23" i="3" s="1"/>
  <c r="C27" i="1"/>
  <c r="B22" i="3" s="1"/>
  <c r="C25" i="1"/>
  <c r="B20" i="3" s="1"/>
  <c r="C23" i="1"/>
  <c r="B15" i="3" s="1"/>
  <c r="K21" i="1"/>
  <c r="K29" i="3" s="1"/>
  <c r="H21" i="1"/>
  <c r="I29" i="3" s="1"/>
  <c r="E21" i="1"/>
  <c r="F29" i="3" s="1"/>
  <c r="C21" i="1"/>
  <c r="B29" i="3" s="1"/>
  <c r="K19" i="1"/>
  <c r="K27" i="3" s="1"/>
  <c r="H19" i="1"/>
  <c r="I27" i="3" s="1"/>
  <c r="E19" i="1"/>
  <c r="F27" i="3" s="1"/>
  <c r="C19" i="1"/>
  <c r="B27" i="3" s="1"/>
  <c r="J18" i="1"/>
  <c r="K26" i="3" s="1"/>
  <c r="H18" i="1"/>
  <c r="I26" i="3" s="1"/>
  <c r="F18" i="1"/>
  <c r="F26" i="3" s="1"/>
  <c r="C18" i="1"/>
  <c r="B26" i="3" s="1"/>
  <c r="G16" i="1"/>
  <c r="E16" i="1"/>
  <c r="C16" i="1"/>
  <c r="C14" i="1"/>
  <c r="B11" i="3" s="1"/>
  <c r="H10" i="1"/>
  <c r="K6" i="1"/>
  <c r="K9" i="3" s="1"/>
  <c r="G6" i="1"/>
  <c r="H9" i="3" s="1"/>
  <c r="I4" i="1"/>
  <c r="K7" i="3" s="1"/>
  <c r="E4" i="1"/>
  <c r="H7" i="3" s="1"/>
  <c r="C4" i="1"/>
  <c r="B7" i="3" s="1"/>
  <c r="C10" i="1"/>
  <c r="C8" i="1"/>
  <c r="A2" i="1"/>
  <c r="L1" i="1"/>
  <c r="K33" i="2"/>
  <c r="O34" i="2"/>
  <c r="O31" i="2"/>
  <c r="O28" i="2"/>
  <c r="J24" i="2"/>
  <c r="B61" i="3" s="1"/>
  <c r="J20" i="2"/>
  <c r="K16" i="2"/>
  <c r="L17" i="2"/>
  <c r="K17" i="2"/>
  <c r="J14" i="2"/>
  <c r="D8" i="4" s="1"/>
  <c r="J13" i="2"/>
  <c r="J12" i="2"/>
  <c r="H36" i="4" l="1"/>
  <c r="L36" i="4"/>
  <c r="F63" i="3"/>
  <c r="I63" i="3"/>
  <c r="D35" i="4"/>
  <c r="H35" i="4"/>
  <c r="L35" i="4"/>
  <c r="A28" i="4"/>
  <c r="D17" i="4"/>
  <c r="A31" i="4"/>
  <c r="D21" i="4"/>
  <c r="D22" i="4"/>
  <c r="D24" i="4"/>
  <c r="H14" i="4"/>
  <c r="G24" i="4"/>
  <c r="D26" i="4"/>
  <c r="M14" i="4"/>
  <c r="M11" i="4"/>
  <c r="J25" i="2"/>
  <c r="J21" i="2"/>
  <c r="J15" i="2" l="1"/>
  <c r="N13" i="2" l="1"/>
  <c r="K30" i="2" l="1"/>
  <c r="D36" i="4" l="1"/>
  <c r="B6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A12" authorId="0" shapeId="0" xr:uid="{00000000-0006-0000-0300-000001000000}">
      <text>
        <r>
          <rPr>
            <b/>
            <sz val="12"/>
            <color indexed="81"/>
            <rFont val="ＭＳ Ｐゴシック"/>
            <family val="3"/>
            <charset val="128"/>
          </rPr>
          <t>2020年4月からの新項目です</t>
        </r>
      </text>
    </comment>
    <comment ref="A16" authorId="0" shapeId="0" xr:uid="{00000000-0006-0000-0300-000002000000}">
      <text>
        <r>
          <rPr>
            <b/>
            <sz val="12"/>
            <color indexed="81"/>
            <rFont val="ＭＳ Ｐゴシック"/>
            <family val="3"/>
            <charset val="128"/>
          </rPr>
          <t>2020年4月からの新項目です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E23" authorId="0" shapeId="0" xr:uid="{00000000-0006-0000-0400-000001000000}">
      <text>
        <r>
          <rPr>
            <b/>
            <sz val="12"/>
            <color indexed="81"/>
            <rFont val="ＭＳ Ｐゴシック"/>
            <family val="3"/>
            <charset val="128"/>
          </rPr>
          <t>2020年4月からの新項目です。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A13" authorId="0" shapeId="0" xr:uid="{00000000-0006-0000-0500-000001000000}">
      <text>
        <r>
          <rPr>
            <b/>
            <sz val="11"/>
            <color indexed="81"/>
            <rFont val="ＭＳ Ｐゴシック"/>
            <family val="3"/>
            <charset val="128"/>
            <scheme val="minor"/>
          </rPr>
          <t>2020.4月からの
新項目です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A9" authorId="0" shapeId="0" xr:uid="{00000000-0006-0000-0600-000001000000}">
      <text>
        <r>
          <rPr>
            <b/>
            <sz val="12"/>
            <color indexed="81"/>
            <rFont val="ＭＳ Ｐゴシック"/>
            <family val="3"/>
            <charset val="128"/>
          </rPr>
          <t>2020年4月からの新項目です</t>
        </r>
      </text>
    </comment>
    <comment ref="A19" authorId="0" shapeId="0" xr:uid="{00000000-0006-0000-0600-000002000000}">
      <text>
        <r>
          <rPr>
            <b/>
            <sz val="12"/>
            <color indexed="81"/>
            <rFont val="ＭＳ Ｐゴシック"/>
            <family val="3"/>
            <charset val="128"/>
          </rPr>
          <t>2020年4月からの新項目です</t>
        </r>
      </text>
    </comment>
  </commentList>
</comments>
</file>

<file path=xl/sharedStrings.xml><?xml version="1.0" encoding="utf-8"?>
<sst xmlns="http://schemas.openxmlformats.org/spreadsheetml/2006/main" count="577" uniqueCount="348">
  <si>
    <t>目的</t>
  </si>
  <si>
    <t>①労働者派遣契約書　②派遣先通知書　 ③就業条件明示書　 ④派遣元管理台帳　について</t>
  </si>
  <si>
    <t>「事務負担軽減」「法定項目の漏れ防止」「転記誤りによる同一項目の内容齟齬防止」を目的として作成しています。</t>
  </si>
  <si>
    <t>仕様</t>
  </si>
  <si>
    <t>入力欄のシートに必要事項を入力（未入力セルは黄色に着色されています）。</t>
    <rPh sb="0" eb="3">
      <t>ニュウリョクラン</t>
    </rPh>
    <rPh sb="16" eb="19">
      <t>ミニュウリョク</t>
    </rPh>
    <rPh sb="22" eb="24">
      <t>キイロ</t>
    </rPh>
    <rPh sb="25" eb="27">
      <t>チャクショク</t>
    </rPh>
    <phoneticPr fontId="1"/>
  </si>
  <si>
    <t>↓</t>
  </si>
  <si>
    <t>同一項目が　①労働者派遣契約書　②派遣先通知書　③就業条件明示書　④派遣元管理台帳に自動反映されます。</t>
    <rPh sb="7" eb="15">
      <t>ロウドウシャハケンケイヤクショ</t>
    </rPh>
    <rPh sb="17" eb="23">
      <t>ハケンサキツウチショ</t>
    </rPh>
    <phoneticPr fontId="1"/>
  </si>
  <si>
    <t>作成手順等　</t>
    <rPh sb="0" eb="2">
      <t>サクセイ</t>
    </rPh>
    <rPh sb="4" eb="5">
      <t>トウ</t>
    </rPh>
    <phoneticPr fontId="1"/>
  </si>
  <si>
    <t>　＊派遣元管理台帳等は、派遣終了後３年間保管しておく必要があることから、</t>
  </si>
  <si>
    <r>
      <t>　　</t>
    </r>
    <r>
      <rPr>
        <b/>
        <sz val="11"/>
        <color rgb="FF0070C0"/>
        <rFont val="游ゴシック"/>
        <family val="3"/>
        <charset val="128"/>
      </rPr>
      <t>一つの労働者派遣期間における</t>
    </r>
    <r>
      <rPr>
        <b/>
        <u/>
        <sz val="11"/>
        <color rgb="FF0070C0"/>
        <rFont val="游ゴシック"/>
        <family val="3"/>
        <charset val="128"/>
      </rPr>
      <t>１名分</t>
    </r>
    <r>
      <rPr>
        <b/>
        <sz val="11"/>
        <color rgb="FF0070C0"/>
        <rFont val="游ゴシック"/>
        <family val="3"/>
        <charset val="128"/>
      </rPr>
      <t>を一つのファイルで管理してください。</t>
    </r>
    <phoneticPr fontId="1"/>
  </si>
  <si>
    <t>①　労働者派遣契約書　</t>
  </si>
  <si>
    <t>　・入力欄に入力した項目が反映されます。</t>
    <rPh sb="2" eb="5">
      <t>ニュウリョクラン</t>
    </rPh>
    <rPh sb="6" eb="8">
      <t>ニュウリョク</t>
    </rPh>
    <rPh sb="10" eb="12">
      <t>コウモク</t>
    </rPh>
    <rPh sb="13" eb="15">
      <t>ハンエイ</t>
    </rPh>
    <phoneticPr fontId="1"/>
  </si>
  <si>
    <r>
      <t>　・入力欄の「安全衛生」「福利厚生」「派遣契約解除の場合の措置」などの項目については、</t>
    </r>
    <r>
      <rPr>
        <u/>
        <sz val="11"/>
        <color theme="1"/>
        <rFont val="游ゴシック"/>
        <family val="3"/>
        <charset val="128"/>
      </rPr>
      <t>記載例を参考に実態に合わせて定めてください。</t>
    </r>
    <rPh sb="2" eb="5">
      <t>ニュウリョクラン</t>
    </rPh>
    <rPh sb="43" eb="45">
      <t>キサイ</t>
    </rPh>
    <rPh sb="45" eb="46">
      <t>レイ</t>
    </rPh>
    <rPh sb="53" eb="54">
      <t>ア</t>
    </rPh>
    <phoneticPr fontId="1"/>
  </si>
  <si>
    <t>②　派遣先への通知</t>
  </si>
  <si>
    <t>　・通知内容に変更があった場合の「変更通知」にも対応しています。</t>
    <phoneticPr fontId="1"/>
  </si>
  <si>
    <t>③　就業条件明示書</t>
  </si>
  <si>
    <r>
      <t>　・派遣法第31条の２第３項に係る項目「派遣時の待遇条件の明示</t>
    </r>
    <r>
      <rPr>
        <sz val="9"/>
        <color theme="1"/>
        <rFont val="游ゴシック"/>
        <family val="3"/>
        <charset val="128"/>
      </rPr>
      <t>＊労使協定方式の場合</t>
    </r>
    <r>
      <rPr>
        <sz val="11"/>
        <color theme="1"/>
        <rFont val="游ゴシック"/>
        <family val="3"/>
        <charset val="128"/>
      </rPr>
      <t>」及び</t>
    </r>
    <phoneticPr fontId="1"/>
  </si>
  <si>
    <t>　　派遣法第34条の2に係る項目「派遣料金額の明示」も１つの書式で明示できるよう、就業条件明示書に盛り込んでいます。</t>
    <rPh sb="30" eb="32">
      <t>ショシキ</t>
    </rPh>
    <rPh sb="33" eb="35">
      <t>メイジ</t>
    </rPh>
    <rPh sb="41" eb="43">
      <t>シュウギョウ</t>
    </rPh>
    <rPh sb="43" eb="45">
      <t>ジョウケン</t>
    </rPh>
    <rPh sb="45" eb="47">
      <t>メイジ</t>
    </rPh>
    <rPh sb="47" eb="48">
      <t>ショ</t>
    </rPh>
    <rPh sb="49" eb="50">
      <t>モ</t>
    </rPh>
    <rPh sb="51" eb="52">
      <t>コ</t>
    </rPh>
    <phoneticPr fontId="1"/>
  </si>
  <si>
    <t>　・入力欄に入力した氏名等が自動で反映します。</t>
    <rPh sb="2" eb="5">
      <t>ニュウリョクラン</t>
    </rPh>
    <rPh sb="6" eb="8">
      <t>ニュウリョク</t>
    </rPh>
    <phoneticPr fontId="1"/>
  </si>
  <si>
    <t>　・「派遣労働者の雇用の安定を図るために必要な措置」の項目などについては、記載例を参考に実態にあわせて定めてください。</t>
    <rPh sb="5" eb="8">
      <t>ロウドウシャ</t>
    </rPh>
    <rPh sb="9" eb="11">
      <t>コヨウ</t>
    </rPh>
    <rPh sb="12" eb="14">
      <t>アンテイ</t>
    </rPh>
    <rPh sb="15" eb="16">
      <t>ハカ</t>
    </rPh>
    <rPh sb="20" eb="22">
      <t>ヒツヨウ</t>
    </rPh>
    <rPh sb="37" eb="39">
      <t>キサイ</t>
    </rPh>
    <rPh sb="39" eb="40">
      <t>レイ</t>
    </rPh>
    <phoneticPr fontId="1"/>
  </si>
  <si>
    <t>④　派遣元管理台帳</t>
  </si>
  <si>
    <t>　・入力欄に入力した氏名等が自動で反映します。</t>
    <rPh sb="2" eb="5">
      <t>ニュウリョクラン</t>
    </rPh>
    <rPh sb="6" eb="8">
      <t>ニュウリョク</t>
    </rPh>
    <rPh sb="10" eb="12">
      <t>シメイ</t>
    </rPh>
    <phoneticPr fontId="1"/>
  </si>
  <si>
    <t>派　　遣　　元</t>
    <rPh sb="0" eb="1">
      <t>ハ</t>
    </rPh>
    <rPh sb="3" eb="4">
      <t>ケン</t>
    </rPh>
    <rPh sb="6" eb="7">
      <t>モト</t>
    </rPh>
    <phoneticPr fontId="1"/>
  </si>
  <si>
    <t>事業所名</t>
    <rPh sb="0" eb="4">
      <t>ジギョウショメイ</t>
    </rPh>
    <phoneticPr fontId="1"/>
  </si>
  <si>
    <t>所在地</t>
    <rPh sb="0" eb="3">
      <t>ショザイチ</t>
    </rPh>
    <phoneticPr fontId="1"/>
  </si>
  <si>
    <t>代表者職氏名</t>
    <rPh sb="0" eb="3">
      <t>ダイヒョウシャ</t>
    </rPh>
    <rPh sb="3" eb="4">
      <t>ショク</t>
    </rPh>
    <rPh sb="4" eb="6">
      <t>シメイ</t>
    </rPh>
    <phoneticPr fontId="1"/>
  </si>
  <si>
    <t>許可番号</t>
    <rPh sb="0" eb="4">
      <t>キョカバンゴウ</t>
    </rPh>
    <phoneticPr fontId="1"/>
  </si>
  <si>
    <t>責任者</t>
    <rPh sb="0" eb="3">
      <t>セキニンシャ</t>
    </rPh>
    <phoneticPr fontId="1"/>
  </si>
  <si>
    <t>部署</t>
    <rPh sb="0" eb="2">
      <t>ブショ</t>
    </rPh>
    <phoneticPr fontId="1"/>
  </si>
  <si>
    <t>役職</t>
    <rPh sb="0" eb="2">
      <t>ヤクショク</t>
    </rPh>
    <phoneticPr fontId="1"/>
  </si>
  <si>
    <t>氏名</t>
    <rPh sb="0" eb="2">
      <t>シメイ</t>
    </rPh>
    <phoneticPr fontId="1"/>
  </si>
  <si>
    <t>連絡先</t>
    <rPh sb="0" eb="3">
      <t>レンラクサキ</t>
    </rPh>
    <phoneticPr fontId="1"/>
  </si>
  <si>
    <t>苦情処理申出先</t>
    <rPh sb="0" eb="4">
      <t>クジョウショリ</t>
    </rPh>
    <rPh sb="4" eb="7">
      <t>モウシデサキ</t>
    </rPh>
    <phoneticPr fontId="1"/>
  </si>
  <si>
    <t>派　　遣　　先</t>
    <rPh sb="0" eb="1">
      <t>ハ</t>
    </rPh>
    <rPh sb="3" eb="4">
      <t>ケン</t>
    </rPh>
    <rPh sb="6" eb="7">
      <t>サキ</t>
    </rPh>
    <phoneticPr fontId="1"/>
  </si>
  <si>
    <t>名称</t>
    <rPh sb="0" eb="2">
      <t>メイショウ</t>
    </rPh>
    <phoneticPr fontId="1"/>
  </si>
  <si>
    <t>就業場所</t>
    <rPh sb="0" eb="4">
      <t>シュウギョウバショ</t>
    </rPh>
    <phoneticPr fontId="1"/>
  </si>
  <si>
    <t>組織単位</t>
    <rPh sb="0" eb="4">
      <t>ソシキタンイ</t>
    </rPh>
    <phoneticPr fontId="1"/>
  </si>
  <si>
    <t>組織単位の長の職名</t>
    <rPh sb="0" eb="2">
      <t>ソシキ</t>
    </rPh>
    <rPh sb="2" eb="4">
      <t>タンイ</t>
    </rPh>
    <rPh sb="5" eb="6">
      <t>チョウ</t>
    </rPh>
    <rPh sb="7" eb="9">
      <t>ショクメイ</t>
    </rPh>
    <phoneticPr fontId="1"/>
  </si>
  <si>
    <t>指揮命令者</t>
    <rPh sb="0" eb="5">
      <t>シキメイレイシャ</t>
    </rPh>
    <phoneticPr fontId="1"/>
  </si>
  <si>
    <t>派遣労働者</t>
    <rPh sb="0" eb="5">
      <t>ハケンロウドウシャ</t>
    </rPh>
    <phoneticPr fontId="1"/>
  </si>
  <si>
    <t>性別</t>
    <rPh sb="0" eb="2">
      <t>セイベツ</t>
    </rPh>
    <phoneticPr fontId="1"/>
  </si>
  <si>
    <t>年齢</t>
    <rPh sb="0" eb="2">
      <t>ネンレイ</t>
    </rPh>
    <phoneticPr fontId="1"/>
  </si>
  <si>
    <t>実年齢
（18歳未満の場合のみ）</t>
    <rPh sb="0" eb="3">
      <t>ジツネンレイ</t>
    </rPh>
    <rPh sb="7" eb="10">
      <t>サイミマン</t>
    </rPh>
    <rPh sb="11" eb="13">
      <t>バアイ</t>
    </rPh>
    <phoneticPr fontId="1"/>
  </si>
  <si>
    <t>無期雇用・有期雇用の別</t>
    <rPh sb="0" eb="2">
      <t>ムキ</t>
    </rPh>
    <rPh sb="2" eb="4">
      <t>コヨウ</t>
    </rPh>
    <rPh sb="5" eb="7">
      <t>ユウキ</t>
    </rPh>
    <rPh sb="7" eb="9">
      <t>コヨウ</t>
    </rPh>
    <rPh sb="10" eb="11">
      <t>ベツ</t>
    </rPh>
    <phoneticPr fontId="1"/>
  </si>
  <si>
    <t>雇用期間
（有期の場合のみ入力）</t>
    <rPh sb="0" eb="4">
      <t>コヨウキカン</t>
    </rPh>
    <rPh sb="6" eb="8">
      <t>ユウキ</t>
    </rPh>
    <rPh sb="9" eb="11">
      <t>バアイ</t>
    </rPh>
    <rPh sb="13" eb="15">
      <t>ニュウリョク</t>
    </rPh>
    <phoneticPr fontId="1"/>
  </si>
  <si>
    <t>始期</t>
    <rPh sb="0" eb="2">
      <t>シキ</t>
    </rPh>
    <phoneticPr fontId="1"/>
  </si>
  <si>
    <t>終期</t>
    <rPh sb="0" eb="2">
      <t>シュウキ</t>
    </rPh>
    <phoneticPr fontId="1"/>
  </si>
  <si>
    <t>～</t>
    <phoneticPr fontId="1"/>
  </si>
  <si>
    <t>協定対象労働者であるか否か</t>
    <rPh sb="0" eb="4">
      <t>キョウテイタイショウ</t>
    </rPh>
    <rPh sb="4" eb="7">
      <t>ロウドウシャ</t>
    </rPh>
    <rPh sb="11" eb="12">
      <t>イナ</t>
    </rPh>
    <phoneticPr fontId="1"/>
  </si>
  <si>
    <t>労使協定の有効期間末日</t>
    <rPh sb="0" eb="4">
      <t>ロウシキョウテイ</t>
    </rPh>
    <rPh sb="5" eb="9">
      <t>ユウコウキカン</t>
    </rPh>
    <rPh sb="9" eb="11">
      <t>マツジツ</t>
    </rPh>
    <phoneticPr fontId="1"/>
  </si>
  <si>
    <t>健康保険</t>
    <rPh sb="0" eb="4">
      <t>ケンコウホケン</t>
    </rPh>
    <phoneticPr fontId="1"/>
  </si>
  <si>
    <t>加入の有無</t>
    <rPh sb="0" eb="2">
      <t>カニュウ</t>
    </rPh>
    <rPh sb="3" eb="5">
      <t>ウム</t>
    </rPh>
    <phoneticPr fontId="1"/>
  </si>
  <si>
    <t>無</t>
  </si>
  <si>
    <t>無の理由</t>
    <rPh sb="0" eb="1">
      <t>ナシ</t>
    </rPh>
    <rPh sb="2" eb="4">
      <t>リユウ</t>
    </rPh>
    <phoneticPr fontId="1"/>
  </si>
  <si>
    <t>週30時間未満</t>
    <rPh sb="0" eb="1">
      <t>シュウ</t>
    </rPh>
    <rPh sb="3" eb="5">
      <t>ジカン</t>
    </rPh>
    <rPh sb="5" eb="7">
      <t>ミマン</t>
    </rPh>
    <phoneticPr fontId="1"/>
  </si>
  <si>
    <t>厚生年金</t>
    <rPh sb="0" eb="4">
      <t>コウセイネンキン</t>
    </rPh>
    <phoneticPr fontId="1"/>
  </si>
  <si>
    <t>週25時間未満</t>
    <rPh sb="0" eb="1">
      <t>シュウ</t>
    </rPh>
    <rPh sb="3" eb="5">
      <t>ジカン</t>
    </rPh>
    <rPh sb="5" eb="7">
      <t>ミマン</t>
    </rPh>
    <phoneticPr fontId="1"/>
  </si>
  <si>
    <t>雇用保険</t>
    <rPh sb="0" eb="4">
      <t>コヨウホケン</t>
    </rPh>
    <phoneticPr fontId="1"/>
  </si>
  <si>
    <t>昼間学生のため</t>
    <rPh sb="0" eb="2">
      <t>チュウカン</t>
    </rPh>
    <rPh sb="2" eb="4">
      <t>ガクセイ</t>
    </rPh>
    <phoneticPr fontId="1"/>
  </si>
  <si>
    <t>確認書類</t>
    <rPh sb="0" eb="4">
      <t>カクニンショルイ</t>
    </rPh>
    <phoneticPr fontId="1"/>
  </si>
  <si>
    <t>派遣先事業所単位の抵触日</t>
    <rPh sb="0" eb="6">
      <t>ハケンサキジギョウショ</t>
    </rPh>
    <rPh sb="6" eb="8">
      <t>タンイ</t>
    </rPh>
    <rPh sb="9" eb="12">
      <t>テイショクビ</t>
    </rPh>
    <phoneticPr fontId="1"/>
  </si>
  <si>
    <t>個人（組織）単位の抵触日</t>
    <rPh sb="0" eb="2">
      <t>コジン</t>
    </rPh>
    <rPh sb="3" eb="5">
      <t>ソシキ</t>
    </rPh>
    <rPh sb="6" eb="8">
      <t>タンイ</t>
    </rPh>
    <rPh sb="9" eb="12">
      <t>テイショクビ</t>
    </rPh>
    <phoneticPr fontId="1"/>
  </si>
  <si>
    <t>労働者派遣契約書</t>
    <rPh sb="0" eb="8">
      <t>ロウドウシャハケンケイヤクショ</t>
    </rPh>
    <phoneticPr fontId="1"/>
  </si>
  <si>
    <t>契約締結日</t>
    <rPh sb="0" eb="2">
      <t>ケイヤク</t>
    </rPh>
    <rPh sb="2" eb="4">
      <t>テイケツ</t>
    </rPh>
    <rPh sb="4" eb="5">
      <t>ビ</t>
    </rPh>
    <phoneticPr fontId="1"/>
  </si>
  <si>
    <t>派遣人員</t>
    <rPh sb="0" eb="2">
      <t>ハケン</t>
    </rPh>
    <rPh sb="2" eb="4">
      <t>ジンイン</t>
    </rPh>
    <phoneticPr fontId="1"/>
  </si>
  <si>
    <t>無期雇用または60歳以上の者に限定するか否か</t>
    <rPh sb="0" eb="2">
      <t>ムキ</t>
    </rPh>
    <rPh sb="2" eb="4">
      <t>コヨウ</t>
    </rPh>
    <rPh sb="9" eb="12">
      <t>サイイジョウ</t>
    </rPh>
    <rPh sb="13" eb="14">
      <t>シャ</t>
    </rPh>
    <rPh sb="15" eb="17">
      <t>ゲンテイ</t>
    </rPh>
    <rPh sb="20" eb="21">
      <t>イナ</t>
    </rPh>
    <phoneticPr fontId="1"/>
  </si>
  <si>
    <t>協定対象労働者に限定するか否か</t>
    <rPh sb="0" eb="7">
      <t>キョウテイタイショウロウドウシャ</t>
    </rPh>
    <rPh sb="8" eb="10">
      <t>ゲンテイ</t>
    </rPh>
    <rPh sb="13" eb="14">
      <t>イナ</t>
    </rPh>
    <phoneticPr fontId="1"/>
  </si>
  <si>
    <t>業務内容</t>
    <rPh sb="0" eb="4">
      <t>ギョウムナイヨウ</t>
    </rPh>
    <phoneticPr fontId="1"/>
  </si>
  <si>
    <t>製造業務であるか否か</t>
    <rPh sb="0" eb="4">
      <t>セイゾウギョウム</t>
    </rPh>
    <rPh sb="8" eb="9">
      <t>イナ</t>
    </rPh>
    <phoneticPr fontId="1"/>
  </si>
  <si>
    <t>業務に伴う責任の程度</t>
    <rPh sb="0" eb="2">
      <t>ギョウム</t>
    </rPh>
    <rPh sb="3" eb="4">
      <t>トモナ</t>
    </rPh>
    <rPh sb="5" eb="7">
      <t>セキニン</t>
    </rPh>
    <rPh sb="8" eb="10">
      <t>テイド</t>
    </rPh>
    <phoneticPr fontId="1"/>
  </si>
  <si>
    <t>権限の有無</t>
    <rPh sb="0" eb="2">
      <t>ケンゲン</t>
    </rPh>
    <rPh sb="3" eb="5">
      <t>ウム</t>
    </rPh>
    <phoneticPr fontId="1"/>
  </si>
  <si>
    <t>役職（部下の数、権限の範囲・程度）</t>
    <rPh sb="0" eb="2">
      <t>ヤクショク</t>
    </rPh>
    <rPh sb="3" eb="5">
      <t>ブカ</t>
    </rPh>
    <rPh sb="6" eb="7">
      <t>カズ</t>
    </rPh>
    <rPh sb="8" eb="10">
      <t>ケンゲン</t>
    </rPh>
    <rPh sb="11" eb="13">
      <t>ハンイ</t>
    </rPh>
    <rPh sb="14" eb="16">
      <t>テイド</t>
    </rPh>
    <phoneticPr fontId="1"/>
  </si>
  <si>
    <t>派遣期間</t>
    <rPh sb="0" eb="4">
      <t>ハケンキカン</t>
    </rPh>
    <phoneticPr fontId="1"/>
  </si>
  <si>
    <t>就業日</t>
    <rPh sb="0" eb="3">
      <t>シュウギョウビ</t>
    </rPh>
    <phoneticPr fontId="1"/>
  </si>
  <si>
    <t>就業時間</t>
    <rPh sb="0" eb="4">
      <t>シュウギョウジカン</t>
    </rPh>
    <phoneticPr fontId="1"/>
  </si>
  <si>
    <t>休憩時間</t>
    <rPh sb="0" eb="4">
      <t>キュウケイジカン</t>
    </rPh>
    <phoneticPr fontId="1"/>
  </si>
  <si>
    <t>時間外労働</t>
    <rPh sb="0" eb="3">
      <t>ジカンガイ</t>
    </rPh>
    <rPh sb="3" eb="5">
      <t>ロウドウ</t>
    </rPh>
    <phoneticPr fontId="1"/>
  </si>
  <si>
    <t>有無</t>
    <rPh sb="0" eb="2">
      <t>ウム</t>
    </rPh>
    <phoneticPr fontId="1"/>
  </si>
  <si>
    <t>1日当たり</t>
    <rPh sb="1" eb="3">
      <t>ニチア</t>
    </rPh>
    <phoneticPr fontId="1"/>
  </si>
  <si>
    <t>1月当たり</t>
    <rPh sb="1" eb="2">
      <t>ツキ</t>
    </rPh>
    <rPh sb="2" eb="3">
      <t>ア</t>
    </rPh>
    <phoneticPr fontId="1"/>
  </si>
  <si>
    <t>1年あたり</t>
    <rPh sb="1" eb="2">
      <t>ネン</t>
    </rPh>
    <phoneticPr fontId="1"/>
  </si>
  <si>
    <t>休日労働</t>
    <rPh sb="0" eb="4">
      <t>キュウジツロウドウ</t>
    </rPh>
    <phoneticPr fontId="1"/>
  </si>
  <si>
    <t>安全及び衛生</t>
    <rPh sb="0" eb="3">
      <t>アンゼンオヨ</t>
    </rPh>
    <rPh sb="4" eb="6">
      <t>エイセイ</t>
    </rPh>
    <phoneticPr fontId="1"/>
  </si>
  <si>
    <t>福利厚生</t>
    <rPh sb="0" eb="4">
      <t>フクリコウセイ</t>
    </rPh>
    <phoneticPr fontId="1"/>
  </si>
  <si>
    <t>派遣労働者の雇用の安定を図るために必要な措置</t>
    <rPh sb="0" eb="2">
      <t>ハケン</t>
    </rPh>
    <rPh sb="2" eb="5">
      <t>ロウドウシャ</t>
    </rPh>
    <rPh sb="6" eb="8">
      <t>コヨウ</t>
    </rPh>
    <rPh sb="9" eb="11">
      <t>アンテイ</t>
    </rPh>
    <rPh sb="12" eb="13">
      <t>ハカ</t>
    </rPh>
    <rPh sb="17" eb="19">
      <t>ヒツヨウ</t>
    </rPh>
    <rPh sb="20" eb="22">
      <t>ソチ</t>
    </rPh>
    <phoneticPr fontId="1"/>
  </si>
  <si>
    <t>１　労働者派遣契約の解除の事前の申入れ</t>
    <phoneticPr fontId="1"/>
  </si>
  <si>
    <t>派遣先は、専ら派遣先に起因する事由により、労働者派遣契約の契約期間が満了する前の解除を行おうとする場合には、派遣元の合意を得ることはもとより、あらかじめ相当の猶予期間をもって派遣元に解除の申入れを行うこととする。</t>
    <rPh sb="31" eb="33">
      <t>キカン</t>
    </rPh>
    <rPh sb="76" eb="78">
      <t>ソウトウ</t>
    </rPh>
    <rPh sb="79" eb="83">
      <t>ユウヨキカン</t>
    </rPh>
    <rPh sb="87" eb="90">
      <t>ハケンモト</t>
    </rPh>
    <rPh sb="91" eb="93">
      <t>カイジョ</t>
    </rPh>
    <rPh sb="94" eb="96">
      <t>モウシイ</t>
    </rPh>
    <rPh sb="98" eb="99">
      <t>オコナ</t>
    </rPh>
    <phoneticPr fontId="1"/>
  </si>
  <si>
    <t>２　派遣先における就業機会の確保</t>
    <phoneticPr fontId="1"/>
  </si>
  <si>
    <t>派遣先及び派遣元は、労働者派遣契約の契約期間が満了する前に派遣労働者の責に帰すべき事由によらない労働者派遣契約の解除を行った場合には、派遣先の関連会社での就業を斡旋する等により、当該労働者派遣契約に係る派遣労働者の新たな就業機会の確保を図ることとする。</t>
    <phoneticPr fontId="1"/>
  </si>
  <si>
    <t>３　損害賠償等に係る適切な措置</t>
    <phoneticPr fontId="1"/>
  </si>
  <si>
    <t>派遣先は、派遣先の責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派遣元が労働者派遣契約に係る派遣労働者を休業させること等を余儀なくされたことにより生じた休業手当に相当する額以上の額について、また派遣元がやむを得ない事由により当該派遣労働者を解雇する場合には、派遣先による解除の申入れが相当の猶予期間をもって行われなかったことにより、派遣元が解雇の予告をしないときは、少なくとも30日分以上の賃金に相当する額について、当該予告をした日から解雇の日までの期間が30日に満たないときは当該解雇の日30日前から当該予告の日までの日数分以上の賃金に該当する額についての損害の賠償を行わなければならないこととする。その他派遣先は派遣元と十分に協議したうえで適切な前後処理方策を講ずることとする。また、派遣先及び派遣元双方の責に帰すべき事由がある場合には、派遣先及び派遣元のそれぞれの責に帰すべき部分の割合についても、十分に考慮することとする。</t>
    <phoneticPr fontId="1"/>
  </si>
  <si>
    <t>４　労働者派遣契約の解除の理由の明示</t>
    <rPh sb="2" eb="5">
      <t>ロウドウシャ</t>
    </rPh>
    <rPh sb="5" eb="7">
      <t>ハケン</t>
    </rPh>
    <rPh sb="7" eb="9">
      <t>ケイヤク</t>
    </rPh>
    <rPh sb="10" eb="12">
      <t>カイジョ</t>
    </rPh>
    <rPh sb="13" eb="15">
      <t>リユウ</t>
    </rPh>
    <rPh sb="16" eb="18">
      <t>メイジ</t>
    </rPh>
    <phoneticPr fontId="1"/>
  </si>
  <si>
    <t>派遣先は、労働者派遣契約の契約期間が満了する前に労働者派遣契約の解除を行おうとする場合であって、派遣元から請求があったときは、労働者派遣契約の解除を行った理由を派遣元に対して明らかにすることとする。</t>
    <phoneticPr fontId="1"/>
  </si>
  <si>
    <t>派遣先が派遣労働者を雇用する際の紛争防止措置</t>
    <rPh sb="0" eb="3">
      <t>ハケンサキ</t>
    </rPh>
    <rPh sb="4" eb="9">
      <t>ハケンロウドウシャ</t>
    </rPh>
    <rPh sb="10" eb="12">
      <t>コヨウ</t>
    </rPh>
    <rPh sb="14" eb="15">
      <t>サイ</t>
    </rPh>
    <rPh sb="16" eb="22">
      <t>フンソウボウシソチ</t>
    </rPh>
    <phoneticPr fontId="1"/>
  </si>
  <si>
    <t>派遣先が派遣終了後に、当該派遣労働者を雇用する場合、その雇用意思を事前に派遣元に示すこととする。
なお、派遣元が職業紹介を行うことが可能である場合は、職業紹介を経由することとし、派遣先は職業紹介手数料を支払うものとする。</t>
    <phoneticPr fontId="1"/>
  </si>
  <si>
    <t>紹介予定派遣</t>
    <rPh sb="0" eb="6">
      <t>ショウカイヨテイハケン</t>
    </rPh>
    <phoneticPr fontId="1"/>
  </si>
  <si>
    <t>その他</t>
    <rPh sb="2" eb="3">
      <t>タ</t>
    </rPh>
    <phoneticPr fontId="1"/>
  </si>
  <si>
    <t>派遣先
通知書</t>
    <rPh sb="0" eb="3">
      <t>ハケンサキ</t>
    </rPh>
    <rPh sb="4" eb="7">
      <t>ツウチショ</t>
    </rPh>
    <phoneticPr fontId="1"/>
  </si>
  <si>
    <t>派遣先への通知日</t>
    <rPh sb="0" eb="3">
      <t>ハケンサキ</t>
    </rPh>
    <rPh sb="5" eb="8">
      <t>ツウチビ</t>
    </rPh>
    <phoneticPr fontId="1"/>
  </si>
  <si>
    <t>変更通知日
（派遣先通知書の内容を変更した場合）</t>
    <rPh sb="0" eb="2">
      <t>ヘンコウ</t>
    </rPh>
    <rPh sb="2" eb="5">
      <t>ツウチビ</t>
    </rPh>
    <rPh sb="7" eb="10">
      <t>ハケンサキ</t>
    </rPh>
    <rPh sb="10" eb="12">
      <t>ツウチ</t>
    </rPh>
    <rPh sb="12" eb="13">
      <t>ショ</t>
    </rPh>
    <rPh sb="14" eb="16">
      <t>ナイヨウ</t>
    </rPh>
    <rPh sb="17" eb="19">
      <t>ヘンコウ</t>
    </rPh>
    <rPh sb="21" eb="23">
      <t>バアイ</t>
    </rPh>
    <phoneticPr fontId="1"/>
  </si>
  <si>
    <t>就業条件明示書</t>
    <rPh sb="0" eb="7">
      <t>シュウギョウジョウケンメイジショ</t>
    </rPh>
    <phoneticPr fontId="1"/>
  </si>
  <si>
    <t>就業条件明示日</t>
    <rPh sb="0" eb="4">
      <t>シュウギョウジョウケン</t>
    </rPh>
    <rPh sb="4" eb="7">
      <t>メイジビ</t>
    </rPh>
    <phoneticPr fontId="1"/>
  </si>
  <si>
    <t>派遣労働者の雇用の安定を図るために必要な措置</t>
    <phoneticPr fontId="1"/>
  </si>
  <si>
    <t>　 派遣元事業主は、労働者派遣契約の契約期間が満了する前に派遣労働者の責に帰すべき事由以外の事由によって労働者派遣契約の解除が行われた場合には、当該労働者派遣契約に係る派遣先と連携して、当該派遣先からその関連会社での就業のあっせんを受けること、当該派遣元事業主において他の派遣先を確保すること等により、当該労働者派遣契約に係る派遣労働者の新たな就業機会の確保を図ることとする。
　また、当該労働者派遣契約の解除に当たって、新たな就業機会の確保ができない場合は、まず休業等を行い、当該派遣労働者の雇用の維持を図るようにするとともに、休業手当の支払の労働基準法等に基づく責任を果たすこととする。
　さらにやむを得ない事由によりこれができない場合において、当該派遣労働者を解雇しようとするときであっても、労働契約法の規定を遵守することはもとより、少なくとも30日前に予告することとし、30日前に予告しないときは労働基準法第20条第1項に基づく解雇予告手当を支払うこと、休業させる場合には、労働基準法第26条に基づく休業手当を支払うこと等、雇用主に係る労働基準法等の責任を負うこととする。</t>
    <phoneticPr fontId="1"/>
  </si>
  <si>
    <t>派遣料金</t>
    <rPh sb="0" eb="4">
      <t>ハケンリョウキン</t>
    </rPh>
    <phoneticPr fontId="1"/>
  </si>
  <si>
    <t>単価種別</t>
    <rPh sb="0" eb="4">
      <t>タンカシュベツ</t>
    </rPh>
    <phoneticPr fontId="1"/>
  </si>
  <si>
    <t>料金額</t>
    <rPh sb="0" eb="3">
      <t>リョウキンガク</t>
    </rPh>
    <phoneticPr fontId="1"/>
  </si>
  <si>
    <t>事業所平均</t>
    <rPh sb="0" eb="5">
      <t>ジギョウショヘイキン</t>
    </rPh>
    <phoneticPr fontId="1"/>
  </si>
  <si>
    <t>派遣元管理台帳</t>
    <rPh sb="0" eb="7">
      <t>ハケンモトカンリダイチョウ</t>
    </rPh>
    <phoneticPr fontId="1"/>
  </si>
  <si>
    <t>就業状況</t>
    <rPh sb="0" eb="4">
      <t>シュウギョウジョウキョウ</t>
    </rPh>
    <phoneticPr fontId="1"/>
  </si>
  <si>
    <t>苦情処理の状況</t>
    <rPh sb="0" eb="4">
      <t>クジョウショリ</t>
    </rPh>
    <rPh sb="5" eb="7">
      <t>ジョウキョウ</t>
    </rPh>
    <phoneticPr fontId="1"/>
  </si>
  <si>
    <t>申出を受けた日</t>
    <rPh sb="0" eb="2">
      <t>モウシデ</t>
    </rPh>
    <rPh sb="3" eb="4">
      <t>ウ</t>
    </rPh>
    <rPh sb="6" eb="7">
      <t>ヒ</t>
    </rPh>
    <phoneticPr fontId="1"/>
  </si>
  <si>
    <t>苦情内容・処理状況</t>
    <rPh sb="0" eb="4">
      <t>クジョウナイヨウ</t>
    </rPh>
    <rPh sb="5" eb="9">
      <t>ショリジョウキョウ</t>
    </rPh>
    <phoneticPr fontId="1"/>
  </si>
  <si>
    <t>別紙管理の場合</t>
    <rPh sb="0" eb="4">
      <t>ベッシカンリ</t>
    </rPh>
    <rPh sb="5" eb="7">
      <t>バアイ</t>
    </rPh>
    <phoneticPr fontId="1"/>
  </si>
  <si>
    <t>教育訓練を行った
日時・内容</t>
    <rPh sb="0" eb="4">
      <t>キョウイククンレン</t>
    </rPh>
    <rPh sb="5" eb="6">
      <t>オコナ</t>
    </rPh>
    <rPh sb="9" eb="11">
      <t>ニチジ</t>
    </rPh>
    <rPh sb="12" eb="14">
      <t>ナイヨウ</t>
    </rPh>
    <phoneticPr fontId="1"/>
  </si>
  <si>
    <t>教育訓練実施日</t>
    <rPh sb="0" eb="2">
      <t>キョウイク</t>
    </rPh>
    <rPh sb="2" eb="7">
      <t>クンレンジッシビ</t>
    </rPh>
    <phoneticPr fontId="1"/>
  </si>
  <si>
    <t>訓練時間</t>
    <rPh sb="0" eb="4">
      <t>クンレンジカン</t>
    </rPh>
    <phoneticPr fontId="1"/>
  </si>
  <si>
    <t>教育訓練内容</t>
    <rPh sb="0" eb="6">
      <t>キョウイククンレンナイヨウ</t>
    </rPh>
    <phoneticPr fontId="1"/>
  </si>
  <si>
    <t>キャリアコンサルティン
 グを行った日及び内容</t>
    <phoneticPr fontId="1"/>
  </si>
  <si>
    <t>実施日</t>
    <rPh sb="0" eb="3">
      <t>ジッシビ</t>
    </rPh>
    <phoneticPr fontId="1"/>
  </si>
  <si>
    <t>実施内容</t>
    <rPh sb="0" eb="4">
      <t>ジッシナイヨウ</t>
    </rPh>
    <phoneticPr fontId="1"/>
  </si>
  <si>
    <t>雇用安定措置の
希望の聴取</t>
    <rPh sb="0" eb="2">
      <t>コヨウ</t>
    </rPh>
    <rPh sb="2" eb="4">
      <t>アンテイ</t>
    </rPh>
    <rPh sb="4" eb="6">
      <t>ソチ</t>
    </rPh>
    <rPh sb="8" eb="10">
      <t>キボウ</t>
    </rPh>
    <rPh sb="11" eb="13">
      <t>チョウシュ</t>
    </rPh>
    <phoneticPr fontId="1"/>
  </si>
  <si>
    <t>聴取日</t>
    <rPh sb="0" eb="2">
      <t>チョウシュ</t>
    </rPh>
    <rPh sb="2" eb="3">
      <t>ビ</t>
    </rPh>
    <phoneticPr fontId="1"/>
  </si>
  <si>
    <t>聴取内容</t>
    <rPh sb="0" eb="4">
      <t>チョウシュナイヨウ</t>
    </rPh>
    <phoneticPr fontId="1"/>
  </si>
  <si>
    <t>雇用安定措置の内容</t>
    <rPh sb="0" eb="6">
      <t>コヨウアンテイソチ</t>
    </rPh>
    <rPh sb="7" eb="9">
      <t>ナイヨウ</t>
    </rPh>
    <phoneticPr fontId="1"/>
  </si>
  <si>
    <t>□</t>
  </si>
  <si>
    <t>１　派遣先への直接雇用の依頼</t>
  </si>
  <si>
    <t>依頼日・方法</t>
    <rPh sb="0" eb="3">
      <t>イライビ</t>
    </rPh>
    <rPh sb="4" eb="6">
      <t>ホウホウ</t>
    </rPh>
    <phoneticPr fontId="1"/>
  </si>
  <si>
    <t>回答日・内容</t>
    <rPh sb="0" eb="3">
      <t>カイトウビ</t>
    </rPh>
    <rPh sb="4" eb="6">
      <t>ナイヨウ</t>
    </rPh>
    <phoneticPr fontId="1"/>
  </si>
  <si>
    <t>２　就業機会の確保</t>
  </si>
  <si>
    <t>３　期間を定めない労働者への転換（派遣労働者以外）</t>
  </si>
  <si>
    <t>４　その他</t>
    <phoneticPr fontId="1"/>
  </si>
  <si>
    <t>その他措置の内容</t>
    <rPh sb="2" eb="5">
      <t>タソチ</t>
    </rPh>
    <rPh sb="6" eb="8">
      <t>ナイヨウ</t>
    </rPh>
    <phoneticPr fontId="1"/>
  </si>
  <si>
    <t>長野労働株式会社</t>
    <rPh sb="0" eb="4">
      <t>ナガノロウドウ</t>
    </rPh>
    <rPh sb="4" eb="8">
      <t>カブシキカイシャ</t>
    </rPh>
    <phoneticPr fontId="1"/>
  </si>
  <si>
    <t>長野市中御所00-00-00</t>
    <rPh sb="0" eb="3">
      <t>ナガノシ</t>
    </rPh>
    <rPh sb="3" eb="6">
      <t>ナカゴショ</t>
    </rPh>
    <phoneticPr fontId="1"/>
  </si>
  <si>
    <t>代表取締役◆◆◆◆</t>
    <rPh sb="0" eb="5">
      <t>ダイヒョウトリシマリヤク</t>
    </rPh>
    <phoneticPr fontId="1"/>
  </si>
  <si>
    <t>派２０－３０００００</t>
    <rPh sb="0" eb="1">
      <t>ハ</t>
    </rPh>
    <phoneticPr fontId="1"/>
  </si>
  <si>
    <t>派遣事業部</t>
    <rPh sb="0" eb="5">
      <t>ハケンジギョウブ</t>
    </rPh>
    <phoneticPr fontId="1"/>
  </si>
  <si>
    <t>コーディネーター</t>
    <phoneticPr fontId="1"/>
  </si>
  <si>
    <t>▼▼▼▼</t>
    <phoneticPr fontId="1"/>
  </si>
  <si>
    <t>(026)000-0000</t>
    <phoneticPr fontId="1"/>
  </si>
  <si>
    <t>派遣事業部長</t>
    <rPh sb="0" eb="6">
      <t>ハケンジギョウブチョウ</t>
    </rPh>
    <phoneticPr fontId="1"/>
  </si>
  <si>
    <t>☆☆☆☆</t>
    <phoneticPr fontId="1"/>
  </si>
  <si>
    <t>株式会社HW</t>
    <rPh sb="0" eb="4">
      <t>カブシキカイシャ</t>
    </rPh>
    <phoneticPr fontId="1"/>
  </si>
  <si>
    <t>株式会社HW　長野支店</t>
    <rPh sb="0" eb="4">
      <t>カブシキカイシャ</t>
    </rPh>
    <rPh sb="7" eb="11">
      <t>ナガノシテン</t>
    </rPh>
    <phoneticPr fontId="1"/>
  </si>
  <si>
    <t>長野市中御所３－２－３</t>
    <rPh sb="0" eb="6">
      <t>ナガノシナカゴショ</t>
    </rPh>
    <phoneticPr fontId="1"/>
  </si>
  <si>
    <t>代表取締役◇◇◇◇</t>
    <rPh sb="0" eb="5">
      <t>ダイヒョウトリシマリヤク</t>
    </rPh>
    <phoneticPr fontId="1"/>
  </si>
  <si>
    <t>株式会社HW　長野工場</t>
    <rPh sb="0" eb="4">
      <t>カブシキカイシャ</t>
    </rPh>
    <rPh sb="7" eb="11">
      <t>ナガノコウジョウ</t>
    </rPh>
    <phoneticPr fontId="1"/>
  </si>
  <si>
    <t>長野市中御所３－○－○</t>
    <rPh sb="0" eb="3">
      <t>ナガノシ</t>
    </rPh>
    <rPh sb="3" eb="6">
      <t>ナカゴショ</t>
    </rPh>
    <phoneticPr fontId="1"/>
  </si>
  <si>
    <t>製造部　情報機器課　部品製造係</t>
    <rPh sb="0" eb="3">
      <t>セイゾウブ</t>
    </rPh>
    <rPh sb="4" eb="9">
      <t>ジョウホウキキカ</t>
    </rPh>
    <rPh sb="10" eb="15">
      <t>ブヒンセイゾウカカリ</t>
    </rPh>
    <phoneticPr fontId="1"/>
  </si>
  <si>
    <t>情報機器課</t>
    <rPh sb="0" eb="5">
      <t>ジョウホウキキカ</t>
    </rPh>
    <phoneticPr fontId="1"/>
  </si>
  <si>
    <t>情報機器課長</t>
    <rPh sb="0" eb="6">
      <t>ジョウホウキキカチョウ</t>
    </rPh>
    <phoneticPr fontId="1"/>
  </si>
  <si>
    <t>製造部情報機器課部品製造係</t>
    <rPh sb="0" eb="3">
      <t>セイゾウブ</t>
    </rPh>
    <rPh sb="3" eb="8">
      <t>ジョウホウキキカ</t>
    </rPh>
    <rPh sb="8" eb="13">
      <t>ブヒンセイゾウカカリ</t>
    </rPh>
    <phoneticPr fontId="1"/>
  </si>
  <si>
    <t>部品製造係長</t>
    <rPh sb="0" eb="2">
      <t>ブヒン</t>
    </rPh>
    <rPh sb="2" eb="4">
      <t>セイゾウ</t>
    </rPh>
    <rPh sb="4" eb="6">
      <t>カカリチョウ</t>
    </rPh>
    <phoneticPr fontId="1"/>
  </si>
  <si>
    <t>●●●●</t>
    <phoneticPr fontId="1"/>
  </si>
  <si>
    <t>(026)000-0000内線000</t>
    <rPh sb="13" eb="15">
      <t>ナイセン</t>
    </rPh>
    <phoneticPr fontId="1"/>
  </si>
  <si>
    <t>製造部情報機器課</t>
    <rPh sb="0" eb="3">
      <t>セイゾウブ</t>
    </rPh>
    <rPh sb="3" eb="8">
      <t>ジョウホウキキカ</t>
    </rPh>
    <phoneticPr fontId="1"/>
  </si>
  <si>
    <t>★★★★</t>
    <phoneticPr fontId="1"/>
  </si>
  <si>
    <t>製造部</t>
    <rPh sb="0" eb="2">
      <t>セイゾウ</t>
    </rPh>
    <rPh sb="2" eb="3">
      <t>ブ</t>
    </rPh>
    <phoneticPr fontId="1"/>
  </si>
  <si>
    <t>製造部長</t>
    <rPh sb="0" eb="4">
      <t>セイゾウブチョウ</t>
    </rPh>
    <phoneticPr fontId="1"/>
  </si>
  <si>
    <t>▽▽▽▽</t>
    <phoneticPr fontId="1"/>
  </si>
  <si>
    <t>■　■　■　■</t>
    <phoneticPr fontId="1"/>
  </si>
  <si>
    <t>男性</t>
  </si>
  <si>
    <t>45歳以上60歳未満</t>
  </si>
  <si>
    <t>有期雇用</t>
  </si>
  <si>
    <t>雇用期間（有期の場合）</t>
    <rPh sb="0" eb="4">
      <t>コヨウキカン</t>
    </rPh>
    <rPh sb="5" eb="7">
      <t>ユウキ</t>
    </rPh>
    <rPh sb="8" eb="10">
      <t>バアイ</t>
    </rPh>
    <phoneticPr fontId="1"/>
  </si>
  <si>
    <t>協定対象派遣労働者ではない（派遣先均等・均衡方式）</t>
  </si>
  <si>
    <t>現在必要書類の準備中。今月○日届出予定</t>
    <rPh sb="0" eb="4">
      <t>ゲンザイヒツヨウ</t>
    </rPh>
    <rPh sb="4" eb="6">
      <t>ショルイ</t>
    </rPh>
    <rPh sb="7" eb="10">
      <t>ジュンビチュウ</t>
    </rPh>
    <rPh sb="11" eb="13">
      <t>コンゲツ</t>
    </rPh>
    <rPh sb="14" eb="15">
      <t>ニチ</t>
    </rPh>
    <rPh sb="15" eb="19">
      <t>トドケデヨテイ</t>
    </rPh>
    <phoneticPr fontId="1"/>
  </si>
  <si>
    <t>健康保険証</t>
    <rPh sb="0" eb="2">
      <t>ケンコウ</t>
    </rPh>
    <rPh sb="2" eb="5">
      <t>ホケンショウ</t>
    </rPh>
    <phoneticPr fontId="1"/>
  </si>
  <si>
    <t>2人</t>
    <rPh sb="1" eb="2">
      <t>ニン</t>
    </rPh>
    <phoneticPr fontId="1"/>
  </si>
  <si>
    <t>限定しない</t>
  </si>
  <si>
    <t>協定対象派遣労働者に限定する</t>
  </si>
  <si>
    <t>情報機器の部品の製造を行う業務</t>
    <rPh sb="0" eb="2">
      <t>ジョウホウ</t>
    </rPh>
    <rPh sb="2" eb="4">
      <t>キキ</t>
    </rPh>
    <rPh sb="5" eb="7">
      <t>ブヒン</t>
    </rPh>
    <rPh sb="8" eb="10">
      <t>セイゾウ</t>
    </rPh>
    <phoneticPr fontId="1"/>
  </si>
  <si>
    <t>製造業務である</t>
  </si>
  <si>
    <t>権限あり</t>
  </si>
  <si>
    <t>副リーダー（部下2名　リーダー不在時の間における緊急対応が週1回程度あり）</t>
    <rPh sb="0" eb="1">
      <t>フク</t>
    </rPh>
    <rPh sb="6" eb="8">
      <t>ブカ</t>
    </rPh>
    <rPh sb="9" eb="10">
      <t>メイ</t>
    </rPh>
    <rPh sb="15" eb="18">
      <t>フザイジ</t>
    </rPh>
    <rPh sb="19" eb="20">
      <t>アイダ</t>
    </rPh>
    <rPh sb="24" eb="28">
      <t>キンキュウタイオウ</t>
    </rPh>
    <rPh sb="29" eb="30">
      <t>シュウ</t>
    </rPh>
    <rPh sb="31" eb="34">
      <t>カイテイド</t>
    </rPh>
    <phoneticPr fontId="1"/>
  </si>
  <si>
    <t>月～金（祝日、年末年始12/29～1/3、夏季休業8/13～8/16を除く）</t>
    <rPh sb="0" eb="1">
      <t>ゲツ</t>
    </rPh>
    <rPh sb="2" eb="3">
      <t>キン</t>
    </rPh>
    <rPh sb="4" eb="6">
      <t>シュクジツ</t>
    </rPh>
    <rPh sb="7" eb="11">
      <t>ネンマツネンシ</t>
    </rPh>
    <rPh sb="21" eb="25">
      <t>カキキュウギョウ</t>
    </rPh>
    <rPh sb="35" eb="36">
      <t>ノゾ</t>
    </rPh>
    <phoneticPr fontId="1"/>
  </si>
  <si>
    <t>９時００分～１８時００分</t>
    <rPh sb="8" eb="9">
      <t>ジ</t>
    </rPh>
    <rPh sb="11" eb="12">
      <t>フン</t>
    </rPh>
    <phoneticPr fontId="1"/>
  </si>
  <si>
    <t>１２時００分～１３時００分の６０分</t>
    <rPh sb="2" eb="3">
      <t>ジ</t>
    </rPh>
    <rPh sb="5" eb="6">
      <t>フン</t>
    </rPh>
    <rPh sb="9" eb="10">
      <t>ジ</t>
    </rPh>
    <rPh sb="12" eb="13">
      <t>フン</t>
    </rPh>
    <rPh sb="16" eb="17">
      <t>フン</t>
    </rPh>
    <phoneticPr fontId="1"/>
  </si>
  <si>
    <t>有</t>
  </si>
  <si>
    <t>プレスによるはさまれ災害を防止するため、光線式安全装置と両手操作式安全装置を併用する。また、防音保護具を支給する。</t>
    <rPh sb="10" eb="12">
      <t>サイガイ</t>
    </rPh>
    <rPh sb="13" eb="15">
      <t>ボウシ</t>
    </rPh>
    <rPh sb="20" eb="23">
      <t>コウセンシキ</t>
    </rPh>
    <rPh sb="23" eb="27">
      <t>アンゼンソウチ</t>
    </rPh>
    <rPh sb="28" eb="30">
      <t>リョウテ</t>
    </rPh>
    <rPh sb="30" eb="32">
      <t>ソウサ</t>
    </rPh>
    <rPh sb="32" eb="33">
      <t>シキ</t>
    </rPh>
    <rPh sb="33" eb="35">
      <t>アンゼン</t>
    </rPh>
    <rPh sb="35" eb="37">
      <t>ソウチ</t>
    </rPh>
    <rPh sb="38" eb="40">
      <t>ヘイヨウ</t>
    </rPh>
    <rPh sb="46" eb="48">
      <t>ボウオン</t>
    </rPh>
    <rPh sb="48" eb="50">
      <t>ホゴ</t>
    </rPh>
    <rPh sb="50" eb="51">
      <t>グ</t>
    </rPh>
    <rPh sb="52" eb="54">
      <t>シキュウ</t>
    </rPh>
    <phoneticPr fontId="1"/>
  </si>
  <si>
    <t>派遣先は本契約に基づく労働者派遣に係る派遣労働者に対して、診療所・レクリエーション施設等の利用及び制服を貸与する。</t>
    <rPh sb="0" eb="3">
      <t>ハケンサキ</t>
    </rPh>
    <rPh sb="4" eb="7">
      <t>ホンケイヤク</t>
    </rPh>
    <rPh sb="8" eb="9">
      <t>モト</t>
    </rPh>
    <rPh sb="11" eb="14">
      <t>ロウドウシャ</t>
    </rPh>
    <rPh sb="14" eb="16">
      <t>ハケン</t>
    </rPh>
    <rPh sb="17" eb="18">
      <t>カカ</t>
    </rPh>
    <rPh sb="19" eb="24">
      <t>ハケンロウドウシャ</t>
    </rPh>
    <rPh sb="25" eb="26">
      <t>タイ</t>
    </rPh>
    <rPh sb="29" eb="32">
      <t>シンリョウジョ</t>
    </rPh>
    <rPh sb="41" eb="44">
      <t>シセツトウ</t>
    </rPh>
    <rPh sb="45" eb="47">
      <t>リヨウ</t>
    </rPh>
    <rPh sb="47" eb="48">
      <t>オヨ</t>
    </rPh>
    <rPh sb="49" eb="51">
      <t>セイフク</t>
    </rPh>
    <rPh sb="52" eb="54">
      <t>タイヨ</t>
    </rPh>
    <phoneticPr fontId="1"/>
  </si>
  <si>
    <t>（１）派遣先が雇用する場合に予定される労働条件等
　　契約期間　　　期間の定めなし
　　業務内容　　　（雇入れ直後）情報機器の部品の製造　　（変更の範囲）雇入れ直後の従事すべき業務と同じ
　　試用期間に関する事項　　　試用期間なし　　　　　　
　　就業場所　　　（雇入れ直後）株式会社ＨＷ　長野工場　製造部　情報機器課　部品製造係　
　　　　　　　　　　　　　　　　　　　　（長野市中御所3-2-3　℡（026）000-0000）
　　　　　　　　　  　（変更の範囲）株式会社HW　松本工場
　　　　　　　　　　　　　　　　　　　　（松本市庄内〇ー〇ー〇　℡（0263）00-0000）
　　始業･終業　　始業9：00　　　終業18：00
　　休憩時間　　　60分
　　所定労働時間外労働　有　（1日5時間　1ヶ月36時間　1年360時間の範囲内）
　　休　　　日　　毎週土、日、祝日、年末年始（12/29～1/3）、夏季休業（8/13～8/16）
　　休　　　暇　　年次有給休暇：10日　（6ヶ月継続勤務後）
　　賃　　　金　　基本賃金　　月給180,000～200,000円（毎月10日締切、毎月25日支払）
　　　　　　　　　　通勤手当　　通勤定期券代の実費相当（上限35,000円）
　　　　　　　　　　所定時間外、休日又は深夜労働に対して支払われる割増賃金率
　　　　　　　　　　　・所定時間外：法定超　25％(60時間以下）　50％(60時間超）　　休日：法定休日　35％　　深夜：　25％
　　　　　　　　　　昇給：　有　（0～3,000円／月）　　　　賞与：有　（年2回、計2ヶ月分）　退職金制度：有〈勤続3年以上）
　　社会保険の加入状況　　厚生年金、健康保険、雇用保険、労災保険　有り
　　労働者を雇用しようとする者の名称　　株式会社ＨＷ</t>
    <phoneticPr fontId="1"/>
  </si>
  <si>
    <t>日額</t>
  </si>
  <si>
    <t>事業所平均額</t>
  </si>
  <si>
    <t>別紙タイムシートのとおり</t>
    <rPh sb="0" eb="2">
      <t>ベッシ</t>
    </rPh>
    <phoneticPr fontId="1"/>
  </si>
  <si>
    <t>派遣先において社員食堂の利用に関して便宜が図られていないとの苦情。法の趣旨を説明し、以後、派遣先の他の労働者と同様に、派遣先内の施設が利用できるよう申入れ。</t>
    <rPh sb="0" eb="3">
      <t>ハケンサキ</t>
    </rPh>
    <rPh sb="7" eb="11">
      <t>シャインショクドウ</t>
    </rPh>
    <rPh sb="15" eb="16">
      <t>カン</t>
    </rPh>
    <rPh sb="18" eb="20">
      <t>ベンギ</t>
    </rPh>
    <rPh sb="21" eb="22">
      <t>ハカ</t>
    </rPh>
    <rPh sb="30" eb="32">
      <t>クジョウ</t>
    </rPh>
    <rPh sb="33" eb="34">
      <t>ホウ</t>
    </rPh>
    <rPh sb="35" eb="37">
      <t>シュシ</t>
    </rPh>
    <rPh sb="38" eb="40">
      <t>セツメイ</t>
    </rPh>
    <rPh sb="42" eb="44">
      <t>イゴ</t>
    </rPh>
    <rPh sb="45" eb="57">
      <t>ハケンサキノタノロウドウシャトドウヨウ</t>
    </rPh>
    <rPh sb="59" eb="62">
      <t>ハケンサキ</t>
    </rPh>
    <rPh sb="62" eb="63">
      <t>ナイ</t>
    </rPh>
    <rPh sb="64" eb="66">
      <t>シセツ</t>
    </rPh>
    <rPh sb="67" eb="69">
      <t>リヨウ</t>
    </rPh>
    <rPh sb="74" eb="76">
      <t>モウシイ</t>
    </rPh>
    <phoneticPr fontId="1"/>
  </si>
  <si>
    <t>9:00～12:00</t>
    <phoneticPr fontId="1"/>
  </si>
  <si>
    <t>入職時研修（○○〇・・・）</t>
    <rPh sb="0" eb="5">
      <t>ニュウショクジケンシュウ</t>
    </rPh>
    <phoneticPr fontId="1"/>
  </si>
  <si>
    <t>キャリアコンサルタントによる能力の棚卸の実施</t>
    <rPh sb="14" eb="16">
      <t>ノウリョク</t>
    </rPh>
    <rPh sb="17" eb="19">
      <t>タナオロシ</t>
    </rPh>
    <rPh sb="20" eb="22">
      <t>ジッシ</t>
    </rPh>
    <phoneticPr fontId="1"/>
  </si>
  <si>
    <t>現在の派遣先での直接雇用を希望</t>
    <rPh sb="0" eb="2">
      <t>ゲンザイ</t>
    </rPh>
    <rPh sb="3" eb="6">
      <t>ハケンサキ</t>
    </rPh>
    <rPh sb="8" eb="12">
      <t>チョクセツコヨウ</t>
    </rPh>
    <rPh sb="13" eb="15">
      <t>キボウ</t>
    </rPh>
    <phoneticPr fontId="1"/>
  </si>
  <si>
    <t>☑</t>
  </si>
  <si>
    <t>令和６年９月１５日　文書により依頼</t>
    <rPh sb="0" eb="2">
      <t>レイワ</t>
    </rPh>
    <rPh sb="3" eb="4">
      <t>ネン</t>
    </rPh>
    <rPh sb="5" eb="6">
      <t>ガツ</t>
    </rPh>
    <rPh sb="8" eb="9">
      <t>ニチ</t>
    </rPh>
    <rPh sb="10" eb="12">
      <t>ブンショ</t>
    </rPh>
    <rPh sb="15" eb="17">
      <t>イライ</t>
    </rPh>
    <phoneticPr fontId="1"/>
  </si>
  <si>
    <t>令和６年９月２０日回答　受入可（雇用形態：正社員）</t>
    <rPh sb="0" eb="2">
      <t>レイワ</t>
    </rPh>
    <rPh sb="3" eb="4">
      <t>ネン</t>
    </rPh>
    <rPh sb="5" eb="6">
      <t>ガツ</t>
    </rPh>
    <rPh sb="8" eb="9">
      <t>ニチ</t>
    </rPh>
    <rPh sb="9" eb="11">
      <t>カイトウ</t>
    </rPh>
    <rPh sb="12" eb="14">
      <t>ウケイレ</t>
    </rPh>
    <rPh sb="14" eb="15">
      <t>カ</t>
    </rPh>
    <rPh sb="16" eb="20">
      <t>コヨウケイタイ</t>
    </rPh>
    <rPh sb="21" eb="24">
      <t>セイシャイン</t>
    </rPh>
    <phoneticPr fontId="1"/>
  </si>
  <si>
    <t>参考例（要領第５の２）</t>
    <rPh sb="0" eb="2">
      <t>サンコウ</t>
    </rPh>
    <rPh sb="2" eb="3">
      <t>レイ</t>
    </rPh>
    <rPh sb="4" eb="6">
      <t>ヨウリョウ</t>
    </rPh>
    <rPh sb="6" eb="7">
      <t>ダイ</t>
    </rPh>
    <phoneticPr fontId="1"/>
  </si>
  <si>
    <t>　　　　労働者派遣個別契約書</t>
    <rPh sb="4" eb="7">
      <t>ロウドウシャ</t>
    </rPh>
    <rPh sb="7" eb="9">
      <t>ハケン</t>
    </rPh>
    <rPh sb="9" eb="11">
      <t>コベツ</t>
    </rPh>
    <rPh sb="11" eb="14">
      <t>ケイヤクショ</t>
    </rPh>
    <phoneticPr fontId="1"/>
  </si>
  <si>
    <t>　派遣先事業所</t>
    <rPh sb="1" eb="3">
      <t>ハケン</t>
    </rPh>
    <rPh sb="3" eb="4">
      <t>サキ</t>
    </rPh>
    <rPh sb="4" eb="7">
      <t>ジギョウショ</t>
    </rPh>
    <phoneticPr fontId="1"/>
  </si>
  <si>
    <t>（名称）</t>
    <rPh sb="1" eb="3">
      <t>メイショウ</t>
    </rPh>
    <phoneticPr fontId="1"/>
  </si>
  <si>
    <t>　　（所在地）</t>
    <rPh sb="3" eb="6">
      <t>ショザイチ</t>
    </rPh>
    <phoneticPr fontId="1"/>
  </si>
  <si>
    <t>（電話）</t>
    <rPh sb="1" eb="3">
      <t>デンワ</t>
    </rPh>
    <phoneticPr fontId="1"/>
  </si>
  <si>
    <t>　就業場所</t>
    <rPh sb="1" eb="3">
      <t>シュウギョウ</t>
    </rPh>
    <rPh sb="3" eb="5">
      <t>バショ</t>
    </rPh>
    <phoneticPr fontId="1"/>
  </si>
  <si>
    <t>（名称・所在地）</t>
    <rPh sb="1" eb="3">
      <t>メイショウ</t>
    </rPh>
    <rPh sb="4" eb="7">
      <t>ショザイチ</t>
    </rPh>
    <phoneticPr fontId="1"/>
  </si>
  <si>
    <t>（部署）</t>
  </si>
  <si>
    <t>（電話）</t>
  </si>
  <si>
    <t>　組織単位</t>
    <rPh sb="1" eb="3">
      <t>ソシキ</t>
    </rPh>
    <rPh sb="3" eb="5">
      <t>タンイ</t>
    </rPh>
    <phoneticPr fontId="1"/>
  </si>
  <si>
    <t>（組織の長の職名）</t>
  </si>
  <si>
    <t>　派遣人員</t>
    <rPh sb="1" eb="3">
      <t>ハケン</t>
    </rPh>
    <rPh sb="3" eb="5">
      <t>ジンイン</t>
    </rPh>
    <phoneticPr fontId="1"/>
  </si>
  <si>
    <t>派遣労働者を無期雇用労働者又は60歳以上の者に限定するか否かの別</t>
    <rPh sb="0" eb="2">
      <t>ハケン</t>
    </rPh>
    <rPh sb="2" eb="5">
      <t>ロウドウシャ</t>
    </rPh>
    <rPh sb="6" eb="8">
      <t>ムキ</t>
    </rPh>
    <rPh sb="8" eb="10">
      <t>コヨウ</t>
    </rPh>
    <rPh sb="10" eb="13">
      <t>ロウドウシャ</t>
    </rPh>
    <rPh sb="13" eb="14">
      <t>マタ</t>
    </rPh>
    <rPh sb="17" eb="18">
      <t>サイ</t>
    </rPh>
    <rPh sb="18" eb="20">
      <t>イジョウ</t>
    </rPh>
    <rPh sb="21" eb="22">
      <t>モノ</t>
    </rPh>
    <rPh sb="23" eb="25">
      <t>ゲンテイ</t>
    </rPh>
    <rPh sb="28" eb="29">
      <t>イナ</t>
    </rPh>
    <rPh sb="31" eb="32">
      <t>ベツ</t>
    </rPh>
    <phoneticPr fontId="1"/>
  </si>
  <si>
    <t>派遣労働者を協定対象労働者に限定するか否かの別</t>
    <rPh sb="0" eb="2">
      <t>ハケン</t>
    </rPh>
    <rPh sb="2" eb="5">
      <t>ロウドウシャ</t>
    </rPh>
    <rPh sb="6" eb="8">
      <t>キョウテイ</t>
    </rPh>
    <rPh sb="8" eb="10">
      <t>タイショウ</t>
    </rPh>
    <rPh sb="10" eb="13">
      <t>ロウドウシャ</t>
    </rPh>
    <rPh sb="14" eb="16">
      <t>ゲンテイ</t>
    </rPh>
    <rPh sb="19" eb="20">
      <t>イナ</t>
    </rPh>
    <rPh sb="22" eb="23">
      <t>ベツ</t>
    </rPh>
    <phoneticPr fontId="1"/>
  </si>
  <si>
    <t>　業務内容</t>
    <rPh sb="1" eb="3">
      <t>ギョウム</t>
    </rPh>
    <rPh sb="3" eb="5">
      <t>ナイヨウ</t>
    </rPh>
    <phoneticPr fontId="1"/>
  </si>
  <si>
    <t>　業務に伴う　
　責任の程度</t>
    <rPh sb="1" eb="3">
      <t>ギョウム</t>
    </rPh>
    <rPh sb="4" eb="5">
      <t>トモナ</t>
    </rPh>
    <rPh sb="9" eb="11">
      <t>セキニン</t>
    </rPh>
    <rPh sb="12" eb="14">
      <t>テイド</t>
    </rPh>
    <phoneticPr fontId="1"/>
  </si>
  <si>
    <t>　指揮命令者　</t>
    <rPh sb="1" eb="3">
      <t>シキ</t>
    </rPh>
    <rPh sb="3" eb="5">
      <t>メイレイ</t>
    </rPh>
    <rPh sb="5" eb="6">
      <t>シャ</t>
    </rPh>
    <phoneticPr fontId="1"/>
  </si>
  <si>
    <t>　派遣期間</t>
    <rPh sb="1" eb="3">
      <t>ハケン</t>
    </rPh>
    <rPh sb="3" eb="5">
      <t>キカン</t>
    </rPh>
    <phoneticPr fontId="1"/>
  </si>
  <si>
    <t>　就業日</t>
    <rPh sb="1" eb="3">
      <t>シュウギョウ</t>
    </rPh>
    <rPh sb="3" eb="4">
      <t>ビ</t>
    </rPh>
    <phoneticPr fontId="1"/>
  </si>
  <si>
    <t>　就業時間及び
　休憩時間</t>
    <rPh sb="1" eb="3">
      <t>シュウギョウ</t>
    </rPh>
    <rPh sb="3" eb="5">
      <t>ジカン</t>
    </rPh>
    <rPh sb="5" eb="6">
      <t>オヨ</t>
    </rPh>
    <rPh sb="9" eb="11">
      <t>キュウケイ</t>
    </rPh>
    <rPh sb="11" eb="13">
      <t>ジカン</t>
    </rPh>
    <phoneticPr fontId="1"/>
  </si>
  <si>
    <t>時間外・休日労働</t>
    <rPh sb="0" eb="3">
      <t>ジカンガイ</t>
    </rPh>
    <rPh sb="4" eb="6">
      <t>キュウジツ</t>
    </rPh>
    <rPh sb="6" eb="8">
      <t>ロウドウ</t>
    </rPh>
    <phoneticPr fontId="1"/>
  </si>
  <si>
    <t>　安全及び衛生</t>
    <rPh sb="1" eb="3">
      <t>アンゼン</t>
    </rPh>
    <rPh sb="3" eb="4">
      <t>オヨ</t>
    </rPh>
    <rPh sb="5" eb="7">
      <t>エイセイ</t>
    </rPh>
    <phoneticPr fontId="1"/>
  </si>
  <si>
    <t>　福利厚生</t>
    <rPh sb="1" eb="3">
      <t>フクリ</t>
    </rPh>
    <rPh sb="3" eb="5">
      <t>コウセイ</t>
    </rPh>
    <phoneticPr fontId="1"/>
  </si>
  <si>
    <t>　苦情の申出先、
　処理方法・
　連携体制</t>
    <rPh sb="1" eb="3">
      <t>クジョウ</t>
    </rPh>
    <rPh sb="4" eb="6">
      <t>モウシデ</t>
    </rPh>
    <rPh sb="6" eb="7">
      <t>サキ</t>
    </rPh>
    <rPh sb="10" eb="12">
      <t>ショリ</t>
    </rPh>
    <rPh sb="12" eb="14">
      <t>ホウホウ</t>
    </rPh>
    <rPh sb="17" eb="19">
      <t>レンケイ</t>
    </rPh>
    <rPh sb="19" eb="21">
      <t>タイセイ</t>
    </rPh>
    <phoneticPr fontId="1"/>
  </si>
  <si>
    <t>（1）苦情の申出を受ける者</t>
    <rPh sb="3" eb="5">
      <t>クジョウ</t>
    </rPh>
    <rPh sb="6" eb="8">
      <t>モウシデ</t>
    </rPh>
    <rPh sb="9" eb="10">
      <t>ウ</t>
    </rPh>
    <rPh sb="12" eb="13">
      <t>モノ</t>
    </rPh>
    <phoneticPr fontId="1"/>
  </si>
  <si>
    <t>　　派遣先　</t>
    <rPh sb="2" eb="4">
      <t>ハケン</t>
    </rPh>
    <rPh sb="4" eb="5">
      <t>サキ</t>
    </rPh>
    <phoneticPr fontId="1"/>
  </si>
  <si>
    <t>　　派遣元</t>
    <rPh sb="4" eb="5">
      <t>モト</t>
    </rPh>
    <phoneticPr fontId="1"/>
  </si>
  <si>
    <t>（2）苦情処理方法、連携体制等</t>
    <rPh sb="3" eb="5">
      <t>クジョウ</t>
    </rPh>
    <rPh sb="5" eb="7">
      <t>ショリ</t>
    </rPh>
    <rPh sb="7" eb="9">
      <t>ホウホウ</t>
    </rPh>
    <rPh sb="10" eb="12">
      <t>レンケイ</t>
    </rPh>
    <rPh sb="12" eb="14">
      <t>タイセイ</t>
    </rPh>
    <rPh sb="14" eb="15">
      <t>トウ</t>
    </rPh>
    <phoneticPr fontId="1"/>
  </si>
  <si>
    <t>　①派遣先における（1）記載の者が苦情の申出を受けたときは、ただちに派遣先責任者へ連絡することとし、当該派遣先責任者が中心となって誠意</t>
    <rPh sb="2" eb="4">
      <t>ハケン</t>
    </rPh>
    <rPh sb="4" eb="5">
      <t>サキ</t>
    </rPh>
    <rPh sb="12" eb="14">
      <t>キサイ</t>
    </rPh>
    <rPh sb="15" eb="16">
      <t>モノ</t>
    </rPh>
    <rPh sb="17" eb="19">
      <t>クジョウ</t>
    </rPh>
    <rPh sb="20" eb="22">
      <t>モウシデ</t>
    </rPh>
    <rPh sb="23" eb="24">
      <t>ウ</t>
    </rPh>
    <rPh sb="34" eb="36">
      <t>ハケン</t>
    </rPh>
    <rPh sb="36" eb="37">
      <t>サキ</t>
    </rPh>
    <rPh sb="37" eb="40">
      <t>セキニンシャ</t>
    </rPh>
    <rPh sb="41" eb="43">
      <t>レンラク</t>
    </rPh>
    <rPh sb="50" eb="52">
      <t>トウガイ</t>
    </rPh>
    <rPh sb="52" eb="54">
      <t>ハケン</t>
    </rPh>
    <rPh sb="54" eb="55">
      <t>サキ</t>
    </rPh>
    <rPh sb="55" eb="58">
      <t>セキニンシャ</t>
    </rPh>
    <rPh sb="59" eb="61">
      <t>チュウシン</t>
    </rPh>
    <rPh sb="65" eb="67">
      <t>セイイ</t>
    </rPh>
    <phoneticPr fontId="1"/>
  </si>
  <si>
    <t>　　をもって、遅滞なく、当該苦情の適切かつ迅速な処理を図ることとし、その結果について必ず派遣労働者に通知することとする。</t>
    <rPh sb="7" eb="9">
      <t>チタイ</t>
    </rPh>
    <rPh sb="12" eb="14">
      <t>トウガイ</t>
    </rPh>
    <rPh sb="14" eb="16">
      <t>クジョウ</t>
    </rPh>
    <rPh sb="17" eb="19">
      <t>テキセツ</t>
    </rPh>
    <rPh sb="21" eb="23">
      <t>ジンソク</t>
    </rPh>
    <rPh sb="24" eb="26">
      <t>ショリ</t>
    </rPh>
    <rPh sb="27" eb="28">
      <t>ハカ</t>
    </rPh>
    <rPh sb="36" eb="38">
      <t>ケッカ</t>
    </rPh>
    <rPh sb="42" eb="43">
      <t>カナラ</t>
    </rPh>
    <rPh sb="44" eb="49">
      <t>ハ</t>
    </rPh>
    <rPh sb="50" eb="52">
      <t>ツウチ</t>
    </rPh>
    <phoneticPr fontId="1"/>
  </si>
  <si>
    <t>　②派遣元における（1）記載の者が苦情の申出を受けたときは、直ちには派遣元責任者へ連絡することとし、当該派遣元責任者が中心となって誠意</t>
    <rPh sb="2" eb="5">
      <t>ハケンモト</t>
    </rPh>
    <rPh sb="12" eb="14">
      <t>キサイ</t>
    </rPh>
    <rPh sb="15" eb="16">
      <t>モノ</t>
    </rPh>
    <rPh sb="17" eb="19">
      <t>クジョウ</t>
    </rPh>
    <rPh sb="20" eb="22">
      <t>モウシデ</t>
    </rPh>
    <rPh sb="23" eb="24">
      <t>ウ</t>
    </rPh>
    <rPh sb="30" eb="31">
      <t>タダ</t>
    </rPh>
    <rPh sb="34" eb="37">
      <t>ハケンモト</t>
    </rPh>
    <rPh sb="37" eb="40">
      <t>セキニンシャ</t>
    </rPh>
    <rPh sb="41" eb="43">
      <t>レンラク</t>
    </rPh>
    <rPh sb="50" eb="52">
      <t>トウガイ</t>
    </rPh>
    <rPh sb="52" eb="55">
      <t>ハケンモト</t>
    </rPh>
    <rPh sb="55" eb="58">
      <t>セキニンシャ</t>
    </rPh>
    <rPh sb="59" eb="61">
      <t>チュウシン</t>
    </rPh>
    <rPh sb="65" eb="67">
      <t>セイイ</t>
    </rPh>
    <phoneticPr fontId="1"/>
  </si>
  <si>
    <t>　③派遣先及び派遣元は、自らでその解決が容易であり、即時に処理した苦情の他は、相互に遅滞なく通知するとともに、密接に連絡調整を行い</t>
    <rPh sb="2" eb="4">
      <t>ハケン</t>
    </rPh>
    <rPh sb="4" eb="5">
      <t>サキ</t>
    </rPh>
    <rPh sb="5" eb="6">
      <t>オヨ</t>
    </rPh>
    <rPh sb="7" eb="10">
      <t>ハケンモト</t>
    </rPh>
    <rPh sb="12" eb="13">
      <t>ミズカ</t>
    </rPh>
    <rPh sb="17" eb="19">
      <t>カイケツ</t>
    </rPh>
    <rPh sb="20" eb="22">
      <t>ヨウイ</t>
    </rPh>
    <rPh sb="26" eb="28">
      <t>ソクジ</t>
    </rPh>
    <rPh sb="29" eb="31">
      <t>ショリ</t>
    </rPh>
    <rPh sb="33" eb="35">
      <t>クジョウ</t>
    </rPh>
    <rPh sb="36" eb="37">
      <t>ホカ</t>
    </rPh>
    <rPh sb="39" eb="41">
      <t>ソウゴ</t>
    </rPh>
    <rPh sb="42" eb="44">
      <t>チタイ</t>
    </rPh>
    <rPh sb="46" eb="48">
      <t>ツウチ</t>
    </rPh>
    <rPh sb="55" eb="57">
      <t>ミッセツ</t>
    </rPh>
    <rPh sb="58" eb="60">
      <t>レンラク</t>
    </rPh>
    <rPh sb="60" eb="62">
      <t>チョウセイ</t>
    </rPh>
    <rPh sb="63" eb="64">
      <t>オコナ</t>
    </rPh>
    <phoneticPr fontId="1"/>
  </si>
  <si>
    <t>　　つつ、その解決を図ることとする。</t>
    <rPh sb="7" eb="9">
      <t>カイケツ</t>
    </rPh>
    <rPh sb="10" eb="11">
      <t>ハカ</t>
    </rPh>
    <phoneticPr fontId="1"/>
  </si>
  <si>
    <t>　派遣労働者の
　雇用の安定を
　図るために必
　要な措置</t>
    <rPh sb="1" eb="6">
      <t>ハ</t>
    </rPh>
    <rPh sb="9" eb="11">
      <t>コヨウ</t>
    </rPh>
    <rPh sb="12" eb="14">
      <t>アンテイ</t>
    </rPh>
    <rPh sb="17" eb="18">
      <t>ハカ</t>
    </rPh>
    <rPh sb="22" eb="23">
      <t>ヒツ</t>
    </rPh>
    <rPh sb="25" eb="26">
      <t>ヨウ</t>
    </rPh>
    <rPh sb="27" eb="29">
      <t>ソチ</t>
    </rPh>
    <phoneticPr fontId="1"/>
  </si>
  <si>
    <t>（1）労働者派遣契約の解除の事前の申入れ</t>
    <rPh sb="3" eb="6">
      <t>ロウドウシャ</t>
    </rPh>
    <rPh sb="6" eb="8">
      <t>ハケン</t>
    </rPh>
    <rPh sb="8" eb="10">
      <t>ケイヤク</t>
    </rPh>
    <rPh sb="11" eb="13">
      <t>カイジョ</t>
    </rPh>
    <rPh sb="14" eb="16">
      <t>ジゼン</t>
    </rPh>
    <rPh sb="17" eb="19">
      <t>モウシイ</t>
    </rPh>
    <phoneticPr fontId="1"/>
  </si>
  <si>
    <t>（2）派遣先における就業機会の確保</t>
    <rPh sb="3" eb="5">
      <t>ハケン</t>
    </rPh>
    <rPh sb="5" eb="6">
      <t>サキ</t>
    </rPh>
    <rPh sb="10" eb="12">
      <t>シュウギョウ</t>
    </rPh>
    <rPh sb="12" eb="14">
      <t>キカイ</t>
    </rPh>
    <rPh sb="15" eb="17">
      <t>カクホ</t>
    </rPh>
    <phoneticPr fontId="1"/>
  </si>
  <si>
    <t>（3）損害賠償等に係る適切な措置</t>
    <rPh sb="3" eb="5">
      <t>ソンガイ</t>
    </rPh>
    <rPh sb="5" eb="7">
      <t>バイショウ</t>
    </rPh>
    <rPh sb="7" eb="8">
      <t>トウ</t>
    </rPh>
    <rPh sb="9" eb="10">
      <t>カカ</t>
    </rPh>
    <rPh sb="11" eb="13">
      <t>テキセツ</t>
    </rPh>
    <rPh sb="14" eb="16">
      <t>ソチ</t>
    </rPh>
    <phoneticPr fontId="1"/>
  </si>
  <si>
    <t>（4）労働者派遣契約の解除の理由の明示</t>
    <rPh sb="3" eb="6">
      <t>ロウドウシャ</t>
    </rPh>
    <rPh sb="6" eb="8">
      <t>ハケン</t>
    </rPh>
    <rPh sb="8" eb="10">
      <t>ケイヤク</t>
    </rPh>
    <rPh sb="11" eb="13">
      <t>カイジョ</t>
    </rPh>
    <rPh sb="14" eb="16">
      <t>リユウ</t>
    </rPh>
    <rPh sb="17" eb="19">
      <t>メイジ</t>
    </rPh>
    <phoneticPr fontId="1"/>
  </si>
  <si>
    <r>
      <t>派遣先が</t>
    </r>
    <r>
      <rPr>
        <b/>
        <sz val="9.5"/>
        <color theme="1"/>
        <rFont val="ＭＳ Ｐゴシック"/>
        <family val="3"/>
        <charset val="128"/>
        <scheme val="major"/>
      </rPr>
      <t>派遣</t>
    </r>
    <r>
      <rPr>
        <b/>
        <sz val="10"/>
        <color theme="1"/>
        <rFont val="ＭＳ Ｐゴシック"/>
        <family val="3"/>
        <charset val="128"/>
        <scheme val="major"/>
      </rPr>
      <t>労働
者を雇用する場合の紛争防止措置</t>
    </r>
    <rPh sb="0" eb="2">
      <t>ハケン</t>
    </rPh>
    <rPh sb="2" eb="3">
      <t>サキ</t>
    </rPh>
    <rPh sb="4" eb="6">
      <t>ハケン</t>
    </rPh>
    <rPh sb="6" eb="8">
      <t>ロウドウ</t>
    </rPh>
    <rPh sb="9" eb="10">
      <t>シャ</t>
    </rPh>
    <rPh sb="11" eb="13">
      <t>コヨウ</t>
    </rPh>
    <rPh sb="15" eb="17">
      <t>バアイ</t>
    </rPh>
    <rPh sb="18" eb="20">
      <t>フンソウ</t>
    </rPh>
    <rPh sb="20" eb="22">
      <t>ボウシ</t>
    </rPh>
    <rPh sb="22" eb="24">
      <t>ソチ</t>
    </rPh>
    <phoneticPr fontId="1"/>
  </si>
  <si>
    <t>裏面につづく</t>
    <rPh sb="0" eb="2">
      <t>リメン</t>
    </rPh>
    <phoneticPr fontId="1"/>
  </si>
  <si>
    <t>　紹介予定派遣に
  関する事項</t>
    <rPh sb="1" eb="3">
      <t>ショウカイ</t>
    </rPh>
    <rPh sb="3" eb="5">
      <t>ヨテイ</t>
    </rPh>
    <rPh sb="5" eb="7">
      <t>ハケン</t>
    </rPh>
    <rPh sb="11" eb="12">
      <t>カン</t>
    </rPh>
    <rPh sb="14" eb="16">
      <t>ジコウ</t>
    </rPh>
    <phoneticPr fontId="1"/>
  </si>
  <si>
    <t>派　（所在地）</t>
    <rPh sb="0" eb="1">
      <t>ハ</t>
    </rPh>
    <rPh sb="3" eb="6">
      <t>ショザイチ</t>
    </rPh>
    <phoneticPr fontId="1"/>
  </si>
  <si>
    <t>遣　（事業所名）</t>
    <rPh sb="0" eb="1">
      <t>ケン</t>
    </rPh>
    <rPh sb="3" eb="6">
      <t>ジギョウショ</t>
    </rPh>
    <rPh sb="6" eb="7">
      <t>メイ</t>
    </rPh>
    <phoneticPr fontId="1"/>
  </si>
  <si>
    <t>先　（代表者職氏名）</t>
    <rPh sb="0" eb="1">
      <t>サキ</t>
    </rPh>
    <rPh sb="3" eb="6">
      <t>ダイヒョウシャ</t>
    </rPh>
    <rPh sb="6" eb="8">
      <t>ショクシ</t>
    </rPh>
    <rPh sb="8" eb="9">
      <t>メイ</t>
    </rPh>
    <phoneticPr fontId="1"/>
  </si>
  <si>
    <t>元　（代表者職氏名）</t>
    <rPh sb="0" eb="1">
      <t>モト</t>
    </rPh>
    <rPh sb="3" eb="6">
      <t>ダイヒョウシャ</t>
    </rPh>
    <rPh sb="6" eb="8">
      <t>ショクシ</t>
    </rPh>
    <rPh sb="8" eb="9">
      <t>メイ</t>
    </rPh>
    <phoneticPr fontId="1"/>
  </si>
  <si>
    <t xml:space="preserve">   　（許可番号）</t>
    <rPh sb="5" eb="7">
      <t>キョカ</t>
    </rPh>
    <rPh sb="7" eb="9">
      <t>バンゴウ</t>
    </rPh>
    <phoneticPr fontId="1"/>
  </si>
  <si>
    <t>御中</t>
    <rPh sb="0" eb="2">
      <t>オンチュウ</t>
    </rPh>
    <phoneticPr fontId="1"/>
  </si>
  <si>
    <t>(所在地）</t>
    <rPh sb="1" eb="4">
      <t>ショザイチ</t>
    </rPh>
    <phoneticPr fontId="1"/>
  </si>
  <si>
    <t>(事業所名）</t>
    <rPh sb="1" eb="4">
      <t>ジギョウショ</t>
    </rPh>
    <rPh sb="4" eb="5">
      <t>メイ</t>
    </rPh>
    <phoneticPr fontId="1"/>
  </si>
  <si>
    <t>（代表者職氏名）　</t>
    <rPh sb="1" eb="4">
      <t>ダイヒョウシャ</t>
    </rPh>
    <rPh sb="4" eb="6">
      <t>ショクシ</t>
    </rPh>
    <rPh sb="6" eb="7">
      <t>メイ</t>
    </rPh>
    <phoneticPr fontId="1"/>
  </si>
  <si>
    <t>（許可番号）</t>
    <rPh sb="1" eb="3">
      <t>キョカ</t>
    </rPh>
    <rPh sb="3" eb="5">
      <t>バンゴウ</t>
    </rPh>
    <phoneticPr fontId="1"/>
  </si>
  <si>
    <t>男性</t>
    <rPh sb="0" eb="2">
      <t>ダンセイ</t>
    </rPh>
    <phoneticPr fontId="1"/>
  </si>
  <si>
    <t>女性</t>
    <rPh sb="0" eb="2">
      <t>ジョセイ</t>
    </rPh>
    <phoneticPr fontId="1"/>
  </si>
  <si>
    <t>事項
年齢に関する</t>
    <rPh sb="0" eb="2">
      <t>ジコウ</t>
    </rPh>
    <rPh sb="3" eb="5">
      <t>ネンレイ</t>
    </rPh>
    <rPh sb="6" eb="7">
      <t>カン</t>
    </rPh>
    <phoneticPr fontId="1"/>
  </si>
  <si>
    <t>60歳以上（＊）</t>
    <rPh sb="2" eb="5">
      <t>サイイジョウ</t>
    </rPh>
    <phoneticPr fontId="1"/>
  </si>
  <si>
    <t>60歳未満（＊）</t>
    <rPh sb="2" eb="5">
      <t>サイミマン</t>
    </rPh>
    <phoneticPr fontId="1"/>
  </si>
  <si>
    <t>　45歳以上60歳未満</t>
    <rPh sb="3" eb="6">
      <t>サイイジョウ</t>
    </rPh>
    <rPh sb="8" eb="11">
      <t>サイミマン</t>
    </rPh>
    <phoneticPr fontId="1"/>
  </si>
  <si>
    <t>（＊）
雇用期間</t>
    <rPh sb="4" eb="6">
      <t>コヨウ</t>
    </rPh>
    <rPh sb="6" eb="8">
      <t>キカン</t>
    </rPh>
    <phoneticPr fontId="1"/>
  </si>
  <si>
    <t>無期雇用</t>
    <rPh sb="0" eb="2">
      <t>ムキ</t>
    </rPh>
    <rPh sb="2" eb="4">
      <t>コヨウ</t>
    </rPh>
    <phoneticPr fontId="1"/>
  </si>
  <si>
    <t>有期雇用</t>
    <rPh sb="0" eb="2">
      <t>ユウキ</t>
    </rPh>
    <rPh sb="2" eb="4">
      <t>コヨウ</t>
    </rPh>
    <phoneticPr fontId="1"/>
  </si>
  <si>
    <t xml:space="preserve">（＊）
方式
待遇決定
</t>
    <rPh sb="4" eb="6">
      <t>ホウシキ</t>
    </rPh>
    <rPh sb="7" eb="9">
      <t>タイグウ</t>
    </rPh>
    <rPh sb="9" eb="11">
      <t>ケッテイ</t>
    </rPh>
    <phoneticPr fontId="1"/>
  </si>
  <si>
    <t>協定対象派遣労働者（労使協定方式）</t>
    <rPh sb="0" eb="2">
      <t>キョウテイ</t>
    </rPh>
    <rPh sb="2" eb="4">
      <t>タイショウ</t>
    </rPh>
    <rPh sb="4" eb="6">
      <t>ハケン</t>
    </rPh>
    <rPh sb="6" eb="9">
      <t>ロウドウシャ</t>
    </rPh>
    <rPh sb="10" eb="12">
      <t>ロウシ</t>
    </rPh>
    <rPh sb="12" eb="14">
      <t>キョウテイ</t>
    </rPh>
    <rPh sb="14" eb="16">
      <t>ホウシキ</t>
    </rPh>
    <phoneticPr fontId="1"/>
  </si>
  <si>
    <t>協定対象派遣労働者ではない</t>
    <rPh sb="0" eb="2">
      <t>キョウテイ</t>
    </rPh>
    <rPh sb="2" eb="4">
      <t>タイショウ</t>
    </rPh>
    <rPh sb="4" eb="6">
      <t>ハケン</t>
    </rPh>
    <rPh sb="6" eb="9">
      <t>ロウドウシャ</t>
    </rPh>
    <phoneticPr fontId="1"/>
  </si>
  <si>
    <t>　　　（派遣先均等・均衡方式）</t>
    <rPh sb="4" eb="6">
      <t>ハケン</t>
    </rPh>
    <rPh sb="6" eb="7">
      <t>サキ</t>
    </rPh>
    <rPh sb="7" eb="9">
      <t>キントウ</t>
    </rPh>
    <rPh sb="10" eb="12">
      <t>キンコウ</t>
    </rPh>
    <rPh sb="12" eb="14">
      <t>ホウシキ</t>
    </rPh>
    <phoneticPr fontId="1"/>
  </si>
  <si>
    <t>　　　提出の有無及び確認資料（＊）
　　　労働・社会保険の被保険者資格取得届の</t>
    <rPh sb="3" eb="5">
      <t>テイシュツ</t>
    </rPh>
    <rPh sb="6" eb="8">
      <t>ウム</t>
    </rPh>
    <rPh sb="8" eb="9">
      <t>オヨ</t>
    </rPh>
    <rPh sb="10" eb="12">
      <t>カクニン</t>
    </rPh>
    <rPh sb="12" eb="14">
      <t>シリョウ</t>
    </rPh>
    <rPh sb="21" eb="23">
      <t>ロウドウ</t>
    </rPh>
    <rPh sb="24" eb="26">
      <t>シャカイ</t>
    </rPh>
    <rPh sb="26" eb="28">
      <t>ホケン</t>
    </rPh>
    <rPh sb="29" eb="33">
      <t>ヒホケンシャ</t>
    </rPh>
    <rPh sb="33" eb="35">
      <t>シカク</t>
    </rPh>
    <rPh sb="35" eb="37">
      <t>シュトク</t>
    </rPh>
    <rPh sb="37" eb="38">
      <t>トドケ</t>
    </rPh>
    <phoneticPr fontId="1"/>
  </si>
  <si>
    <t>健康保険　　　</t>
    <rPh sb="0" eb="2">
      <t>ケンコウ</t>
    </rPh>
    <rPh sb="2" eb="4">
      <t>ホケン</t>
    </rPh>
    <phoneticPr fontId="1"/>
  </si>
  <si>
    <t>　無の理由</t>
    <rPh sb="1" eb="2">
      <t>ム</t>
    </rPh>
    <rPh sb="3" eb="5">
      <t>リユウ</t>
    </rPh>
    <phoneticPr fontId="1"/>
  </si>
  <si>
    <t>厚生年金保険</t>
    <rPh sb="0" eb="2">
      <t>コウセイ</t>
    </rPh>
    <rPh sb="2" eb="4">
      <t>ネンキン</t>
    </rPh>
    <rPh sb="4" eb="6">
      <t>ホケン</t>
    </rPh>
    <phoneticPr fontId="1"/>
  </si>
  <si>
    <t>雇用保険</t>
    <rPh sb="0" eb="2">
      <t>コヨウ</t>
    </rPh>
    <rPh sb="2" eb="4">
      <t>ホケン</t>
    </rPh>
    <phoneticPr fontId="1"/>
  </si>
  <si>
    <t>確認書類</t>
    <rPh sb="0" eb="2">
      <t>カクニン</t>
    </rPh>
    <rPh sb="2" eb="4">
      <t>ショルイ</t>
    </rPh>
    <phoneticPr fontId="1"/>
  </si>
  <si>
    <t>　（</t>
    <phoneticPr fontId="1"/>
  </si>
  <si>
    <t>)</t>
    <phoneticPr fontId="1"/>
  </si>
  <si>
    <t>(注）通知した内容のうち、＊印の部分（無期雇用か有期雇用か、60歳以上の者であるか否か、協定対象派遣労働者</t>
    <rPh sb="1" eb="2">
      <t>チュウ</t>
    </rPh>
    <rPh sb="3" eb="5">
      <t>ツウチ</t>
    </rPh>
    <rPh sb="7" eb="9">
      <t>ナイヨウ</t>
    </rPh>
    <rPh sb="14" eb="15">
      <t>シルシ</t>
    </rPh>
    <rPh sb="16" eb="18">
      <t>ブブン</t>
    </rPh>
    <rPh sb="19" eb="21">
      <t>ムキ</t>
    </rPh>
    <rPh sb="21" eb="23">
      <t>コヨウ</t>
    </rPh>
    <rPh sb="24" eb="26">
      <t>ユウキ</t>
    </rPh>
    <rPh sb="26" eb="28">
      <t>コヨウ</t>
    </rPh>
    <rPh sb="32" eb="35">
      <t>サイイジョウ</t>
    </rPh>
    <rPh sb="36" eb="37">
      <t>モノ</t>
    </rPh>
    <rPh sb="41" eb="42">
      <t>イナ</t>
    </rPh>
    <rPh sb="44" eb="46">
      <t>キョウテイ</t>
    </rPh>
    <rPh sb="46" eb="48">
      <t>タイショウ</t>
    </rPh>
    <rPh sb="48" eb="50">
      <t>ハケン</t>
    </rPh>
    <rPh sb="50" eb="53">
      <t>ロウドウシャ</t>
    </rPh>
    <phoneticPr fontId="1"/>
  </si>
  <si>
    <t>　であるか否か、各種保険の加入状況）については、変更があった場合には、遅滞なく再度通知すること。</t>
    <rPh sb="5" eb="6">
      <t>イナ</t>
    </rPh>
    <rPh sb="8" eb="10">
      <t>カクシュ</t>
    </rPh>
    <rPh sb="10" eb="12">
      <t>ホケン</t>
    </rPh>
    <rPh sb="13" eb="15">
      <t>カニュウ</t>
    </rPh>
    <rPh sb="15" eb="17">
      <t>ジョウキョウ</t>
    </rPh>
    <rPh sb="24" eb="26">
      <t>ヘンコウ</t>
    </rPh>
    <rPh sb="30" eb="32">
      <t>バアイ</t>
    </rPh>
    <rPh sb="35" eb="37">
      <t>チタイ</t>
    </rPh>
    <rPh sb="39" eb="41">
      <t>サイド</t>
    </rPh>
    <rPh sb="41" eb="43">
      <t>ツウチ</t>
    </rPh>
    <phoneticPr fontId="1"/>
  </si>
  <si>
    <t>参考例（要領第６の10,13,14）</t>
    <rPh sb="0" eb="2">
      <t>サンコウ</t>
    </rPh>
    <rPh sb="2" eb="3">
      <t>レイ</t>
    </rPh>
    <rPh sb="4" eb="6">
      <t>ヨウリョウ</t>
    </rPh>
    <rPh sb="6" eb="7">
      <t>ダイ</t>
    </rPh>
    <phoneticPr fontId="1"/>
  </si>
  <si>
    <t>就 業 条 件 明 示 書</t>
    <rPh sb="0" eb="1">
      <t>シュウ</t>
    </rPh>
    <rPh sb="2" eb="3">
      <t>ギョウ</t>
    </rPh>
    <rPh sb="4" eb="5">
      <t>ジョウ</t>
    </rPh>
    <rPh sb="6" eb="7">
      <t>ケン</t>
    </rPh>
    <rPh sb="8" eb="9">
      <t>メイ</t>
    </rPh>
    <rPh sb="10" eb="11">
      <t>シメス</t>
    </rPh>
    <rPh sb="12" eb="13">
      <t>ショ</t>
    </rPh>
    <phoneticPr fontId="1"/>
  </si>
  <si>
    <t>（事業所名）</t>
    <phoneticPr fontId="1"/>
  </si>
  <si>
    <t>（許可番号）</t>
    <phoneticPr fontId="1"/>
  </si>
  <si>
    <t>次の条件で労働者派遣を行います。</t>
    <phoneticPr fontId="1"/>
  </si>
  <si>
    <t>　派遣先事業所</t>
    <phoneticPr fontId="1"/>
  </si>
  <si>
    <t>　（名称）　　　　　　　　　　　　　　　　　　　　　　　　　　　　　　　　　</t>
    <phoneticPr fontId="1"/>
  </si>
  <si>
    <t>　　　　　　　　　　　　　　　　　　　　　　</t>
    <phoneticPr fontId="1"/>
  </si>
  <si>
    <t>(所在地)　　　　</t>
    <phoneticPr fontId="1"/>
  </si>
  <si>
    <t xml:space="preserve">  　　 (電話）  </t>
    <phoneticPr fontId="1"/>
  </si>
  <si>
    <t xml:space="preserve">    </t>
    <phoneticPr fontId="1"/>
  </si>
  <si>
    <t xml:space="preserve">　（名称・所在地）　　　　　　　　                         　　　　　　　　　　　　　　　　　　　　　　　　　　　　　　　　　　　 </t>
    <phoneticPr fontId="1"/>
  </si>
  <si>
    <t>（部署）</t>
    <phoneticPr fontId="1"/>
  </si>
  <si>
    <t xml:space="preserve">  　　 (電話）  　　</t>
    <phoneticPr fontId="1"/>
  </si>
  <si>
    <t>　業務内容</t>
    <phoneticPr fontId="1"/>
  </si>
  <si>
    <t>　業務に伴う
　責任の程度</t>
    <phoneticPr fontId="1"/>
  </si>
  <si>
    <r>
      <t>　派遣先事業所単位の期間制限に抵触する最初の日</t>
    </r>
    <r>
      <rPr>
        <b/>
        <sz val="8"/>
        <color theme="1"/>
        <rFont val="ＭＳ Ｐゴシック"/>
        <family val="3"/>
        <charset val="128"/>
        <scheme val="minor"/>
      </rPr>
      <t>（延長されることがある）　　</t>
    </r>
    <rPh sb="1" eb="3">
      <t>ハケン</t>
    </rPh>
    <rPh sb="3" eb="4">
      <t>サキ</t>
    </rPh>
    <rPh sb="4" eb="7">
      <t>ジギョウショ</t>
    </rPh>
    <rPh sb="7" eb="9">
      <t>タンイ</t>
    </rPh>
    <rPh sb="10" eb="12">
      <t>キカン</t>
    </rPh>
    <rPh sb="12" eb="14">
      <t>セイゲン</t>
    </rPh>
    <rPh sb="15" eb="17">
      <t>テイショク</t>
    </rPh>
    <rPh sb="19" eb="21">
      <t>サイショ</t>
    </rPh>
    <rPh sb="22" eb="23">
      <t>ヒ</t>
    </rPh>
    <rPh sb="24" eb="26">
      <t>エンチョウ</t>
    </rPh>
    <phoneticPr fontId="1"/>
  </si>
  <si>
    <r>
      <t>　組織（個人）単位の期間制限に抵触する最初の日</t>
    </r>
    <r>
      <rPr>
        <b/>
        <sz val="8"/>
        <color theme="1"/>
        <rFont val="ＭＳ Ｐゴシック"/>
        <family val="3"/>
        <charset val="128"/>
        <scheme val="minor"/>
      </rPr>
      <t>（延長されることはない）</t>
    </r>
    <rPh sb="1" eb="3">
      <t>ソシキ</t>
    </rPh>
    <rPh sb="4" eb="6">
      <t>コジン</t>
    </rPh>
    <rPh sb="7" eb="9">
      <t>タンイ</t>
    </rPh>
    <rPh sb="10" eb="12">
      <t>キカン</t>
    </rPh>
    <rPh sb="12" eb="14">
      <t>セイゲン</t>
    </rPh>
    <rPh sb="15" eb="17">
      <t>テイショク</t>
    </rPh>
    <rPh sb="19" eb="21">
      <t>サイショ</t>
    </rPh>
    <rPh sb="22" eb="23">
      <t>ヒ</t>
    </rPh>
    <rPh sb="24" eb="26">
      <t>エンチョウ</t>
    </rPh>
    <phoneticPr fontId="1"/>
  </si>
  <si>
    <t>　就業日</t>
    <phoneticPr fontId="1"/>
  </si>
  <si>
    <t>　就業時間及び</t>
    <rPh sb="5" eb="6">
      <t>オヨ</t>
    </rPh>
    <phoneticPr fontId="1"/>
  </si>
  <si>
    <t>　休憩時間</t>
    <phoneticPr fontId="1"/>
  </si>
  <si>
    <t xml:space="preserve">  時間外･休日労働</t>
    <rPh sb="2" eb="5">
      <t>ジカンガイ</t>
    </rPh>
    <rPh sb="6" eb="8">
      <t>キュウジツ</t>
    </rPh>
    <phoneticPr fontId="1"/>
  </si>
  <si>
    <t xml:space="preserve">  指揮命令者</t>
    <phoneticPr fontId="1"/>
  </si>
  <si>
    <t>　安全及び衛生</t>
    <phoneticPr fontId="1"/>
  </si>
  <si>
    <t>　苦情の申出先、
　処理方法・
　連携体制</t>
    <phoneticPr fontId="1"/>
  </si>
  <si>
    <t>　（1）苦情の申出を受ける者</t>
    <rPh sb="4" eb="6">
      <t>クジョウ</t>
    </rPh>
    <rPh sb="7" eb="9">
      <t>モウシデ</t>
    </rPh>
    <rPh sb="10" eb="11">
      <t>ウ</t>
    </rPh>
    <rPh sb="13" eb="14">
      <t>モノ</t>
    </rPh>
    <phoneticPr fontId="1"/>
  </si>
  <si>
    <t>　　　派遣先　　　　　　　　　　　　　　</t>
    <rPh sb="3" eb="5">
      <t>ハケン</t>
    </rPh>
    <rPh sb="5" eb="6">
      <t>サキ</t>
    </rPh>
    <phoneticPr fontId="1"/>
  </si>
  <si>
    <t>　　　派遣元　　　　　　　　　　　　</t>
    <rPh sb="3" eb="6">
      <t>ハケンモト</t>
    </rPh>
    <phoneticPr fontId="1"/>
  </si>
  <si>
    <t>　（2）苦情処理方法、連携体制等</t>
    <rPh sb="4" eb="6">
      <t>クジョウ</t>
    </rPh>
    <rPh sb="6" eb="8">
      <t>ショリ</t>
    </rPh>
    <rPh sb="8" eb="10">
      <t>ホウホウ</t>
    </rPh>
    <rPh sb="11" eb="13">
      <t>レンケイ</t>
    </rPh>
    <rPh sb="13" eb="15">
      <t>タイセイ</t>
    </rPh>
    <rPh sb="15" eb="16">
      <t>トウ</t>
    </rPh>
    <phoneticPr fontId="1"/>
  </si>
  <si>
    <t>　　 ①派遣先における（1）記載の者が苦情の申出を受けたときは、ただちに派遣先責任者へ連絡することとし、当該派遣先責任者が中心となって</t>
    <rPh sb="4" eb="6">
      <t>ハケン</t>
    </rPh>
    <rPh sb="6" eb="7">
      <t>サキ</t>
    </rPh>
    <rPh sb="14" eb="16">
      <t>キサイ</t>
    </rPh>
    <rPh sb="17" eb="18">
      <t>モノ</t>
    </rPh>
    <rPh sb="19" eb="21">
      <t>クジョウ</t>
    </rPh>
    <rPh sb="22" eb="24">
      <t>モウシデ</t>
    </rPh>
    <rPh sb="25" eb="26">
      <t>ウ</t>
    </rPh>
    <rPh sb="36" eb="38">
      <t>ハケン</t>
    </rPh>
    <rPh sb="38" eb="39">
      <t>サキ</t>
    </rPh>
    <rPh sb="39" eb="42">
      <t>セキニンシャ</t>
    </rPh>
    <rPh sb="43" eb="45">
      <t>レンラク</t>
    </rPh>
    <rPh sb="52" eb="54">
      <t>トウガイ</t>
    </rPh>
    <rPh sb="54" eb="56">
      <t>ハケン</t>
    </rPh>
    <rPh sb="56" eb="57">
      <t>サキ</t>
    </rPh>
    <rPh sb="57" eb="60">
      <t>セキニンシャ</t>
    </rPh>
    <rPh sb="61" eb="63">
      <t>チュウシン</t>
    </rPh>
    <phoneticPr fontId="1"/>
  </si>
  <si>
    <t>　　  　誠意をもって、遅滞なく、当該苦情の適切かつ迅速な処理を図ることとし、その結果について必ず派遣労働者に通知することとする。</t>
    <rPh sb="12" eb="14">
      <t>チタイ</t>
    </rPh>
    <rPh sb="17" eb="19">
      <t>トウガイ</t>
    </rPh>
    <rPh sb="19" eb="21">
      <t>クジョウ</t>
    </rPh>
    <rPh sb="22" eb="24">
      <t>テキセツ</t>
    </rPh>
    <rPh sb="26" eb="28">
      <t>ジンソク</t>
    </rPh>
    <rPh sb="29" eb="31">
      <t>ショリ</t>
    </rPh>
    <rPh sb="32" eb="33">
      <t>ハカ</t>
    </rPh>
    <rPh sb="41" eb="43">
      <t>ケッカ</t>
    </rPh>
    <rPh sb="47" eb="48">
      <t>カナラ</t>
    </rPh>
    <rPh sb="49" eb="54">
      <t>ハ</t>
    </rPh>
    <rPh sb="55" eb="57">
      <t>ツウチ</t>
    </rPh>
    <phoneticPr fontId="1"/>
  </si>
  <si>
    <t>　　 ②派遣元における（1）記載の者が苦情の申出を受けたときは、直ちには派遣元責任者へ連絡することとし、当該派遣元責任者が中心となって</t>
    <rPh sb="4" eb="7">
      <t>ハケンモト</t>
    </rPh>
    <rPh sb="14" eb="16">
      <t>キサイ</t>
    </rPh>
    <rPh sb="17" eb="18">
      <t>モノ</t>
    </rPh>
    <rPh sb="19" eb="21">
      <t>クジョウ</t>
    </rPh>
    <rPh sb="22" eb="24">
      <t>モウシデ</t>
    </rPh>
    <rPh sb="25" eb="26">
      <t>ウ</t>
    </rPh>
    <rPh sb="32" eb="33">
      <t>タダ</t>
    </rPh>
    <rPh sb="36" eb="39">
      <t>ハケンモト</t>
    </rPh>
    <rPh sb="39" eb="42">
      <t>セキニンシャ</t>
    </rPh>
    <rPh sb="43" eb="45">
      <t>レンラク</t>
    </rPh>
    <rPh sb="52" eb="54">
      <t>トウガイ</t>
    </rPh>
    <rPh sb="54" eb="57">
      <t>ハケンモト</t>
    </rPh>
    <rPh sb="57" eb="60">
      <t>セキニンシャ</t>
    </rPh>
    <rPh sb="61" eb="63">
      <t>チュウシン</t>
    </rPh>
    <phoneticPr fontId="1"/>
  </si>
  <si>
    <t>　　　  誠意をもって、遅滞なく、当該苦情の適切かつ迅速な処理を図ることとし、その結果について必ず派遣労働者に通知することとする。</t>
    <rPh sb="12" eb="14">
      <t>チタイ</t>
    </rPh>
    <rPh sb="17" eb="19">
      <t>トウガイ</t>
    </rPh>
    <rPh sb="19" eb="21">
      <t>クジョウ</t>
    </rPh>
    <rPh sb="22" eb="24">
      <t>テキセツ</t>
    </rPh>
    <rPh sb="26" eb="28">
      <t>ジンソク</t>
    </rPh>
    <rPh sb="29" eb="31">
      <t>ショリ</t>
    </rPh>
    <rPh sb="32" eb="33">
      <t>ハカ</t>
    </rPh>
    <rPh sb="41" eb="43">
      <t>ケッカ</t>
    </rPh>
    <rPh sb="47" eb="48">
      <t>カナラ</t>
    </rPh>
    <rPh sb="49" eb="54">
      <t>ハ</t>
    </rPh>
    <rPh sb="55" eb="57">
      <t>ツウチ</t>
    </rPh>
    <phoneticPr fontId="1"/>
  </si>
  <si>
    <t>　　 ③派遣先及び派遣元は、自らでその解決が容易であり、即時に処理した苦情の他は、相互に遅滞なく通知するとともに、密接に連絡調整を</t>
    <rPh sb="4" eb="6">
      <t>ハケン</t>
    </rPh>
    <rPh sb="6" eb="7">
      <t>サキ</t>
    </rPh>
    <rPh sb="7" eb="8">
      <t>オヨ</t>
    </rPh>
    <rPh sb="9" eb="12">
      <t>ハケンモト</t>
    </rPh>
    <rPh sb="14" eb="15">
      <t>ミズカ</t>
    </rPh>
    <rPh sb="19" eb="21">
      <t>カイケツ</t>
    </rPh>
    <rPh sb="22" eb="24">
      <t>ヨウイ</t>
    </rPh>
    <rPh sb="28" eb="30">
      <t>ソクジ</t>
    </rPh>
    <rPh sb="31" eb="33">
      <t>ショリ</t>
    </rPh>
    <rPh sb="35" eb="37">
      <t>クジョウ</t>
    </rPh>
    <rPh sb="38" eb="39">
      <t>ホカ</t>
    </rPh>
    <rPh sb="41" eb="43">
      <t>ソウゴ</t>
    </rPh>
    <rPh sb="44" eb="46">
      <t>チタイ</t>
    </rPh>
    <rPh sb="48" eb="50">
      <t>ツウチ</t>
    </rPh>
    <rPh sb="57" eb="59">
      <t>ミッセツ</t>
    </rPh>
    <rPh sb="60" eb="62">
      <t>レンラク</t>
    </rPh>
    <rPh sb="62" eb="64">
      <t>チョウセイ</t>
    </rPh>
    <phoneticPr fontId="1"/>
  </si>
  <si>
    <t>　　  　行いつつ、その解決を図ることとする。</t>
    <rPh sb="12" eb="14">
      <t>カイケツ</t>
    </rPh>
    <rPh sb="15" eb="16">
      <t>ハカ</t>
    </rPh>
    <phoneticPr fontId="1"/>
  </si>
  <si>
    <t>　派遣労働者の
　雇用の安定を
　図るために
　必要な措置</t>
    <phoneticPr fontId="1"/>
  </si>
  <si>
    <t xml:space="preserve"> 派遣先が派遣労働者を雇用する場合の紛争防止措置</t>
    <phoneticPr fontId="1"/>
  </si>
  <si>
    <t xml:space="preserve"> 労働者派遣に
 関する料金</t>
    <phoneticPr fontId="1"/>
  </si>
  <si>
    <r>
      <t xml:space="preserve"> </t>
    </r>
    <r>
      <rPr>
        <b/>
        <sz val="9"/>
        <color theme="1"/>
        <rFont val="ＭＳ Ｐゴシック"/>
        <family val="3"/>
        <charset val="128"/>
        <scheme val="minor"/>
      </rPr>
      <t>協定対象派遣労働者
 であるか否か</t>
    </r>
    <rPh sb="1" eb="3">
      <t>キョウテイ</t>
    </rPh>
    <rPh sb="3" eb="5">
      <t>タイショウ</t>
    </rPh>
    <rPh sb="5" eb="7">
      <t>ハケン</t>
    </rPh>
    <rPh sb="7" eb="10">
      <t>ロウドウシャ</t>
    </rPh>
    <rPh sb="16" eb="17">
      <t>イナ</t>
    </rPh>
    <phoneticPr fontId="1"/>
  </si>
  <si>
    <t xml:space="preserve"> 労働・社会保険の
 取得届等の書類が
 行政機関に提出され
 ていない場合の理由</t>
    <phoneticPr fontId="1"/>
  </si>
  <si>
    <t xml:space="preserve">   健康保険　　　　　　　　　　　　　　　　　 　　　　　　　　　　　　　　　　</t>
    <rPh sb="3" eb="5">
      <t>ケンコウ</t>
    </rPh>
    <rPh sb="5" eb="7">
      <t>ホケン</t>
    </rPh>
    <phoneticPr fontId="1"/>
  </si>
  <si>
    <t>厚生年金保険 　　　　</t>
  </si>
  <si>
    <t>　　雇用保険　　　　　　</t>
    <phoneticPr fontId="1"/>
  </si>
  <si>
    <t xml:space="preserve">  紹介予定派遣に
  関する事項</t>
    <rPh sb="2" eb="4">
      <t>ショウカイ</t>
    </rPh>
    <rPh sb="4" eb="6">
      <t>ヨテイ</t>
    </rPh>
    <rPh sb="6" eb="8">
      <t>ハケン</t>
    </rPh>
    <rPh sb="12" eb="13">
      <t>カン</t>
    </rPh>
    <rPh sb="15" eb="17">
      <t>ジコウ</t>
    </rPh>
    <phoneticPr fontId="1"/>
  </si>
  <si>
    <r>
      <rPr>
        <sz val="10"/>
        <color theme="1"/>
        <rFont val="ＭＳ 明朝"/>
        <family val="1"/>
        <charset val="128"/>
      </rPr>
      <t>参考例（要領第６の20</t>
    </r>
    <r>
      <rPr>
        <sz val="9"/>
        <color theme="1"/>
        <rFont val="ＭＳ Ｐゴシック"/>
        <family val="3"/>
        <charset val="128"/>
        <scheme val="minor"/>
      </rPr>
      <t>）</t>
    </r>
    <rPh sb="0" eb="2">
      <t>サンコウ</t>
    </rPh>
    <rPh sb="2" eb="3">
      <t>レイ</t>
    </rPh>
    <rPh sb="4" eb="6">
      <t>ヨウリョウ</t>
    </rPh>
    <rPh sb="6" eb="7">
      <t>ダイ</t>
    </rPh>
    <phoneticPr fontId="1"/>
  </si>
  <si>
    <t>派　遣　元　管　理　台　帳</t>
    <rPh sb="0" eb="1">
      <t>ハ</t>
    </rPh>
    <rPh sb="2" eb="3">
      <t>ケン</t>
    </rPh>
    <rPh sb="4" eb="5">
      <t>モト</t>
    </rPh>
    <rPh sb="6" eb="7">
      <t>カン</t>
    </rPh>
    <rPh sb="8" eb="9">
      <t>リ</t>
    </rPh>
    <rPh sb="10" eb="11">
      <t>ダイ</t>
    </rPh>
    <rPh sb="12" eb="13">
      <t>トバリ</t>
    </rPh>
    <phoneticPr fontId="1"/>
  </si>
  <si>
    <t xml:space="preserve"> 派遣労働者の氏名</t>
    <rPh sb="1" eb="3">
      <t>ハケン</t>
    </rPh>
    <rPh sb="3" eb="6">
      <t>ロウドウシャ</t>
    </rPh>
    <rPh sb="7" eb="9">
      <t>シメイ</t>
    </rPh>
    <phoneticPr fontId="1"/>
  </si>
  <si>
    <r>
      <t xml:space="preserve"> 雇用期間
 </t>
    </r>
    <r>
      <rPr>
        <b/>
        <sz val="9"/>
        <color theme="1"/>
        <rFont val="ＭＳ Ｐゴシック"/>
        <family val="3"/>
        <charset val="128"/>
        <scheme val="minor"/>
      </rPr>
      <t>(有期か無期かの別）</t>
    </r>
    <rPh sb="1" eb="3">
      <t>コヨウ</t>
    </rPh>
    <rPh sb="3" eb="5">
      <t>キカン</t>
    </rPh>
    <rPh sb="8" eb="10">
      <t>ユウキ</t>
    </rPh>
    <rPh sb="11" eb="13">
      <t>ムキ</t>
    </rPh>
    <rPh sb="15" eb="16">
      <t>ベツ</t>
    </rPh>
    <phoneticPr fontId="1"/>
  </si>
  <si>
    <t xml:space="preserve"> 60歳以上か否かの別</t>
    <rPh sb="3" eb="6">
      <t>サイイジョウ</t>
    </rPh>
    <rPh sb="7" eb="8">
      <t>イナ</t>
    </rPh>
    <rPh sb="10" eb="11">
      <t>ベツ</t>
    </rPh>
    <phoneticPr fontId="1"/>
  </si>
  <si>
    <t xml:space="preserve"> 協定対象派遣労働
 者であるか否かの別</t>
    <rPh sb="1" eb="3">
      <t>キョウテイ</t>
    </rPh>
    <rPh sb="3" eb="5">
      <t>タイショウ</t>
    </rPh>
    <rPh sb="5" eb="7">
      <t>ハケン</t>
    </rPh>
    <rPh sb="7" eb="9">
      <t>ロウドウ</t>
    </rPh>
    <rPh sb="11" eb="12">
      <t>モノ</t>
    </rPh>
    <rPh sb="16" eb="17">
      <t>イナ</t>
    </rPh>
    <rPh sb="19" eb="20">
      <t>ベツ</t>
    </rPh>
    <phoneticPr fontId="1"/>
  </si>
  <si>
    <t xml:space="preserve"> 派遣先の名称</t>
    <rPh sb="1" eb="3">
      <t>ハケン</t>
    </rPh>
    <rPh sb="3" eb="4">
      <t>サキ</t>
    </rPh>
    <rPh sb="5" eb="7">
      <t>メイショウ</t>
    </rPh>
    <phoneticPr fontId="1"/>
  </si>
  <si>
    <t>　派遣先の事業所の名称</t>
    <rPh sb="1" eb="3">
      <t>ハケン</t>
    </rPh>
    <rPh sb="3" eb="4">
      <t>サキ</t>
    </rPh>
    <rPh sb="5" eb="8">
      <t>ジギョウショ</t>
    </rPh>
    <rPh sb="9" eb="11">
      <t>メイショウ</t>
    </rPh>
    <phoneticPr fontId="1"/>
  </si>
  <si>
    <t xml:space="preserve"> 派遣先の事業所の所
 在地及び就業の場所</t>
    <rPh sb="1" eb="3">
      <t>ハケン</t>
    </rPh>
    <rPh sb="3" eb="4">
      <t>サキ</t>
    </rPh>
    <rPh sb="5" eb="8">
      <t>ジギョウショ</t>
    </rPh>
    <rPh sb="9" eb="10">
      <t>ショ</t>
    </rPh>
    <rPh sb="12" eb="13">
      <t>ザイ</t>
    </rPh>
    <rPh sb="13" eb="14">
      <t>チ</t>
    </rPh>
    <rPh sb="14" eb="15">
      <t>オヨ</t>
    </rPh>
    <rPh sb="16" eb="18">
      <t>シュウギョウ</t>
    </rPh>
    <rPh sb="19" eb="21">
      <t>バショ</t>
    </rPh>
    <phoneticPr fontId="1"/>
  </si>
  <si>
    <t>（部署）</t>
    <rPh sb="1" eb="3">
      <t>ブショ</t>
    </rPh>
    <phoneticPr fontId="1"/>
  </si>
  <si>
    <t xml:space="preserve">   </t>
    <phoneticPr fontId="1"/>
  </si>
  <si>
    <t xml:space="preserve"> 組織単位</t>
    <rPh sb="1" eb="3">
      <t>ソシキ</t>
    </rPh>
    <rPh sb="3" eb="5">
      <t>タンイ</t>
    </rPh>
    <phoneticPr fontId="1"/>
  </si>
  <si>
    <t xml:space="preserve"> 業務内容</t>
    <rPh sb="1" eb="3">
      <t>ギョウム</t>
    </rPh>
    <rPh sb="3" eb="5">
      <t>ナイヨウ</t>
    </rPh>
    <phoneticPr fontId="1"/>
  </si>
  <si>
    <t xml:space="preserve"> 業務に伴う
 責任の程度</t>
    <rPh sb="1" eb="3">
      <t>ギョウム</t>
    </rPh>
    <rPh sb="4" eb="5">
      <t>トモナ</t>
    </rPh>
    <rPh sb="8" eb="10">
      <t>セキニン</t>
    </rPh>
    <rPh sb="11" eb="13">
      <t>テイド</t>
    </rPh>
    <phoneticPr fontId="1"/>
  </si>
  <si>
    <t xml:space="preserve"> 派遣期間</t>
    <rPh sb="1" eb="3">
      <t>ハケン</t>
    </rPh>
    <rPh sb="3" eb="5">
      <t>キカン</t>
    </rPh>
    <phoneticPr fontId="1"/>
  </si>
  <si>
    <t xml:space="preserve"> 就業日</t>
    <rPh sb="1" eb="3">
      <t>シュウギョウ</t>
    </rPh>
    <rPh sb="3" eb="4">
      <t>ビ</t>
    </rPh>
    <phoneticPr fontId="1"/>
  </si>
  <si>
    <t xml:space="preserve"> 就業時間及び
 休憩時間</t>
    <rPh sb="1" eb="3">
      <t>シュウギョウ</t>
    </rPh>
    <rPh sb="3" eb="5">
      <t>ジカン</t>
    </rPh>
    <rPh sb="5" eb="6">
      <t>オヨ</t>
    </rPh>
    <rPh sb="9" eb="11">
      <t>キュウケイ</t>
    </rPh>
    <rPh sb="11" eb="13">
      <t>ジカン</t>
    </rPh>
    <phoneticPr fontId="1"/>
  </si>
  <si>
    <t xml:space="preserve"> 時間外・休日労働</t>
    <rPh sb="1" eb="4">
      <t>ジカンガイ</t>
    </rPh>
    <rPh sb="5" eb="7">
      <t>キュウジツ</t>
    </rPh>
    <rPh sb="7" eb="9">
      <t>ロウドウ</t>
    </rPh>
    <phoneticPr fontId="1"/>
  </si>
  <si>
    <t>　　（部署）</t>
    <rPh sb="3" eb="5">
      <t>ブショ</t>
    </rPh>
    <phoneticPr fontId="1"/>
  </si>
  <si>
    <t>（役職）</t>
    <rPh sb="1" eb="3">
      <t>ヤクショク</t>
    </rPh>
    <phoneticPr fontId="1"/>
  </si>
  <si>
    <t>（氏名）</t>
    <rPh sb="1" eb="3">
      <t>シメイ</t>
    </rPh>
    <phoneticPr fontId="1"/>
  </si>
  <si>
    <t xml:space="preserve"> 就業状況</t>
    <rPh sb="1" eb="3">
      <t>シュウギョウ</t>
    </rPh>
    <rPh sb="3" eb="5">
      <t>ジョウキョウ</t>
    </rPh>
    <phoneticPr fontId="1"/>
  </si>
  <si>
    <t xml:space="preserve"> 社会保険・雇用保険
 被保険者資格取得
 届の提出の有無</t>
    <rPh sb="1" eb="3">
      <t>シャカイ</t>
    </rPh>
    <rPh sb="3" eb="5">
      <t>ホケン</t>
    </rPh>
    <rPh sb="6" eb="8">
      <t>コヨウ</t>
    </rPh>
    <rPh sb="8" eb="10">
      <t>ホケン</t>
    </rPh>
    <rPh sb="12" eb="16">
      <t>ヒホケンシャ</t>
    </rPh>
    <rPh sb="16" eb="18">
      <t>シカク</t>
    </rPh>
    <rPh sb="18" eb="20">
      <t>シュトク</t>
    </rPh>
    <rPh sb="22" eb="23">
      <t>トドケ</t>
    </rPh>
    <rPh sb="24" eb="26">
      <t>テイシュツ</t>
    </rPh>
    <rPh sb="27" eb="29">
      <t>ウム</t>
    </rPh>
    <phoneticPr fontId="1"/>
  </si>
  <si>
    <t xml:space="preserve"> 派遣労働者からの
 苦情処理状況</t>
    <rPh sb="1" eb="3">
      <t>ハケン</t>
    </rPh>
    <rPh sb="3" eb="6">
      <t>ロウドウシャ</t>
    </rPh>
    <rPh sb="11" eb="13">
      <t>クジョウ</t>
    </rPh>
    <rPh sb="13" eb="15">
      <t>ショリ</t>
    </rPh>
    <rPh sb="15" eb="17">
      <t>ジョウキョウ</t>
    </rPh>
    <phoneticPr fontId="1"/>
  </si>
  <si>
    <t>（苦情内容、処理状況）</t>
    <phoneticPr fontId="1"/>
  </si>
  <si>
    <t xml:space="preserve"> 段階的かつ体系的な
 教育訓練を行った
 日時及び内容</t>
    <rPh sb="1" eb="4">
      <t>ダンカイテキ</t>
    </rPh>
    <rPh sb="6" eb="9">
      <t>タイケイテキ</t>
    </rPh>
    <rPh sb="12" eb="14">
      <t>キョウイク</t>
    </rPh>
    <rPh sb="14" eb="16">
      <t>クンレン</t>
    </rPh>
    <rPh sb="17" eb="18">
      <t>オコナ</t>
    </rPh>
    <rPh sb="22" eb="24">
      <t>ニチジ</t>
    </rPh>
    <rPh sb="24" eb="25">
      <t>オヨ</t>
    </rPh>
    <rPh sb="26" eb="28">
      <t>ナイヨウ</t>
    </rPh>
    <phoneticPr fontId="1"/>
  </si>
  <si>
    <t>　（教育訓練実施日時）</t>
    <rPh sb="2" eb="4">
      <t>キョウイク</t>
    </rPh>
    <rPh sb="4" eb="6">
      <t>クンレン</t>
    </rPh>
    <rPh sb="6" eb="9">
      <t>ジッシビ</t>
    </rPh>
    <rPh sb="9" eb="10">
      <t>ジ</t>
    </rPh>
    <phoneticPr fontId="1"/>
  </si>
  <si>
    <t>（教育訓練内容）</t>
    <phoneticPr fontId="1"/>
  </si>
  <si>
    <t xml:space="preserve"> キャリアコンサルティン
 グを行った日及び内容</t>
    <rPh sb="16" eb="17">
      <t>オコナ</t>
    </rPh>
    <rPh sb="19" eb="20">
      <t>ヒ</t>
    </rPh>
    <rPh sb="20" eb="21">
      <t>オヨ</t>
    </rPh>
    <rPh sb="22" eb="24">
      <t>ナイヨウ</t>
    </rPh>
    <phoneticPr fontId="1"/>
  </si>
  <si>
    <t>　　（実施日）</t>
    <rPh sb="3" eb="6">
      <t>ジッシビ</t>
    </rPh>
    <phoneticPr fontId="1"/>
  </si>
  <si>
    <t>（実施内容）　</t>
    <rPh sb="1" eb="3">
      <t>ジッシ</t>
    </rPh>
    <rPh sb="3" eb="5">
      <t>ナイヨウ</t>
    </rPh>
    <phoneticPr fontId="1"/>
  </si>
  <si>
    <t xml:space="preserve"> 雇用安定措置に関する
 派遣労働者の希望
（聴取内容）</t>
    <rPh sb="1" eb="3">
      <t>コヨウ</t>
    </rPh>
    <rPh sb="3" eb="5">
      <t>アンテイ</t>
    </rPh>
    <rPh sb="5" eb="7">
      <t>ソチ</t>
    </rPh>
    <rPh sb="8" eb="9">
      <t>カン</t>
    </rPh>
    <rPh sb="13" eb="15">
      <t>ハケン</t>
    </rPh>
    <rPh sb="15" eb="18">
      <t>ロウドウシャ</t>
    </rPh>
    <rPh sb="19" eb="21">
      <t>キボウ</t>
    </rPh>
    <rPh sb="23" eb="25">
      <t>チョウシュ</t>
    </rPh>
    <rPh sb="25" eb="27">
      <t>ナイヨウ</t>
    </rPh>
    <phoneticPr fontId="1"/>
  </si>
  <si>
    <t xml:space="preserve"> 雇用安定措置の内容</t>
    <rPh sb="1" eb="3">
      <t>コヨウ</t>
    </rPh>
    <rPh sb="3" eb="5">
      <t>アンテイ</t>
    </rPh>
    <rPh sb="5" eb="7">
      <t>ソチ</t>
    </rPh>
    <rPh sb="8" eb="10">
      <t>ナイヨウ</t>
    </rPh>
    <phoneticPr fontId="1"/>
  </si>
  <si>
    <t xml:space="preserve"> その他</t>
    <rPh sb="3" eb="4">
      <t>タ</t>
    </rPh>
    <phoneticPr fontId="1"/>
  </si>
  <si>
    <t>　　[労働者派遣終了後3年間保存]</t>
    <rPh sb="3" eb="6">
      <t>ロウドウシャ</t>
    </rPh>
    <rPh sb="6" eb="8">
      <t>ハケン</t>
    </rPh>
    <rPh sb="8" eb="11">
      <t>シュウリョウゴ</t>
    </rPh>
    <rPh sb="12" eb="14">
      <t>ネンカン</t>
    </rPh>
    <rPh sb="14" eb="16">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</si>
</sst>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人&quot;"/>
  </numFmts>
  <fonts count="72">
    <font>
      <sz val="11"/>
      <color theme="1"/>
      <name val="ＭＳ Ｐゴシック"/>
      <family val="2"/>
      <charset val="128"/>
      <scheme val="minor"/>
    </font>
    <font>
      <sz val="6"/>
      <name val="ＭＳ Ｐゴシック"/>
      <family val="2"/>
      <charset val="128"/>
      <scheme val="minor"/>
    </font>
    <font>
      <sz val="14"/>
      <color theme="1"/>
      <name val="ＤＨＰ特太ゴシック体"/>
      <family val="3"/>
      <charset val="128"/>
    </font>
    <font>
      <sz val="10"/>
      <color theme="1"/>
      <name val="ＭＳ Ｐ明朝"/>
      <family val="1"/>
      <charset val="128"/>
    </font>
    <font>
      <sz val="18"/>
      <color theme="1"/>
      <name val="ＤＨＰ特太ゴシック体"/>
      <family val="3"/>
      <charset val="128"/>
    </font>
    <font>
      <sz val="11"/>
      <color theme="1"/>
      <name val="ＭＳ Ｐ明朝"/>
      <family val="1"/>
      <charset val="128"/>
    </font>
    <font>
      <sz val="9"/>
      <color theme="1"/>
      <name val="ＭＳ Ｐ明朝"/>
      <family val="1"/>
      <charset val="128"/>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ＤＦ特太ゴシック体"/>
      <family val="3"/>
      <charset val="128"/>
    </font>
    <font>
      <sz val="10"/>
      <color theme="1"/>
      <name val="ＭＳ Ｐゴシック"/>
      <family val="3"/>
      <charset val="128"/>
    </font>
    <font>
      <b/>
      <sz val="10"/>
      <color theme="1"/>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sz val="10"/>
      <color theme="1"/>
      <name val="ＭＳ 明朝"/>
      <family val="1"/>
      <charset val="128"/>
    </font>
    <font>
      <b/>
      <sz val="9.5"/>
      <color theme="1"/>
      <name val="ＭＳ Ｐゴシック"/>
      <family val="3"/>
      <charset val="128"/>
      <scheme val="major"/>
    </font>
    <font>
      <b/>
      <sz val="9"/>
      <color theme="1"/>
      <name val="ＭＳ Ｐゴシック"/>
      <family val="3"/>
      <charset val="128"/>
      <scheme val="major"/>
    </font>
    <font>
      <sz val="10"/>
      <color theme="1"/>
      <name val="ＭＳ Ｐゴシック"/>
      <family val="3"/>
      <charset val="128"/>
      <scheme val="minor"/>
    </font>
    <font>
      <b/>
      <sz val="11"/>
      <color theme="1"/>
      <name val="ＭＳ Ｐゴシック"/>
      <family val="3"/>
      <charset val="128"/>
    </font>
    <font>
      <sz val="11"/>
      <color theme="1"/>
      <name val="ＭＳ Ｐゴシック"/>
      <family val="2"/>
      <charset val="128"/>
    </font>
    <font>
      <b/>
      <sz val="10"/>
      <color theme="1"/>
      <name val="ＭＳ Ｐゴシック"/>
      <family val="3"/>
      <charset val="128"/>
    </font>
    <font>
      <b/>
      <sz val="16"/>
      <color theme="1"/>
      <name val="ＤＨＰ平成ゴシックW5"/>
      <family val="3"/>
      <charset val="128"/>
    </font>
    <font>
      <sz val="12"/>
      <color theme="1"/>
      <name val="ＭＳ Ｐ明朝"/>
      <family val="1"/>
      <charset val="128"/>
    </font>
    <font>
      <sz val="14"/>
      <color theme="1"/>
      <name val="ＭＳ Ｐ明朝"/>
      <family val="1"/>
      <charset val="128"/>
    </font>
    <font>
      <sz val="10"/>
      <color rgb="FFFF0000"/>
      <name val="ＭＳ Ｐゴシック"/>
      <family val="3"/>
      <charset val="128"/>
    </font>
    <font>
      <b/>
      <sz val="11"/>
      <color theme="3" tint="0.39997558519241921"/>
      <name val="ＭＳ Ｐゴシック"/>
      <family val="3"/>
      <charset val="128"/>
    </font>
    <font>
      <sz val="9"/>
      <color theme="0" tint="-0.499984740745262"/>
      <name val="ＭＳ Ｐゴシック"/>
      <family val="3"/>
      <charset val="128"/>
    </font>
    <font>
      <b/>
      <sz val="12"/>
      <color indexed="81"/>
      <name val="ＭＳ Ｐゴシック"/>
      <family val="3"/>
      <charset val="128"/>
    </font>
    <font>
      <sz val="9"/>
      <color indexed="81"/>
      <name val="ＭＳ Ｐゴシック"/>
      <family val="3"/>
      <charset val="128"/>
    </font>
    <font>
      <sz val="9"/>
      <color rgb="FF000000"/>
      <name val="ＭＳ Ｐ明朝"/>
      <family val="1"/>
      <charset val="128"/>
    </font>
    <font>
      <sz val="11"/>
      <color rgb="FF000000"/>
      <name val="ＤＦ特太ゴシック体"/>
      <family val="3"/>
      <charset val="128"/>
    </font>
    <font>
      <sz val="9"/>
      <color rgb="FF000000"/>
      <name val="ＭＳ Ｐゴシック"/>
      <family val="3"/>
      <charset val="128"/>
    </font>
    <font>
      <sz val="8"/>
      <color rgb="FF000000"/>
      <name val="ＭＳ Ｐゴシック"/>
      <family val="3"/>
      <charset val="128"/>
    </font>
    <font>
      <sz val="11"/>
      <name val="ＭＳ Ｐゴシック"/>
      <family val="3"/>
      <charset val="128"/>
    </font>
    <font>
      <b/>
      <sz val="8"/>
      <color rgb="FFFF0000"/>
      <name val="ＭＳ Ｐゴシック"/>
      <family val="3"/>
      <charset val="128"/>
    </font>
    <font>
      <sz val="7"/>
      <color rgb="FF000000"/>
      <name val="ＭＳ Ｐゴシック"/>
      <family val="3"/>
      <charset val="128"/>
    </font>
    <font>
      <sz val="11"/>
      <color rgb="FFFF0000"/>
      <name val="ＭＳ Ｐ明朝"/>
      <family val="1"/>
      <charset val="128"/>
    </font>
    <font>
      <sz val="11"/>
      <color theme="1"/>
      <name val="游ゴシック"/>
      <family val="3"/>
      <charset val="128"/>
    </font>
    <font>
      <sz val="9"/>
      <color theme="1"/>
      <name val="游ゴシック"/>
      <family val="3"/>
      <charset val="128"/>
    </font>
    <font>
      <b/>
      <sz val="11"/>
      <color rgb="FF0070C0"/>
      <name val="游ゴシック"/>
      <family val="3"/>
      <charset val="128"/>
    </font>
    <font>
      <b/>
      <u/>
      <sz val="11"/>
      <color rgb="FF0070C0"/>
      <name val="游ゴシック"/>
      <family val="3"/>
      <charset val="128"/>
    </font>
    <font>
      <u/>
      <sz val="11"/>
      <color theme="1"/>
      <name val="游ゴシック"/>
      <family val="3"/>
      <charset val="128"/>
    </font>
    <font>
      <sz val="10"/>
      <color theme="1"/>
      <name val="ＭＳ Ｐゴシック"/>
      <family val="2"/>
      <charset val="128"/>
      <scheme val="minor"/>
    </font>
    <font>
      <b/>
      <sz val="9"/>
      <color rgb="FFFF0000"/>
      <name val="ＭＳ Ｐゴシック"/>
      <family val="3"/>
      <charset val="128"/>
      <scheme val="minor"/>
    </font>
    <font>
      <sz val="10"/>
      <color theme="1"/>
      <name val="ＭＳ Ｐゴシック"/>
      <family val="3"/>
      <charset val="128"/>
      <scheme val="major"/>
    </font>
    <font>
      <b/>
      <sz val="11"/>
      <color theme="3" tint="0.39997558519241921"/>
      <name val="ＭＳ Ｐゴシック"/>
      <family val="3"/>
      <charset val="128"/>
      <scheme val="major"/>
    </font>
    <font>
      <sz val="8"/>
      <color theme="1"/>
      <name val="ＭＳ Ｐ明朝"/>
      <family val="1"/>
      <charset val="128"/>
    </font>
    <font>
      <b/>
      <sz val="10"/>
      <color theme="3" tint="0.39997558519241921"/>
      <name val="ＭＳ Ｐゴシック"/>
      <family val="3"/>
      <charset val="128"/>
      <scheme val="major"/>
    </font>
    <font>
      <b/>
      <sz val="10"/>
      <color theme="1"/>
      <name val="ＭＳ Ｐゴシック"/>
      <family val="3"/>
      <charset val="128"/>
      <scheme val="minor"/>
    </font>
    <font>
      <b/>
      <sz val="11"/>
      <color rgb="FF0070C0"/>
      <name val="ＭＳ Ｐゴシック"/>
      <family val="3"/>
      <charset val="128"/>
      <scheme val="minor"/>
    </font>
    <font>
      <sz val="11"/>
      <color theme="1"/>
      <name val="ＤＦ特太ゴシック体"/>
      <family val="3"/>
      <charset val="128"/>
    </font>
    <font>
      <sz val="11"/>
      <color theme="1"/>
      <name val="ＭＳ ゴシック"/>
      <family val="3"/>
      <charset val="128"/>
    </font>
    <font>
      <b/>
      <sz val="11"/>
      <color theme="1"/>
      <name val="ＭＳ Ｐゴシック"/>
      <family val="3"/>
      <charset val="128"/>
      <scheme val="minor"/>
    </font>
    <font>
      <b/>
      <sz val="10"/>
      <color theme="1"/>
      <name val="ＤＦ特太ゴシック体"/>
      <family val="3"/>
      <charset val="128"/>
    </font>
    <font>
      <b/>
      <sz val="8"/>
      <color theme="1"/>
      <name val="ＭＳ Ｐゴシック"/>
      <family val="3"/>
      <charset val="128"/>
      <scheme val="minor"/>
    </font>
    <font>
      <b/>
      <sz val="11"/>
      <color indexed="81"/>
      <name val="ＭＳ Ｐゴシック"/>
      <family val="3"/>
      <charset val="128"/>
      <scheme val="minor"/>
    </font>
    <font>
      <sz val="14"/>
      <color theme="1"/>
      <name val="HGS創英角ｺﾞｼｯｸUB"/>
      <family val="3"/>
      <charset val="128"/>
    </font>
    <font>
      <b/>
      <sz val="10"/>
      <color theme="3" tint="0.39997558519241921"/>
      <name val="ＭＳ Ｐゴシック"/>
      <family val="3"/>
      <charset val="128"/>
      <scheme val="minor"/>
    </font>
    <font>
      <b/>
      <sz val="10"/>
      <color theme="3" tint="0.39997558519241921"/>
      <name val="ＭＳ Ｐゴシック"/>
      <family val="3"/>
      <charset val="128"/>
    </font>
    <font>
      <sz val="7"/>
      <color theme="1"/>
      <name val="ＭＳ Ｐ明朝"/>
      <family val="1"/>
      <charset val="128"/>
    </font>
    <font>
      <b/>
      <sz val="8.5"/>
      <color theme="1"/>
      <name val="ＭＳ Ｐゴシック"/>
      <family val="3"/>
      <charset val="128"/>
      <scheme val="minor"/>
    </font>
    <font>
      <sz val="8"/>
      <color theme="0" tint="-0.34998626667073579"/>
      <name val="ＭＳ Ｐゴシック"/>
      <family val="3"/>
      <charset val="128"/>
      <scheme val="minor"/>
    </font>
    <font>
      <sz val="9"/>
      <name val="ＭＳ Ｐ明朝"/>
      <family val="1"/>
      <charset val="128"/>
    </font>
    <font>
      <b/>
      <sz val="9"/>
      <color rgb="FFFF0000"/>
      <name val="ＭＳ Ｐ明朝"/>
      <family val="1"/>
      <charset val="128"/>
    </font>
    <font>
      <sz val="18"/>
      <color theme="1"/>
      <name val="ＭＳ Ｐ明朝"/>
      <family val="1"/>
      <charset val="128"/>
    </font>
    <font>
      <b/>
      <sz val="11"/>
      <color theme="1"/>
      <name val="ＭＳ Ｐ明朝"/>
      <family val="1"/>
      <charset val="128"/>
    </font>
    <font>
      <b/>
      <sz val="12"/>
      <color theme="1"/>
      <name val="ＭＳ Ｐ明朝"/>
      <family val="1"/>
      <charset val="128"/>
    </font>
    <font>
      <sz val="10"/>
      <name val="ＭＳ Ｐゴシック"/>
      <family val="3"/>
      <charset val="128"/>
    </font>
    <font>
      <sz val="8"/>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584">
    <xf numFmtId="0" fontId="0" fillId="0" borderId="0" xfId="0">
      <alignment vertical="center"/>
    </xf>
    <xf numFmtId="0" fontId="2" fillId="0" borderId="0" xfId="0" applyFont="1">
      <alignment vertical="center"/>
    </xf>
    <xf numFmtId="0" fontId="7"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14" fillId="2" borderId="3" xfId="0" applyFont="1" applyFill="1" applyBorder="1">
      <alignment vertical="center"/>
    </xf>
    <xf numFmtId="0" fontId="16" fillId="0" borderId="0" xfId="0" applyFont="1">
      <alignment vertical="center"/>
    </xf>
    <xf numFmtId="0" fontId="10" fillId="0" borderId="0" xfId="0" applyFont="1">
      <alignment vertical="center"/>
    </xf>
    <xf numFmtId="0" fontId="12" fillId="0" borderId="0" xfId="0" applyFont="1">
      <alignment vertical="center"/>
    </xf>
    <xf numFmtId="0" fontId="22" fillId="0" borderId="0" xfId="0" applyFont="1">
      <alignment vertical="center"/>
    </xf>
    <xf numFmtId="0" fontId="5" fillId="0" borderId="0" xfId="0" applyFont="1">
      <alignment vertical="center"/>
    </xf>
    <xf numFmtId="0" fontId="6" fillId="0" borderId="0" xfId="0" applyFont="1">
      <alignment vertical="center"/>
    </xf>
    <xf numFmtId="0" fontId="24" fillId="0" borderId="0" xfId="0" applyFont="1">
      <alignment vertical="center"/>
    </xf>
    <xf numFmtId="0" fontId="24" fillId="0" borderId="9" xfId="0" applyFont="1" applyBorder="1">
      <alignment vertical="center"/>
    </xf>
    <xf numFmtId="0" fontId="25" fillId="0" borderId="10" xfId="0" applyFont="1" applyBorder="1">
      <alignment vertical="center"/>
    </xf>
    <xf numFmtId="0" fontId="25" fillId="0" borderId="11" xfId="0" applyFont="1" applyBorder="1">
      <alignment vertical="center"/>
    </xf>
    <xf numFmtId="0" fontId="25" fillId="0" borderId="10" xfId="0" applyFont="1" applyBorder="1" applyAlignment="1">
      <alignment horizontal="left"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xf>
    <xf numFmtId="0" fontId="24" fillId="0" borderId="10" xfId="0" applyFont="1" applyBorder="1">
      <alignment vertical="center"/>
    </xf>
    <xf numFmtId="0" fontId="24" fillId="0" borderId="1" xfId="0" applyFont="1" applyBorder="1">
      <alignment vertical="center"/>
    </xf>
    <xf numFmtId="0" fontId="25" fillId="0" borderId="2"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25" fillId="0" borderId="0" xfId="0" applyFont="1">
      <alignment vertical="center"/>
    </xf>
    <xf numFmtId="0" fontId="5" fillId="0" borderId="5" xfId="0" applyFont="1" applyBorder="1">
      <alignment vertical="center"/>
    </xf>
    <xf numFmtId="0" fontId="24" fillId="0" borderId="4" xfId="0" applyFont="1" applyBorder="1">
      <alignment vertical="center"/>
    </xf>
    <xf numFmtId="0" fontId="2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26"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20" fillId="2" borderId="3" xfId="0" applyFont="1" applyFill="1" applyBorder="1" applyAlignment="1">
      <alignment horizontal="center" vertical="center" textRotation="255"/>
    </xf>
    <xf numFmtId="0" fontId="20" fillId="2" borderId="5" xfId="0" applyFont="1" applyFill="1" applyBorder="1" applyAlignment="1">
      <alignment horizontal="center" vertical="center" textRotation="255"/>
    </xf>
    <xf numFmtId="0" fontId="20" fillId="2" borderId="8" xfId="0" applyFont="1" applyFill="1" applyBorder="1" applyAlignment="1">
      <alignment horizontal="center" vertical="center" textRotation="255"/>
    </xf>
    <xf numFmtId="0" fontId="24" fillId="0" borderId="2" xfId="0" applyFont="1" applyBorder="1" applyAlignment="1">
      <alignment horizontal="center" vertical="center"/>
    </xf>
    <xf numFmtId="0" fontId="5" fillId="0" borderId="2" xfId="0" applyFont="1" applyBorder="1" applyAlignment="1">
      <alignment horizontal="center" vertical="center"/>
    </xf>
    <xf numFmtId="0" fontId="26" fillId="0" borderId="0" xfId="0" applyFont="1">
      <alignment vertical="center"/>
    </xf>
    <xf numFmtId="0" fontId="3" fillId="0" borderId="0" xfId="0" applyFont="1">
      <alignment vertical="center"/>
    </xf>
    <xf numFmtId="0" fontId="28" fillId="0" borderId="0" xfId="0" applyFont="1">
      <alignment vertical="center"/>
    </xf>
    <xf numFmtId="0" fontId="2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1" fillId="0" borderId="0" xfId="0" applyFont="1">
      <alignment vertical="center"/>
    </xf>
    <xf numFmtId="0" fontId="37" fillId="0" borderId="0" xfId="0" applyFont="1">
      <alignment vertical="center"/>
    </xf>
    <xf numFmtId="0" fontId="23"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0" fillId="0" borderId="12" xfId="0" applyBorder="1">
      <alignment vertical="center"/>
    </xf>
    <xf numFmtId="0" fontId="0" fillId="0" borderId="0" xfId="0"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176" fontId="0" fillId="0" borderId="13" xfId="0" applyNumberFormat="1" applyBorder="1" applyAlignment="1">
      <alignment horizontal="center" vertical="center"/>
    </xf>
    <xf numFmtId="0" fontId="0" fillId="0" borderId="13" xfId="0" applyBorder="1">
      <alignment vertical="center"/>
    </xf>
    <xf numFmtId="0" fontId="18" fillId="0" borderId="0" xfId="0" applyFont="1">
      <alignment vertical="center"/>
    </xf>
    <xf numFmtId="0" fontId="0" fillId="0" borderId="0" xfId="0" applyAlignment="1">
      <alignment horizontal="left" vertical="center" wrapText="1"/>
    </xf>
    <xf numFmtId="0" fontId="0" fillId="0" borderId="14" xfId="0" applyBorder="1" applyAlignment="1">
      <alignment horizontal="center" vertical="center"/>
    </xf>
    <xf numFmtId="0" fontId="6" fillId="0" borderId="0" xfId="0" applyFont="1" applyAlignment="1">
      <alignment horizontal="left" vertical="center"/>
    </xf>
    <xf numFmtId="0" fontId="0" fillId="0" borderId="31" xfId="0" applyBorder="1">
      <alignment vertical="center"/>
    </xf>
    <xf numFmtId="0" fontId="0" fillId="0" borderId="22" xfId="0" applyBorder="1">
      <alignment vertical="center"/>
    </xf>
    <xf numFmtId="0" fontId="0" fillId="0" borderId="11" xfId="0" applyBorder="1">
      <alignment vertical="center"/>
    </xf>
    <xf numFmtId="0" fontId="0" fillId="0" borderId="9" xfId="0" applyBorder="1">
      <alignment vertical="center"/>
    </xf>
    <xf numFmtId="0" fontId="0" fillId="0" borderId="23" xfId="0" applyBorder="1" applyAlignment="1">
      <alignment horizontal="center" vertical="center"/>
    </xf>
    <xf numFmtId="58" fontId="6" fillId="0" borderId="0" xfId="0" applyNumberFormat="1" applyFont="1" applyAlignment="1">
      <alignment horizontal="left" vertical="center"/>
    </xf>
    <xf numFmtId="0" fontId="15" fillId="2" borderId="1" xfId="0" applyFont="1" applyFill="1" applyBorder="1">
      <alignment vertical="center"/>
    </xf>
    <xf numFmtId="0" fontId="44" fillId="0" borderId="15" xfId="0" applyFont="1" applyBorder="1" applyAlignment="1">
      <alignment horizontal="center" vertical="center"/>
    </xf>
    <xf numFmtId="0" fontId="0" fillId="0" borderId="0" xfId="0" applyAlignment="1">
      <alignment horizontal="left" vertical="top" wrapText="1"/>
    </xf>
    <xf numFmtId="0" fontId="5"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52" fillId="0" borderId="0" xfId="0" applyFont="1">
      <alignment vertical="center"/>
    </xf>
    <xf numFmtId="0" fontId="54" fillId="2" borderId="13" xfId="0" applyFont="1" applyFill="1" applyBorder="1" applyAlignment="1">
      <alignment horizontal="left" vertical="center"/>
    </xf>
    <xf numFmtId="0" fontId="54" fillId="2" borderId="14" xfId="0" applyFont="1" applyFill="1" applyBorder="1" applyAlignment="1">
      <alignment horizontal="left" vertical="center"/>
    </xf>
    <xf numFmtId="0" fontId="3" fillId="0" borderId="7" xfId="0" applyFont="1" applyBorder="1">
      <alignment vertical="center"/>
    </xf>
    <xf numFmtId="0" fontId="54" fillId="2" borderId="12" xfId="0" applyFont="1" applyFill="1" applyBorder="1" applyAlignment="1">
      <alignment horizontal="left" vertical="center"/>
    </xf>
    <xf numFmtId="0" fontId="54" fillId="2" borderId="15" xfId="0" applyFont="1" applyFill="1" applyBorder="1" applyAlignment="1">
      <alignment horizontal="left" vertical="center" wrapText="1"/>
    </xf>
    <xf numFmtId="0" fontId="19" fillId="0" borderId="0" xfId="0" applyFont="1">
      <alignment vertical="center"/>
    </xf>
    <xf numFmtId="0" fontId="19" fillId="0" borderId="5" xfId="0" applyFont="1" applyBorder="1">
      <alignment vertical="center"/>
    </xf>
    <xf numFmtId="0" fontId="6" fillId="0" borderId="8" xfId="0" applyFont="1" applyBorder="1">
      <alignment vertical="center"/>
    </xf>
    <xf numFmtId="0" fontId="50" fillId="0" borderId="0" xfId="0" applyFont="1">
      <alignment vertical="center"/>
    </xf>
    <xf numFmtId="0" fontId="6" fillId="0" borderId="5" xfId="0" applyFont="1" applyBorder="1">
      <alignment vertical="center"/>
    </xf>
    <xf numFmtId="0" fontId="63" fillId="0" borderId="0" xfId="0" applyFont="1" applyAlignment="1">
      <alignment horizontal="right"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0" fontId="6" fillId="0" borderId="7" xfId="0" applyFont="1" applyBorder="1">
      <alignment vertical="center"/>
    </xf>
    <xf numFmtId="0" fontId="6" fillId="0" borderId="6" xfId="0" applyFont="1" applyBorder="1">
      <alignment vertical="center"/>
    </xf>
    <xf numFmtId="176" fontId="0" fillId="0" borderId="23" xfId="0" applyNumberFormat="1" applyBorder="1" applyAlignment="1">
      <alignment horizontal="center" vertical="center"/>
    </xf>
    <xf numFmtId="176" fontId="0" fillId="0" borderId="12" xfId="0" applyNumberFormat="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6" fillId="0" borderId="2" xfId="0" applyFont="1" applyBorder="1">
      <alignment vertical="center"/>
    </xf>
    <xf numFmtId="0" fontId="5" fillId="0" borderId="0" xfId="0" applyFont="1" applyAlignment="1">
      <alignment horizontal="center" vertical="center"/>
    </xf>
    <xf numFmtId="0" fontId="24" fillId="0" borderId="0" xfId="0" applyFont="1" applyAlignment="1">
      <alignment horizontal="center" vertical="center"/>
    </xf>
    <xf numFmtId="0" fontId="26" fillId="0" borderId="5" xfId="0" applyFont="1" applyBorder="1">
      <alignment vertical="center"/>
    </xf>
    <xf numFmtId="0" fontId="26" fillId="0" borderId="8" xfId="0" applyFont="1" applyBorder="1">
      <alignment vertical="center"/>
    </xf>
    <xf numFmtId="0" fontId="65" fillId="0" borderId="2" xfId="0" applyFont="1" applyBorder="1">
      <alignment vertical="center"/>
    </xf>
    <xf numFmtId="0" fontId="48" fillId="0" borderId="1" xfId="0" applyFont="1" applyBorder="1">
      <alignment vertical="center"/>
    </xf>
    <xf numFmtId="0" fontId="48" fillId="0" borderId="2" xfId="0" applyFont="1" applyBorder="1">
      <alignment vertical="center"/>
    </xf>
    <xf numFmtId="0" fontId="48" fillId="0" borderId="0" xfId="0" applyFont="1">
      <alignment vertical="center"/>
    </xf>
    <xf numFmtId="0" fontId="25" fillId="0" borderId="0" xfId="0" applyFont="1" applyAlignment="1">
      <alignment horizontal="left" vertical="center"/>
    </xf>
    <xf numFmtId="0" fontId="66" fillId="0" borderId="0" xfId="0" applyFont="1" applyAlignment="1">
      <alignment horizontal="left" vertical="center"/>
    </xf>
    <xf numFmtId="0" fontId="3" fillId="0" borderId="9" xfId="0" applyFont="1" applyBorder="1">
      <alignment vertical="center"/>
    </xf>
    <xf numFmtId="0" fontId="3" fillId="0" borderId="10" xfId="0" applyFont="1" applyBorder="1">
      <alignment vertical="center"/>
    </xf>
    <xf numFmtId="0" fontId="6" fillId="0" borderId="4" xfId="0" applyFont="1" applyBorder="1">
      <alignment vertical="center"/>
    </xf>
    <xf numFmtId="0" fontId="48" fillId="0" borderId="5" xfId="0" applyFont="1" applyBorder="1">
      <alignment vertical="center"/>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0" fillId="0" borderId="20"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0" fillId="0" borderId="38" xfId="0" applyNumberFormat="1" applyBorder="1" applyAlignment="1">
      <alignment horizontal="center" vertical="center"/>
    </xf>
    <xf numFmtId="176" fontId="0" fillId="0" borderId="11" xfId="0" applyNumberFormat="1" applyBorder="1" applyAlignment="1">
      <alignment horizontal="center" vertical="center"/>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left"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7" xfId="0" applyBorder="1" applyAlignment="1">
      <alignment horizontal="left" vertical="center"/>
    </xf>
    <xf numFmtId="0" fontId="0" fillId="0" borderId="10" xfId="0" applyBorder="1" applyAlignment="1">
      <alignment horizontal="left" vertical="center" wrapText="1"/>
    </xf>
    <xf numFmtId="0" fontId="0" fillId="0" borderId="25" xfId="0" applyBorder="1" applyAlignment="1">
      <alignment horizontal="left" vertical="center" wrapText="1"/>
    </xf>
    <xf numFmtId="176" fontId="0" fillId="0" borderId="27" xfId="0" applyNumberFormat="1" applyBorder="1" applyAlignment="1">
      <alignment horizontal="center" vertical="center" wrapText="1"/>
    </xf>
    <xf numFmtId="176" fontId="0" fillId="0" borderId="35" xfId="0" applyNumberFormat="1" applyBorder="1" applyAlignment="1">
      <alignment horizontal="center" vertical="center" wrapText="1"/>
    </xf>
    <xf numFmtId="0" fontId="0" fillId="0" borderId="17" xfId="0" applyBorder="1" applyAlignment="1">
      <alignment horizontal="center" vertical="center"/>
    </xf>
    <xf numFmtId="0" fontId="0" fillId="0" borderId="30" xfId="0" applyBorder="1" applyAlignment="1">
      <alignment horizontal="left" vertical="center"/>
    </xf>
    <xf numFmtId="0" fontId="0" fillId="0" borderId="0" xfId="0" applyAlignment="1">
      <alignment horizontal="left"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left" vertical="center" wrapText="1"/>
    </xf>
    <xf numFmtId="0" fontId="0" fillId="0" borderId="18" xfId="0" applyBorder="1" applyAlignment="1">
      <alignment horizontal="center" vertical="center"/>
    </xf>
    <xf numFmtId="0" fontId="0" fillId="0" borderId="23" xfId="0" applyBorder="1" applyAlignment="1">
      <alignment horizontal="left" vertical="center" wrapText="1"/>
    </xf>
    <xf numFmtId="0" fontId="44"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176" fontId="0" fillId="0" borderId="9" xfId="0" applyNumberForma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0" fillId="0" borderId="20"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0" xfId="0" applyNumberFormat="1" applyBorder="1" applyAlignment="1">
      <alignment horizontal="center" vertical="center" wrapText="1"/>
    </xf>
    <xf numFmtId="176" fontId="0" fillId="0" borderId="26" xfId="0" applyNumberFormat="1" applyBorder="1" applyAlignment="1">
      <alignment horizontal="center" vertical="center" wrapText="1"/>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22" xfId="0" applyBorder="1" applyAlignment="1">
      <alignment horizontal="center" vertical="center"/>
    </xf>
    <xf numFmtId="0" fontId="0" fillId="0" borderId="36" xfId="0" applyBorder="1" applyAlignment="1">
      <alignment horizontal="center" vertical="center"/>
    </xf>
    <xf numFmtId="0" fontId="0" fillId="0" borderId="12" xfId="0" applyBorder="1" applyAlignment="1">
      <alignment horizontal="center" vertical="center" wrapText="1"/>
    </xf>
    <xf numFmtId="176" fontId="0" fillId="0" borderId="27" xfId="0" applyNumberFormat="1" applyBorder="1" applyAlignment="1">
      <alignment horizontal="center" vertical="center"/>
    </xf>
    <xf numFmtId="176" fontId="0" fillId="0" borderId="35" xfId="0" applyNumberFormat="1" applyBorder="1" applyAlignment="1">
      <alignment horizontal="center" vertical="center"/>
    </xf>
    <xf numFmtId="176" fontId="0" fillId="0" borderId="9" xfId="0" applyNumberFormat="1" applyBorder="1" applyAlignment="1">
      <alignment horizontal="center" vertical="center" wrapText="1"/>
    </xf>
    <xf numFmtId="176" fontId="0" fillId="0" borderId="11" xfId="0" applyNumberFormat="1" applyBorder="1" applyAlignment="1">
      <alignment horizontal="center"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3"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12" xfId="0" applyBorder="1" applyAlignment="1">
      <alignment vertical="center" wrapText="1"/>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7" fontId="0" fillId="0" borderId="9"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11" xfId="0" applyNumberFormat="1" applyBorder="1" applyAlignment="1">
      <alignment horizontal="center" vertic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0" fillId="0" borderId="11" xfId="0" applyBorder="1" applyAlignment="1">
      <alignment horizontal="center" vertical="center" wrapText="1"/>
    </xf>
    <xf numFmtId="176" fontId="0" fillId="0" borderId="43" xfId="0" applyNumberFormat="1" applyBorder="1" applyAlignment="1">
      <alignment horizontal="center" vertical="center"/>
    </xf>
    <xf numFmtId="176" fontId="0" fillId="0" borderId="44"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25"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left" vertical="center" wrapText="1"/>
    </xf>
    <xf numFmtId="0" fontId="0" fillId="0" borderId="12" xfId="0" applyBorder="1" applyAlignment="1">
      <alignment horizontal="center" vertical="center" textRotation="255"/>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wrapText="1"/>
    </xf>
    <xf numFmtId="176" fontId="0" fillId="0" borderId="12" xfId="0" applyNumberFormat="1" applyBorder="1" applyAlignment="1">
      <alignment horizontal="center" vertical="center"/>
    </xf>
    <xf numFmtId="0" fontId="44" fillId="0" borderId="19" xfId="0" applyFont="1" applyBorder="1" applyAlignment="1">
      <alignment horizontal="left" vertical="top" wrapText="1"/>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176" fontId="0" fillId="0" borderId="39"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44" fillId="0" borderId="12" xfId="0" applyFont="1" applyBorder="1" applyAlignment="1">
      <alignment horizontal="center" vertical="center"/>
    </xf>
    <xf numFmtId="0" fontId="19" fillId="0" borderId="12" xfId="0" applyFon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2" xfId="0" applyBorder="1" applyAlignment="1">
      <alignment horizontal="left" vertical="center"/>
    </xf>
    <xf numFmtId="0" fontId="0" fillId="0" borderId="23" xfId="0" applyBorder="1" applyAlignment="1">
      <alignment horizontal="left" vertical="center"/>
    </xf>
    <xf numFmtId="0" fontId="5" fillId="0" borderId="0" xfId="0" applyFont="1" applyAlignment="1">
      <alignment horizontal="left" vertical="center"/>
    </xf>
    <xf numFmtId="0" fontId="45" fillId="0" borderId="0" xfId="0" applyFont="1" applyAlignment="1">
      <alignment horizontal="left" vertical="center"/>
    </xf>
    <xf numFmtId="0" fontId="6" fillId="0" borderId="1" xfId="0" applyFont="1" applyBorder="1" applyAlignment="1">
      <alignment horizontal="left" vertical="top"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9" xfId="0" applyFont="1" applyBorder="1" applyAlignment="1">
      <alignment horizontal="left" vertical="top" wrapText="1"/>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Alignment="1">
      <alignment horizontal="left" vertical="center"/>
    </xf>
    <xf numFmtId="0" fontId="64" fillId="0" borderId="1" xfId="0" applyFont="1" applyBorder="1" applyAlignment="1">
      <alignment horizontal="left" vertical="center" wrapTex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6" xfId="0" applyFont="1" applyBorder="1" applyAlignment="1">
      <alignment horizontal="left" vertical="center" wrapText="1"/>
    </xf>
    <xf numFmtId="0" fontId="64" fillId="0" borderId="7" xfId="0" applyFont="1" applyBorder="1" applyAlignment="1">
      <alignment horizontal="left" vertical="center" wrapText="1"/>
    </xf>
    <xf numFmtId="0" fontId="64" fillId="0" borderId="8" xfId="0" applyFont="1" applyBorder="1" applyAlignment="1">
      <alignment horizontal="left" vertical="center" wrapText="1"/>
    </xf>
    <xf numFmtId="0" fontId="64" fillId="0" borderId="4" xfId="0" applyFont="1" applyBorder="1" applyAlignment="1">
      <alignment horizontal="left" vertical="center" wrapText="1"/>
    </xf>
    <xf numFmtId="0" fontId="64" fillId="0" borderId="0" xfId="0" applyFont="1" applyAlignment="1">
      <alignment horizontal="left" vertical="center" wrapText="1"/>
    </xf>
    <xf numFmtId="0" fontId="64" fillId="0" borderId="5" xfId="0" applyFont="1" applyBorder="1" applyAlignment="1">
      <alignment horizontal="left" vertical="center" wrapText="1"/>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6" xfId="0" applyFont="1" applyFill="1" applyBorder="1" applyAlignment="1">
      <alignment horizontal="left" vertical="center"/>
    </xf>
    <xf numFmtId="0" fontId="15" fillId="2" borderId="8" xfId="0" applyFont="1" applyFill="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4" fillId="0" borderId="0" xfId="0" applyFont="1" applyAlignment="1">
      <alignment horizontal="left" vertical="center"/>
    </xf>
    <xf numFmtId="0" fontId="48" fillId="0" borderId="6" xfId="0" applyFont="1" applyBorder="1" applyAlignment="1">
      <alignment horizontal="center" vertical="center"/>
    </xf>
    <xf numFmtId="0" fontId="48" fillId="0" borderId="7"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12" fillId="0" borderId="7" xfId="0" applyFont="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47" fillId="2" borderId="1" xfId="0" applyFont="1" applyFill="1" applyBorder="1" applyAlignment="1">
      <alignment horizontal="left" vertical="center" wrapText="1"/>
    </xf>
    <xf numFmtId="0" fontId="47" fillId="2" borderId="3" xfId="0" applyFont="1" applyFill="1" applyBorder="1" applyAlignment="1">
      <alignment horizontal="left" vertical="center" wrapText="1"/>
    </xf>
    <xf numFmtId="0" fontId="47" fillId="2" borderId="6" xfId="0" applyFont="1" applyFill="1" applyBorder="1" applyAlignment="1">
      <alignment horizontal="left" vertical="center" wrapText="1"/>
    </xf>
    <xf numFmtId="0" fontId="47" fillId="2" borderId="8"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49" fillId="2" borderId="6" xfId="0" applyFont="1" applyFill="1" applyBorder="1" applyAlignment="1">
      <alignment horizontal="left" vertical="center" wrapText="1"/>
    </xf>
    <xf numFmtId="0" fontId="49" fillId="2" borderId="8" xfId="0" applyFont="1" applyFill="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46" fillId="2" borderId="6" xfId="0" applyFont="1" applyFill="1" applyBorder="1" applyAlignment="1">
      <alignment horizontal="center" vertical="center"/>
    </xf>
    <xf numFmtId="0" fontId="46" fillId="2" borderId="8" xfId="0" applyFont="1" applyFill="1" applyBorder="1" applyAlignment="1">
      <alignment horizontal="center" vertical="center"/>
    </xf>
    <xf numFmtId="177" fontId="5" fillId="0" borderId="13" xfId="0" applyNumberFormat="1" applyFont="1" applyBorder="1" applyAlignment="1">
      <alignment horizontal="center" vertical="center"/>
    </xf>
    <xf numFmtId="177" fontId="5" fillId="0" borderId="14" xfId="0" applyNumberFormat="1"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15" fillId="2" borderId="9" xfId="0" applyFont="1" applyFill="1" applyBorder="1" applyAlignment="1">
      <alignment horizontal="left" vertical="center"/>
    </xf>
    <xf numFmtId="0" fontId="15" fillId="2" borderId="11" xfId="0" applyFont="1" applyFill="1" applyBorder="1" applyAlignment="1">
      <alignment horizontal="left" vertical="center"/>
    </xf>
    <xf numFmtId="0" fontId="6" fillId="0" borderId="9" xfId="0" applyFont="1" applyBorder="1" applyAlignment="1">
      <alignment horizontal="left" vertical="center"/>
    </xf>
    <xf numFmtId="0" fontId="15" fillId="2" borderId="1" xfId="0" applyFont="1" applyFill="1" applyBorder="1" applyAlignment="1">
      <alignment horizontal="center" vertical="center"/>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6" fillId="0" borderId="3" xfId="0" applyFont="1" applyBorder="1" applyAlignment="1">
      <alignment horizontal="left" vertical="center"/>
    </xf>
    <xf numFmtId="0" fontId="48" fillId="0" borderId="4" xfId="0" applyFont="1" applyBorder="1" applyAlignment="1">
      <alignment horizontal="center" vertical="center"/>
    </xf>
    <xf numFmtId="0" fontId="48"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15" fillId="2" borderId="2"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64" fillId="0" borderId="1" xfId="0" applyFont="1" applyBorder="1" applyAlignment="1">
      <alignment horizontal="left" vertical="center"/>
    </xf>
    <xf numFmtId="0" fontId="64" fillId="0" borderId="2" xfId="0" applyFont="1" applyBorder="1" applyAlignment="1">
      <alignment horizontal="left" vertical="center"/>
    </xf>
    <xf numFmtId="0" fontId="64" fillId="0" borderId="3" xfId="0" applyFont="1" applyBorder="1" applyAlignment="1">
      <alignment horizontal="left" vertical="center"/>
    </xf>
    <xf numFmtId="0" fontId="64" fillId="0" borderId="6" xfId="0" applyFont="1" applyBorder="1" applyAlignment="1">
      <alignment horizontal="left" vertical="center"/>
    </xf>
    <xf numFmtId="0" fontId="64" fillId="0" borderId="7" xfId="0" applyFont="1" applyBorder="1" applyAlignment="1">
      <alignment horizontal="left" vertical="center"/>
    </xf>
    <xf numFmtId="0" fontId="64" fillId="0" borderId="8" xfId="0" applyFont="1" applyBorder="1" applyAlignment="1">
      <alignment horizontal="left" vertical="center"/>
    </xf>
    <xf numFmtId="0" fontId="71" fillId="0" borderId="1" xfId="0" applyFont="1" applyBorder="1" applyAlignment="1">
      <alignment horizontal="center" vertical="center"/>
    </xf>
    <xf numFmtId="0" fontId="71" fillId="0" borderId="2" xfId="0" applyFont="1" applyBorder="1" applyAlignment="1">
      <alignment horizontal="center" vertical="center"/>
    </xf>
    <xf numFmtId="0" fontId="71" fillId="0" borderId="6" xfId="0" applyFont="1" applyBorder="1" applyAlignment="1">
      <alignment horizontal="center" vertical="center"/>
    </xf>
    <xf numFmtId="0" fontId="71" fillId="0" borderId="7" xfId="0" applyFont="1" applyBorder="1" applyAlignment="1">
      <alignment horizontal="center" vertical="center"/>
    </xf>
    <xf numFmtId="0" fontId="50" fillId="2" borderId="1"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50" fillId="2" borderId="11" xfId="0" applyFont="1" applyFill="1" applyBorder="1" applyAlignment="1">
      <alignment horizontal="center" vertical="center" wrapText="1"/>
    </xf>
    <xf numFmtId="0" fontId="11" fillId="0" borderId="4" xfId="0" applyFont="1" applyBorder="1" applyAlignment="1">
      <alignment horizontal="left" vertical="center"/>
    </xf>
    <xf numFmtId="0" fontId="11" fillId="0" borderId="0" xfId="0" applyFont="1" applyAlignment="1">
      <alignment horizontal="left" vertical="center"/>
    </xf>
    <xf numFmtId="0" fontId="6" fillId="0" borderId="0" xfId="0" applyFont="1" applyAlignment="1">
      <alignment horizontal="righ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3" fillId="2" borderId="1" xfId="0" applyFont="1" applyFill="1" applyBorder="1" applyAlignment="1">
      <alignment horizontal="left" vertical="center" wrapText="1"/>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8" xfId="0" applyFont="1" applyFill="1" applyBorder="1" applyAlignment="1">
      <alignment horizontal="left"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7" fillId="2" borderId="1" xfId="0" applyFont="1" applyFill="1" applyBorder="1" applyAlignment="1">
      <alignment horizontal="right" vertical="center" textRotation="255" wrapText="1"/>
    </xf>
    <xf numFmtId="0" fontId="27" fillId="2" borderId="2" xfId="0" applyFont="1" applyFill="1" applyBorder="1" applyAlignment="1">
      <alignment horizontal="right" vertical="center" textRotation="255"/>
    </xf>
    <xf numFmtId="0" fontId="27" fillId="2" borderId="4" xfId="0" applyFont="1" applyFill="1" applyBorder="1" applyAlignment="1">
      <alignment horizontal="right" vertical="center" textRotation="255"/>
    </xf>
    <xf numFmtId="0" fontId="27" fillId="2" borderId="0" xfId="0" applyFont="1" applyFill="1" applyAlignment="1">
      <alignment horizontal="right" vertical="center" textRotation="255"/>
    </xf>
    <xf numFmtId="0" fontId="27" fillId="2" borderId="6" xfId="0" applyFont="1" applyFill="1" applyBorder="1" applyAlignment="1">
      <alignment horizontal="right" vertical="center" textRotation="255"/>
    </xf>
    <xf numFmtId="0" fontId="27" fillId="2" borderId="7" xfId="0" applyFont="1" applyFill="1" applyBorder="1" applyAlignment="1">
      <alignment horizontal="right" vertical="center" textRotation="255"/>
    </xf>
    <xf numFmtId="0" fontId="20" fillId="2" borderId="12" xfId="0" applyFont="1" applyFill="1" applyBorder="1" applyAlignment="1">
      <alignment horizontal="center" vertical="top" textRotation="255" wrapText="1"/>
    </xf>
    <xf numFmtId="0" fontId="20" fillId="2" borderId="12" xfId="0" applyFont="1" applyFill="1" applyBorder="1" applyAlignment="1">
      <alignment horizontal="center" vertical="top" textRotation="255"/>
    </xf>
    <xf numFmtId="0" fontId="24" fillId="0" borderId="2" xfId="0" applyFont="1" applyBorder="1" applyAlignment="1">
      <alignment horizontal="left" vertical="center"/>
    </xf>
    <xf numFmtId="0" fontId="24" fillId="0" borderId="0" xfId="0" applyFont="1" applyAlignment="1">
      <alignment horizontal="left" vertical="center"/>
    </xf>
    <xf numFmtId="0" fontId="5" fillId="0" borderId="0" xfId="0" applyFont="1" applyAlignment="1">
      <alignment horizontal="center" vertical="center" wrapText="1"/>
    </xf>
    <xf numFmtId="0" fontId="20" fillId="2" borderId="12" xfId="0" applyFont="1" applyFill="1" applyBorder="1" applyAlignment="1">
      <alignment horizontal="center" vertical="center" textRotation="255"/>
    </xf>
    <xf numFmtId="0" fontId="20" fillId="2" borderId="12" xfId="0" applyFont="1" applyFill="1" applyBorder="1" applyAlignment="1">
      <alignment horizontal="center" vertical="center" textRotation="255" wrapText="1"/>
    </xf>
    <xf numFmtId="0" fontId="25" fillId="0" borderId="10" xfId="0" applyFont="1" applyBorder="1" applyAlignment="1">
      <alignment horizontal="center" vertical="center"/>
    </xf>
    <xf numFmtId="58" fontId="24" fillId="0" borderId="0" xfId="0" applyNumberFormat="1"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distributed" vertical="center"/>
    </xf>
    <xf numFmtId="58" fontId="5" fillId="0" borderId="0" xfId="0" applyNumberFormat="1" applyFont="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left" vertical="center"/>
    </xf>
    <xf numFmtId="0" fontId="6" fillId="0" borderId="0" xfId="0" applyFont="1" applyAlignment="1">
      <alignment horizontal="center" vertical="center"/>
    </xf>
    <xf numFmtId="0" fontId="53" fillId="0" borderId="7" xfId="0" applyFont="1" applyBorder="1" applyAlignment="1">
      <alignment horizontal="left" vertical="center"/>
    </xf>
    <xf numFmtId="0" fontId="54" fillId="2" borderId="13" xfId="0" applyFont="1" applyFill="1" applyBorder="1" applyAlignment="1">
      <alignment horizontal="left" vertical="center"/>
    </xf>
    <xf numFmtId="0" fontId="54" fillId="2" borderId="14" xfId="0" applyFont="1" applyFill="1" applyBorder="1" applyAlignment="1">
      <alignment horizontal="left" vertical="center"/>
    </xf>
    <xf numFmtId="0" fontId="16" fillId="0" borderId="0" xfId="0" applyFont="1" applyAlignment="1">
      <alignment horizontal="left" vertical="center"/>
    </xf>
    <xf numFmtId="0" fontId="19" fillId="0" borderId="0" xfId="0" applyFont="1" applyAlignment="1">
      <alignment horizontal="left" vertical="center"/>
    </xf>
    <xf numFmtId="58" fontId="5" fillId="0" borderId="0" xfId="0" applyNumberFormat="1" applyFont="1" applyAlignment="1">
      <alignment horizontal="left" vertical="center"/>
    </xf>
    <xf numFmtId="0" fontId="25" fillId="0" borderId="0" xfId="0" applyFont="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54" fillId="2" borderId="1" xfId="0" applyFont="1" applyFill="1" applyBorder="1" applyAlignment="1">
      <alignment horizontal="left" vertical="center"/>
    </xf>
    <xf numFmtId="0" fontId="54" fillId="2" borderId="6" xfId="0" applyFont="1" applyFill="1" applyBorder="1" applyAlignment="1">
      <alignment horizontal="left" vertical="center"/>
    </xf>
    <xf numFmtId="0" fontId="67" fillId="0" borderId="2" xfId="0" applyFont="1" applyBorder="1" applyAlignment="1">
      <alignment horizontal="left" vertical="center"/>
    </xf>
    <xf numFmtId="0" fontId="65" fillId="0" borderId="2" xfId="0" applyFont="1" applyBorder="1" applyAlignment="1">
      <alignment horizontal="left" vertical="center"/>
    </xf>
    <xf numFmtId="0" fontId="65" fillId="0" borderId="3" xfId="0" applyFont="1" applyBorder="1" applyAlignment="1">
      <alignment horizontal="left" vertical="center"/>
    </xf>
    <xf numFmtId="0" fontId="54" fillId="2" borderId="13" xfId="0" applyFont="1" applyFill="1" applyBorder="1" applyAlignment="1">
      <alignment horizontal="left" vertical="center" wrapText="1"/>
    </xf>
    <xf numFmtId="0" fontId="54" fillId="2" borderId="14" xfId="0" applyFont="1" applyFill="1" applyBorder="1" applyAlignment="1">
      <alignment horizontal="left" vertical="center" wrapText="1"/>
    </xf>
    <xf numFmtId="0" fontId="51" fillId="2" borderId="13" xfId="0" applyFont="1" applyFill="1" applyBorder="1" applyAlignment="1">
      <alignment horizontal="left" vertical="center" wrapText="1"/>
    </xf>
    <xf numFmtId="0" fontId="51" fillId="2" borderId="14" xfId="0" applyFont="1" applyFill="1" applyBorder="1" applyAlignment="1">
      <alignment horizontal="left" vertical="center" wrapText="1"/>
    </xf>
    <xf numFmtId="0" fontId="54" fillId="2" borderId="4" xfId="0" applyFont="1" applyFill="1" applyBorder="1" applyAlignment="1">
      <alignment horizontal="left" vertical="center"/>
    </xf>
    <xf numFmtId="0" fontId="54" fillId="2" borderId="15" xfId="0" applyFont="1" applyFill="1" applyBorder="1" applyAlignment="1">
      <alignment horizontal="left" vertical="center"/>
    </xf>
    <xf numFmtId="0" fontId="55" fillId="0" borderId="9" xfId="0" applyFont="1" applyBorder="1" applyAlignment="1">
      <alignment horizontal="left" vertical="center"/>
    </xf>
    <xf numFmtId="0" fontId="55" fillId="0" borderId="10" xfId="0" applyFont="1" applyBorder="1" applyAlignment="1">
      <alignment horizontal="left" vertical="center"/>
    </xf>
    <xf numFmtId="58" fontId="3" fillId="0" borderId="10" xfId="0" applyNumberFormat="1" applyFont="1" applyBorder="1" applyAlignment="1">
      <alignment horizontal="left" vertical="center"/>
    </xf>
    <xf numFmtId="58" fontId="3" fillId="0" borderId="11" xfId="0" applyNumberFormat="1" applyFont="1" applyBorder="1" applyAlignment="1">
      <alignment horizontal="left" vertical="center"/>
    </xf>
    <xf numFmtId="58" fontId="3" fillId="0" borderId="7" xfId="0" applyNumberFormat="1" applyFont="1" applyBorder="1" applyAlignment="1">
      <alignment horizontal="left" vertical="center"/>
    </xf>
    <xf numFmtId="58" fontId="3" fillId="0" borderId="8" xfId="0" applyNumberFormat="1" applyFont="1" applyBorder="1" applyAlignment="1">
      <alignment horizontal="left" vertical="center"/>
    </xf>
    <xf numFmtId="0" fontId="6" fillId="0" borderId="4" xfId="0" applyFont="1" applyBorder="1" applyAlignment="1">
      <alignment horizontal="left" vertical="center"/>
    </xf>
    <xf numFmtId="0" fontId="10" fillId="0" borderId="5" xfId="0" applyFont="1" applyBorder="1" applyAlignment="1">
      <alignment horizontal="left" vertical="center"/>
    </xf>
    <xf numFmtId="0" fontId="50" fillId="2" borderId="13" xfId="0" applyFont="1" applyFill="1" applyBorder="1" applyAlignment="1">
      <alignment horizontal="left" vertical="center" wrapText="1"/>
    </xf>
    <xf numFmtId="0" fontId="50" fillId="2" borderId="15" xfId="0" applyFont="1" applyFill="1" applyBorder="1" applyAlignment="1">
      <alignment horizontal="left" vertical="center" wrapText="1"/>
    </xf>
    <xf numFmtId="0" fontId="50" fillId="2" borderId="14" xfId="0" applyFont="1" applyFill="1" applyBorder="1" applyAlignment="1">
      <alignment horizontal="left" vertical="center" wrapText="1"/>
    </xf>
    <xf numFmtId="0" fontId="3" fillId="0" borderId="9" xfId="0" applyFont="1" applyBorder="1" applyAlignment="1">
      <alignment horizontal="left" vertical="center" wrapText="1"/>
    </xf>
    <xf numFmtId="0" fontId="54" fillId="2" borderId="13"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10" fillId="0" borderId="3" xfId="0" applyFont="1" applyBorder="1" applyAlignment="1">
      <alignment horizontal="left" vertical="center"/>
    </xf>
    <xf numFmtId="0" fontId="54" fillId="2" borderId="15" xfId="0" applyFont="1" applyFill="1" applyBorder="1" applyAlignment="1">
      <alignment horizontal="left" vertical="center" wrapText="1"/>
    </xf>
    <xf numFmtId="0" fontId="44" fillId="0" borderId="0" xfId="0" applyFont="1" applyAlignment="1">
      <alignment horizontal="right" vertical="center"/>
    </xf>
    <xf numFmtId="0" fontId="19" fillId="0" borderId="0" xfId="0" applyFont="1" applyAlignment="1">
      <alignment horizontal="right" vertical="center"/>
    </xf>
    <xf numFmtId="0" fontId="55" fillId="2" borderId="12"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4" fillId="0" borderId="12" xfId="0" applyFont="1" applyBorder="1" applyAlignment="1">
      <alignment horizontal="left" vertical="top" wrapText="1"/>
    </xf>
    <xf numFmtId="0" fontId="19" fillId="0" borderId="4" xfId="0" applyFont="1" applyBorder="1" applyAlignment="1">
      <alignment horizontal="left" vertical="center"/>
    </xf>
    <xf numFmtId="0" fontId="9" fillId="0" borderId="12" xfId="0" applyFont="1" applyBorder="1" applyAlignment="1">
      <alignment horizontal="left" vertical="center"/>
    </xf>
    <xf numFmtId="176" fontId="48" fillId="0" borderId="12" xfId="0" applyNumberFormat="1" applyFont="1" applyBorder="1" applyAlignment="1">
      <alignment horizontal="left" vertical="center"/>
    </xf>
    <xf numFmtId="0" fontId="48" fillId="0" borderId="12" xfId="0" applyFont="1" applyBorder="1" applyAlignment="1">
      <alignment horizontal="left" vertical="center" wrapText="1"/>
    </xf>
    <xf numFmtId="0" fontId="48" fillId="0" borderId="12" xfId="0" applyFont="1" applyBorder="1" applyAlignment="1">
      <alignment horizontal="center" vertical="center"/>
    </xf>
    <xf numFmtId="176" fontId="6" fillId="0" borderId="1" xfId="0" applyNumberFormat="1" applyFont="1" applyBorder="1" applyAlignment="1">
      <alignment horizontal="left" vertical="center"/>
    </xf>
    <xf numFmtId="176" fontId="6" fillId="0" borderId="2" xfId="0" applyNumberFormat="1" applyFont="1" applyBorder="1" applyAlignment="1">
      <alignment horizontal="left" vertical="center"/>
    </xf>
    <xf numFmtId="176" fontId="6" fillId="0" borderId="6" xfId="0" applyNumberFormat="1" applyFont="1" applyBorder="1" applyAlignment="1">
      <alignment horizontal="left" vertical="center"/>
    </xf>
    <xf numFmtId="176" fontId="6" fillId="0" borderId="7" xfId="0" applyNumberFormat="1" applyFont="1" applyBorder="1" applyAlignment="1">
      <alignment horizontal="left" vertical="center"/>
    </xf>
    <xf numFmtId="0" fontId="36" fillId="0" borderId="0" xfId="0" applyFont="1" applyAlignment="1">
      <alignment horizontal="left" vertical="center"/>
    </xf>
    <xf numFmtId="0" fontId="36" fillId="0" borderId="5" xfId="0" applyFont="1" applyBorder="1" applyAlignment="1">
      <alignment horizontal="left"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59" fillId="2" borderId="1" xfId="0" applyFont="1" applyFill="1" applyBorder="1" applyAlignment="1">
      <alignment horizontal="left" vertical="center" wrapText="1"/>
    </xf>
    <xf numFmtId="0" fontId="59" fillId="2" borderId="2" xfId="0" applyFont="1" applyFill="1" applyBorder="1" applyAlignment="1">
      <alignment horizontal="left" vertical="center"/>
    </xf>
    <xf numFmtId="0" fontId="59" fillId="2" borderId="3" xfId="0" applyFont="1" applyFill="1" applyBorder="1" applyAlignment="1">
      <alignment horizontal="left" vertical="center"/>
    </xf>
    <xf numFmtId="0" fontId="59" fillId="2" borderId="6" xfId="0" applyFont="1" applyFill="1" applyBorder="1" applyAlignment="1">
      <alignment horizontal="left" vertical="center"/>
    </xf>
    <xf numFmtId="0" fontId="59" fillId="2" borderId="7" xfId="0" applyFont="1" applyFill="1" applyBorder="1" applyAlignment="1">
      <alignment horizontal="left" vertical="center"/>
    </xf>
    <xf numFmtId="0" fontId="59" fillId="2" borderId="8" xfId="0" applyFont="1" applyFill="1" applyBorder="1" applyAlignment="1">
      <alignment horizontal="left" vertical="center"/>
    </xf>
    <xf numFmtId="0" fontId="50" fillId="2" borderId="1" xfId="0" applyFont="1" applyFill="1" applyBorder="1" applyAlignment="1">
      <alignment horizontal="left" vertical="center"/>
    </xf>
    <xf numFmtId="0" fontId="50" fillId="2" borderId="2" xfId="0" applyFont="1" applyFill="1" applyBorder="1" applyAlignment="1">
      <alignment horizontal="left" vertical="center"/>
    </xf>
    <xf numFmtId="0" fontId="50" fillId="2" borderId="3" xfId="0" applyFont="1" applyFill="1" applyBorder="1" applyAlignment="1">
      <alignment horizontal="left" vertical="center"/>
    </xf>
    <xf numFmtId="0" fontId="50" fillId="2" borderId="6" xfId="0" applyFont="1" applyFill="1" applyBorder="1" applyAlignment="1">
      <alignment horizontal="left" vertical="center"/>
    </xf>
    <xf numFmtId="0" fontId="50" fillId="2" borderId="7" xfId="0" applyFont="1" applyFill="1" applyBorder="1" applyAlignment="1">
      <alignment horizontal="left" vertical="center"/>
    </xf>
    <xf numFmtId="0" fontId="50" fillId="2" borderId="8" xfId="0" applyFont="1" applyFill="1" applyBorder="1" applyAlignment="1">
      <alignment horizontal="left" vertical="center"/>
    </xf>
    <xf numFmtId="0" fontId="48" fillId="0" borderId="1" xfId="0" applyFont="1" applyBorder="1" applyAlignment="1">
      <alignment horizontal="left"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61" fillId="0" borderId="4" xfId="0" applyFont="1" applyBorder="1" applyAlignment="1">
      <alignment horizontal="center" vertical="center" wrapText="1"/>
    </xf>
    <xf numFmtId="0" fontId="61" fillId="0" borderId="0" xfId="0" applyFont="1" applyAlignment="1">
      <alignment horizontal="center" vertical="center" wrapText="1"/>
    </xf>
    <xf numFmtId="0" fontId="61" fillId="0" borderId="5" xfId="0" applyFont="1" applyBorder="1" applyAlignment="1">
      <alignment horizontal="center" vertical="center" wrapText="1"/>
    </xf>
    <xf numFmtId="0" fontId="50" fillId="2" borderId="1" xfId="0" applyFont="1" applyFill="1" applyBorder="1" applyAlignment="1">
      <alignment horizontal="left" vertical="center" wrapText="1"/>
    </xf>
    <xf numFmtId="0" fontId="50" fillId="2" borderId="4" xfId="0" applyFont="1" applyFill="1" applyBorder="1" applyAlignment="1">
      <alignment horizontal="left" vertical="center"/>
    </xf>
    <xf numFmtId="0" fontId="50" fillId="2" borderId="0" xfId="0" applyFont="1" applyFill="1" applyAlignment="1">
      <alignment horizontal="left" vertical="center"/>
    </xf>
    <xf numFmtId="0" fontId="50" fillId="2" borderId="5" xfId="0" applyFont="1" applyFill="1" applyBorder="1" applyAlignment="1">
      <alignment horizontal="left" vertical="center"/>
    </xf>
    <xf numFmtId="0" fontId="70" fillId="0" borderId="1" xfId="0" applyFont="1" applyBorder="1" applyAlignment="1">
      <alignment horizontal="left" vertical="center"/>
    </xf>
    <xf numFmtId="0" fontId="70" fillId="0" borderId="2" xfId="0" applyFont="1" applyBorder="1" applyAlignment="1">
      <alignment horizontal="left" vertical="center"/>
    </xf>
    <xf numFmtId="0" fontId="70" fillId="0" borderId="6" xfId="0" applyFont="1" applyBorder="1" applyAlignment="1">
      <alignment horizontal="left" vertical="center"/>
    </xf>
    <xf numFmtId="0" fontId="70" fillId="0" borderId="7" xfId="0" applyFont="1" applyBorder="1" applyAlignment="1">
      <alignment horizontal="left" vertical="center"/>
    </xf>
    <xf numFmtId="0" fontId="70" fillId="0" borderId="3" xfId="0" applyFont="1" applyBorder="1" applyAlignment="1">
      <alignment horizontal="left" vertical="center"/>
    </xf>
    <xf numFmtId="0" fontId="70" fillId="0" borderId="8" xfId="0" applyFont="1" applyBorder="1" applyAlignment="1">
      <alignment horizontal="left" vertical="center"/>
    </xf>
    <xf numFmtId="0" fontId="48" fillId="0" borderId="4" xfId="0" applyFont="1" applyBorder="1" applyAlignment="1">
      <alignment horizontal="left" vertical="center"/>
    </xf>
    <xf numFmtId="0" fontId="48" fillId="0" borderId="0" xfId="0" applyFont="1" applyAlignment="1">
      <alignment horizontal="left" vertical="center"/>
    </xf>
    <xf numFmtId="0" fontId="48" fillId="0" borderId="6" xfId="0" applyFont="1" applyBorder="1" applyAlignment="1">
      <alignment horizontal="left" vertical="center"/>
    </xf>
    <xf numFmtId="0" fontId="48" fillId="0" borderId="7" xfId="0" applyFont="1" applyBorder="1" applyAlignment="1">
      <alignment horizontal="left" vertical="center"/>
    </xf>
    <xf numFmtId="0" fontId="48" fillId="0" borderId="5" xfId="0" applyFont="1" applyBorder="1" applyAlignment="1">
      <alignment horizontal="left" vertical="center"/>
    </xf>
    <xf numFmtId="0" fontId="48" fillId="0" borderId="8" xfId="0" applyFont="1" applyBorder="1" applyAlignment="1">
      <alignment horizontal="left" vertical="center"/>
    </xf>
    <xf numFmtId="0" fontId="50" fillId="2" borderId="9" xfId="0" applyFont="1" applyFill="1" applyBorder="1" applyAlignment="1">
      <alignment horizontal="left" vertical="center"/>
    </xf>
    <xf numFmtId="0" fontId="50" fillId="2" borderId="10" xfId="0" applyFont="1" applyFill="1" applyBorder="1" applyAlignment="1">
      <alignment horizontal="left" vertical="center"/>
    </xf>
    <xf numFmtId="0" fontId="50" fillId="2" borderId="11" xfId="0" applyFont="1" applyFill="1" applyBorder="1" applyAlignment="1">
      <alignment horizontal="left" vertical="center"/>
    </xf>
    <xf numFmtId="0" fontId="58" fillId="0" borderId="0" xfId="0" applyFont="1" applyAlignment="1">
      <alignment horizontal="center"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68" fillId="0" borderId="7" xfId="0" applyFont="1" applyBorder="1" applyAlignment="1">
      <alignment horizontal="center" vertical="center"/>
    </xf>
    <xf numFmtId="0" fontId="68" fillId="0" borderId="8" xfId="0" applyFont="1" applyBorder="1" applyAlignment="1">
      <alignment horizontal="center" vertical="center"/>
    </xf>
    <xf numFmtId="0" fontId="50" fillId="2" borderId="1"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8"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9" fillId="0" borderId="6" xfId="0" applyFont="1" applyBorder="1" applyAlignment="1">
      <alignment horizontal="left" vertical="center"/>
    </xf>
    <xf numFmtId="0" fontId="69" fillId="0" borderId="7" xfId="0" applyFont="1" applyBorder="1" applyAlignment="1">
      <alignment horizontal="left" vertical="center"/>
    </xf>
    <xf numFmtId="0" fontId="69" fillId="0" borderId="8" xfId="0" applyFont="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60" fillId="2" borderId="1" xfId="0" applyFont="1" applyFill="1" applyBorder="1" applyAlignment="1">
      <alignment horizontal="left" vertical="center" wrapText="1"/>
    </xf>
    <xf numFmtId="0" fontId="60" fillId="2" borderId="2" xfId="0" applyFont="1" applyFill="1" applyBorder="1" applyAlignment="1">
      <alignment horizontal="left" vertical="center"/>
    </xf>
    <xf numFmtId="0" fontId="60" fillId="2" borderId="3" xfId="0" applyFont="1" applyFill="1" applyBorder="1" applyAlignment="1">
      <alignment horizontal="left" vertical="center"/>
    </xf>
    <xf numFmtId="0" fontId="60" fillId="2" borderId="6" xfId="0" applyFont="1" applyFill="1" applyBorder="1" applyAlignment="1">
      <alignment horizontal="left" vertical="center"/>
    </xf>
    <xf numFmtId="0" fontId="60" fillId="2" borderId="7" xfId="0" applyFont="1" applyFill="1" applyBorder="1" applyAlignment="1">
      <alignment horizontal="left" vertical="center"/>
    </xf>
    <xf numFmtId="0" fontId="60" fillId="2" borderId="8" xfId="0" applyFont="1" applyFill="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6" fillId="2" borderId="1" xfId="0" applyFont="1" applyFill="1" applyBorder="1" applyAlignment="1">
      <alignment horizontal="left" vertical="center" wrapText="1"/>
    </xf>
    <xf numFmtId="0" fontId="56" fillId="2" borderId="2" xfId="0" applyFont="1" applyFill="1" applyBorder="1" applyAlignment="1">
      <alignment horizontal="left" vertical="center"/>
    </xf>
    <xf numFmtId="0" fontId="56" fillId="2" borderId="3" xfId="0" applyFont="1" applyFill="1" applyBorder="1" applyAlignment="1">
      <alignment horizontal="left" vertical="center"/>
    </xf>
    <xf numFmtId="0" fontId="56" fillId="2" borderId="6" xfId="0" applyFont="1" applyFill="1" applyBorder="1" applyAlignment="1">
      <alignment horizontal="left" vertical="center"/>
    </xf>
    <xf numFmtId="0" fontId="56" fillId="2" borderId="7" xfId="0" applyFont="1" applyFill="1" applyBorder="1" applyAlignment="1">
      <alignment horizontal="left" vertical="center"/>
    </xf>
    <xf numFmtId="0" fontId="56" fillId="2" borderId="8"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3" xfId="0" applyFont="1" applyFill="1" applyBorder="1" applyAlignment="1">
      <alignment horizontal="center" vertical="center" wrapText="1"/>
    </xf>
    <xf numFmtId="0" fontId="62" fillId="2" borderId="6"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2" fillId="2" borderId="8" xfId="0" applyFont="1" applyFill="1" applyBorder="1" applyAlignment="1">
      <alignment horizontal="center" vertical="center" wrapText="1"/>
    </xf>
    <xf numFmtId="0" fontId="50" fillId="2" borderId="2" xfId="0" applyFont="1" applyFill="1" applyBorder="1" applyAlignment="1">
      <alignment horizontal="left" vertical="center" wrapText="1"/>
    </xf>
    <xf numFmtId="0" fontId="50" fillId="2" borderId="3" xfId="0" applyFont="1" applyFill="1" applyBorder="1" applyAlignment="1">
      <alignment horizontal="left" vertical="center" wrapText="1"/>
    </xf>
    <xf numFmtId="0" fontId="50" fillId="2" borderId="4" xfId="0" applyFont="1" applyFill="1" applyBorder="1" applyAlignment="1">
      <alignment horizontal="left" vertical="center" wrapText="1"/>
    </xf>
    <xf numFmtId="0" fontId="50" fillId="2" borderId="0" xfId="0" applyFont="1" applyFill="1" applyAlignment="1">
      <alignment horizontal="left" vertical="center" wrapText="1"/>
    </xf>
    <xf numFmtId="0" fontId="50" fillId="2" borderId="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7" xfId="0" applyFont="1" applyFill="1" applyBorder="1" applyAlignment="1">
      <alignment horizontal="left" vertical="center" wrapText="1"/>
    </xf>
    <xf numFmtId="0" fontId="50" fillId="2" borderId="8" xfId="0" applyFont="1" applyFill="1" applyBorder="1" applyAlignment="1">
      <alignment horizontal="left" vertical="center" wrapText="1"/>
    </xf>
    <xf numFmtId="0" fontId="8" fillId="0" borderId="12" xfId="0" applyFont="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64" fillId="0" borderId="9" xfId="0" applyFont="1" applyBorder="1" applyAlignment="1">
      <alignment horizontal="left" vertical="center" wrapText="1"/>
    </xf>
    <xf numFmtId="0" fontId="64" fillId="0" borderId="10" xfId="0" applyFont="1" applyBorder="1" applyAlignment="1">
      <alignment horizontal="left" vertical="center"/>
    </xf>
    <xf numFmtId="0" fontId="64" fillId="0" borderId="11" xfId="0" applyFont="1" applyBorder="1" applyAlignment="1">
      <alignment horizontal="left" vertical="center"/>
    </xf>
    <xf numFmtId="0" fontId="0" fillId="0" borderId="12" xfId="0"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cellXfs>
  <cellStyles count="1">
    <cellStyle name="標準" xfId="0" builtinId="0"/>
  </cellStyles>
  <dxfs count="33">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13</xdr:col>
      <xdr:colOff>57150</xdr:colOff>
      <xdr:row>73</xdr:row>
      <xdr:rowOff>0</xdr:rowOff>
    </xdr:from>
    <xdr:to>
      <xdr:col>13</xdr:col>
      <xdr:colOff>387350</xdr:colOff>
      <xdr:row>80</xdr:row>
      <xdr:rowOff>660918</xdr:rowOff>
    </xdr:to>
    <xdr:sp macro="" textlink="">
      <xdr:nvSpPr>
        <xdr:cNvPr id="2" name="右中かっこ 1">
          <a:extLst>
            <a:ext uri="{FF2B5EF4-FFF2-40B4-BE49-F238E27FC236}">
              <a16:creationId xmlns:a16="http://schemas.microsoft.com/office/drawing/2014/main" id="{9545CDE3-0232-64A0-A7A0-B8C025571B2D}"/>
            </a:ext>
          </a:extLst>
        </xdr:cNvPr>
        <xdr:cNvSpPr/>
      </xdr:nvSpPr>
      <xdr:spPr>
        <a:xfrm>
          <a:off x="8888834" y="20838367"/>
          <a:ext cx="330200" cy="434132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520571</xdr:colOff>
      <xdr:row>74</xdr:row>
      <xdr:rowOff>445408</xdr:rowOff>
    </xdr:from>
    <xdr:to>
      <xdr:col>21</xdr:col>
      <xdr:colOff>110153</xdr:colOff>
      <xdr:row>80</xdr:row>
      <xdr:rowOff>382295</xdr:rowOff>
    </xdr:to>
    <xdr:sp macro="" textlink="">
      <xdr:nvSpPr>
        <xdr:cNvPr id="3" name="テキスト ボックス 2">
          <a:extLst>
            <a:ext uri="{FF2B5EF4-FFF2-40B4-BE49-F238E27FC236}">
              <a16:creationId xmlns:a16="http://schemas.microsoft.com/office/drawing/2014/main" id="{A5290AE3-D459-587B-9460-C9672128468F}"/>
            </a:ext>
          </a:extLst>
        </xdr:cNvPr>
        <xdr:cNvSpPr txBox="1"/>
      </xdr:nvSpPr>
      <xdr:spPr>
        <a:xfrm>
          <a:off x="9352255" y="21445765"/>
          <a:ext cx="4753816" cy="34553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派遣個別契約書における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solidFill>
                <a:sysClr val="windowText" lastClr="000000"/>
              </a:solidFill>
            </a:rPr>
            <a:t>派遣先の都合により派遣契約中途解除が行われた場合に、</a:t>
          </a:r>
          <a:r>
            <a:rPr kumimoji="1" lang="ja-JP" altLang="en-US" sz="1100" u="sng">
              <a:solidFill>
                <a:srgbClr val="FF0000"/>
              </a:solidFill>
            </a:rPr>
            <a:t>派遣先が派遣元に対してどのような対応をするか</a:t>
          </a:r>
          <a:r>
            <a:rPr kumimoji="1" lang="ja-JP" altLang="en-US" sz="1100">
              <a:solidFill>
                <a:schemeClr val="tx1"/>
              </a:solidFill>
            </a:rPr>
            <a:t>事前に取り決めた内容を記載する。その際に以下の①～④は必須事項となる。</a:t>
          </a:r>
          <a:endParaRPr kumimoji="1" lang="en-US" altLang="ja-JP" sz="1100">
            <a:solidFill>
              <a:schemeClr val="tx1"/>
            </a:solidFill>
          </a:endParaRPr>
        </a:p>
        <a:p>
          <a:r>
            <a:rPr kumimoji="1" lang="ja-JP" altLang="en-US" sz="1100">
              <a:solidFill>
                <a:schemeClr val="tx1"/>
              </a:solidFill>
            </a:rPr>
            <a:t>①中途解除の事前申入れ</a:t>
          </a:r>
          <a:endParaRPr kumimoji="1" lang="en-US" altLang="ja-JP" sz="1100">
            <a:solidFill>
              <a:schemeClr val="tx1"/>
            </a:solidFill>
          </a:endParaRPr>
        </a:p>
        <a:p>
          <a:r>
            <a:rPr kumimoji="1" lang="ja-JP" altLang="en-US" sz="1100">
              <a:solidFill>
                <a:schemeClr val="tx1"/>
              </a:solidFill>
            </a:rPr>
            <a:t>（中途解除する〇日前までに派遣元に通知して同意を得る等）</a:t>
          </a:r>
          <a:endParaRPr kumimoji="1" lang="en-US" altLang="ja-JP" sz="1100">
            <a:solidFill>
              <a:schemeClr val="tx1"/>
            </a:solidFill>
          </a:endParaRPr>
        </a:p>
        <a:p>
          <a:r>
            <a:rPr kumimoji="1" lang="ja-JP" altLang="en-US" sz="1100">
              <a:solidFill>
                <a:schemeClr val="tx1"/>
              </a:solidFill>
            </a:rPr>
            <a:t>②派遣先における就業機会の確保</a:t>
          </a:r>
          <a:endParaRPr kumimoji="1" lang="en-US" altLang="ja-JP" sz="1100">
            <a:solidFill>
              <a:schemeClr val="tx1"/>
            </a:solidFill>
          </a:endParaRPr>
        </a:p>
        <a:p>
          <a:r>
            <a:rPr kumimoji="1" lang="ja-JP" altLang="en-US" sz="1100">
              <a:solidFill>
                <a:schemeClr val="tx1"/>
              </a:solidFill>
            </a:rPr>
            <a:t>（派遣労働者の就業先の確保に派遣先も協力するよう求める。例えば関連会社への就業をあっせんする等）</a:t>
          </a:r>
          <a:endParaRPr kumimoji="1" lang="en-US" altLang="ja-JP" sz="1100">
            <a:solidFill>
              <a:schemeClr val="tx1"/>
            </a:solidFill>
          </a:endParaRPr>
        </a:p>
        <a:p>
          <a:r>
            <a:rPr kumimoji="1" lang="ja-JP" altLang="en-US" sz="1100">
              <a:solidFill>
                <a:schemeClr val="tx1"/>
              </a:solidFill>
            </a:rPr>
            <a:t>③損害賠償等適切な措置</a:t>
          </a:r>
          <a:endParaRPr kumimoji="1" lang="en-US" altLang="ja-JP" sz="1100">
            <a:solidFill>
              <a:schemeClr val="tx1"/>
            </a:solidFill>
          </a:endParaRPr>
        </a:p>
        <a:p>
          <a:r>
            <a:rPr kumimoji="1" lang="ja-JP" altLang="en-US" sz="1100">
              <a:solidFill>
                <a:schemeClr val="tx1"/>
              </a:solidFill>
            </a:rPr>
            <a:t>（派遣契約の中途解除に伴う派遣元の損害について、派遣先が損害賠償責任を負うことを明記する。例えば、派遣元が負担する休業手当や解雇予告手当の負担、本来の契約終了日までの就業予定日数分の派遣料金の支払いを求める等）</a:t>
          </a:r>
          <a:endParaRPr kumimoji="1" lang="en-US" altLang="ja-JP" sz="1100">
            <a:solidFill>
              <a:schemeClr val="tx1"/>
            </a:solidFill>
          </a:endParaRPr>
        </a:p>
        <a:p>
          <a:r>
            <a:rPr kumimoji="1" lang="ja-JP" altLang="en-US" sz="1100">
              <a:solidFill>
                <a:schemeClr val="tx1"/>
              </a:solidFill>
            </a:rPr>
            <a:t>④派遣契約解除の理由の明示</a:t>
          </a:r>
          <a:endParaRPr kumimoji="1" lang="en-US" altLang="ja-JP" sz="1100">
            <a:solidFill>
              <a:schemeClr val="tx1"/>
            </a:solidFill>
          </a:endParaRPr>
        </a:p>
        <a:p>
          <a:r>
            <a:rPr kumimoji="1" lang="ja-JP" altLang="en-US" sz="1100">
              <a:solidFill>
                <a:schemeClr val="tx1"/>
              </a:solidFill>
            </a:rPr>
            <a:t>（派遣元から請求があったときには、派遣契約の中途解除を行った理由を派遣元に明らかにする）</a:t>
          </a:r>
          <a:endParaRPr kumimoji="1" lang="en-US" altLang="ja-JP" sz="1100">
            <a:solidFill>
              <a:schemeClr val="tx1"/>
            </a:solidFill>
          </a:endParaRPr>
        </a:p>
        <a:p>
          <a:endParaRPr kumimoji="1" lang="ja-JP" altLang="en-US" sz="1100">
            <a:solidFill>
              <a:sysClr val="windowText" lastClr="000000"/>
            </a:solidFill>
          </a:endParaRPr>
        </a:p>
      </xdr:txBody>
    </xdr:sp>
    <xdr:clientData/>
  </xdr:twoCellAnchor>
  <xdr:twoCellAnchor>
    <xdr:from>
      <xdr:col>13</xdr:col>
      <xdr:colOff>25917</xdr:colOff>
      <xdr:row>90</xdr:row>
      <xdr:rowOff>64796</xdr:rowOff>
    </xdr:from>
    <xdr:to>
      <xdr:col>13</xdr:col>
      <xdr:colOff>226785</xdr:colOff>
      <xdr:row>90</xdr:row>
      <xdr:rowOff>1820765</xdr:rowOff>
    </xdr:to>
    <xdr:sp macro="" textlink="">
      <xdr:nvSpPr>
        <xdr:cNvPr id="4" name="右中かっこ 3">
          <a:extLst>
            <a:ext uri="{FF2B5EF4-FFF2-40B4-BE49-F238E27FC236}">
              <a16:creationId xmlns:a16="http://schemas.microsoft.com/office/drawing/2014/main" id="{E1C18642-E008-A82C-061C-1AEAD73C76D1}"/>
            </a:ext>
          </a:extLst>
        </xdr:cNvPr>
        <xdr:cNvSpPr/>
      </xdr:nvSpPr>
      <xdr:spPr>
        <a:xfrm>
          <a:off x="8857601" y="29339592"/>
          <a:ext cx="200868" cy="175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369336</xdr:colOff>
      <xdr:row>90</xdr:row>
      <xdr:rowOff>71276</xdr:rowOff>
    </xdr:from>
    <xdr:to>
      <xdr:col>21</xdr:col>
      <xdr:colOff>136072</xdr:colOff>
      <xdr:row>91</xdr:row>
      <xdr:rowOff>0</xdr:rowOff>
    </xdr:to>
    <xdr:sp macro="" textlink="">
      <xdr:nvSpPr>
        <xdr:cNvPr id="5" name="テキスト ボックス 4">
          <a:extLst>
            <a:ext uri="{FF2B5EF4-FFF2-40B4-BE49-F238E27FC236}">
              <a16:creationId xmlns:a16="http://schemas.microsoft.com/office/drawing/2014/main" id="{12525DF3-0C96-C1FC-D6EC-8418E1362F6E}"/>
            </a:ext>
          </a:extLst>
        </xdr:cNvPr>
        <xdr:cNvSpPr txBox="1"/>
      </xdr:nvSpPr>
      <xdr:spPr>
        <a:xfrm>
          <a:off x="9522407" y="34370347"/>
          <a:ext cx="4928379" cy="178836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就業条件明示書における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t>派遣先の都合により派遣契約の中途解除が行われた場合に</a:t>
          </a:r>
          <a:r>
            <a:rPr kumimoji="1" lang="ja-JP" altLang="en-US" sz="1100" u="sng">
              <a:solidFill>
                <a:srgbClr val="FF0000"/>
              </a:solidFill>
            </a:rPr>
            <a:t>派遣元が派遣労働者に対してどのような対応をするか</a:t>
          </a:r>
          <a:r>
            <a:rPr kumimoji="1" lang="ja-JP" altLang="en-US" sz="1100">
              <a:solidFill>
                <a:sysClr val="windowText" lastClr="000000"/>
              </a:solidFill>
            </a:rPr>
            <a:t>を派遣契約の内容を踏まえて記載する。一般的に以下の内容を含む。</a:t>
          </a:r>
          <a:endParaRPr kumimoji="1" lang="en-US" altLang="ja-JP" sz="1100">
            <a:solidFill>
              <a:sysClr val="windowText" lastClr="000000"/>
            </a:solidFill>
          </a:endParaRPr>
        </a:p>
        <a:p>
          <a:r>
            <a:rPr kumimoji="1" lang="ja-JP" altLang="en-US" sz="1100">
              <a:solidFill>
                <a:sysClr val="windowText" lastClr="000000"/>
              </a:solidFill>
            </a:rPr>
            <a:t>①派遣先からの関連会社での就業あっせんを含め他の派遣先の確保を図ること。</a:t>
          </a:r>
          <a:endParaRPr kumimoji="1" lang="en-US" altLang="ja-JP" sz="1100">
            <a:solidFill>
              <a:sysClr val="windowText" lastClr="000000"/>
            </a:solidFill>
          </a:endParaRPr>
        </a:p>
        <a:p>
          <a:r>
            <a:rPr kumimoji="1" lang="ja-JP" altLang="en-US" sz="1100">
              <a:solidFill>
                <a:sysClr val="windowText" lastClr="000000"/>
              </a:solidFill>
            </a:rPr>
            <a:t>②就業場所の確保ができない場合は、休業をさせ、休業手当を支給すること。</a:t>
          </a:r>
          <a:endParaRPr kumimoji="1" lang="en-US" altLang="ja-JP" sz="1100">
            <a:solidFill>
              <a:sysClr val="windowText" lastClr="000000"/>
            </a:solidFill>
          </a:endParaRPr>
        </a:p>
        <a:p>
          <a:r>
            <a:rPr kumimoji="1" lang="ja-JP" altLang="en-US" sz="1100">
              <a:solidFill>
                <a:sysClr val="windowText" lastClr="000000"/>
              </a:solidFill>
            </a:rPr>
            <a:t>③やむを得ず派遣労働者を解雇する場合には、解雇予告または解雇予告手当の支払いをすること。</a:t>
          </a:r>
          <a:endParaRPr kumimoji="1" lang="en-US" altLang="ja-JP" sz="1100">
            <a:solidFill>
              <a:sysClr val="windowText" lastClr="000000"/>
            </a:solidFill>
          </a:endParaRPr>
        </a:p>
        <a:p>
          <a:r>
            <a:rPr kumimoji="1" lang="ja-JP" altLang="en-US" sz="1100"/>
            <a:t>注意：労働者派遣契約書に定める派遣労働者の雇用の安定を図るために必要な措置とは記載内容が違いますので注意！</a:t>
          </a:r>
        </a:p>
      </xdr:txBody>
    </xdr:sp>
    <xdr:clientData/>
  </xdr:twoCellAnchor>
  <xdr:twoCellAnchor>
    <xdr:from>
      <xdr:col>13</xdr:col>
      <xdr:colOff>64796</xdr:colOff>
      <xdr:row>81</xdr:row>
      <xdr:rowOff>32398</xdr:rowOff>
    </xdr:from>
    <xdr:to>
      <xdr:col>13</xdr:col>
      <xdr:colOff>298061</xdr:colOff>
      <xdr:row>81</xdr:row>
      <xdr:rowOff>660919</xdr:rowOff>
    </xdr:to>
    <xdr:sp macro="" textlink="">
      <xdr:nvSpPr>
        <xdr:cNvPr id="6" name="右中かっこ 5">
          <a:extLst>
            <a:ext uri="{FF2B5EF4-FFF2-40B4-BE49-F238E27FC236}">
              <a16:creationId xmlns:a16="http://schemas.microsoft.com/office/drawing/2014/main" id="{F00260FD-CC05-EB3E-CB07-1FA492ADA88B}"/>
            </a:ext>
          </a:extLst>
        </xdr:cNvPr>
        <xdr:cNvSpPr/>
      </xdr:nvSpPr>
      <xdr:spPr>
        <a:xfrm>
          <a:off x="8896480" y="25238010"/>
          <a:ext cx="233265" cy="62852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395255</xdr:colOff>
      <xdr:row>80</xdr:row>
      <xdr:rowOff>680357</xdr:rowOff>
    </xdr:from>
    <xdr:to>
      <xdr:col>20</xdr:col>
      <xdr:colOff>563724</xdr:colOff>
      <xdr:row>81</xdr:row>
      <xdr:rowOff>647959</xdr:rowOff>
    </xdr:to>
    <xdr:sp macro="" textlink="">
      <xdr:nvSpPr>
        <xdr:cNvPr id="7" name="テキスト ボックス 6">
          <a:extLst>
            <a:ext uri="{FF2B5EF4-FFF2-40B4-BE49-F238E27FC236}">
              <a16:creationId xmlns:a16="http://schemas.microsoft.com/office/drawing/2014/main" id="{451128B6-4A8F-9880-9C67-E40F7E410125}"/>
            </a:ext>
          </a:extLst>
        </xdr:cNvPr>
        <xdr:cNvSpPr txBox="1"/>
      </xdr:nvSpPr>
      <xdr:spPr>
        <a:xfrm>
          <a:off x="9226939" y="25199133"/>
          <a:ext cx="4723622" cy="654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派遣先が派遣労働者を直接雇用する場合の手続きを事前に取り決める。</a:t>
          </a:r>
          <a:endParaRPr kumimoji="1" lang="en-US" altLang="ja-JP" sz="1100"/>
        </a:p>
        <a:p>
          <a:r>
            <a:rPr kumimoji="1" lang="ja-JP" altLang="en-US" sz="1100"/>
            <a:t>なお、職業紹介を経由して職業紹介手数料を派遣先に請求するには、有料職業紹介事業の許可を受ける必要がある。</a:t>
          </a:r>
        </a:p>
      </xdr:txBody>
    </xdr:sp>
    <xdr:clientData/>
  </xdr:twoCellAnchor>
  <xdr:twoCellAnchor>
    <xdr:from>
      <xdr:col>8</xdr:col>
      <xdr:colOff>84235</xdr:colOff>
      <xdr:row>65</xdr:row>
      <xdr:rowOff>38877</xdr:rowOff>
    </xdr:from>
    <xdr:to>
      <xdr:col>9</xdr:col>
      <xdr:colOff>155510</xdr:colOff>
      <xdr:row>66</xdr:row>
      <xdr:rowOff>291581</xdr:rowOff>
    </xdr:to>
    <xdr:sp macro="" textlink="">
      <xdr:nvSpPr>
        <xdr:cNvPr id="8" name="右中かっこ 7">
          <a:extLst>
            <a:ext uri="{FF2B5EF4-FFF2-40B4-BE49-F238E27FC236}">
              <a16:creationId xmlns:a16="http://schemas.microsoft.com/office/drawing/2014/main" id="{D74D7E50-9D69-6748-A72A-311435D4A325}"/>
            </a:ext>
          </a:extLst>
        </xdr:cNvPr>
        <xdr:cNvSpPr/>
      </xdr:nvSpPr>
      <xdr:spPr>
        <a:xfrm>
          <a:off x="5611327" y="20248724"/>
          <a:ext cx="298061" cy="57668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200867</xdr:colOff>
      <xdr:row>65</xdr:row>
      <xdr:rowOff>97189</xdr:rowOff>
    </xdr:from>
    <xdr:to>
      <xdr:col>16</xdr:col>
      <xdr:colOff>395255</xdr:colOff>
      <xdr:row>67</xdr:row>
      <xdr:rowOff>136068</xdr:rowOff>
    </xdr:to>
    <xdr:sp macro="" textlink="">
      <xdr:nvSpPr>
        <xdr:cNvPr id="9" name="テキスト ボックス 8">
          <a:extLst>
            <a:ext uri="{FF2B5EF4-FFF2-40B4-BE49-F238E27FC236}">
              <a16:creationId xmlns:a16="http://schemas.microsoft.com/office/drawing/2014/main" id="{2E9ED419-AE01-6972-E92D-ECC47634F586}"/>
            </a:ext>
          </a:extLst>
        </xdr:cNvPr>
        <xdr:cNvSpPr txBox="1"/>
      </xdr:nvSpPr>
      <xdr:spPr>
        <a:xfrm>
          <a:off x="5954745" y="20307036"/>
          <a:ext cx="5391020" cy="6868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就業時間・休憩時間について</a:t>
          </a:r>
          <a:endParaRPr kumimoji="1" lang="en-US" altLang="ja-JP" sz="1100"/>
        </a:p>
        <a:p>
          <a:r>
            <a:rPr kumimoji="1" lang="ja-JP" altLang="en-US" sz="1100"/>
            <a:t>就業時間については、開始・終了時刻を記載する（休憩時間も開始・終了時刻を記載するのが適当）。また、シフト制による場合は、「別添シフト表による」と記載しシフト表を添付</a:t>
          </a:r>
          <a:endParaRPr kumimoji="1" lang="en-US" altLang="ja-JP" sz="1100"/>
        </a:p>
        <a:p>
          <a:endParaRPr kumimoji="1" lang="ja-JP" altLang="en-US" sz="1100"/>
        </a:p>
      </xdr:txBody>
    </xdr:sp>
    <xdr:clientData/>
  </xdr:twoCellAnchor>
  <xdr:twoCellAnchor>
    <xdr:from>
      <xdr:col>8</xdr:col>
      <xdr:colOff>94083</xdr:colOff>
      <xdr:row>67</xdr:row>
      <xdr:rowOff>100564</xdr:rowOff>
    </xdr:from>
    <xdr:to>
      <xdr:col>9</xdr:col>
      <xdr:colOff>145920</xdr:colOff>
      <xdr:row>70</xdr:row>
      <xdr:rowOff>272143</xdr:rowOff>
    </xdr:to>
    <xdr:sp macro="" textlink="">
      <xdr:nvSpPr>
        <xdr:cNvPr id="10" name="右中かっこ 9">
          <a:extLst>
            <a:ext uri="{FF2B5EF4-FFF2-40B4-BE49-F238E27FC236}">
              <a16:creationId xmlns:a16="http://schemas.microsoft.com/office/drawing/2014/main" id="{24CF45E5-76EA-45CD-8FE7-981DDEFCA6F9}"/>
            </a:ext>
          </a:extLst>
        </xdr:cNvPr>
        <xdr:cNvSpPr/>
      </xdr:nvSpPr>
      <xdr:spPr>
        <a:xfrm>
          <a:off x="5621175" y="19954033"/>
          <a:ext cx="278623" cy="8260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226785</xdr:colOff>
      <xdr:row>68</xdr:row>
      <xdr:rowOff>25918</xdr:rowOff>
    </xdr:from>
    <xdr:to>
      <xdr:col>16</xdr:col>
      <xdr:colOff>0</xdr:colOff>
      <xdr:row>70</xdr:row>
      <xdr:rowOff>239745</xdr:rowOff>
    </xdr:to>
    <xdr:sp macro="" textlink="">
      <xdr:nvSpPr>
        <xdr:cNvPr id="11" name="テキスト ボックス 10">
          <a:extLst>
            <a:ext uri="{FF2B5EF4-FFF2-40B4-BE49-F238E27FC236}">
              <a16:creationId xmlns:a16="http://schemas.microsoft.com/office/drawing/2014/main" id="{4957C2D1-0367-DC90-F5D2-8E2FC293FDD9}"/>
            </a:ext>
          </a:extLst>
        </xdr:cNvPr>
        <xdr:cNvSpPr txBox="1"/>
      </xdr:nvSpPr>
      <xdr:spPr>
        <a:xfrm>
          <a:off x="5980663" y="21045714"/>
          <a:ext cx="4969847" cy="706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時間外・休日労働は有無を選択したうえで、有りの場合は時間・日数を入力する。</a:t>
          </a:r>
          <a:endParaRPr kumimoji="1" lang="en-US" altLang="ja-JP" sz="1100"/>
        </a:p>
        <a:p>
          <a:r>
            <a:rPr kumimoji="1" lang="ja-JP" altLang="en-US" sz="1100"/>
            <a:t>派遣元事業場における「時間外労働・休日労働に関する協定届」に定められた内容の範囲内であること。</a:t>
          </a:r>
        </a:p>
      </xdr:txBody>
    </xdr:sp>
    <xdr:clientData/>
  </xdr:twoCellAnchor>
  <xdr:twoCellAnchor>
    <xdr:from>
      <xdr:col>7</xdr:col>
      <xdr:colOff>38877</xdr:colOff>
      <xdr:row>52</xdr:row>
      <xdr:rowOff>23261</xdr:rowOff>
    </xdr:from>
    <xdr:to>
      <xdr:col>7</xdr:col>
      <xdr:colOff>213826</xdr:colOff>
      <xdr:row>53</xdr:row>
      <xdr:rowOff>256527</xdr:rowOff>
    </xdr:to>
    <xdr:sp macro="" textlink="">
      <xdr:nvSpPr>
        <xdr:cNvPr id="12" name="右中かっこ 11">
          <a:extLst>
            <a:ext uri="{FF2B5EF4-FFF2-40B4-BE49-F238E27FC236}">
              <a16:creationId xmlns:a16="http://schemas.microsoft.com/office/drawing/2014/main" id="{5A85C456-1100-D375-A83C-02DF8CF1EB95}"/>
            </a:ext>
          </a:extLst>
        </xdr:cNvPr>
        <xdr:cNvSpPr/>
      </xdr:nvSpPr>
      <xdr:spPr>
        <a:xfrm>
          <a:off x="5506227" y="16482461"/>
          <a:ext cx="174949" cy="55711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252704</xdr:colOff>
      <xdr:row>52</xdr:row>
      <xdr:rowOff>23261</xdr:rowOff>
    </xdr:from>
    <xdr:to>
      <xdr:col>14</xdr:col>
      <xdr:colOff>58316</xdr:colOff>
      <xdr:row>53</xdr:row>
      <xdr:rowOff>256527</xdr:rowOff>
    </xdr:to>
    <xdr:sp macro="" textlink="">
      <xdr:nvSpPr>
        <xdr:cNvPr id="13" name="テキスト ボックス 12">
          <a:extLst>
            <a:ext uri="{FF2B5EF4-FFF2-40B4-BE49-F238E27FC236}">
              <a16:creationId xmlns:a16="http://schemas.microsoft.com/office/drawing/2014/main" id="{093D629A-93F1-FE2B-FECD-DA84DCFE02A8}"/>
            </a:ext>
          </a:extLst>
        </xdr:cNvPr>
        <xdr:cNvSpPr txBox="1"/>
      </xdr:nvSpPr>
      <xdr:spPr>
        <a:xfrm>
          <a:off x="5720054" y="16482461"/>
          <a:ext cx="7101762" cy="5571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bIns="0" rtlCol="0" anchor="t"/>
        <a:lstStyle/>
        <a:p>
          <a:r>
            <a:rPr kumimoji="1" lang="ja-JP" altLang="en-US" sz="1100"/>
            <a:t>抵触日の日付を入力する。</a:t>
          </a:r>
          <a:endParaRPr kumimoji="1" lang="en-US" altLang="ja-JP" sz="1100"/>
        </a:p>
        <a:p>
          <a:r>
            <a:rPr kumimoji="1" lang="ja-JP" altLang="en-US" sz="1100"/>
            <a:t>期間制限の対象外（無期雇用、</a:t>
          </a:r>
          <a:r>
            <a:rPr kumimoji="1" lang="en-US" altLang="ja-JP" sz="1100"/>
            <a:t>60</a:t>
          </a:r>
          <a:r>
            <a:rPr kumimoji="1" lang="ja-JP" altLang="en-US" sz="1100"/>
            <a:t>歳以上等）に該当する場合は、</a:t>
          </a:r>
          <a:r>
            <a:rPr kumimoji="1" lang="ja-JP" altLang="en-US" sz="1100">
              <a:solidFill>
                <a:srgbClr val="FF0000"/>
              </a:solidFill>
            </a:rPr>
            <a:t>ドロップダウンリストから該当する理由を選択</a:t>
          </a:r>
          <a:r>
            <a:rPr kumimoji="1" lang="ja-JP" altLang="en-US" sz="1100"/>
            <a:t>する。</a:t>
          </a:r>
        </a:p>
      </xdr:txBody>
    </xdr:sp>
    <xdr:clientData/>
  </xdr:twoCellAnchor>
  <xdr:twoCellAnchor>
    <xdr:from>
      <xdr:col>8</xdr:col>
      <xdr:colOff>58316</xdr:colOff>
      <xdr:row>91</xdr:row>
      <xdr:rowOff>173653</xdr:rowOff>
    </xdr:from>
    <xdr:to>
      <xdr:col>9</xdr:col>
      <xdr:colOff>25918</xdr:colOff>
      <xdr:row>92</xdr:row>
      <xdr:rowOff>401734</xdr:rowOff>
    </xdr:to>
    <xdr:sp macro="" textlink="">
      <xdr:nvSpPr>
        <xdr:cNvPr id="14" name="右中かっこ 13">
          <a:extLst>
            <a:ext uri="{FF2B5EF4-FFF2-40B4-BE49-F238E27FC236}">
              <a16:creationId xmlns:a16="http://schemas.microsoft.com/office/drawing/2014/main" id="{621265DB-5903-A5BC-2CDB-81878540BD03}"/>
            </a:ext>
          </a:extLst>
        </xdr:cNvPr>
        <xdr:cNvSpPr/>
      </xdr:nvSpPr>
      <xdr:spPr>
        <a:xfrm>
          <a:off x="5791459" y="35788082"/>
          <a:ext cx="194388" cy="40950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110153</xdr:colOff>
      <xdr:row>91</xdr:row>
      <xdr:rowOff>154214</xdr:rowOff>
    </xdr:from>
    <xdr:to>
      <xdr:col>17</xdr:col>
      <xdr:colOff>168469</xdr:colOff>
      <xdr:row>92</xdr:row>
      <xdr:rowOff>375816</xdr:rowOff>
    </xdr:to>
    <xdr:sp macro="" textlink="">
      <xdr:nvSpPr>
        <xdr:cNvPr id="15" name="テキスト ボックス 14">
          <a:extLst>
            <a:ext uri="{FF2B5EF4-FFF2-40B4-BE49-F238E27FC236}">
              <a16:creationId xmlns:a16="http://schemas.microsoft.com/office/drawing/2014/main" id="{EE5DD678-5B89-2EA4-A44D-33D54F028390}"/>
            </a:ext>
          </a:extLst>
        </xdr:cNvPr>
        <xdr:cNvSpPr txBox="1"/>
      </xdr:nvSpPr>
      <xdr:spPr>
        <a:xfrm>
          <a:off x="6070082" y="35768643"/>
          <a:ext cx="5981958" cy="4030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派遣先から支払われる派遣料金額または派遣元事業所の派遣料金の平均額のいずれかを入力する（</a:t>
          </a:r>
          <a:r>
            <a:rPr kumimoji="1" lang="ja-JP" altLang="en-US" sz="1100">
              <a:solidFill>
                <a:srgbClr val="FF0000"/>
              </a:solidFill>
            </a:rPr>
            <a:t>派遣元事業所の平均額を使用する場合は事業所平均欄に</a:t>
          </a:r>
          <a:r>
            <a:rPr kumimoji="1" lang="en-US" altLang="ja-JP" sz="1100">
              <a:solidFill>
                <a:srgbClr val="FF0000"/>
              </a:solidFill>
            </a:rPr>
            <a:t>『</a:t>
          </a:r>
          <a:r>
            <a:rPr kumimoji="1" lang="ja-JP" altLang="en-US" sz="1100">
              <a:solidFill>
                <a:srgbClr val="FF0000"/>
              </a:solidFill>
            </a:rPr>
            <a:t>事業所平均額</a:t>
          </a:r>
          <a:r>
            <a:rPr kumimoji="1" lang="en-US" altLang="ja-JP" sz="1100">
              <a:solidFill>
                <a:srgbClr val="FF0000"/>
              </a:solidFill>
            </a:rPr>
            <a:t>』</a:t>
          </a:r>
          <a:r>
            <a:rPr kumimoji="1" lang="ja-JP" altLang="en-US" sz="1100">
              <a:solidFill>
                <a:srgbClr val="FF0000"/>
              </a:solidFill>
            </a:rPr>
            <a:t>と入力</a:t>
          </a:r>
          <a:r>
            <a:rPr kumimoji="1" lang="ja-JP" altLang="en-US" sz="1100"/>
            <a:t>）</a:t>
          </a:r>
        </a:p>
      </xdr:txBody>
    </xdr:sp>
    <xdr:clientData/>
  </xdr:twoCellAnchor>
  <xdr:twoCellAnchor>
    <xdr:from>
      <xdr:col>13</xdr:col>
      <xdr:colOff>361691</xdr:colOff>
      <xdr:row>82</xdr:row>
      <xdr:rowOff>698499</xdr:rowOff>
    </xdr:from>
    <xdr:to>
      <xdr:col>21</xdr:col>
      <xdr:colOff>420008</xdr:colOff>
      <xdr:row>84</xdr:row>
      <xdr:rowOff>272142</xdr:rowOff>
    </xdr:to>
    <xdr:sp macro="" textlink="">
      <xdr:nvSpPr>
        <xdr:cNvPr id="16" name="テキスト ボックス 15">
          <a:extLst>
            <a:ext uri="{FF2B5EF4-FFF2-40B4-BE49-F238E27FC236}">
              <a16:creationId xmlns:a16="http://schemas.microsoft.com/office/drawing/2014/main" id="{DBF5C8F5-AE4F-B9AB-94D8-3D3DBF3EFC6E}"/>
            </a:ext>
          </a:extLst>
        </xdr:cNvPr>
        <xdr:cNvSpPr txBox="1"/>
      </xdr:nvSpPr>
      <xdr:spPr>
        <a:xfrm>
          <a:off x="9514762" y="29427713"/>
          <a:ext cx="5219960" cy="97064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（紹介予定派遣の場合のみ入力）</a:t>
          </a:r>
          <a:endParaRPr kumimoji="1" lang="en-US" altLang="ja-JP" sz="1100"/>
        </a:p>
        <a:p>
          <a:r>
            <a:rPr kumimoji="1" lang="ja-JP" altLang="en-US" sz="1100"/>
            <a:t>派遣先で直接雇用する場合に予定される従事すべき業務の内容及び労働条件等を入力する。</a:t>
          </a:r>
          <a:endParaRPr kumimoji="1" lang="en-US" altLang="ja-JP" sz="1100"/>
        </a:p>
        <a:p>
          <a:r>
            <a:rPr kumimoji="1" lang="en-US" altLang="ja-JP" sz="1100">
              <a:solidFill>
                <a:srgbClr val="FF0000"/>
              </a:solidFill>
            </a:rPr>
            <a:t>※</a:t>
          </a:r>
          <a:r>
            <a:rPr kumimoji="1" lang="ja-JP" altLang="en-US" sz="1100">
              <a:solidFill>
                <a:srgbClr val="FF0000"/>
              </a:solidFill>
            </a:rPr>
            <a:t>紹介予定派遣から直接雇用した後に試用期間を設けることは適当ではありません。</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13</xdr:col>
      <xdr:colOff>77755</xdr:colOff>
      <xdr:row>82</xdr:row>
      <xdr:rowOff>25918</xdr:rowOff>
    </xdr:from>
    <xdr:to>
      <xdr:col>13</xdr:col>
      <xdr:colOff>209551</xdr:colOff>
      <xdr:row>85</xdr:row>
      <xdr:rowOff>654050</xdr:rowOff>
    </xdr:to>
    <xdr:sp macro="" textlink="">
      <xdr:nvSpPr>
        <xdr:cNvPr id="17" name="右中かっこ 16">
          <a:extLst>
            <a:ext uri="{FF2B5EF4-FFF2-40B4-BE49-F238E27FC236}">
              <a16:creationId xmlns:a16="http://schemas.microsoft.com/office/drawing/2014/main" id="{073F7CFF-49DF-944E-01D9-E96B2A35A6B5}"/>
            </a:ext>
          </a:extLst>
        </xdr:cNvPr>
        <xdr:cNvSpPr/>
      </xdr:nvSpPr>
      <xdr:spPr>
        <a:xfrm>
          <a:off x="9221755" y="28816818"/>
          <a:ext cx="131796" cy="27236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45357</xdr:colOff>
      <xdr:row>86</xdr:row>
      <xdr:rowOff>19439</xdr:rowOff>
    </xdr:from>
    <xdr:to>
      <xdr:col>13</xdr:col>
      <xdr:colOff>259183</xdr:colOff>
      <xdr:row>86</xdr:row>
      <xdr:rowOff>719235</xdr:rowOff>
    </xdr:to>
    <xdr:sp macro="" textlink="">
      <xdr:nvSpPr>
        <xdr:cNvPr id="18" name="右中かっこ 17">
          <a:extLst>
            <a:ext uri="{FF2B5EF4-FFF2-40B4-BE49-F238E27FC236}">
              <a16:creationId xmlns:a16="http://schemas.microsoft.com/office/drawing/2014/main" id="{99CB425C-7445-23DC-EBD0-BE99767D04B4}"/>
            </a:ext>
          </a:extLst>
        </xdr:cNvPr>
        <xdr:cNvSpPr/>
      </xdr:nvSpPr>
      <xdr:spPr>
        <a:xfrm>
          <a:off x="8877041" y="27395715"/>
          <a:ext cx="213826" cy="69979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85</xdr:row>
      <xdr:rowOff>671287</xdr:rowOff>
    </xdr:from>
    <xdr:to>
      <xdr:col>24</xdr:col>
      <xdr:colOff>495300</xdr:colOff>
      <xdr:row>87</xdr:row>
      <xdr:rowOff>27216</xdr:rowOff>
    </xdr:to>
    <xdr:sp macro="" textlink="">
      <xdr:nvSpPr>
        <xdr:cNvPr id="19" name="テキスト ボックス 18">
          <a:extLst>
            <a:ext uri="{FF2B5EF4-FFF2-40B4-BE49-F238E27FC236}">
              <a16:creationId xmlns:a16="http://schemas.microsoft.com/office/drawing/2014/main" id="{82B7D685-A05A-9494-C5D9-89DA92C679C8}"/>
            </a:ext>
          </a:extLst>
        </xdr:cNvPr>
        <xdr:cNvSpPr txBox="1"/>
      </xdr:nvSpPr>
      <xdr:spPr>
        <a:xfrm>
          <a:off x="11693979" y="30593394"/>
          <a:ext cx="8599714" cy="79828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派遣可能期間の制限を受けない業務に係る労働者派遣の場合に以下を入力する。</a:t>
          </a:r>
        </a:p>
        <a:p>
          <a:r>
            <a:rPr kumimoji="1" lang="ja-JP" altLang="en-US" sz="1100"/>
            <a:t>有期プロジェクト業務の場合・・・有期プロジェクト業務に該当</a:t>
          </a:r>
        </a:p>
        <a:p>
          <a:r>
            <a:rPr kumimoji="1" lang="ja-JP" altLang="en-US" sz="1100"/>
            <a:t>日数限定業務の場合・・・当該業務が</a:t>
          </a:r>
          <a:r>
            <a:rPr kumimoji="1" lang="en-US" altLang="ja-JP" sz="1100"/>
            <a:t>1</a:t>
          </a:r>
          <a:r>
            <a:rPr kumimoji="1" lang="ja-JP" altLang="en-US" sz="1100"/>
            <a:t>箇月間に行われる日数、派遣先の通常の労働者の</a:t>
          </a:r>
          <a:r>
            <a:rPr kumimoji="1" lang="en-US" altLang="ja-JP" sz="1100"/>
            <a:t>1</a:t>
          </a:r>
          <a:r>
            <a:rPr kumimoji="1" lang="ja-JP" altLang="en-US" sz="1100"/>
            <a:t>箇月の所定労働日数</a:t>
          </a:r>
        </a:p>
        <a:p>
          <a:r>
            <a:rPr kumimoji="1" lang="ja-JP" altLang="en-US" sz="1100"/>
            <a:t>育児休業・介護休業等の代替業務の場合・・・休業する労働者の氏名、業務、休業の開始・終了予定日</a:t>
          </a:r>
        </a:p>
      </xdr:txBody>
    </xdr:sp>
    <xdr:clientData/>
  </xdr:twoCellAnchor>
  <xdr:twoCellAnchor>
    <xdr:from>
      <xdr:col>7</xdr:col>
      <xdr:colOff>64796</xdr:colOff>
      <xdr:row>22</xdr:row>
      <xdr:rowOff>12959</xdr:rowOff>
    </xdr:from>
    <xdr:to>
      <xdr:col>7</xdr:col>
      <xdr:colOff>174949</xdr:colOff>
      <xdr:row>23</xdr:row>
      <xdr:rowOff>298061</xdr:rowOff>
    </xdr:to>
    <xdr:sp macro="" textlink="">
      <xdr:nvSpPr>
        <xdr:cNvPr id="20" name="右中かっこ 19">
          <a:extLst>
            <a:ext uri="{FF2B5EF4-FFF2-40B4-BE49-F238E27FC236}">
              <a16:creationId xmlns:a16="http://schemas.microsoft.com/office/drawing/2014/main" id="{F00CDAA7-39A7-EEF8-E58E-EA857937179A}"/>
            </a:ext>
          </a:extLst>
        </xdr:cNvPr>
        <xdr:cNvSpPr/>
      </xdr:nvSpPr>
      <xdr:spPr>
        <a:xfrm>
          <a:off x="4639388" y="6615663"/>
          <a:ext cx="110153" cy="61556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181429</xdr:colOff>
      <xdr:row>21</xdr:row>
      <xdr:rowOff>246225</xdr:rowOff>
    </xdr:from>
    <xdr:to>
      <xdr:col>14</xdr:col>
      <xdr:colOff>142551</xdr:colOff>
      <xdr:row>24</xdr:row>
      <xdr:rowOff>19439</xdr:rowOff>
    </xdr:to>
    <xdr:sp macro="" textlink="">
      <xdr:nvSpPr>
        <xdr:cNvPr id="21" name="テキスト ボックス 20">
          <a:extLst>
            <a:ext uri="{FF2B5EF4-FFF2-40B4-BE49-F238E27FC236}">
              <a16:creationId xmlns:a16="http://schemas.microsoft.com/office/drawing/2014/main" id="{D1A128A4-3A3E-6387-8814-AD82E7D6BD98}"/>
            </a:ext>
          </a:extLst>
        </xdr:cNvPr>
        <xdr:cNvSpPr txBox="1"/>
      </xdr:nvSpPr>
      <xdr:spPr>
        <a:xfrm>
          <a:off x="4756021" y="6537909"/>
          <a:ext cx="5170714" cy="7451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組織単位について</a:t>
          </a:r>
          <a:endParaRPr kumimoji="1" lang="en-US" altLang="ja-JP" sz="1100"/>
        </a:p>
        <a:p>
          <a:r>
            <a:rPr kumimoji="1" lang="ja-JP" altLang="en-US" sz="1100"/>
            <a:t>課・グループ等、業務としての類似性や関連性がある組織であり、かつ、組織の長が業務の配分や労務管理上の権限を有している組織単位を記載。加えて組織単位を特定するために必要な組織の長の職名も記載すること。</a:t>
          </a:r>
          <a:endParaRPr kumimoji="1" lang="en-US" altLang="ja-JP" sz="1100"/>
        </a:p>
        <a:p>
          <a:endParaRPr kumimoji="1" lang="ja-JP" altLang="en-US" sz="1100"/>
        </a:p>
      </xdr:txBody>
    </xdr:sp>
    <xdr:clientData/>
  </xdr:twoCellAnchor>
  <xdr:twoCellAnchor>
    <xdr:from>
      <xdr:col>7</xdr:col>
      <xdr:colOff>38877</xdr:colOff>
      <xdr:row>13</xdr:row>
      <xdr:rowOff>12960</xdr:rowOff>
    </xdr:from>
    <xdr:to>
      <xdr:col>7</xdr:col>
      <xdr:colOff>155510</xdr:colOff>
      <xdr:row>13</xdr:row>
      <xdr:rowOff>298062</xdr:rowOff>
    </xdr:to>
    <xdr:sp macro="" textlink="">
      <xdr:nvSpPr>
        <xdr:cNvPr id="22" name="右中かっこ 21">
          <a:extLst>
            <a:ext uri="{FF2B5EF4-FFF2-40B4-BE49-F238E27FC236}">
              <a16:creationId xmlns:a16="http://schemas.microsoft.com/office/drawing/2014/main" id="{34D0D810-2E25-4DBB-CE88-7E766876AA07}"/>
            </a:ext>
          </a:extLst>
        </xdr:cNvPr>
        <xdr:cNvSpPr/>
      </xdr:nvSpPr>
      <xdr:spPr>
        <a:xfrm>
          <a:off x="4613469" y="4062705"/>
          <a:ext cx="116633" cy="2851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181428</xdr:colOff>
      <xdr:row>12</xdr:row>
      <xdr:rowOff>286915</xdr:rowOff>
    </xdr:from>
    <xdr:to>
      <xdr:col>12</xdr:col>
      <xdr:colOff>440611</xdr:colOff>
      <xdr:row>14</xdr:row>
      <xdr:rowOff>66675</xdr:rowOff>
    </xdr:to>
    <xdr:sp macro="" textlink="">
      <xdr:nvSpPr>
        <xdr:cNvPr id="23" name="テキスト ボックス 22">
          <a:extLst>
            <a:ext uri="{FF2B5EF4-FFF2-40B4-BE49-F238E27FC236}">
              <a16:creationId xmlns:a16="http://schemas.microsoft.com/office/drawing/2014/main" id="{B28F0365-F204-43CB-B1FD-B92FC0544C53}"/>
            </a:ext>
          </a:extLst>
        </xdr:cNvPr>
        <xdr:cNvSpPr txBox="1"/>
      </xdr:nvSpPr>
      <xdr:spPr>
        <a:xfrm>
          <a:off x="5648778" y="4020715"/>
          <a:ext cx="4831183" cy="4274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法人の場合は商号（株式会社○○）を入力。</a:t>
          </a:r>
          <a:endParaRPr kumimoji="1" lang="en-US" altLang="ja-JP" sz="1100"/>
        </a:p>
        <a:p>
          <a:r>
            <a:rPr kumimoji="1" lang="ja-JP" altLang="en-US" sz="1100"/>
            <a:t>この欄は派遣個別契約書下欄の派遣先事業所名に反映される。</a:t>
          </a:r>
          <a:endParaRPr kumimoji="1" lang="en-US" altLang="ja-JP" sz="1100"/>
        </a:p>
      </xdr:txBody>
    </xdr:sp>
    <xdr:clientData/>
  </xdr:twoCellAnchor>
  <xdr:twoCellAnchor>
    <xdr:from>
      <xdr:col>7</xdr:col>
      <xdr:colOff>51837</xdr:colOff>
      <xdr:row>18</xdr:row>
      <xdr:rowOff>19439</xdr:rowOff>
    </xdr:from>
    <xdr:to>
      <xdr:col>7</xdr:col>
      <xdr:colOff>207347</xdr:colOff>
      <xdr:row>21</xdr:row>
      <xdr:rowOff>272143</xdr:rowOff>
    </xdr:to>
    <xdr:sp macro="" textlink="">
      <xdr:nvSpPr>
        <xdr:cNvPr id="26" name="右中かっこ 25">
          <a:extLst>
            <a:ext uri="{FF2B5EF4-FFF2-40B4-BE49-F238E27FC236}">
              <a16:creationId xmlns:a16="http://schemas.microsoft.com/office/drawing/2014/main" id="{20DC3E76-D0D9-22AC-6B67-F71936EA4AD7}"/>
            </a:ext>
          </a:extLst>
        </xdr:cNvPr>
        <xdr:cNvSpPr/>
      </xdr:nvSpPr>
      <xdr:spPr>
        <a:xfrm>
          <a:off x="4626429" y="5689082"/>
          <a:ext cx="155510" cy="87474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200868</xdr:colOff>
      <xdr:row>19</xdr:row>
      <xdr:rowOff>66675</xdr:rowOff>
    </xdr:from>
    <xdr:to>
      <xdr:col>13</xdr:col>
      <xdr:colOff>725715</xdr:colOff>
      <xdr:row>20</xdr:row>
      <xdr:rowOff>295275</xdr:rowOff>
    </xdr:to>
    <xdr:sp macro="" textlink="">
      <xdr:nvSpPr>
        <xdr:cNvPr id="27" name="テキスト ボックス 26">
          <a:extLst>
            <a:ext uri="{FF2B5EF4-FFF2-40B4-BE49-F238E27FC236}">
              <a16:creationId xmlns:a16="http://schemas.microsoft.com/office/drawing/2014/main" id="{E9DF3919-2D0E-0662-6683-49A16A2A8CE2}"/>
            </a:ext>
          </a:extLst>
        </xdr:cNvPr>
        <xdr:cNvSpPr txBox="1"/>
      </xdr:nvSpPr>
      <xdr:spPr>
        <a:xfrm>
          <a:off x="5668218" y="6048375"/>
          <a:ext cx="6458922"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就業場所について</a:t>
          </a:r>
          <a:endParaRPr kumimoji="1" lang="en-US" altLang="ja-JP" sz="1100"/>
        </a:p>
        <a:p>
          <a:r>
            <a:rPr kumimoji="1" lang="ja-JP" altLang="en-US" sz="1100"/>
            <a:t>派遣元事業主が派遣労働者と連絡が取れるように、所属部署及び電話番号も併せて記載。</a:t>
          </a:r>
        </a:p>
      </xdr:txBody>
    </xdr:sp>
    <xdr:clientData/>
  </xdr:twoCellAnchor>
  <xdr:twoCellAnchor>
    <xdr:from>
      <xdr:col>7</xdr:col>
      <xdr:colOff>51837</xdr:colOff>
      <xdr:row>58</xdr:row>
      <xdr:rowOff>45357</xdr:rowOff>
    </xdr:from>
    <xdr:to>
      <xdr:col>7</xdr:col>
      <xdr:colOff>155510</xdr:colOff>
      <xdr:row>58</xdr:row>
      <xdr:rowOff>628520</xdr:rowOff>
    </xdr:to>
    <xdr:sp macro="" textlink="">
      <xdr:nvSpPr>
        <xdr:cNvPr id="28" name="右中かっこ 27">
          <a:extLst>
            <a:ext uri="{FF2B5EF4-FFF2-40B4-BE49-F238E27FC236}">
              <a16:creationId xmlns:a16="http://schemas.microsoft.com/office/drawing/2014/main" id="{03527279-7BE7-408D-7560-F8D29C514E73}"/>
            </a:ext>
          </a:extLst>
        </xdr:cNvPr>
        <xdr:cNvSpPr/>
      </xdr:nvSpPr>
      <xdr:spPr>
        <a:xfrm>
          <a:off x="4626429" y="17825357"/>
          <a:ext cx="103673" cy="583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207088</xdr:colOff>
      <xdr:row>57</xdr:row>
      <xdr:rowOff>262165</xdr:rowOff>
    </xdr:from>
    <xdr:to>
      <xdr:col>15</xdr:col>
      <xdr:colOff>45098</xdr:colOff>
      <xdr:row>58</xdr:row>
      <xdr:rowOff>417675</xdr:rowOff>
    </xdr:to>
    <xdr:sp macro="" textlink="">
      <xdr:nvSpPr>
        <xdr:cNvPr id="29" name="テキスト ボックス 28">
          <a:extLst>
            <a:ext uri="{FF2B5EF4-FFF2-40B4-BE49-F238E27FC236}">
              <a16:creationId xmlns:a16="http://schemas.microsoft.com/office/drawing/2014/main" id="{3CA123D2-6062-9CCD-8B97-0DEC617982B4}"/>
            </a:ext>
          </a:extLst>
        </xdr:cNvPr>
        <xdr:cNvSpPr txBox="1"/>
      </xdr:nvSpPr>
      <xdr:spPr>
        <a:xfrm>
          <a:off x="4982288" y="18207265"/>
          <a:ext cx="5375210" cy="47301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業務内容については、できる限り詳細に記載。</a:t>
          </a:r>
          <a:endParaRPr kumimoji="1" lang="en-US" altLang="ja-JP" sz="1100"/>
        </a:p>
        <a:p>
          <a:r>
            <a:rPr kumimoji="1" lang="ja-JP" altLang="en-US" sz="1100"/>
            <a:t>なお、日雇派遣の例外業務にあたる場合は、号番号を記載</a:t>
          </a:r>
          <a:r>
            <a:rPr kumimoji="1" lang="en-US" altLang="ja-JP" sz="1100"/>
            <a:t>【</a:t>
          </a:r>
          <a:r>
            <a:rPr kumimoji="1" lang="ja-JP" altLang="en-US" sz="1100"/>
            <a:t>記載例（第●号業務）</a:t>
          </a:r>
          <a:r>
            <a:rPr kumimoji="1" lang="en-US" altLang="ja-JP" sz="1100"/>
            <a:t>】</a:t>
          </a:r>
          <a:endParaRPr kumimoji="1" lang="ja-JP" altLang="en-US" sz="1100"/>
        </a:p>
      </xdr:txBody>
    </xdr:sp>
    <xdr:clientData/>
  </xdr:twoCellAnchor>
  <xdr:twoCellAnchor>
    <xdr:from>
      <xdr:col>11</xdr:col>
      <xdr:colOff>93047</xdr:colOff>
      <xdr:row>60</xdr:row>
      <xdr:rowOff>35767</xdr:rowOff>
    </xdr:from>
    <xdr:to>
      <xdr:col>11</xdr:col>
      <xdr:colOff>203200</xdr:colOff>
      <xdr:row>61</xdr:row>
      <xdr:rowOff>304800</xdr:rowOff>
    </xdr:to>
    <xdr:sp macro="" textlink="">
      <xdr:nvSpPr>
        <xdr:cNvPr id="30" name="右中かっこ 29">
          <a:extLst>
            <a:ext uri="{FF2B5EF4-FFF2-40B4-BE49-F238E27FC236}">
              <a16:creationId xmlns:a16="http://schemas.microsoft.com/office/drawing/2014/main" id="{C8C85CA1-312A-4E7E-97F1-9763302DA7EF}"/>
            </a:ext>
          </a:extLst>
        </xdr:cNvPr>
        <xdr:cNvSpPr/>
      </xdr:nvSpPr>
      <xdr:spPr>
        <a:xfrm>
          <a:off x="7954347" y="19269917"/>
          <a:ext cx="110153" cy="4976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51578</xdr:colOff>
      <xdr:row>60</xdr:row>
      <xdr:rowOff>53131</xdr:rowOff>
    </xdr:from>
    <xdr:to>
      <xdr:col>19</xdr:col>
      <xdr:colOff>387350</xdr:colOff>
      <xdr:row>61</xdr:row>
      <xdr:rowOff>311150</xdr:rowOff>
    </xdr:to>
    <xdr:sp macro="" textlink="">
      <xdr:nvSpPr>
        <xdr:cNvPr id="31" name="テキスト ボックス 30">
          <a:extLst>
            <a:ext uri="{FF2B5EF4-FFF2-40B4-BE49-F238E27FC236}">
              <a16:creationId xmlns:a16="http://schemas.microsoft.com/office/drawing/2014/main" id="{76FC49D3-4FB4-43F8-A598-EF8AFDCE0376}"/>
            </a:ext>
          </a:extLst>
        </xdr:cNvPr>
        <xdr:cNvSpPr txBox="1"/>
      </xdr:nvSpPr>
      <xdr:spPr>
        <a:xfrm>
          <a:off x="8135128" y="19287281"/>
          <a:ext cx="5345922" cy="4866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業務に伴う責任の程度欄には、業務の遂行に伴い行使するものとして付与されている権限の範囲・程度等、具体的に記載すること。</a:t>
          </a:r>
          <a:endParaRPr kumimoji="1" lang="en-US" altLang="ja-JP" sz="1100"/>
        </a:p>
      </xdr:txBody>
    </xdr:sp>
    <xdr:clientData/>
  </xdr:twoCellAnchor>
  <xdr:twoCellAnchor>
    <xdr:from>
      <xdr:col>7</xdr:col>
      <xdr:colOff>51837</xdr:colOff>
      <xdr:row>59</xdr:row>
      <xdr:rowOff>38877</xdr:rowOff>
    </xdr:from>
    <xdr:to>
      <xdr:col>7</xdr:col>
      <xdr:colOff>168469</xdr:colOff>
      <xdr:row>59</xdr:row>
      <xdr:rowOff>285102</xdr:rowOff>
    </xdr:to>
    <xdr:sp macro="" textlink="">
      <xdr:nvSpPr>
        <xdr:cNvPr id="32" name="右中かっこ 31">
          <a:extLst>
            <a:ext uri="{FF2B5EF4-FFF2-40B4-BE49-F238E27FC236}">
              <a16:creationId xmlns:a16="http://schemas.microsoft.com/office/drawing/2014/main" id="{5D8DA17E-DE6B-1794-AE38-F99DD899FC61}"/>
            </a:ext>
          </a:extLst>
        </xdr:cNvPr>
        <xdr:cNvSpPr/>
      </xdr:nvSpPr>
      <xdr:spPr>
        <a:xfrm>
          <a:off x="4626429" y="18473316"/>
          <a:ext cx="116632" cy="246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232876</xdr:colOff>
      <xdr:row>58</xdr:row>
      <xdr:rowOff>533143</xdr:rowOff>
    </xdr:from>
    <xdr:to>
      <xdr:col>15</xdr:col>
      <xdr:colOff>32009</xdr:colOff>
      <xdr:row>59</xdr:row>
      <xdr:rowOff>266701</xdr:rowOff>
    </xdr:to>
    <xdr:sp macro="" textlink="">
      <xdr:nvSpPr>
        <xdr:cNvPr id="33" name="テキスト ボックス 32">
          <a:extLst>
            <a:ext uri="{FF2B5EF4-FFF2-40B4-BE49-F238E27FC236}">
              <a16:creationId xmlns:a16="http://schemas.microsoft.com/office/drawing/2014/main" id="{CBCEC2CE-72D2-5A60-6A33-0F75012B7DF3}"/>
            </a:ext>
          </a:extLst>
        </xdr:cNvPr>
        <xdr:cNvSpPr txBox="1"/>
      </xdr:nvSpPr>
      <xdr:spPr>
        <a:xfrm>
          <a:off x="5008076" y="18795743"/>
          <a:ext cx="5336333" cy="3876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1100"/>
            <a:t>ドロップダウンリストで</a:t>
          </a:r>
          <a:r>
            <a:rPr kumimoji="1" lang="en-US" altLang="ja-JP" sz="1100"/>
            <a:t>『</a:t>
          </a:r>
          <a:r>
            <a:rPr kumimoji="1" lang="ja-JP" altLang="en-US" sz="1100"/>
            <a:t>製造業務である</a:t>
          </a:r>
          <a:r>
            <a:rPr kumimoji="1" lang="en-US" altLang="ja-JP" sz="1100"/>
            <a:t>』</a:t>
          </a:r>
          <a:r>
            <a:rPr kumimoji="1" lang="ja-JP" altLang="en-US" sz="1100"/>
            <a:t>と入力すると、契約書、就業条件明示書、派遣元管理台帳の項目名が</a:t>
          </a:r>
          <a:r>
            <a:rPr kumimoji="1" lang="en-US" altLang="ja-JP" sz="1100"/>
            <a:t>『</a:t>
          </a:r>
          <a:r>
            <a:rPr kumimoji="1" lang="ja-JP" altLang="en-US" sz="1100"/>
            <a:t>製造業務専門派遣元（先）責任者</a:t>
          </a:r>
          <a:r>
            <a:rPr kumimoji="1" lang="en-US" altLang="ja-JP" sz="1100"/>
            <a:t>』</a:t>
          </a:r>
          <a:r>
            <a:rPr kumimoji="1" lang="ja-JP" altLang="en-US" sz="1100"/>
            <a:t>に変更される。</a:t>
          </a:r>
        </a:p>
      </xdr:txBody>
    </xdr:sp>
    <xdr:clientData/>
  </xdr:twoCellAnchor>
  <xdr:twoCellAnchor>
    <xdr:from>
      <xdr:col>8</xdr:col>
      <xdr:colOff>90714</xdr:colOff>
      <xdr:row>63</xdr:row>
      <xdr:rowOff>311021</xdr:rowOff>
    </xdr:from>
    <xdr:to>
      <xdr:col>9</xdr:col>
      <xdr:colOff>149030</xdr:colOff>
      <xdr:row>64</xdr:row>
      <xdr:rowOff>259184</xdr:rowOff>
    </xdr:to>
    <xdr:sp macro="" textlink="">
      <xdr:nvSpPr>
        <xdr:cNvPr id="34" name="右中かっこ 33">
          <a:extLst>
            <a:ext uri="{FF2B5EF4-FFF2-40B4-BE49-F238E27FC236}">
              <a16:creationId xmlns:a16="http://schemas.microsoft.com/office/drawing/2014/main" id="{3FB495B4-E1DC-D053-D069-AA56A1344A4D}"/>
            </a:ext>
          </a:extLst>
        </xdr:cNvPr>
        <xdr:cNvSpPr/>
      </xdr:nvSpPr>
      <xdr:spPr>
        <a:xfrm>
          <a:off x="5617806" y="19879388"/>
          <a:ext cx="285102" cy="2656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181428</xdr:colOff>
      <xdr:row>63</xdr:row>
      <xdr:rowOff>64797</xdr:rowOff>
    </xdr:from>
    <xdr:to>
      <xdr:col>16</xdr:col>
      <xdr:colOff>239745</xdr:colOff>
      <xdr:row>65</xdr:row>
      <xdr:rowOff>32399</xdr:rowOff>
    </xdr:to>
    <xdr:sp macro="" textlink="">
      <xdr:nvSpPr>
        <xdr:cNvPr id="35" name="テキスト ボックス 34">
          <a:extLst>
            <a:ext uri="{FF2B5EF4-FFF2-40B4-BE49-F238E27FC236}">
              <a16:creationId xmlns:a16="http://schemas.microsoft.com/office/drawing/2014/main" id="{1E3ADD60-7185-9F94-9F59-A55D4FDB93D8}"/>
            </a:ext>
          </a:extLst>
        </xdr:cNvPr>
        <xdr:cNvSpPr txBox="1"/>
      </xdr:nvSpPr>
      <xdr:spPr>
        <a:xfrm>
          <a:off x="5935306" y="19633164"/>
          <a:ext cx="5254949" cy="60908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就業日について</a:t>
          </a:r>
          <a:endParaRPr kumimoji="1" lang="en-US" altLang="ja-JP" sz="1100"/>
        </a:p>
        <a:p>
          <a:r>
            <a:rPr kumimoji="1" lang="ja-JP" altLang="en-US" sz="1100"/>
            <a:t>具体的な曜日又は日を記載すること。派遣先カレンダーがある場合は、「別添カレンダーによる」と記載して、労働者派遣契約書にカレンダーを添付。</a:t>
          </a:r>
        </a:p>
      </xdr:txBody>
    </xdr:sp>
    <xdr:clientData/>
  </xdr:twoCellAnchor>
  <xdr:twoCellAnchor>
    <xdr:from>
      <xdr:col>13</xdr:col>
      <xdr:colOff>64796</xdr:colOff>
      <xdr:row>71</xdr:row>
      <xdr:rowOff>6480</xdr:rowOff>
    </xdr:from>
    <xdr:to>
      <xdr:col>13</xdr:col>
      <xdr:colOff>304540</xdr:colOff>
      <xdr:row>72</xdr:row>
      <xdr:rowOff>414694</xdr:rowOff>
    </xdr:to>
    <xdr:sp macro="" textlink="">
      <xdr:nvSpPr>
        <xdr:cNvPr id="37" name="右中かっこ 36">
          <a:extLst>
            <a:ext uri="{FF2B5EF4-FFF2-40B4-BE49-F238E27FC236}">
              <a16:creationId xmlns:a16="http://schemas.microsoft.com/office/drawing/2014/main" id="{5CFCC494-4CBA-6A43-6748-D2D1D7CEA393}"/>
            </a:ext>
          </a:extLst>
        </xdr:cNvPr>
        <xdr:cNvSpPr/>
      </xdr:nvSpPr>
      <xdr:spPr>
        <a:xfrm>
          <a:off x="8896480" y="21849184"/>
          <a:ext cx="239744" cy="8877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421173</xdr:colOff>
      <xdr:row>70</xdr:row>
      <xdr:rowOff>323979</xdr:rowOff>
    </xdr:from>
    <xdr:to>
      <xdr:col>22</xdr:col>
      <xdr:colOff>317500</xdr:colOff>
      <xdr:row>73</xdr:row>
      <xdr:rowOff>58316</xdr:rowOff>
    </xdr:to>
    <xdr:sp macro="" textlink="">
      <xdr:nvSpPr>
        <xdr:cNvPr id="38" name="テキスト ボックス 37">
          <a:extLst>
            <a:ext uri="{FF2B5EF4-FFF2-40B4-BE49-F238E27FC236}">
              <a16:creationId xmlns:a16="http://schemas.microsoft.com/office/drawing/2014/main" id="{7CA699D8-4C52-8DDC-396D-E907B7F06F70}"/>
            </a:ext>
          </a:extLst>
        </xdr:cNvPr>
        <xdr:cNvSpPr txBox="1"/>
      </xdr:nvSpPr>
      <xdr:spPr>
        <a:xfrm>
          <a:off x="9252857" y="21836224"/>
          <a:ext cx="5669643" cy="10237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・安全及び衛生</a:t>
          </a:r>
          <a:endParaRPr kumimoji="1" lang="en-US" altLang="ja-JP" sz="1100"/>
        </a:p>
        <a:p>
          <a:r>
            <a:rPr kumimoji="1" lang="ja-JP" altLang="en-US" sz="1100"/>
            <a:t>派遣労働者が業務遂行するに当たっての安全・衛生を確保するための必要事項を記載</a:t>
          </a:r>
          <a:endParaRPr kumimoji="1" lang="en-US" altLang="ja-JP" sz="1100"/>
        </a:p>
        <a:p>
          <a:r>
            <a:rPr kumimoji="1" lang="ja-JP" altLang="en-US" sz="1100"/>
            <a:t>・福利厚生</a:t>
          </a:r>
          <a:endParaRPr kumimoji="1" lang="en-US" altLang="ja-JP" sz="1100"/>
        </a:p>
        <a:p>
          <a:r>
            <a:rPr kumimoji="1" lang="ja-JP" altLang="en-US" sz="1100"/>
            <a:t>労働者派遣法第４０条第３項により、派遣労働者に対しても利用の機会を与えなければならない給食施設、休憩室及び更衣室</a:t>
          </a:r>
          <a:r>
            <a:rPr kumimoji="1" lang="ja-JP" altLang="en-US" sz="1100" u="sng">
              <a:solidFill>
                <a:srgbClr val="FF0000"/>
              </a:solidFill>
            </a:rPr>
            <a:t>以外</a:t>
          </a:r>
          <a:r>
            <a:rPr kumimoji="1" lang="ja-JP" altLang="en-US" sz="1100"/>
            <a:t>について記載すること。</a:t>
          </a:r>
        </a:p>
      </xdr:txBody>
    </xdr:sp>
    <xdr:clientData/>
  </xdr:twoCellAnchor>
  <xdr:twoCellAnchor>
    <xdr:from>
      <xdr:col>13</xdr:col>
      <xdr:colOff>38877</xdr:colOff>
      <xdr:row>93</xdr:row>
      <xdr:rowOff>62197</xdr:rowOff>
    </xdr:from>
    <xdr:to>
      <xdr:col>13</xdr:col>
      <xdr:colOff>207347</xdr:colOff>
      <xdr:row>93</xdr:row>
      <xdr:rowOff>548166</xdr:rowOff>
    </xdr:to>
    <xdr:sp macro="" textlink="">
      <xdr:nvSpPr>
        <xdr:cNvPr id="39" name="右中かっこ 38">
          <a:extLst>
            <a:ext uri="{FF2B5EF4-FFF2-40B4-BE49-F238E27FC236}">
              <a16:creationId xmlns:a16="http://schemas.microsoft.com/office/drawing/2014/main" id="{3C91E03A-5E28-4408-DD00-7FE1C7172B49}"/>
            </a:ext>
          </a:extLst>
        </xdr:cNvPr>
        <xdr:cNvSpPr/>
      </xdr:nvSpPr>
      <xdr:spPr>
        <a:xfrm>
          <a:off x="9191948" y="36220911"/>
          <a:ext cx="168470" cy="48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356377</xdr:colOff>
      <xdr:row>93</xdr:row>
      <xdr:rowOff>33685</xdr:rowOff>
    </xdr:from>
    <xdr:to>
      <xdr:col>21</xdr:col>
      <xdr:colOff>149030</xdr:colOff>
      <xdr:row>94</xdr:row>
      <xdr:rowOff>33685</xdr:rowOff>
    </xdr:to>
    <xdr:sp macro="" textlink="">
      <xdr:nvSpPr>
        <xdr:cNvPr id="40" name="テキスト ボックス 39">
          <a:extLst>
            <a:ext uri="{FF2B5EF4-FFF2-40B4-BE49-F238E27FC236}">
              <a16:creationId xmlns:a16="http://schemas.microsoft.com/office/drawing/2014/main" id="{3C524D88-A187-54A4-209A-A9A9E5DFE9D6}"/>
            </a:ext>
          </a:extLst>
        </xdr:cNvPr>
        <xdr:cNvSpPr txBox="1"/>
      </xdr:nvSpPr>
      <xdr:spPr>
        <a:xfrm>
          <a:off x="9509448" y="36192399"/>
          <a:ext cx="4954296" cy="5533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の就業状況報告が、派遣元管理台帳記載の内容（就業日、就業時間、業務内容等）と異なる場合は記載が必要（別添タイムシートのとおりとする場合は派遣先から送付されたタイムシートを添付しておくこと。</a:t>
          </a:r>
        </a:p>
      </xdr:txBody>
    </xdr:sp>
    <xdr:clientData/>
  </xdr:twoCellAnchor>
  <xdr:twoCellAnchor>
    <xdr:from>
      <xdr:col>13</xdr:col>
      <xdr:colOff>79375</xdr:colOff>
      <xdr:row>94</xdr:row>
      <xdr:rowOff>79375</xdr:rowOff>
    </xdr:from>
    <xdr:to>
      <xdr:col>13</xdr:col>
      <xdr:colOff>373063</xdr:colOff>
      <xdr:row>109</xdr:row>
      <xdr:rowOff>166688</xdr:rowOff>
    </xdr:to>
    <xdr:sp macro="" textlink="">
      <xdr:nvSpPr>
        <xdr:cNvPr id="43" name="右中かっこ 42">
          <a:extLst>
            <a:ext uri="{FF2B5EF4-FFF2-40B4-BE49-F238E27FC236}">
              <a16:creationId xmlns:a16="http://schemas.microsoft.com/office/drawing/2014/main" id="{692B3ECC-A5E9-CC5E-4C69-686C4243F14F}"/>
            </a:ext>
          </a:extLst>
        </xdr:cNvPr>
        <xdr:cNvSpPr/>
      </xdr:nvSpPr>
      <xdr:spPr>
        <a:xfrm>
          <a:off x="9231313" y="34353500"/>
          <a:ext cx="293688" cy="27701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428625</xdr:colOff>
      <xdr:row>94</xdr:row>
      <xdr:rowOff>158750</xdr:rowOff>
    </xdr:from>
    <xdr:to>
      <xdr:col>23</xdr:col>
      <xdr:colOff>63500</xdr:colOff>
      <xdr:row>108</xdr:row>
      <xdr:rowOff>158750</xdr:rowOff>
    </xdr:to>
    <xdr:sp macro="" textlink="">
      <xdr:nvSpPr>
        <xdr:cNvPr id="44" name="テキスト ボックス 43">
          <a:extLst>
            <a:ext uri="{FF2B5EF4-FFF2-40B4-BE49-F238E27FC236}">
              <a16:creationId xmlns:a16="http://schemas.microsoft.com/office/drawing/2014/main" id="{5F5F7EE9-6E0F-6645-4BF0-7388A4EB4342}"/>
            </a:ext>
          </a:extLst>
        </xdr:cNvPr>
        <xdr:cNvSpPr txBox="1"/>
      </xdr:nvSpPr>
      <xdr:spPr>
        <a:xfrm>
          <a:off x="9580563" y="34432875"/>
          <a:ext cx="6032500" cy="25161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全項目共通</a:t>
          </a:r>
          <a:endParaRPr kumimoji="1" lang="en-US" altLang="ja-JP" sz="1100"/>
        </a:p>
        <a:p>
          <a:r>
            <a:rPr kumimoji="1" lang="ja-JP" altLang="en-US" sz="1100"/>
            <a:t>別紙で管理されている場合は、</a:t>
          </a:r>
          <a:r>
            <a:rPr kumimoji="1" lang="en-US" altLang="ja-JP" sz="1100"/>
            <a:t>『</a:t>
          </a:r>
          <a:r>
            <a:rPr kumimoji="1" lang="ja-JP" altLang="en-US" sz="1100"/>
            <a:t>別紙管理の場合</a:t>
          </a:r>
          <a:r>
            <a:rPr kumimoji="1" lang="en-US" altLang="ja-JP" sz="1100"/>
            <a:t>』</a:t>
          </a:r>
          <a:r>
            <a:rPr kumimoji="1" lang="ja-JP" altLang="en-US" sz="1100"/>
            <a:t>欄のドロップダウンリストで</a:t>
          </a:r>
          <a:r>
            <a:rPr kumimoji="1" lang="en-US" altLang="ja-JP" sz="1100"/>
            <a:t>『</a:t>
          </a:r>
          <a:r>
            <a:rPr kumimoji="1" lang="ja-JP" altLang="en-US" sz="1100"/>
            <a:t>別紙のとおり</a:t>
          </a:r>
          <a:r>
            <a:rPr kumimoji="1" lang="en-US" altLang="ja-JP" sz="1100"/>
            <a:t>』</a:t>
          </a:r>
          <a:r>
            <a:rPr kumimoji="1" lang="ja-JP" altLang="en-US" sz="1100"/>
            <a:t>と選択する（派遣元管理台帳の該当箇所に別紙のとおりと入力される）。</a:t>
          </a:r>
          <a:endParaRPr kumimoji="1" lang="en-US" altLang="ja-JP" sz="1100"/>
        </a:p>
        <a:p>
          <a:endParaRPr kumimoji="1" lang="en-US" altLang="ja-JP" sz="1100"/>
        </a:p>
        <a:p>
          <a:r>
            <a:rPr kumimoji="1" lang="ja-JP" altLang="en-US" sz="1100"/>
            <a:t>教育訓練について</a:t>
          </a:r>
          <a:endParaRPr kumimoji="1" lang="en-US" altLang="ja-JP" sz="1100"/>
        </a:p>
        <a:p>
          <a:r>
            <a:rPr kumimoji="1" lang="ja-JP" altLang="en-US" sz="1100"/>
            <a:t>訓練時間は、</a:t>
          </a:r>
          <a:r>
            <a:rPr kumimoji="1" lang="ja-JP" altLang="en-US" sz="1100">
              <a:solidFill>
                <a:srgbClr val="FF0000"/>
              </a:solidFill>
            </a:rPr>
            <a:t>９：００～１２：００のように実施時間帯を記載すること</a:t>
          </a:r>
          <a:r>
            <a:rPr kumimoji="1" lang="ja-JP" altLang="en-US" sz="1100"/>
            <a:t>。</a:t>
          </a:r>
          <a:endParaRPr kumimoji="1" lang="en-US" altLang="ja-JP" sz="1100"/>
        </a:p>
        <a:p>
          <a:endParaRPr kumimoji="1" lang="en-US" altLang="ja-JP" sz="1100"/>
        </a:p>
        <a:p>
          <a:r>
            <a:rPr kumimoji="1" lang="ja-JP" altLang="en-US" sz="1100"/>
            <a:t>雇用安定措置の内容について</a:t>
          </a:r>
          <a:endParaRPr kumimoji="1" lang="en-US" altLang="ja-JP" sz="1100"/>
        </a:p>
        <a:p>
          <a:r>
            <a:rPr kumimoji="1" lang="ja-JP" altLang="en-US" sz="1100"/>
            <a:t>実施した措置は左側の□を☑に変更する（ドロップダウンリストで選択できます）</a:t>
          </a:r>
          <a:endParaRPr kumimoji="1" lang="en-US" altLang="ja-JP" sz="1100"/>
        </a:p>
        <a:p>
          <a:r>
            <a:rPr kumimoji="1" lang="ja-JP" altLang="en-US" sz="1100"/>
            <a:t>派遣先へ直接雇用を依頼した場合は、いつ、どのような方法で依頼したかを記載する。また派遣先から回答があった場合は、受入れの可否、受け入れ可能である場合は雇用形態も記載する。</a:t>
          </a:r>
          <a:endParaRPr kumimoji="1" lang="en-US" altLang="ja-JP" sz="1100"/>
        </a:p>
        <a:p>
          <a:r>
            <a:rPr kumimoji="1" lang="ja-JP" altLang="en-US" sz="1100"/>
            <a:t>その他措置を実施した場合は、どのような措置を実施したか（例えば教育訓練、紹介予定派遣など）を</a:t>
          </a:r>
          <a:r>
            <a:rPr kumimoji="1" lang="en-US" altLang="ja-JP" sz="1100"/>
            <a:t>『</a:t>
          </a:r>
          <a:r>
            <a:rPr kumimoji="1" lang="ja-JP" altLang="en-US" sz="1100"/>
            <a:t>その他措置の内容</a:t>
          </a:r>
          <a:r>
            <a:rPr kumimoji="1" lang="en-US" altLang="ja-JP" sz="1100"/>
            <a:t>』</a:t>
          </a:r>
          <a:r>
            <a:rPr kumimoji="1" lang="ja-JP" altLang="en-US" sz="1100"/>
            <a:t>欄に具体的に記載する。</a:t>
          </a:r>
          <a:endParaRPr kumimoji="1" lang="en-US" altLang="ja-JP" sz="1100"/>
        </a:p>
      </xdr:txBody>
    </xdr:sp>
    <xdr:clientData/>
  </xdr:twoCellAnchor>
  <xdr:twoCellAnchor>
    <xdr:from>
      <xdr:col>12</xdr:col>
      <xdr:colOff>172357</xdr:colOff>
      <xdr:row>110</xdr:row>
      <xdr:rowOff>36286</xdr:rowOff>
    </xdr:from>
    <xdr:to>
      <xdr:col>12</xdr:col>
      <xdr:colOff>353786</xdr:colOff>
      <xdr:row>110</xdr:row>
      <xdr:rowOff>571500</xdr:rowOff>
    </xdr:to>
    <xdr:sp macro="" textlink="">
      <xdr:nvSpPr>
        <xdr:cNvPr id="24" name="右中かっこ 23">
          <a:extLst>
            <a:ext uri="{FF2B5EF4-FFF2-40B4-BE49-F238E27FC236}">
              <a16:creationId xmlns:a16="http://schemas.microsoft.com/office/drawing/2014/main" id="{44EFC481-E232-F501-F1F1-82FE5D8FA7A1}"/>
            </a:ext>
          </a:extLst>
        </xdr:cNvPr>
        <xdr:cNvSpPr/>
      </xdr:nvSpPr>
      <xdr:spPr>
        <a:xfrm>
          <a:off x="8264071" y="40113857"/>
          <a:ext cx="181429" cy="53521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110</xdr:row>
      <xdr:rowOff>36285</xdr:rowOff>
    </xdr:from>
    <xdr:to>
      <xdr:col>20</xdr:col>
      <xdr:colOff>508000</xdr:colOff>
      <xdr:row>111</xdr:row>
      <xdr:rowOff>123824</xdr:rowOff>
    </xdr:to>
    <xdr:sp macro="" textlink="">
      <xdr:nvSpPr>
        <xdr:cNvPr id="25" name="テキスト ボックス 24">
          <a:extLst>
            <a:ext uri="{FF2B5EF4-FFF2-40B4-BE49-F238E27FC236}">
              <a16:creationId xmlns:a16="http://schemas.microsoft.com/office/drawing/2014/main" id="{F6F95A39-BB19-D54B-6296-309A920B3B02}"/>
            </a:ext>
          </a:extLst>
        </xdr:cNvPr>
        <xdr:cNvSpPr txBox="1"/>
      </xdr:nvSpPr>
      <xdr:spPr>
        <a:xfrm>
          <a:off x="10610850" y="40669935"/>
          <a:ext cx="7004050" cy="6780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派遣元管理台帳のその他欄</a:t>
          </a:r>
          <a:endParaRPr kumimoji="1" lang="en-US" altLang="ja-JP" sz="1100"/>
        </a:p>
        <a:p>
          <a:r>
            <a:rPr kumimoji="1" lang="ja-JP" altLang="en-US" sz="1100"/>
            <a:t>派遣期間の制限を受けない業務に係る派遣であれば、その事項についての記載が必要。（例：「有期プロジェクト業務」「産前産後、育児休業代替業務」等）</a:t>
          </a:r>
        </a:p>
      </xdr:txBody>
    </xdr:sp>
    <xdr:clientData/>
  </xdr:twoCellAnchor>
  <xdr:twoCellAnchor>
    <xdr:from>
      <xdr:col>7</xdr:col>
      <xdr:colOff>81643</xdr:colOff>
      <xdr:row>87</xdr:row>
      <xdr:rowOff>108857</xdr:rowOff>
    </xdr:from>
    <xdr:to>
      <xdr:col>7</xdr:col>
      <xdr:colOff>244929</xdr:colOff>
      <xdr:row>88</xdr:row>
      <xdr:rowOff>557893</xdr:rowOff>
    </xdr:to>
    <xdr:sp macro="" textlink="">
      <xdr:nvSpPr>
        <xdr:cNvPr id="36" name="右中かっこ 35">
          <a:extLst>
            <a:ext uri="{FF2B5EF4-FFF2-40B4-BE49-F238E27FC236}">
              <a16:creationId xmlns:a16="http://schemas.microsoft.com/office/drawing/2014/main" id="{00000000-0008-0000-0100-000024000000}"/>
            </a:ext>
          </a:extLst>
        </xdr:cNvPr>
        <xdr:cNvSpPr/>
      </xdr:nvSpPr>
      <xdr:spPr>
        <a:xfrm>
          <a:off x="5538107" y="31473321"/>
          <a:ext cx="163286" cy="10749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462643</xdr:colOff>
      <xdr:row>87</xdr:row>
      <xdr:rowOff>95250</xdr:rowOff>
    </xdr:from>
    <xdr:to>
      <xdr:col>13</xdr:col>
      <xdr:colOff>449035</xdr:colOff>
      <xdr:row>89</xdr:row>
      <xdr:rowOff>133350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929993" y="31984950"/>
          <a:ext cx="5920467"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①新たに労働者派遣するとき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のみ入力</a:t>
          </a:r>
          <a:endParaRPr kumimoji="1" lang="en-US" altLang="ja-JP" sz="1100"/>
        </a:p>
        <a:p>
          <a:endParaRPr kumimoji="1" lang="en-US" altLang="ja-JP" sz="1100"/>
        </a:p>
        <a:p>
          <a:r>
            <a:rPr kumimoji="1" lang="ja-JP" altLang="en-US" sz="1100"/>
            <a:t>②以前通知した内容を変更するとき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に以前の派遣先通知の通知日を入力</a:t>
          </a:r>
          <a:endParaRPr kumimoji="1" lang="en-US" altLang="ja-JP" sz="1100"/>
        </a:p>
        <a:p>
          <a:r>
            <a:rPr kumimoji="1" lang="ja-JP" altLang="en-US" sz="1100"/>
            <a:t>　</a:t>
          </a:r>
          <a:r>
            <a:rPr kumimoji="1" lang="ja-JP" altLang="en-US" sz="1100" baseline="0"/>
            <a:t> 下段</a:t>
          </a:r>
          <a:r>
            <a:rPr kumimoji="1" lang="en-US" altLang="ja-JP" sz="1100" baseline="0"/>
            <a:t>『</a:t>
          </a:r>
          <a:r>
            <a:rPr kumimoji="1" lang="ja-JP" altLang="en-US" sz="1100" baseline="0"/>
            <a:t>変更通知日</a:t>
          </a:r>
          <a:r>
            <a:rPr kumimoji="1" lang="en-US" altLang="ja-JP" sz="1100" baseline="0"/>
            <a:t>』</a:t>
          </a:r>
          <a:r>
            <a:rPr kumimoji="1" lang="ja-JP" altLang="en-US" sz="1100" baseline="0"/>
            <a:t>に変更内容を通知する日付を入力</a:t>
          </a:r>
          <a:endParaRPr kumimoji="1" lang="en-US" altLang="ja-JP" sz="1100"/>
        </a:p>
      </xdr:txBody>
    </xdr:sp>
    <xdr:clientData/>
  </xdr:twoCellAnchor>
  <xdr:twoCellAnchor>
    <xdr:from>
      <xdr:col>7</xdr:col>
      <xdr:colOff>381000</xdr:colOff>
      <xdr:row>2</xdr:row>
      <xdr:rowOff>139700</xdr:rowOff>
    </xdr:from>
    <xdr:to>
      <xdr:col>10</xdr:col>
      <xdr:colOff>304800</xdr:colOff>
      <xdr:row>4</xdr:row>
      <xdr:rowOff>19050</xdr:rowOff>
    </xdr:to>
    <xdr:sp macro="" textlink="">
      <xdr:nvSpPr>
        <xdr:cNvPr id="42" name="テキスト ボックス 41">
          <a:extLst>
            <a:ext uri="{FF2B5EF4-FFF2-40B4-BE49-F238E27FC236}">
              <a16:creationId xmlns:a16="http://schemas.microsoft.com/office/drawing/2014/main" id="{5D77056F-691F-40C3-74A8-9FBC9DDB2364}"/>
            </a:ext>
          </a:extLst>
        </xdr:cNvPr>
        <xdr:cNvSpPr txBox="1"/>
      </xdr:nvSpPr>
      <xdr:spPr>
        <a:xfrm>
          <a:off x="5359400" y="628650"/>
          <a:ext cx="2654300" cy="527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未入力のセルは黄色に着色してあります。</a:t>
          </a:r>
          <a:endParaRPr kumimoji="1" lang="en-US" altLang="ja-JP" sz="1100" kern="1200"/>
        </a:p>
        <a:p>
          <a:r>
            <a:rPr kumimoji="1" lang="ja-JP" altLang="en-US" sz="1100" kern="1200"/>
            <a:t>必要事項を入力すると白色に変わります。</a:t>
          </a:r>
        </a:p>
      </xdr:txBody>
    </xdr:sp>
    <xdr:clientData/>
  </xdr:twoCellAnchor>
  <xdr:twoCellAnchor>
    <xdr:from>
      <xdr:col>7</xdr:col>
      <xdr:colOff>336549</xdr:colOff>
      <xdr:row>4</xdr:row>
      <xdr:rowOff>260350</xdr:rowOff>
    </xdr:from>
    <xdr:to>
      <xdr:col>10</xdr:col>
      <xdr:colOff>447674</xdr:colOff>
      <xdr:row>6</xdr:row>
      <xdr:rowOff>19050</xdr:rowOff>
    </xdr:to>
    <xdr:sp macro="" textlink="">
      <xdr:nvSpPr>
        <xdr:cNvPr id="45" name="テキスト ボックス 44">
          <a:extLst>
            <a:ext uri="{FF2B5EF4-FFF2-40B4-BE49-F238E27FC236}">
              <a16:creationId xmlns:a16="http://schemas.microsoft.com/office/drawing/2014/main" id="{0F102DAA-3B6D-05EC-C089-C63BCA42A8C3}"/>
            </a:ext>
          </a:extLst>
        </xdr:cNvPr>
        <xdr:cNvSpPr txBox="1"/>
      </xdr:nvSpPr>
      <xdr:spPr>
        <a:xfrm>
          <a:off x="5803899" y="1403350"/>
          <a:ext cx="3082925"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入力にあたっては、</a:t>
          </a:r>
          <a:r>
            <a:rPr kumimoji="1" lang="en-US" altLang="ja-JP" sz="1100" kern="1200"/>
            <a:t>『</a:t>
          </a:r>
          <a:r>
            <a:rPr kumimoji="1" lang="ja-JP" altLang="en-US" sz="1100" kern="1200"/>
            <a:t>入力欄記載例</a:t>
          </a:r>
          <a:r>
            <a:rPr kumimoji="1" lang="en-US" altLang="ja-JP" sz="1100" kern="1200"/>
            <a:t>』sheet</a:t>
          </a:r>
          <a:r>
            <a:rPr kumimoji="1" lang="ja-JP" altLang="en-US" sz="1100" kern="1200"/>
            <a:t>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57150</xdr:colOff>
      <xdr:row>73</xdr:row>
      <xdr:rowOff>0</xdr:rowOff>
    </xdr:from>
    <xdr:to>
      <xdr:col>13</xdr:col>
      <xdr:colOff>387350</xdr:colOff>
      <xdr:row>80</xdr:row>
      <xdr:rowOff>660918</xdr:rowOff>
    </xdr:to>
    <xdr:sp macro="" textlink="">
      <xdr:nvSpPr>
        <xdr:cNvPr id="2" name="右中かっこ 1">
          <a:extLst>
            <a:ext uri="{FF2B5EF4-FFF2-40B4-BE49-F238E27FC236}">
              <a16:creationId xmlns:a16="http://schemas.microsoft.com/office/drawing/2014/main" id="{9545CDE3-0232-64A0-A7A0-B8C025571B2D}"/>
            </a:ext>
          </a:extLst>
        </xdr:cNvPr>
        <xdr:cNvSpPr/>
      </xdr:nvSpPr>
      <xdr:spPr>
        <a:xfrm>
          <a:off x="11458575" y="23317200"/>
          <a:ext cx="330200" cy="43375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520571</xdr:colOff>
      <xdr:row>74</xdr:row>
      <xdr:rowOff>445408</xdr:rowOff>
    </xdr:from>
    <xdr:to>
      <xdr:col>21</xdr:col>
      <xdr:colOff>110153</xdr:colOff>
      <xdr:row>80</xdr:row>
      <xdr:rowOff>382295</xdr:rowOff>
    </xdr:to>
    <xdr:sp macro="" textlink="">
      <xdr:nvSpPr>
        <xdr:cNvPr id="3" name="テキスト ボックス 2">
          <a:extLst>
            <a:ext uri="{FF2B5EF4-FFF2-40B4-BE49-F238E27FC236}">
              <a16:creationId xmlns:a16="http://schemas.microsoft.com/office/drawing/2014/main" id="{A5290AE3-D459-587B-9460-C9672128468F}"/>
            </a:ext>
          </a:extLst>
        </xdr:cNvPr>
        <xdr:cNvSpPr txBox="1"/>
      </xdr:nvSpPr>
      <xdr:spPr>
        <a:xfrm>
          <a:off x="11921996" y="23924533"/>
          <a:ext cx="5980857" cy="34516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派遣個別契約書における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solidFill>
                <a:sysClr val="windowText" lastClr="000000"/>
              </a:solidFill>
            </a:rPr>
            <a:t>派遣先の都合により派遣契約中途解除が行われた場合に、</a:t>
          </a:r>
          <a:r>
            <a:rPr kumimoji="1" lang="ja-JP" altLang="en-US" sz="1100" u="sng">
              <a:solidFill>
                <a:srgbClr val="FF0000"/>
              </a:solidFill>
            </a:rPr>
            <a:t>派遣先が派遣元に対してどのような対応をするか</a:t>
          </a:r>
          <a:r>
            <a:rPr kumimoji="1" lang="ja-JP" altLang="en-US" sz="1100">
              <a:solidFill>
                <a:schemeClr val="tx1"/>
              </a:solidFill>
            </a:rPr>
            <a:t>事前に取り決めた内容を記載する。その際に以下の①～④は必須事項となる。</a:t>
          </a:r>
          <a:endParaRPr kumimoji="1" lang="en-US" altLang="ja-JP" sz="1100">
            <a:solidFill>
              <a:schemeClr val="tx1"/>
            </a:solidFill>
          </a:endParaRPr>
        </a:p>
        <a:p>
          <a:r>
            <a:rPr kumimoji="1" lang="ja-JP" altLang="en-US" sz="1100">
              <a:solidFill>
                <a:schemeClr val="tx1"/>
              </a:solidFill>
            </a:rPr>
            <a:t>①中途解除の事前申入れ</a:t>
          </a:r>
          <a:endParaRPr kumimoji="1" lang="en-US" altLang="ja-JP" sz="1100">
            <a:solidFill>
              <a:schemeClr val="tx1"/>
            </a:solidFill>
          </a:endParaRPr>
        </a:p>
        <a:p>
          <a:r>
            <a:rPr kumimoji="1" lang="ja-JP" altLang="en-US" sz="1100">
              <a:solidFill>
                <a:schemeClr val="tx1"/>
              </a:solidFill>
            </a:rPr>
            <a:t>（中途解除する〇日前までに派遣元に通知して同意を得る等）</a:t>
          </a:r>
          <a:endParaRPr kumimoji="1" lang="en-US" altLang="ja-JP" sz="1100">
            <a:solidFill>
              <a:schemeClr val="tx1"/>
            </a:solidFill>
          </a:endParaRPr>
        </a:p>
        <a:p>
          <a:r>
            <a:rPr kumimoji="1" lang="ja-JP" altLang="en-US" sz="1100">
              <a:solidFill>
                <a:schemeClr val="tx1"/>
              </a:solidFill>
            </a:rPr>
            <a:t>②派遣先における就業機会の確保</a:t>
          </a:r>
          <a:endParaRPr kumimoji="1" lang="en-US" altLang="ja-JP" sz="1100">
            <a:solidFill>
              <a:schemeClr val="tx1"/>
            </a:solidFill>
          </a:endParaRPr>
        </a:p>
        <a:p>
          <a:r>
            <a:rPr kumimoji="1" lang="ja-JP" altLang="en-US" sz="1100">
              <a:solidFill>
                <a:schemeClr val="tx1"/>
              </a:solidFill>
            </a:rPr>
            <a:t>（派遣労働者の就業先の確保に派遣先も協力するよう求める。例えば関連会社への就業をあっせんする等）</a:t>
          </a:r>
          <a:endParaRPr kumimoji="1" lang="en-US" altLang="ja-JP" sz="1100">
            <a:solidFill>
              <a:schemeClr val="tx1"/>
            </a:solidFill>
          </a:endParaRPr>
        </a:p>
        <a:p>
          <a:r>
            <a:rPr kumimoji="1" lang="ja-JP" altLang="en-US" sz="1100">
              <a:solidFill>
                <a:schemeClr val="tx1"/>
              </a:solidFill>
            </a:rPr>
            <a:t>③損害賠償等適切な措置</a:t>
          </a:r>
          <a:endParaRPr kumimoji="1" lang="en-US" altLang="ja-JP" sz="1100">
            <a:solidFill>
              <a:schemeClr val="tx1"/>
            </a:solidFill>
          </a:endParaRPr>
        </a:p>
        <a:p>
          <a:r>
            <a:rPr kumimoji="1" lang="ja-JP" altLang="en-US" sz="1100">
              <a:solidFill>
                <a:schemeClr val="tx1"/>
              </a:solidFill>
            </a:rPr>
            <a:t>（派遣契約の中途解除に伴う派遣元の損害について、派遣先が損害賠償責任を負うことを明記する。例えば、派遣元が負担する休業手当や解雇予告手当の負担、本来の契約終了日までの就業予定日数分の派遣料金の支払いを求める等）</a:t>
          </a:r>
          <a:endParaRPr kumimoji="1" lang="en-US" altLang="ja-JP" sz="1100">
            <a:solidFill>
              <a:schemeClr val="tx1"/>
            </a:solidFill>
          </a:endParaRPr>
        </a:p>
        <a:p>
          <a:r>
            <a:rPr kumimoji="1" lang="ja-JP" altLang="en-US" sz="1100">
              <a:solidFill>
                <a:schemeClr val="tx1"/>
              </a:solidFill>
            </a:rPr>
            <a:t>④派遣契約解除の理由の明示</a:t>
          </a:r>
          <a:endParaRPr kumimoji="1" lang="en-US" altLang="ja-JP" sz="1100">
            <a:solidFill>
              <a:schemeClr val="tx1"/>
            </a:solidFill>
          </a:endParaRPr>
        </a:p>
        <a:p>
          <a:r>
            <a:rPr kumimoji="1" lang="ja-JP" altLang="en-US" sz="1100">
              <a:solidFill>
                <a:schemeClr val="tx1"/>
              </a:solidFill>
            </a:rPr>
            <a:t>（派遣元から請求があったときには、派遣契約の中途解除を行った理由を派遣元に明らかにする）</a:t>
          </a:r>
          <a:endParaRPr kumimoji="1" lang="en-US" altLang="ja-JP" sz="1100">
            <a:solidFill>
              <a:schemeClr val="tx1"/>
            </a:solidFill>
          </a:endParaRPr>
        </a:p>
        <a:p>
          <a:endParaRPr kumimoji="1" lang="ja-JP" altLang="en-US" sz="1100">
            <a:solidFill>
              <a:sysClr val="windowText" lastClr="000000"/>
            </a:solidFill>
          </a:endParaRPr>
        </a:p>
      </xdr:txBody>
    </xdr:sp>
    <xdr:clientData/>
  </xdr:twoCellAnchor>
  <xdr:twoCellAnchor>
    <xdr:from>
      <xdr:col>13</xdr:col>
      <xdr:colOff>25917</xdr:colOff>
      <xdr:row>90</xdr:row>
      <xdr:rowOff>64796</xdr:rowOff>
    </xdr:from>
    <xdr:to>
      <xdr:col>13</xdr:col>
      <xdr:colOff>226785</xdr:colOff>
      <xdr:row>90</xdr:row>
      <xdr:rowOff>1820765</xdr:rowOff>
    </xdr:to>
    <xdr:sp macro="" textlink="">
      <xdr:nvSpPr>
        <xdr:cNvPr id="4" name="右中かっこ 3">
          <a:extLst>
            <a:ext uri="{FF2B5EF4-FFF2-40B4-BE49-F238E27FC236}">
              <a16:creationId xmlns:a16="http://schemas.microsoft.com/office/drawing/2014/main" id="{E1C18642-E008-A82C-061C-1AEAD73C76D1}"/>
            </a:ext>
          </a:extLst>
        </xdr:cNvPr>
        <xdr:cNvSpPr/>
      </xdr:nvSpPr>
      <xdr:spPr>
        <a:xfrm>
          <a:off x="11427342" y="33535646"/>
          <a:ext cx="200868" cy="175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369336</xdr:colOff>
      <xdr:row>90</xdr:row>
      <xdr:rowOff>71276</xdr:rowOff>
    </xdr:from>
    <xdr:to>
      <xdr:col>21</xdr:col>
      <xdr:colOff>136072</xdr:colOff>
      <xdr:row>91</xdr:row>
      <xdr:rowOff>0</xdr:rowOff>
    </xdr:to>
    <xdr:sp macro="" textlink="">
      <xdr:nvSpPr>
        <xdr:cNvPr id="5" name="テキスト ボックス 4">
          <a:extLst>
            <a:ext uri="{FF2B5EF4-FFF2-40B4-BE49-F238E27FC236}">
              <a16:creationId xmlns:a16="http://schemas.microsoft.com/office/drawing/2014/main" id="{12525DF3-0C96-C1FC-D6EC-8418E1362F6E}"/>
            </a:ext>
          </a:extLst>
        </xdr:cNvPr>
        <xdr:cNvSpPr txBox="1"/>
      </xdr:nvSpPr>
      <xdr:spPr>
        <a:xfrm>
          <a:off x="11770761" y="33542126"/>
          <a:ext cx="6158011" cy="17860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就業条件明示書における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t>派遣先の都合により派遣契約の中途解除が行われた場合に</a:t>
          </a:r>
          <a:r>
            <a:rPr kumimoji="1" lang="ja-JP" altLang="en-US" sz="1100" u="sng">
              <a:solidFill>
                <a:srgbClr val="FF0000"/>
              </a:solidFill>
            </a:rPr>
            <a:t>派遣元が派遣労働者に対してどのような対応をするか</a:t>
          </a:r>
          <a:r>
            <a:rPr kumimoji="1" lang="ja-JP" altLang="en-US" sz="1100">
              <a:solidFill>
                <a:sysClr val="windowText" lastClr="000000"/>
              </a:solidFill>
            </a:rPr>
            <a:t>を派遣契約の内容を踏まえて記載する。一般的に以下の内容を含む。</a:t>
          </a:r>
          <a:endParaRPr kumimoji="1" lang="en-US" altLang="ja-JP" sz="1100">
            <a:solidFill>
              <a:sysClr val="windowText" lastClr="000000"/>
            </a:solidFill>
          </a:endParaRPr>
        </a:p>
        <a:p>
          <a:r>
            <a:rPr kumimoji="1" lang="ja-JP" altLang="en-US" sz="1100">
              <a:solidFill>
                <a:sysClr val="windowText" lastClr="000000"/>
              </a:solidFill>
            </a:rPr>
            <a:t>①派遣先からの関連会社での就業あっせんを含め他の派遣先の確保を図ること。</a:t>
          </a:r>
          <a:endParaRPr kumimoji="1" lang="en-US" altLang="ja-JP" sz="1100">
            <a:solidFill>
              <a:sysClr val="windowText" lastClr="000000"/>
            </a:solidFill>
          </a:endParaRPr>
        </a:p>
        <a:p>
          <a:r>
            <a:rPr kumimoji="1" lang="ja-JP" altLang="en-US" sz="1100">
              <a:solidFill>
                <a:sysClr val="windowText" lastClr="000000"/>
              </a:solidFill>
            </a:rPr>
            <a:t>②就業場所の確保ができない場合は、休業をさせ、休業手当を支給すること。</a:t>
          </a:r>
          <a:endParaRPr kumimoji="1" lang="en-US" altLang="ja-JP" sz="1100">
            <a:solidFill>
              <a:sysClr val="windowText" lastClr="000000"/>
            </a:solidFill>
          </a:endParaRPr>
        </a:p>
        <a:p>
          <a:r>
            <a:rPr kumimoji="1" lang="ja-JP" altLang="en-US" sz="1100">
              <a:solidFill>
                <a:sysClr val="windowText" lastClr="000000"/>
              </a:solidFill>
            </a:rPr>
            <a:t>③やむを得ず派遣労働者を解雇する場合には、解雇予告または解雇予告手当の支払いをすること。</a:t>
          </a:r>
          <a:endParaRPr kumimoji="1" lang="en-US" altLang="ja-JP" sz="1100">
            <a:solidFill>
              <a:sysClr val="windowText" lastClr="000000"/>
            </a:solidFill>
          </a:endParaRPr>
        </a:p>
        <a:p>
          <a:r>
            <a:rPr kumimoji="1" lang="ja-JP" altLang="en-US" sz="1100"/>
            <a:t>注意：労働者派遣契約書に定める派遣労働者の雇用の安定を図るために必要な措置とは記載内容が違いますので注意して下さい！</a:t>
          </a:r>
        </a:p>
      </xdr:txBody>
    </xdr:sp>
    <xdr:clientData/>
  </xdr:twoCellAnchor>
  <xdr:twoCellAnchor>
    <xdr:from>
      <xdr:col>13</xdr:col>
      <xdr:colOff>64796</xdr:colOff>
      <xdr:row>81</xdr:row>
      <xdr:rowOff>32398</xdr:rowOff>
    </xdr:from>
    <xdr:to>
      <xdr:col>13</xdr:col>
      <xdr:colOff>298061</xdr:colOff>
      <xdr:row>81</xdr:row>
      <xdr:rowOff>660919</xdr:rowOff>
    </xdr:to>
    <xdr:sp macro="" textlink="">
      <xdr:nvSpPr>
        <xdr:cNvPr id="6" name="右中かっこ 5">
          <a:extLst>
            <a:ext uri="{FF2B5EF4-FFF2-40B4-BE49-F238E27FC236}">
              <a16:creationId xmlns:a16="http://schemas.microsoft.com/office/drawing/2014/main" id="{F00260FD-CC05-EB3E-CB07-1FA492ADA88B}"/>
            </a:ext>
          </a:extLst>
        </xdr:cNvPr>
        <xdr:cNvSpPr/>
      </xdr:nvSpPr>
      <xdr:spPr>
        <a:xfrm>
          <a:off x="11466221" y="27712048"/>
          <a:ext cx="233265" cy="62852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395255</xdr:colOff>
      <xdr:row>80</xdr:row>
      <xdr:rowOff>680357</xdr:rowOff>
    </xdr:from>
    <xdr:to>
      <xdr:col>20</xdr:col>
      <xdr:colOff>563724</xdr:colOff>
      <xdr:row>81</xdr:row>
      <xdr:rowOff>647959</xdr:rowOff>
    </xdr:to>
    <xdr:sp macro="" textlink="">
      <xdr:nvSpPr>
        <xdr:cNvPr id="7" name="テキスト ボックス 6">
          <a:extLst>
            <a:ext uri="{FF2B5EF4-FFF2-40B4-BE49-F238E27FC236}">
              <a16:creationId xmlns:a16="http://schemas.microsoft.com/office/drawing/2014/main" id="{451128B6-4A8F-9880-9C67-E40F7E410125}"/>
            </a:ext>
          </a:extLst>
        </xdr:cNvPr>
        <xdr:cNvSpPr txBox="1"/>
      </xdr:nvSpPr>
      <xdr:spPr>
        <a:xfrm>
          <a:off x="11796680" y="27674207"/>
          <a:ext cx="5873944" cy="6534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派遣先が派遣労働者を直接雇用する場合の手続きを事前に取り決める。</a:t>
          </a:r>
          <a:endParaRPr kumimoji="1" lang="en-US" altLang="ja-JP" sz="1100"/>
        </a:p>
        <a:p>
          <a:r>
            <a:rPr kumimoji="1" lang="ja-JP" altLang="en-US" sz="1100"/>
            <a:t>なお、職業紹介を経由して職業紹介手数料を派遣先に請求するには、有料職業紹介事業の許可を受ける必要がある。</a:t>
          </a:r>
        </a:p>
      </xdr:txBody>
    </xdr:sp>
    <xdr:clientData/>
  </xdr:twoCellAnchor>
  <xdr:twoCellAnchor>
    <xdr:from>
      <xdr:col>8</xdr:col>
      <xdr:colOff>84235</xdr:colOff>
      <xdr:row>65</xdr:row>
      <xdr:rowOff>38877</xdr:rowOff>
    </xdr:from>
    <xdr:to>
      <xdr:col>9</xdr:col>
      <xdr:colOff>155510</xdr:colOff>
      <xdr:row>66</xdr:row>
      <xdr:rowOff>291581</xdr:rowOff>
    </xdr:to>
    <xdr:sp macro="" textlink="">
      <xdr:nvSpPr>
        <xdr:cNvPr id="8" name="右中かっこ 7">
          <a:extLst>
            <a:ext uri="{FF2B5EF4-FFF2-40B4-BE49-F238E27FC236}">
              <a16:creationId xmlns:a16="http://schemas.microsoft.com/office/drawing/2014/main" id="{D74D7E50-9D69-6748-A72A-311435D4A325}"/>
            </a:ext>
          </a:extLst>
        </xdr:cNvPr>
        <xdr:cNvSpPr/>
      </xdr:nvSpPr>
      <xdr:spPr>
        <a:xfrm>
          <a:off x="6913660" y="20774802"/>
          <a:ext cx="318925" cy="57655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200867</xdr:colOff>
      <xdr:row>65</xdr:row>
      <xdr:rowOff>97189</xdr:rowOff>
    </xdr:from>
    <xdr:to>
      <xdr:col>16</xdr:col>
      <xdr:colOff>395255</xdr:colOff>
      <xdr:row>67</xdr:row>
      <xdr:rowOff>136068</xdr:rowOff>
    </xdr:to>
    <xdr:sp macro="" textlink="">
      <xdr:nvSpPr>
        <xdr:cNvPr id="9" name="テキスト ボックス 8">
          <a:extLst>
            <a:ext uri="{FF2B5EF4-FFF2-40B4-BE49-F238E27FC236}">
              <a16:creationId xmlns:a16="http://schemas.microsoft.com/office/drawing/2014/main" id="{2E9ED419-AE01-6972-E92D-ECC47634F586}"/>
            </a:ext>
          </a:extLst>
        </xdr:cNvPr>
        <xdr:cNvSpPr txBox="1"/>
      </xdr:nvSpPr>
      <xdr:spPr>
        <a:xfrm>
          <a:off x="7277942" y="20833114"/>
          <a:ext cx="7481013" cy="6865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就業時間・休憩時間について</a:t>
          </a:r>
          <a:endParaRPr kumimoji="1" lang="en-US" altLang="ja-JP" sz="1100"/>
        </a:p>
        <a:p>
          <a:r>
            <a:rPr kumimoji="1" lang="ja-JP" altLang="en-US" sz="1100"/>
            <a:t>就業時間については、開始・終了時刻を記載する（休憩時間も開始・終了時刻を記載するのが適当）。また、シフト制による場合は、「別添シフト表による」と記載しシフト表を添付</a:t>
          </a:r>
          <a:endParaRPr kumimoji="1" lang="en-US" altLang="ja-JP" sz="1100"/>
        </a:p>
        <a:p>
          <a:endParaRPr kumimoji="1" lang="ja-JP" altLang="en-US" sz="1100"/>
        </a:p>
      </xdr:txBody>
    </xdr:sp>
    <xdr:clientData/>
  </xdr:twoCellAnchor>
  <xdr:twoCellAnchor>
    <xdr:from>
      <xdr:col>8</xdr:col>
      <xdr:colOff>94083</xdr:colOff>
      <xdr:row>67</xdr:row>
      <xdr:rowOff>100564</xdr:rowOff>
    </xdr:from>
    <xdr:to>
      <xdr:col>9</xdr:col>
      <xdr:colOff>145920</xdr:colOff>
      <xdr:row>70</xdr:row>
      <xdr:rowOff>272143</xdr:rowOff>
    </xdr:to>
    <xdr:sp macro="" textlink="">
      <xdr:nvSpPr>
        <xdr:cNvPr id="10" name="右中かっこ 9">
          <a:extLst>
            <a:ext uri="{FF2B5EF4-FFF2-40B4-BE49-F238E27FC236}">
              <a16:creationId xmlns:a16="http://schemas.microsoft.com/office/drawing/2014/main" id="{24CF45E5-76EA-45CD-8FE7-981DDEFCA6F9}"/>
            </a:ext>
          </a:extLst>
        </xdr:cNvPr>
        <xdr:cNvSpPr/>
      </xdr:nvSpPr>
      <xdr:spPr>
        <a:xfrm>
          <a:off x="6923508" y="21484189"/>
          <a:ext cx="299487" cy="8288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226785</xdr:colOff>
      <xdr:row>68</xdr:row>
      <xdr:rowOff>25918</xdr:rowOff>
    </xdr:from>
    <xdr:to>
      <xdr:col>16</xdr:col>
      <xdr:colOff>0</xdr:colOff>
      <xdr:row>70</xdr:row>
      <xdr:rowOff>239745</xdr:rowOff>
    </xdr:to>
    <xdr:sp macro="" textlink="">
      <xdr:nvSpPr>
        <xdr:cNvPr id="11" name="テキスト ボックス 10">
          <a:extLst>
            <a:ext uri="{FF2B5EF4-FFF2-40B4-BE49-F238E27FC236}">
              <a16:creationId xmlns:a16="http://schemas.microsoft.com/office/drawing/2014/main" id="{4957C2D1-0367-DC90-F5D2-8E2FC293FDD9}"/>
            </a:ext>
          </a:extLst>
        </xdr:cNvPr>
        <xdr:cNvSpPr txBox="1"/>
      </xdr:nvSpPr>
      <xdr:spPr>
        <a:xfrm>
          <a:off x="7303860" y="21580993"/>
          <a:ext cx="7059840" cy="6996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時間外・休日労働は有無を選択したうえで、有りの場合は時間・日数を入力する。</a:t>
          </a:r>
          <a:endParaRPr kumimoji="1" lang="en-US" altLang="ja-JP" sz="1100"/>
        </a:p>
        <a:p>
          <a:r>
            <a:rPr kumimoji="1" lang="ja-JP" altLang="en-US" sz="1100"/>
            <a:t>派遣元事業場における「時間外労働・休日労働に関する協定届」に定められた内容の範囲内であること。</a:t>
          </a:r>
        </a:p>
      </xdr:txBody>
    </xdr:sp>
    <xdr:clientData/>
  </xdr:twoCellAnchor>
  <xdr:twoCellAnchor>
    <xdr:from>
      <xdr:col>7</xdr:col>
      <xdr:colOff>38877</xdr:colOff>
      <xdr:row>52</xdr:row>
      <xdr:rowOff>23261</xdr:rowOff>
    </xdr:from>
    <xdr:to>
      <xdr:col>7</xdr:col>
      <xdr:colOff>213826</xdr:colOff>
      <xdr:row>53</xdr:row>
      <xdr:rowOff>256527</xdr:rowOff>
    </xdr:to>
    <xdr:sp macro="" textlink="">
      <xdr:nvSpPr>
        <xdr:cNvPr id="12" name="右中かっこ 11">
          <a:extLst>
            <a:ext uri="{FF2B5EF4-FFF2-40B4-BE49-F238E27FC236}">
              <a16:creationId xmlns:a16="http://schemas.microsoft.com/office/drawing/2014/main" id="{5A85C456-1100-D375-A83C-02DF8CF1EB95}"/>
            </a:ext>
          </a:extLst>
        </xdr:cNvPr>
        <xdr:cNvSpPr/>
      </xdr:nvSpPr>
      <xdr:spPr>
        <a:xfrm>
          <a:off x="5506227" y="16482461"/>
          <a:ext cx="174949" cy="55711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252704</xdr:colOff>
      <xdr:row>52</xdr:row>
      <xdr:rowOff>23261</xdr:rowOff>
    </xdr:from>
    <xdr:to>
      <xdr:col>14</xdr:col>
      <xdr:colOff>58316</xdr:colOff>
      <xdr:row>53</xdr:row>
      <xdr:rowOff>256527</xdr:rowOff>
    </xdr:to>
    <xdr:sp macro="" textlink="">
      <xdr:nvSpPr>
        <xdr:cNvPr id="13" name="テキスト ボックス 12">
          <a:extLst>
            <a:ext uri="{FF2B5EF4-FFF2-40B4-BE49-F238E27FC236}">
              <a16:creationId xmlns:a16="http://schemas.microsoft.com/office/drawing/2014/main" id="{093D629A-93F1-FE2B-FECD-DA84DCFE02A8}"/>
            </a:ext>
          </a:extLst>
        </xdr:cNvPr>
        <xdr:cNvSpPr txBox="1"/>
      </xdr:nvSpPr>
      <xdr:spPr>
        <a:xfrm>
          <a:off x="5720054" y="16482461"/>
          <a:ext cx="7101762" cy="5571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bIns="0" rtlCol="0" anchor="t"/>
        <a:lstStyle/>
        <a:p>
          <a:r>
            <a:rPr kumimoji="1" lang="ja-JP" altLang="en-US" sz="1100"/>
            <a:t>抵触日の日付を入力する。</a:t>
          </a:r>
          <a:endParaRPr kumimoji="1" lang="en-US" altLang="ja-JP" sz="1100"/>
        </a:p>
        <a:p>
          <a:r>
            <a:rPr kumimoji="1" lang="ja-JP" altLang="en-US" sz="1100"/>
            <a:t>期間制限の対象外（無期雇用、</a:t>
          </a:r>
          <a:r>
            <a:rPr kumimoji="1" lang="en-US" altLang="ja-JP" sz="1100"/>
            <a:t>60</a:t>
          </a:r>
          <a:r>
            <a:rPr kumimoji="1" lang="ja-JP" altLang="en-US" sz="1100"/>
            <a:t>歳以上等）に該当する場合は、</a:t>
          </a:r>
          <a:r>
            <a:rPr kumimoji="1" lang="ja-JP" altLang="en-US" sz="1100">
              <a:solidFill>
                <a:srgbClr val="FF0000"/>
              </a:solidFill>
            </a:rPr>
            <a:t>ドロップダウンリストから該当する理由を選択</a:t>
          </a:r>
          <a:r>
            <a:rPr kumimoji="1" lang="ja-JP" altLang="en-US" sz="1100"/>
            <a:t>する。</a:t>
          </a:r>
        </a:p>
      </xdr:txBody>
    </xdr:sp>
    <xdr:clientData/>
  </xdr:twoCellAnchor>
  <xdr:twoCellAnchor>
    <xdr:from>
      <xdr:col>8</xdr:col>
      <xdr:colOff>58316</xdr:colOff>
      <xdr:row>91</xdr:row>
      <xdr:rowOff>173653</xdr:rowOff>
    </xdr:from>
    <xdr:to>
      <xdr:col>9</xdr:col>
      <xdr:colOff>25918</xdr:colOff>
      <xdr:row>92</xdr:row>
      <xdr:rowOff>401734</xdr:rowOff>
    </xdr:to>
    <xdr:sp macro="" textlink="">
      <xdr:nvSpPr>
        <xdr:cNvPr id="14" name="右中かっこ 13">
          <a:extLst>
            <a:ext uri="{FF2B5EF4-FFF2-40B4-BE49-F238E27FC236}">
              <a16:creationId xmlns:a16="http://schemas.microsoft.com/office/drawing/2014/main" id="{621265DB-5903-A5BC-2CDB-81878540BD03}"/>
            </a:ext>
          </a:extLst>
        </xdr:cNvPr>
        <xdr:cNvSpPr/>
      </xdr:nvSpPr>
      <xdr:spPr>
        <a:xfrm>
          <a:off x="6887741" y="35501878"/>
          <a:ext cx="215252" cy="39953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110153</xdr:colOff>
      <xdr:row>91</xdr:row>
      <xdr:rowOff>154214</xdr:rowOff>
    </xdr:from>
    <xdr:to>
      <xdr:col>17</xdr:col>
      <xdr:colOff>168469</xdr:colOff>
      <xdr:row>92</xdr:row>
      <xdr:rowOff>375816</xdr:rowOff>
    </xdr:to>
    <xdr:sp macro="" textlink="">
      <xdr:nvSpPr>
        <xdr:cNvPr id="15" name="テキスト ボックス 14">
          <a:extLst>
            <a:ext uri="{FF2B5EF4-FFF2-40B4-BE49-F238E27FC236}">
              <a16:creationId xmlns:a16="http://schemas.microsoft.com/office/drawing/2014/main" id="{EE5DD678-5B89-2EA4-A44D-33D54F028390}"/>
            </a:ext>
          </a:extLst>
        </xdr:cNvPr>
        <xdr:cNvSpPr txBox="1"/>
      </xdr:nvSpPr>
      <xdr:spPr>
        <a:xfrm>
          <a:off x="7187228" y="35482439"/>
          <a:ext cx="8030741" cy="39305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派遣先から支払われる派遣料金額または派遣元事業所の派遣料金の平均額のいずれかを入力する（</a:t>
          </a:r>
          <a:r>
            <a:rPr kumimoji="1" lang="ja-JP" altLang="en-US" sz="1100">
              <a:solidFill>
                <a:srgbClr val="FF0000"/>
              </a:solidFill>
            </a:rPr>
            <a:t>派遣元事業所の平均額を使用する場合は事業所平均欄に</a:t>
          </a:r>
          <a:r>
            <a:rPr kumimoji="1" lang="en-US" altLang="ja-JP" sz="1100">
              <a:solidFill>
                <a:srgbClr val="FF0000"/>
              </a:solidFill>
            </a:rPr>
            <a:t>『</a:t>
          </a:r>
          <a:r>
            <a:rPr kumimoji="1" lang="ja-JP" altLang="en-US" sz="1100">
              <a:solidFill>
                <a:srgbClr val="FF0000"/>
              </a:solidFill>
            </a:rPr>
            <a:t>事業所平均額</a:t>
          </a:r>
          <a:r>
            <a:rPr kumimoji="1" lang="en-US" altLang="ja-JP" sz="1100">
              <a:solidFill>
                <a:srgbClr val="FF0000"/>
              </a:solidFill>
            </a:rPr>
            <a:t>』</a:t>
          </a:r>
          <a:r>
            <a:rPr kumimoji="1" lang="ja-JP" altLang="en-US" sz="1100">
              <a:solidFill>
                <a:srgbClr val="FF0000"/>
              </a:solidFill>
            </a:rPr>
            <a:t>と入力</a:t>
          </a:r>
          <a:r>
            <a:rPr kumimoji="1" lang="ja-JP" altLang="en-US" sz="1100"/>
            <a:t>）</a:t>
          </a:r>
        </a:p>
      </xdr:txBody>
    </xdr:sp>
    <xdr:clientData/>
  </xdr:twoCellAnchor>
  <xdr:twoCellAnchor>
    <xdr:from>
      <xdr:col>13</xdr:col>
      <xdr:colOff>361691</xdr:colOff>
      <xdr:row>82</xdr:row>
      <xdr:rowOff>698499</xdr:rowOff>
    </xdr:from>
    <xdr:to>
      <xdr:col>21</xdr:col>
      <xdr:colOff>420008</xdr:colOff>
      <xdr:row>84</xdr:row>
      <xdr:rowOff>272142</xdr:rowOff>
    </xdr:to>
    <xdr:sp macro="" textlink="">
      <xdr:nvSpPr>
        <xdr:cNvPr id="16" name="テキスト ボックス 15">
          <a:extLst>
            <a:ext uri="{FF2B5EF4-FFF2-40B4-BE49-F238E27FC236}">
              <a16:creationId xmlns:a16="http://schemas.microsoft.com/office/drawing/2014/main" id="{DBF5C8F5-AE4F-B9AB-94D8-3D3DBF3EFC6E}"/>
            </a:ext>
          </a:extLst>
        </xdr:cNvPr>
        <xdr:cNvSpPr txBox="1"/>
      </xdr:nvSpPr>
      <xdr:spPr>
        <a:xfrm>
          <a:off x="11763116" y="29063949"/>
          <a:ext cx="6449592" cy="9642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（紹介予定派遣の場合のみ入力）</a:t>
          </a:r>
          <a:endParaRPr kumimoji="1" lang="en-US" altLang="ja-JP" sz="1100"/>
        </a:p>
        <a:p>
          <a:r>
            <a:rPr kumimoji="1" lang="ja-JP" altLang="en-US" sz="1100"/>
            <a:t>派遣先で直接雇用する場合に予定される従事すべき業務の内容及び労働条件等を入力してください。</a:t>
          </a:r>
          <a:endParaRPr kumimoji="1" lang="en-US" altLang="ja-JP" sz="1100"/>
        </a:p>
        <a:p>
          <a:r>
            <a:rPr kumimoji="1" lang="en-US" altLang="ja-JP" sz="1100">
              <a:solidFill>
                <a:srgbClr val="FF0000"/>
              </a:solidFill>
            </a:rPr>
            <a:t>※</a:t>
          </a:r>
          <a:r>
            <a:rPr kumimoji="1" lang="ja-JP" altLang="en-US" sz="1100">
              <a:solidFill>
                <a:srgbClr val="FF0000"/>
              </a:solidFill>
            </a:rPr>
            <a:t>紹介予定派遣から直接雇用した後に試用期間を設けることは適当ではありません。</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13</xdr:col>
      <xdr:colOff>77755</xdr:colOff>
      <xdr:row>82</xdr:row>
      <xdr:rowOff>25918</xdr:rowOff>
    </xdr:from>
    <xdr:to>
      <xdr:col>13</xdr:col>
      <xdr:colOff>209551</xdr:colOff>
      <xdr:row>85</xdr:row>
      <xdr:rowOff>654050</xdr:rowOff>
    </xdr:to>
    <xdr:sp macro="" textlink="">
      <xdr:nvSpPr>
        <xdr:cNvPr id="17" name="右中かっこ 16">
          <a:extLst>
            <a:ext uri="{FF2B5EF4-FFF2-40B4-BE49-F238E27FC236}">
              <a16:creationId xmlns:a16="http://schemas.microsoft.com/office/drawing/2014/main" id="{073F7CFF-49DF-944E-01D9-E96B2A35A6B5}"/>
            </a:ext>
          </a:extLst>
        </xdr:cNvPr>
        <xdr:cNvSpPr/>
      </xdr:nvSpPr>
      <xdr:spPr>
        <a:xfrm>
          <a:off x="11479180" y="28391368"/>
          <a:ext cx="131796" cy="27141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45357</xdr:colOff>
      <xdr:row>86</xdr:row>
      <xdr:rowOff>19439</xdr:rowOff>
    </xdr:from>
    <xdr:to>
      <xdr:col>13</xdr:col>
      <xdr:colOff>259183</xdr:colOff>
      <xdr:row>86</xdr:row>
      <xdr:rowOff>719235</xdr:rowOff>
    </xdr:to>
    <xdr:sp macro="" textlink="">
      <xdr:nvSpPr>
        <xdr:cNvPr id="18" name="右中かっこ 17">
          <a:extLst>
            <a:ext uri="{FF2B5EF4-FFF2-40B4-BE49-F238E27FC236}">
              <a16:creationId xmlns:a16="http://schemas.microsoft.com/office/drawing/2014/main" id="{99CB425C-7445-23DC-EBD0-BE99767D04B4}"/>
            </a:ext>
          </a:extLst>
        </xdr:cNvPr>
        <xdr:cNvSpPr/>
      </xdr:nvSpPr>
      <xdr:spPr>
        <a:xfrm>
          <a:off x="11446782" y="31166189"/>
          <a:ext cx="213826" cy="69979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85</xdr:row>
      <xdr:rowOff>671287</xdr:rowOff>
    </xdr:from>
    <xdr:to>
      <xdr:col>24</xdr:col>
      <xdr:colOff>495300</xdr:colOff>
      <xdr:row>87</xdr:row>
      <xdr:rowOff>27216</xdr:rowOff>
    </xdr:to>
    <xdr:sp macro="" textlink="">
      <xdr:nvSpPr>
        <xdr:cNvPr id="19" name="テキスト ボックス 18">
          <a:extLst>
            <a:ext uri="{FF2B5EF4-FFF2-40B4-BE49-F238E27FC236}">
              <a16:creationId xmlns:a16="http://schemas.microsoft.com/office/drawing/2014/main" id="{82B7D685-A05A-9494-C5D9-89DA92C679C8}"/>
            </a:ext>
          </a:extLst>
        </xdr:cNvPr>
        <xdr:cNvSpPr txBox="1"/>
      </xdr:nvSpPr>
      <xdr:spPr>
        <a:xfrm>
          <a:off x="11706225" y="31122712"/>
          <a:ext cx="8639175" cy="7942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派遣可能期間の制限を受けない業務に係る労働者派遣の場合に以下を入力してください。</a:t>
          </a:r>
        </a:p>
        <a:p>
          <a:r>
            <a:rPr kumimoji="1" lang="ja-JP" altLang="en-US" sz="1100"/>
            <a:t>有期プロジェクト業務の場合・・・有期プロジェクト業務に該当</a:t>
          </a:r>
        </a:p>
        <a:p>
          <a:r>
            <a:rPr kumimoji="1" lang="ja-JP" altLang="en-US" sz="1100"/>
            <a:t>日数限定業務の場合・・・当該業務が</a:t>
          </a:r>
          <a:r>
            <a:rPr kumimoji="1" lang="en-US" altLang="ja-JP" sz="1100"/>
            <a:t>1</a:t>
          </a:r>
          <a:r>
            <a:rPr kumimoji="1" lang="ja-JP" altLang="en-US" sz="1100"/>
            <a:t>箇月間に行われる日数、派遣先の通常の労働者の</a:t>
          </a:r>
          <a:r>
            <a:rPr kumimoji="1" lang="en-US" altLang="ja-JP" sz="1100"/>
            <a:t>1</a:t>
          </a:r>
          <a:r>
            <a:rPr kumimoji="1" lang="ja-JP" altLang="en-US" sz="1100"/>
            <a:t>箇月の所定労働日数</a:t>
          </a:r>
        </a:p>
        <a:p>
          <a:r>
            <a:rPr kumimoji="1" lang="ja-JP" altLang="en-US" sz="1100"/>
            <a:t>育児休業・介護休業等の代替業務の場合・・・休業する労働者の氏名、業務、休業の開始・終了予定日</a:t>
          </a:r>
        </a:p>
      </xdr:txBody>
    </xdr:sp>
    <xdr:clientData/>
  </xdr:twoCellAnchor>
  <xdr:twoCellAnchor>
    <xdr:from>
      <xdr:col>7</xdr:col>
      <xdr:colOff>64796</xdr:colOff>
      <xdr:row>22</xdr:row>
      <xdr:rowOff>12959</xdr:rowOff>
    </xdr:from>
    <xdr:to>
      <xdr:col>7</xdr:col>
      <xdr:colOff>174949</xdr:colOff>
      <xdr:row>23</xdr:row>
      <xdr:rowOff>298061</xdr:rowOff>
    </xdr:to>
    <xdr:sp macro="" textlink="">
      <xdr:nvSpPr>
        <xdr:cNvPr id="20" name="右中かっこ 19">
          <a:extLst>
            <a:ext uri="{FF2B5EF4-FFF2-40B4-BE49-F238E27FC236}">
              <a16:creationId xmlns:a16="http://schemas.microsoft.com/office/drawing/2014/main" id="{F00CDAA7-39A7-EEF8-E58E-EA857937179A}"/>
            </a:ext>
          </a:extLst>
        </xdr:cNvPr>
        <xdr:cNvSpPr/>
      </xdr:nvSpPr>
      <xdr:spPr>
        <a:xfrm>
          <a:off x="5532146" y="6909059"/>
          <a:ext cx="110153" cy="60895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181429</xdr:colOff>
      <xdr:row>21</xdr:row>
      <xdr:rowOff>246225</xdr:rowOff>
    </xdr:from>
    <xdr:to>
      <xdr:col>14</xdr:col>
      <xdr:colOff>142551</xdr:colOff>
      <xdr:row>24</xdr:row>
      <xdr:rowOff>19439</xdr:rowOff>
    </xdr:to>
    <xdr:sp macro="" textlink="">
      <xdr:nvSpPr>
        <xdr:cNvPr id="21" name="テキスト ボックス 20">
          <a:extLst>
            <a:ext uri="{FF2B5EF4-FFF2-40B4-BE49-F238E27FC236}">
              <a16:creationId xmlns:a16="http://schemas.microsoft.com/office/drawing/2014/main" id="{D1A128A4-3A3E-6387-8814-AD82E7D6BD98}"/>
            </a:ext>
          </a:extLst>
        </xdr:cNvPr>
        <xdr:cNvSpPr txBox="1"/>
      </xdr:nvSpPr>
      <xdr:spPr>
        <a:xfrm>
          <a:off x="5648779" y="6837525"/>
          <a:ext cx="7257272" cy="7257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組織単位について</a:t>
          </a:r>
          <a:endParaRPr kumimoji="1" lang="en-US" altLang="ja-JP" sz="1100"/>
        </a:p>
        <a:p>
          <a:r>
            <a:rPr kumimoji="1" lang="ja-JP" altLang="en-US" sz="1100"/>
            <a:t>課・グループ等、業務としての類似性や関連性がある組織であり、かつ、組織の長が業務の配分や労務管理上の権限を有している組織単位を記載。加えて組織単位を特定するために必要な組織の長の職名も記載すること。</a:t>
          </a:r>
          <a:endParaRPr kumimoji="1" lang="en-US" altLang="ja-JP" sz="1100"/>
        </a:p>
        <a:p>
          <a:endParaRPr kumimoji="1" lang="ja-JP" altLang="en-US" sz="1100"/>
        </a:p>
      </xdr:txBody>
    </xdr:sp>
    <xdr:clientData/>
  </xdr:twoCellAnchor>
  <xdr:twoCellAnchor>
    <xdr:from>
      <xdr:col>7</xdr:col>
      <xdr:colOff>38877</xdr:colOff>
      <xdr:row>13</xdr:row>
      <xdr:rowOff>12960</xdr:rowOff>
    </xdr:from>
    <xdr:to>
      <xdr:col>7</xdr:col>
      <xdr:colOff>155510</xdr:colOff>
      <xdr:row>13</xdr:row>
      <xdr:rowOff>298062</xdr:rowOff>
    </xdr:to>
    <xdr:sp macro="" textlink="">
      <xdr:nvSpPr>
        <xdr:cNvPr id="22" name="右中かっこ 21">
          <a:extLst>
            <a:ext uri="{FF2B5EF4-FFF2-40B4-BE49-F238E27FC236}">
              <a16:creationId xmlns:a16="http://schemas.microsoft.com/office/drawing/2014/main" id="{34D0D810-2E25-4DBB-CE88-7E766876AA07}"/>
            </a:ext>
          </a:extLst>
        </xdr:cNvPr>
        <xdr:cNvSpPr/>
      </xdr:nvSpPr>
      <xdr:spPr>
        <a:xfrm>
          <a:off x="5506227" y="4070610"/>
          <a:ext cx="116633" cy="2851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181428</xdr:colOff>
      <xdr:row>13</xdr:row>
      <xdr:rowOff>58315</xdr:rowOff>
    </xdr:from>
    <xdr:to>
      <xdr:col>12</xdr:col>
      <xdr:colOff>440611</xdr:colOff>
      <xdr:row>13</xdr:row>
      <xdr:rowOff>272142</xdr:rowOff>
    </xdr:to>
    <xdr:sp macro="" textlink="">
      <xdr:nvSpPr>
        <xdr:cNvPr id="23" name="テキスト ボックス 22">
          <a:extLst>
            <a:ext uri="{FF2B5EF4-FFF2-40B4-BE49-F238E27FC236}">
              <a16:creationId xmlns:a16="http://schemas.microsoft.com/office/drawing/2014/main" id="{B28F0365-F204-43CB-B1FD-B92FC0544C53}"/>
            </a:ext>
          </a:extLst>
        </xdr:cNvPr>
        <xdr:cNvSpPr txBox="1"/>
      </xdr:nvSpPr>
      <xdr:spPr>
        <a:xfrm>
          <a:off x="5648778" y="4115965"/>
          <a:ext cx="4831183" cy="2138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法人の場合は商号（株式会社○○）を入力してください。</a:t>
          </a:r>
        </a:p>
      </xdr:txBody>
    </xdr:sp>
    <xdr:clientData/>
  </xdr:twoCellAnchor>
  <xdr:twoCellAnchor>
    <xdr:from>
      <xdr:col>7</xdr:col>
      <xdr:colOff>51837</xdr:colOff>
      <xdr:row>18</xdr:row>
      <xdr:rowOff>19439</xdr:rowOff>
    </xdr:from>
    <xdr:to>
      <xdr:col>7</xdr:col>
      <xdr:colOff>207347</xdr:colOff>
      <xdr:row>21</xdr:row>
      <xdr:rowOff>272143</xdr:rowOff>
    </xdr:to>
    <xdr:sp macro="" textlink="">
      <xdr:nvSpPr>
        <xdr:cNvPr id="24" name="右中かっこ 23">
          <a:extLst>
            <a:ext uri="{FF2B5EF4-FFF2-40B4-BE49-F238E27FC236}">
              <a16:creationId xmlns:a16="http://schemas.microsoft.com/office/drawing/2014/main" id="{20DC3E76-D0D9-22AC-6B67-F71936EA4AD7}"/>
            </a:ext>
          </a:extLst>
        </xdr:cNvPr>
        <xdr:cNvSpPr/>
      </xdr:nvSpPr>
      <xdr:spPr>
        <a:xfrm>
          <a:off x="5519187" y="5696339"/>
          <a:ext cx="155510" cy="11671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200868</xdr:colOff>
      <xdr:row>18</xdr:row>
      <xdr:rowOff>12959</xdr:rowOff>
    </xdr:from>
    <xdr:to>
      <xdr:col>13</xdr:col>
      <xdr:colOff>725715</xdr:colOff>
      <xdr:row>21</xdr:row>
      <xdr:rowOff>110153</xdr:rowOff>
    </xdr:to>
    <xdr:sp macro="" textlink="">
      <xdr:nvSpPr>
        <xdr:cNvPr id="25" name="テキスト ボックス 24">
          <a:extLst>
            <a:ext uri="{FF2B5EF4-FFF2-40B4-BE49-F238E27FC236}">
              <a16:creationId xmlns:a16="http://schemas.microsoft.com/office/drawing/2014/main" id="{E9DF3919-2D0E-0662-6683-49A16A2A8CE2}"/>
            </a:ext>
          </a:extLst>
        </xdr:cNvPr>
        <xdr:cNvSpPr txBox="1"/>
      </xdr:nvSpPr>
      <xdr:spPr>
        <a:xfrm>
          <a:off x="5668218" y="5689859"/>
          <a:ext cx="6458922" cy="10115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就業場所について</a:t>
          </a:r>
          <a:endParaRPr kumimoji="1" lang="en-US" altLang="ja-JP" sz="1100"/>
        </a:p>
        <a:p>
          <a:r>
            <a:rPr kumimoji="1" lang="ja-JP" altLang="en-US" sz="1100"/>
            <a:t>派遣元事業主が派遣労働者と連絡が取れるように、所属部署及び電話番号も併せて記載してください。</a:t>
          </a:r>
        </a:p>
      </xdr:txBody>
    </xdr:sp>
    <xdr:clientData/>
  </xdr:twoCellAnchor>
  <xdr:twoCellAnchor>
    <xdr:from>
      <xdr:col>7</xdr:col>
      <xdr:colOff>51837</xdr:colOff>
      <xdr:row>58</xdr:row>
      <xdr:rowOff>45357</xdr:rowOff>
    </xdr:from>
    <xdr:to>
      <xdr:col>7</xdr:col>
      <xdr:colOff>155510</xdr:colOff>
      <xdr:row>58</xdr:row>
      <xdr:rowOff>628520</xdr:rowOff>
    </xdr:to>
    <xdr:sp macro="" textlink="">
      <xdr:nvSpPr>
        <xdr:cNvPr id="26" name="右中かっこ 25">
          <a:extLst>
            <a:ext uri="{FF2B5EF4-FFF2-40B4-BE49-F238E27FC236}">
              <a16:creationId xmlns:a16="http://schemas.microsoft.com/office/drawing/2014/main" id="{03527279-7BE7-408D-7560-F8D29C514E73}"/>
            </a:ext>
          </a:extLst>
        </xdr:cNvPr>
        <xdr:cNvSpPr/>
      </xdr:nvSpPr>
      <xdr:spPr>
        <a:xfrm>
          <a:off x="5519187" y="18409557"/>
          <a:ext cx="103673" cy="583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207088</xdr:colOff>
      <xdr:row>57</xdr:row>
      <xdr:rowOff>262165</xdr:rowOff>
    </xdr:from>
    <xdr:to>
      <xdr:col>15</xdr:col>
      <xdr:colOff>45098</xdr:colOff>
      <xdr:row>58</xdr:row>
      <xdr:rowOff>417675</xdr:rowOff>
    </xdr:to>
    <xdr:sp macro="" textlink="">
      <xdr:nvSpPr>
        <xdr:cNvPr id="27" name="テキスト ボックス 26">
          <a:extLst>
            <a:ext uri="{FF2B5EF4-FFF2-40B4-BE49-F238E27FC236}">
              <a16:creationId xmlns:a16="http://schemas.microsoft.com/office/drawing/2014/main" id="{3CA123D2-6062-9CCD-8B97-0DEC617982B4}"/>
            </a:ext>
          </a:extLst>
        </xdr:cNvPr>
        <xdr:cNvSpPr txBox="1"/>
      </xdr:nvSpPr>
      <xdr:spPr>
        <a:xfrm>
          <a:off x="5674438" y="18312040"/>
          <a:ext cx="7372285" cy="4698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業務内容については、できる限り詳細に記載。</a:t>
          </a:r>
          <a:endParaRPr kumimoji="1" lang="en-US" altLang="ja-JP" sz="1100"/>
        </a:p>
        <a:p>
          <a:r>
            <a:rPr kumimoji="1" lang="ja-JP" altLang="en-US" sz="1100"/>
            <a:t>なお、日雇派遣の例外業務にあたる場合は、号番号を記載</a:t>
          </a:r>
          <a:r>
            <a:rPr kumimoji="1" lang="en-US" altLang="ja-JP" sz="1100"/>
            <a:t>【</a:t>
          </a:r>
          <a:r>
            <a:rPr kumimoji="1" lang="ja-JP" altLang="en-US" sz="1100"/>
            <a:t>記載例（第●号業務）</a:t>
          </a:r>
          <a:r>
            <a:rPr kumimoji="1" lang="en-US" altLang="ja-JP" sz="1100"/>
            <a:t>】</a:t>
          </a:r>
          <a:endParaRPr kumimoji="1" lang="ja-JP" altLang="en-US" sz="1100"/>
        </a:p>
      </xdr:txBody>
    </xdr:sp>
    <xdr:clientData/>
  </xdr:twoCellAnchor>
  <xdr:twoCellAnchor>
    <xdr:from>
      <xdr:col>11</xdr:col>
      <xdr:colOff>93047</xdr:colOff>
      <xdr:row>60</xdr:row>
      <xdr:rowOff>35767</xdr:rowOff>
    </xdr:from>
    <xdr:to>
      <xdr:col>11</xdr:col>
      <xdr:colOff>203200</xdr:colOff>
      <xdr:row>61</xdr:row>
      <xdr:rowOff>304800</xdr:rowOff>
    </xdr:to>
    <xdr:sp macro="" textlink="">
      <xdr:nvSpPr>
        <xdr:cNvPr id="28" name="右中かっこ 27">
          <a:extLst>
            <a:ext uri="{FF2B5EF4-FFF2-40B4-BE49-F238E27FC236}">
              <a16:creationId xmlns:a16="http://schemas.microsoft.com/office/drawing/2014/main" id="{C8C85CA1-312A-4E7E-97F1-9763302DA7EF}"/>
            </a:ext>
          </a:extLst>
        </xdr:cNvPr>
        <xdr:cNvSpPr/>
      </xdr:nvSpPr>
      <xdr:spPr>
        <a:xfrm>
          <a:off x="9894272" y="19361992"/>
          <a:ext cx="110153" cy="4976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51578</xdr:colOff>
      <xdr:row>60</xdr:row>
      <xdr:rowOff>53131</xdr:rowOff>
    </xdr:from>
    <xdr:to>
      <xdr:col>19</xdr:col>
      <xdr:colOff>387350</xdr:colOff>
      <xdr:row>61</xdr:row>
      <xdr:rowOff>311150</xdr:rowOff>
    </xdr:to>
    <xdr:sp macro="" textlink="">
      <xdr:nvSpPr>
        <xdr:cNvPr id="29" name="テキスト ボックス 28">
          <a:extLst>
            <a:ext uri="{FF2B5EF4-FFF2-40B4-BE49-F238E27FC236}">
              <a16:creationId xmlns:a16="http://schemas.microsoft.com/office/drawing/2014/main" id="{76FC49D3-4FB4-43F8-A598-EF8AFDCE0376}"/>
            </a:ext>
          </a:extLst>
        </xdr:cNvPr>
        <xdr:cNvSpPr txBox="1"/>
      </xdr:nvSpPr>
      <xdr:spPr>
        <a:xfrm>
          <a:off x="10090928" y="19379356"/>
          <a:ext cx="6717522" cy="4866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業務に伴う責任の程度欄には、業務の遂行に伴い行使するものとして付与されている権限の範囲・程度等、具体的に記載すること。＝＝</a:t>
          </a:r>
          <a:endParaRPr kumimoji="1" lang="en-US" altLang="ja-JP" sz="1100"/>
        </a:p>
      </xdr:txBody>
    </xdr:sp>
    <xdr:clientData/>
  </xdr:twoCellAnchor>
  <xdr:twoCellAnchor>
    <xdr:from>
      <xdr:col>7</xdr:col>
      <xdr:colOff>51837</xdr:colOff>
      <xdr:row>59</xdr:row>
      <xdr:rowOff>38877</xdr:rowOff>
    </xdr:from>
    <xdr:to>
      <xdr:col>7</xdr:col>
      <xdr:colOff>168469</xdr:colOff>
      <xdr:row>59</xdr:row>
      <xdr:rowOff>285102</xdr:rowOff>
    </xdr:to>
    <xdr:sp macro="" textlink="">
      <xdr:nvSpPr>
        <xdr:cNvPr id="30" name="右中かっこ 29">
          <a:extLst>
            <a:ext uri="{FF2B5EF4-FFF2-40B4-BE49-F238E27FC236}">
              <a16:creationId xmlns:a16="http://schemas.microsoft.com/office/drawing/2014/main" id="{5D8DA17E-DE6B-1794-AE38-F99DD899FC61}"/>
            </a:ext>
          </a:extLst>
        </xdr:cNvPr>
        <xdr:cNvSpPr/>
      </xdr:nvSpPr>
      <xdr:spPr>
        <a:xfrm>
          <a:off x="5519187" y="19050777"/>
          <a:ext cx="116632" cy="246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232876</xdr:colOff>
      <xdr:row>58</xdr:row>
      <xdr:rowOff>533143</xdr:rowOff>
    </xdr:from>
    <xdr:to>
      <xdr:col>15</xdr:col>
      <xdr:colOff>32009</xdr:colOff>
      <xdr:row>59</xdr:row>
      <xdr:rowOff>266701</xdr:rowOff>
    </xdr:to>
    <xdr:sp macro="" textlink="">
      <xdr:nvSpPr>
        <xdr:cNvPr id="31" name="テキスト ボックス 30">
          <a:extLst>
            <a:ext uri="{FF2B5EF4-FFF2-40B4-BE49-F238E27FC236}">
              <a16:creationId xmlns:a16="http://schemas.microsoft.com/office/drawing/2014/main" id="{CBCEC2CE-72D2-5A60-6A33-0F75012B7DF3}"/>
            </a:ext>
          </a:extLst>
        </xdr:cNvPr>
        <xdr:cNvSpPr txBox="1"/>
      </xdr:nvSpPr>
      <xdr:spPr>
        <a:xfrm>
          <a:off x="5700226" y="18897343"/>
          <a:ext cx="7333408" cy="38125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1100"/>
            <a:t>ドロップダウンリストで</a:t>
          </a:r>
          <a:r>
            <a:rPr kumimoji="1" lang="en-US" altLang="ja-JP" sz="1100"/>
            <a:t>『</a:t>
          </a:r>
          <a:r>
            <a:rPr kumimoji="1" lang="ja-JP" altLang="en-US" sz="1100"/>
            <a:t>製造業務である</a:t>
          </a:r>
          <a:r>
            <a:rPr kumimoji="1" lang="en-US" altLang="ja-JP" sz="1100"/>
            <a:t>』</a:t>
          </a:r>
          <a:r>
            <a:rPr kumimoji="1" lang="ja-JP" altLang="en-US" sz="1100"/>
            <a:t>と入力すると、契約書、就業条件明示書、派遣元管理台帳の項目名が</a:t>
          </a:r>
          <a:r>
            <a:rPr kumimoji="1" lang="en-US" altLang="ja-JP" sz="1100"/>
            <a:t>『</a:t>
          </a:r>
          <a:r>
            <a:rPr kumimoji="1" lang="ja-JP" altLang="en-US" sz="1100"/>
            <a:t>製造業務専門派遣元（先）責任者</a:t>
          </a:r>
          <a:r>
            <a:rPr kumimoji="1" lang="en-US" altLang="ja-JP" sz="1100"/>
            <a:t>』</a:t>
          </a:r>
          <a:r>
            <a:rPr kumimoji="1" lang="ja-JP" altLang="en-US" sz="1100"/>
            <a:t>に変更されます。</a:t>
          </a:r>
        </a:p>
      </xdr:txBody>
    </xdr:sp>
    <xdr:clientData/>
  </xdr:twoCellAnchor>
  <xdr:twoCellAnchor>
    <xdr:from>
      <xdr:col>8</xdr:col>
      <xdr:colOff>90714</xdr:colOff>
      <xdr:row>63</xdr:row>
      <xdr:rowOff>311021</xdr:rowOff>
    </xdr:from>
    <xdr:to>
      <xdr:col>9</xdr:col>
      <xdr:colOff>149030</xdr:colOff>
      <xdr:row>64</xdr:row>
      <xdr:rowOff>259184</xdr:rowOff>
    </xdr:to>
    <xdr:sp macro="" textlink="">
      <xdr:nvSpPr>
        <xdr:cNvPr id="32" name="右中かっこ 31">
          <a:extLst>
            <a:ext uri="{FF2B5EF4-FFF2-40B4-BE49-F238E27FC236}">
              <a16:creationId xmlns:a16="http://schemas.microsoft.com/office/drawing/2014/main" id="{3FB495B4-E1DC-D053-D069-AA56A1344A4D}"/>
            </a:ext>
          </a:extLst>
        </xdr:cNvPr>
        <xdr:cNvSpPr/>
      </xdr:nvSpPr>
      <xdr:spPr>
        <a:xfrm>
          <a:off x="6920139" y="20408771"/>
          <a:ext cx="305966" cy="2624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181428</xdr:colOff>
      <xdr:row>63</xdr:row>
      <xdr:rowOff>64797</xdr:rowOff>
    </xdr:from>
    <xdr:to>
      <xdr:col>16</xdr:col>
      <xdr:colOff>239745</xdr:colOff>
      <xdr:row>65</xdr:row>
      <xdr:rowOff>32399</xdr:rowOff>
    </xdr:to>
    <xdr:sp macro="" textlink="">
      <xdr:nvSpPr>
        <xdr:cNvPr id="33" name="テキスト ボックス 32">
          <a:extLst>
            <a:ext uri="{FF2B5EF4-FFF2-40B4-BE49-F238E27FC236}">
              <a16:creationId xmlns:a16="http://schemas.microsoft.com/office/drawing/2014/main" id="{1E3ADD60-7185-9F94-9F59-A55D4FDB93D8}"/>
            </a:ext>
          </a:extLst>
        </xdr:cNvPr>
        <xdr:cNvSpPr txBox="1"/>
      </xdr:nvSpPr>
      <xdr:spPr>
        <a:xfrm>
          <a:off x="7258503" y="20162547"/>
          <a:ext cx="7344942" cy="60577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就業日について</a:t>
          </a:r>
          <a:endParaRPr kumimoji="1" lang="en-US" altLang="ja-JP" sz="1100"/>
        </a:p>
        <a:p>
          <a:r>
            <a:rPr kumimoji="1" lang="ja-JP" altLang="en-US" sz="1100"/>
            <a:t>具体的な曜日又は日を記載すること。派遣先カレンダーがある場合は、「別添カレンダーによる」と記載して、労働者派遣契約書にカレンダーを添付。</a:t>
          </a:r>
        </a:p>
      </xdr:txBody>
    </xdr:sp>
    <xdr:clientData/>
  </xdr:twoCellAnchor>
  <xdr:twoCellAnchor>
    <xdr:from>
      <xdr:col>13</xdr:col>
      <xdr:colOff>64796</xdr:colOff>
      <xdr:row>71</xdr:row>
      <xdr:rowOff>6480</xdr:rowOff>
    </xdr:from>
    <xdr:to>
      <xdr:col>13</xdr:col>
      <xdr:colOff>304540</xdr:colOff>
      <xdr:row>72</xdr:row>
      <xdr:rowOff>414694</xdr:rowOff>
    </xdr:to>
    <xdr:sp macro="" textlink="">
      <xdr:nvSpPr>
        <xdr:cNvPr id="34" name="右中かっこ 33">
          <a:extLst>
            <a:ext uri="{FF2B5EF4-FFF2-40B4-BE49-F238E27FC236}">
              <a16:creationId xmlns:a16="http://schemas.microsoft.com/office/drawing/2014/main" id="{5CFCC494-4CBA-6A43-6748-D2D1D7CEA393}"/>
            </a:ext>
          </a:extLst>
        </xdr:cNvPr>
        <xdr:cNvSpPr/>
      </xdr:nvSpPr>
      <xdr:spPr>
        <a:xfrm>
          <a:off x="11466221" y="22371180"/>
          <a:ext cx="239744" cy="8844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421173</xdr:colOff>
      <xdr:row>70</xdr:row>
      <xdr:rowOff>323979</xdr:rowOff>
    </xdr:from>
    <xdr:to>
      <xdr:col>22</xdr:col>
      <xdr:colOff>317500</xdr:colOff>
      <xdr:row>73</xdr:row>
      <xdr:rowOff>58316</xdr:rowOff>
    </xdr:to>
    <xdr:sp macro="" textlink="">
      <xdr:nvSpPr>
        <xdr:cNvPr id="35" name="テキスト ボックス 34">
          <a:extLst>
            <a:ext uri="{FF2B5EF4-FFF2-40B4-BE49-F238E27FC236}">
              <a16:creationId xmlns:a16="http://schemas.microsoft.com/office/drawing/2014/main" id="{7CA699D8-4C52-8DDC-396D-E907B7F06F70}"/>
            </a:ext>
          </a:extLst>
        </xdr:cNvPr>
        <xdr:cNvSpPr txBox="1"/>
      </xdr:nvSpPr>
      <xdr:spPr>
        <a:xfrm>
          <a:off x="11822598" y="22364829"/>
          <a:ext cx="6973402" cy="101068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・安全及び衛生</a:t>
          </a:r>
          <a:endParaRPr kumimoji="1" lang="en-US" altLang="ja-JP" sz="1100"/>
        </a:p>
        <a:p>
          <a:r>
            <a:rPr kumimoji="1" lang="ja-JP" altLang="en-US" sz="1100"/>
            <a:t>派遣労働者が業務遂行するに当たっての安全・衛生を確保するための必要事項を記載</a:t>
          </a:r>
          <a:endParaRPr kumimoji="1" lang="en-US" altLang="ja-JP" sz="1100"/>
        </a:p>
        <a:p>
          <a:r>
            <a:rPr kumimoji="1" lang="ja-JP" altLang="en-US" sz="1100"/>
            <a:t>・福利厚生</a:t>
          </a:r>
          <a:endParaRPr kumimoji="1" lang="en-US" altLang="ja-JP" sz="1100"/>
        </a:p>
        <a:p>
          <a:r>
            <a:rPr kumimoji="1" lang="ja-JP" altLang="en-US" sz="1100"/>
            <a:t>労働者派遣法第４０条第３項により、派遣労働者に対しても利用の機会を与えなければならない給食施設、休憩室及び更衣室</a:t>
          </a:r>
          <a:r>
            <a:rPr kumimoji="1" lang="ja-JP" altLang="en-US" sz="1100" u="sng">
              <a:solidFill>
                <a:srgbClr val="FF0000"/>
              </a:solidFill>
            </a:rPr>
            <a:t>以外</a:t>
          </a:r>
          <a:r>
            <a:rPr kumimoji="1" lang="ja-JP" altLang="en-US" sz="1100"/>
            <a:t>について記載すること。</a:t>
          </a:r>
        </a:p>
      </xdr:txBody>
    </xdr:sp>
    <xdr:clientData/>
  </xdr:twoCellAnchor>
  <xdr:twoCellAnchor>
    <xdr:from>
      <xdr:col>13</xdr:col>
      <xdr:colOff>38877</xdr:colOff>
      <xdr:row>93</xdr:row>
      <xdr:rowOff>62197</xdr:rowOff>
    </xdr:from>
    <xdr:to>
      <xdr:col>13</xdr:col>
      <xdr:colOff>207347</xdr:colOff>
      <xdr:row>93</xdr:row>
      <xdr:rowOff>548166</xdr:rowOff>
    </xdr:to>
    <xdr:sp macro="" textlink="">
      <xdr:nvSpPr>
        <xdr:cNvPr id="36" name="右中かっこ 35">
          <a:extLst>
            <a:ext uri="{FF2B5EF4-FFF2-40B4-BE49-F238E27FC236}">
              <a16:creationId xmlns:a16="http://schemas.microsoft.com/office/drawing/2014/main" id="{3C91E03A-5E28-4408-DD00-7FE1C7172B49}"/>
            </a:ext>
          </a:extLst>
        </xdr:cNvPr>
        <xdr:cNvSpPr/>
      </xdr:nvSpPr>
      <xdr:spPr>
        <a:xfrm>
          <a:off x="11440302" y="36019072"/>
          <a:ext cx="168470" cy="48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356377</xdr:colOff>
      <xdr:row>93</xdr:row>
      <xdr:rowOff>33685</xdr:rowOff>
    </xdr:from>
    <xdr:to>
      <xdr:col>21</xdr:col>
      <xdr:colOff>149030</xdr:colOff>
      <xdr:row>94</xdr:row>
      <xdr:rowOff>33685</xdr:rowOff>
    </xdr:to>
    <xdr:sp macro="" textlink="">
      <xdr:nvSpPr>
        <xdr:cNvPr id="37" name="テキスト ボックス 36">
          <a:extLst>
            <a:ext uri="{FF2B5EF4-FFF2-40B4-BE49-F238E27FC236}">
              <a16:creationId xmlns:a16="http://schemas.microsoft.com/office/drawing/2014/main" id="{3C524D88-A187-54A4-209A-A9A9E5DFE9D6}"/>
            </a:ext>
          </a:extLst>
        </xdr:cNvPr>
        <xdr:cNvSpPr txBox="1"/>
      </xdr:nvSpPr>
      <xdr:spPr>
        <a:xfrm>
          <a:off x="11757802" y="35990560"/>
          <a:ext cx="6183928"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の就業状況報告が、派遣元管理台帳記載の内容（就業日、就業時間、業務内容等）と異なる場合は記載が必要（別添タイムシートのとおりとする場合は派遣先から送付されたタイムシートを添付しておくこと。</a:t>
          </a:r>
        </a:p>
      </xdr:txBody>
    </xdr:sp>
    <xdr:clientData/>
  </xdr:twoCellAnchor>
  <xdr:twoCellAnchor>
    <xdr:from>
      <xdr:col>13</xdr:col>
      <xdr:colOff>79375</xdr:colOff>
      <xdr:row>94</xdr:row>
      <xdr:rowOff>79375</xdr:rowOff>
    </xdr:from>
    <xdr:to>
      <xdr:col>13</xdr:col>
      <xdr:colOff>373063</xdr:colOff>
      <xdr:row>109</xdr:row>
      <xdr:rowOff>166688</xdr:rowOff>
    </xdr:to>
    <xdr:sp macro="" textlink="">
      <xdr:nvSpPr>
        <xdr:cNvPr id="38" name="右中かっこ 37">
          <a:extLst>
            <a:ext uri="{FF2B5EF4-FFF2-40B4-BE49-F238E27FC236}">
              <a16:creationId xmlns:a16="http://schemas.microsoft.com/office/drawing/2014/main" id="{692B3ECC-A5E9-CC5E-4C69-686C4243F14F}"/>
            </a:ext>
          </a:extLst>
        </xdr:cNvPr>
        <xdr:cNvSpPr/>
      </xdr:nvSpPr>
      <xdr:spPr>
        <a:xfrm>
          <a:off x="11480800" y="36588700"/>
          <a:ext cx="293688" cy="39639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428625</xdr:colOff>
      <xdr:row>94</xdr:row>
      <xdr:rowOff>158750</xdr:rowOff>
    </xdr:from>
    <xdr:to>
      <xdr:col>23</xdr:col>
      <xdr:colOff>63500</xdr:colOff>
      <xdr:row>108</xdr:row>
      <xdr:rowOff>158750</xdr:rowOff>
    </xdr:to>
    <xdr:sp macro="" textlink="">
      <xdr:nvSpPr>
        <xdr:cNvPr id="39" name="テキスト ボックス 38">
          <a:extLst>
            <a:ext uri="{FF2B5EF4-FFF2-40B4-BE49-F238E27FC236}">
              <a16:creationId xmlns:a16="http://schemas.microsoft.com/office/drawing/2014/main" id="{5F5F7EE9-6E0F-6645-4BF0-7388A4EB4342}"/>
            </a:ext>
          </a:extLst>
        </xdr:cNvPr>
        <xdr:cNvSpPr txBox="1"/>
      </xdr:nvSpPr>
      <xdr:spPr>
        <a:xfrm>
          <a:off x="11830050" y="36668075"/>
          <a:ext cx="7397750" cy="3629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全項目共通</a:t>
          </a:r>
          <a:endParaRPr kumimoji="1" lang="en-US" altLang="ja-JP" sz="1100"/>
        </a:p>
        <a:p>
          <a:r>
            <a:rPr kumimoji="1" lang="ja-JP" altLang="en-US" sz="1100"/>
            <a:t>別紙で管理されている場合は、</a:t>
          </a:r>
          <a:r>
            <a:rPr kumimoji="1" lang="en-US" altLang="ja-JP" sz="1100"/>
            <a:t>『</a:t>
          </a:r>
          <a:r>
            <a:rPr kumimoji="1" lang="ja-JP" altLang="en-US" sz="1100"/>
            <a:t>別紙管理の場合</a:t>
          </a:r>
          <a:r>
            <a:rPr kumimoji="1" lang="en-US" altLang="ja-JP" sz="1100"/>
            <a:t>』</a:t>
          </a:r>
          <a:r>
            <a:rPr kumimoji="1" lang="ja-JP" altLang="en-US" sz="1100"/>
            <a:t>欄のドロップダウンリストで</a:t>
          </a:r>
          <a:r>
            <a:rPr kumimoji="1" lang="en-US" altLang="ja-JP" sz="1100"/>
            <a:t>『</a:t>
          </a:r>
          <a:r>
            <a:rPr kumimoji="1" lang="ja-JP" altLang="en-US" sz="1100"/>
            <a:t>別紙のとおり</a:t>
          </a:r>
          <a:r>
            <a:rPr kumimoji="1" lang="en-US" altLang="ja-JP" sz="1100"/>
            <a:t>』</a:t>
          </a:r>
          <a:r>
            <a:rPr kumimoji="1" lang="ja-JP" altLang="en-US" sz="1100"/>
            <a:t>と選択してください（派遣元管理台帳の該当箇所に別紙のとおりと入力されます）。</a:t>
          </a:r>
          <a:endParaRPr kumimoji="1" lang="en-US" altLang="ja-JP" sz="1100"/>
        </a:p>
        <a:p>
          <a:endParaRPr kumimoji="1" lang="en-US" altLang="ja-JP" sz="1100"/>
        </a:p>
        <a:p>
          <a:r>
            <a:rPr kumimoji="1" lang="ja-JP" altLang="en-US" sz="1100"/>
            <a:t>教育訓練について</a:t>
          </a:r>
          <a:endParaRPr kumimoji="1" lang="en-US" altLang="ja-JP" sz="1100"/>
        </a:p>
        <a:p>
          <a:r>
            <a:rPr kumimoji="1" lang="ja-JP" altLang="en-US" sz="1100"/>
            <a:t>訓練時間は、９：００～１２：００のように実施時間帯を記載すること。</a:t>
          </a:r>
          <a:endParaRPr kumimoji="1" lang="en-US" altLang="ja-JP" sz="1100"/>
        </a:p>
        <a:p>
          <a:endParaRPr kumimoji="1" lang="en-US" altLang="ja-JP" sz="1100"/>
        </a:p>
        <a:p>
          <a:r>
            <a:rPr kumimoji="1" lang="ja-JP" altLang="en-US" sz="1100"/>
            <a:t>雇用安定措置の内容について</a:t>
          </a:r>
          <a:endParaRPr kumimoji="1" lang="en-US" altLang="ja-JP" sz="1100"/>
        </a:p>
        <a:p>
          <a:r>
            <a:rPr kumimoji="1" lang="ja-JP" altLang="en-US" sz="1100"/>
            <a:t>実施した措置は左側の□を☑に変更してください（ドロップダウンリストで選択できます）</a:t>
          </a:r>
          <a:endParaRPr kumimoji="1" lang="en-US" altLang="ja-JP" sz="1100"/>
        </a:p>
        <a:p>
          <a:r>
            <a:rPr kumimoji="1" lang="ja-JP" altLang="en-US" sz="1100"/>
            <a:t>派遣先へ直接雇用を依頼した場合は、いつ、どのような方法で依頼したかを記載してください。また派遣先から回答があった場合は、受入れの可否、受け入れ可能である場合は雇用形態も記載してください。</a:t>
          </a:r>
          <a:endParaRPr kumimoji="1" lang="en-US" altLang="ja-JP" sz="1100"/>
        </a:p>
        <a:p>
          <a:r>
            <a:rPr kumimoji="1" lang="ja-JP" altLang="en-US" sz="1100"/>
            <a:t>その他措置を実施した場合は、どのような措置を実施したか（例えば教育訓練、紹介予定派遣など）を</a:t>
          </a:r>
          <a:r>
            <a:rPr kumimoji="1" lang="en-US" altLang="ja-JP" sz="1100"/>
            <a:t>『</a:t>
          </a:r>
          <a:r>
            <a:rPr kumimoji="1" lang="ja-JP" altLang="en-US" sz="1100"/>
            <a:t>その他措置の内容</a:t>
          </a:r>
          <a:r>
            <a:rPr kumimoji="1" lang="en-US" altLang="ja-JP" sz="1100"/>
            <a:t>』</a:t>
          </a:r>
          <a:r>
            <a:rPr kumimoji="1" lang="ja-JP" altLang="en-US" sz="1100"/>
            <a:t>欄に具体的に記載してください。</a:t>
          </a:r>
          <a:endParaRPr kumimoji="1" lang="en-US" altLang="ja-JP" sz="1100"/>
        </a:p>
      </xdr:txBody>
    </xdr:sp>
    <xdr:clientData/>
  </xdr:twoCellAnchor>
  <xdr:twoCellAnchor>
    <xdr:from>
      <xdr:col>12</xdr:col>
      <xdr:colOff>172357</xdr:colOff>
      <xdr:row>110</xdr:row>
      <xdr:rowOff>36286</xdr:rowOff>
    </xdr:from>
    <xdr:to>
      <xdr:col>12</xdr:col>
      <xdr:colOff>353786</xdr:colOff>
      <xdr:row>110</xdr:row>
      <xdr:rowOff>571500</xdr:rowOff>
    </xdr:to>
    <xdr:sp macro="" textlink="">
      <xdr:nvSpPr>
        <xdr:cNvPr id="40" name="右中かっこ 39">
          <a:extLst>
            <a:ext uri="{FF2B5EF4-FFF2-40B4-BE49-F238E27FC236}">
              <a16:creationId xmlns:a16="http://schemas.microsoft.com/office/drawing/2014/main" id="{44EFC481-E232-F501-F1F1-82FE5D8FA7A1}"/>
            </a:ext>
          </a:extLst>
        </xdr:cNvPr>
        <xdr:cNvSpPr/>
      </xdr:nvSpPr>
      <xdr:spPr>
        <a:xfrm>
          <a:off x="10211707" y="40669936"/>
          <a:ext cx="181429" cy="53521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110</xdr:row>
      <xdr:rowOff>36286</xdr:rowOff>
    </xdr:from>
    <xdr:to>
      <xdr:col>20</xdr:col>
      <xdr:colOff>508000</xdr:colOff>
      <xdr:row>111</xdr:row>
      <xdr:rowOff>63500</xdr:rowOff>
    </xdr:to>
    <xdr:sp macro="" textlink="">
      <xdr:nvSpPr>
        <xdr:cNvPr id="41" name="テキスト ボックス 40">
          <a:extLst>
            <a:ext uri="{FF2B5EF4-FFF2-40B4-BE49-F238E27FC236}">
              <a16:creationId xmlns:a16="http://schemas.microsoft.com/office/drawing/2014/main" id="{F6F95A39-BB19-D54B-6296-309A920B3B02}"/>
            </a:ext>
          </a:extLst>
        </xdr:cNvPr>
        <xdr:cNvSpPr txBox="1"/>
      </xdr:nvSpPr>
      <xdr:spPr>
        <a:xfrm>
          <a:off x="10610850" y="40669936"/>
          <a:ext cx="7004050" cy="6177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派遣元管理台帳のその他欄</a:t>
          </a:r>
          <a:endParaRPr kumimoji="1" lang="en-US" altLang="ja-JP" sz="1100"/>
        </a:p>
        <a:p>
          <a:r>
            <a:rPr kumimoji="1" lang="ja-JP" altLang="en-US" sz="1100"/>
            <a:t>派遣期間の制限を受けない業務に係る派遣であれば、その事項についての記載が必要。（例：「有期プロジェクト業務」「産前産後、育児休業代替業務」等）</a:t>
          </a:r>
        </a:p>
      </xdr:txBody>
    </xdr:sp>
    <xdr:clientData/>
  </xdr:twoCellAnchor>
  <xdr:twoCellAnchor>
    <xdr:from>
      <xdr:col>7</xdr:col>
      <xdr:colOff>81643</xdr:colOff>
      <xdr:row>87</xdr:row>
      <xdr:rowOff>108857</xdr:rowOff>
    </xdr:from>
    <xdr:to>
      <xdr:col>7</xdr:col>
      <xdr:colOff>244929</xdr:colOff>
      <xdr:row>88</xdr:row>
      <xdr:rowOff>557893</xdr:rowOff>
    </xdr:to>
    <xdr:sp macro="" textlink="">
      <xdr:nvSpPr>
        <xdr:cNvPr id="42" name="右中かっこ 41">
          <a:extLst>
            <a:ext uri="{FF2B5EF4-FFF2-40B4-BE49-F238E27FC236}">
              <a16:creationId xmlns:a16="http://schemas.microsoft.com/office/drawing/2014/main" id="{00000000-0008-0000-0200-00002A000000}"/>
            </a:ext>
          </a:extLst>
        </xdr:cNvPr>
        <xdr:cNvSpPr/>
      </xdr:nvSpPr>
      <xdr:spPr>
        <a:xfrm>
          <a:off x="5548993" y="31998557"/>
          <a:ext cx="163286" cy="106816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462643</xdr:colOff>
      <xdr:row>87</xdr:row>
      <xdr:rowOff>95250</xdr:rowOff>
    </xdr:from>
    <xdr:to>
      <xdr:col>13</xdr:col>
      <xdr:colOff>449035</xdr:colOff>
      <xdr:row>89</xdr:row>
      <xdr:rowOff>133350</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929993" y="31984950"/>
          <a:ext cx="5920467"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①新たに労働者派遣するとき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のみ入力</a:t>
          </a:r>
          <a:endParaRPr kumimoji="1" lang="en-US" altLang="ja-JP" sz="1100"/>
        </a:p>
        <a:p>
          <a:endParaRPr kumimoji="1" lang="en-US" altLang="ja-JP" sz="1100"/>
        </a:p>
        <a:p>
          <a:r>
            <a:rPr kumimoji="1" lang="ja-JP" altLang="en-US" sz="1100"/>
            <a:t>②以前通知した内容を変更するとき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に以前の派遣先通知の通知日を入力</a:t>
          </a:r>
          <a:endParaRPr kumimoji="1" lang="en-US" altLang="ja-JP" sz="1100"/>
        </a:p>
        <a:p>
          <a:r>
            <a:rPr kumimoji="1" lang="ja-JP" altLang="en-US" sz="1100"/>
            <a:t>　</a:t>
          </a:r>
          <a:r>
            <a:rPr kumimoji="1" lang="ja-JP" altLang="en-US" sz="1100" baseline="0"/>
            <a:t> 下段</a:t>
          </a:r>
          <a:r>
            <a:rPr kumimoji="1" lang="en-US" altLang="ja-JP" sz="1100" baseline="0"/>
            <a:t>『</a:t>
          </a:r>
          <a:r>
            <a:rPr kumimoji="1" lang="ja-JP" altLang="en-US" sz="1100" baseline="0"/>
            <a:t>変更通知日</a:t>
          </a:r>
          <a:r>
            <a:rPr kumimoji="1" lang="en-US" altLang="ja-JP" sz="1100" baseline="0"/>
            <a:t>』</a:t>
          </a:r>
          <a:r>
            <a:rPr kumimoji="1" lang="ja-JP" altLang="en-US" sz="1100" baseline="0"/>
            <a:t>に変更内容を通知する日付を入力</a:t>
          </a:r>
          <a:endParaRPr kumimoji="1" lang="en-US" altLang="ja-JP" sz="1100"/>
        </a:p>
      </xdr:txBody>
    </xdr:sp>
    <xdr:clientData/>
  </xdr:twoCellAnchor>
  <xdr:twoCellAnchor>
    <xdr:from>
      <xdr:col>7</xdr:col>
      <xdr:colOff>301626</xdr:colOff>
      <xdr:row>2</xdr:row>
      <xdr:rowOff>200025</xdr:rowOff>
    </xdr:from>
    <xdr:to>
      <xdr:col>10</xdr:col>
      <xdr:colOff>225426</xdr:colOff>
      <xdr:row>4</xdr:row>
      <xdr:rowOff>79375</xdr:rowOff>
    </xdr:to>
    <xdr:sp macro="" textlink="">
      <xdr:nvSpPr>
        <xdr:cNvPr id="44" name="テキスト ボックス 43">
          <a:extLst>
            <a:ext uri="{FF2B5EF4-FFF2-40B4-BE49-F238E27FC236}">
              <a16:creationId xmlns:a16="http://schemas.microsoft.com/office/drawing/2014/main" id="{5D77056F-691F-40C3-74A8-9FBC9DDB2364}"/>
            </a:ext>
          </a:extLst>
        </xdr:cNvPr>
        <xdr:cNvSpPr txBox="1"/>
      </xdr:nvSpPr>
      <xdr:spPr>
        <a:xfrm>
          <a:off x="5768976" y="695325"/>
          <a:ext cx="2895600" cy="527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未入力のセルは黄色に着色してあります。</a:t>
          </a:r>
          <a:endParaRPr kumimoji="1" lang="en-US" altLang="ja-JP" sz="1100" kern="1200"/>
        </a:p>
        <a:p>
          <a:r>
            <a:rPr kumimoji="1" lang="ja-JP" altLang="en-US" sz="1100" kern="1200"/>
            <a:t>必要事項を入力すると白色に変わります。</a:t>
          </a:r>
        </a:p>
      </xdr:txBody>
    </xdr:sp>
    <xdr:clientData/>
  </xdr:twoCellAnchor>
  <xdr:twoCellAnchor>
    <xdr:from>
      <xdr:col>7</xdr:col>
      <xdr:colOff>257175</xdr:colOff>
      <xdr:row>4</xdr:row>
      <xdr:rowOff>320675</xdr:rowOff>
    </xdr:from>
    <xdr:to>
      <xdr:col>10</xdr:col>
      <xdr:colOff>368300</xdr:colOff>
      <xdr:row>6</xdr:row>
      <xdr:rowOff>79375</xdr:rowOff>
    </xdr:to>
    <xdr:sp macro="" textlink="">
      <xdr:nvSpPr>
        <xdr:cNvPr id="45" name="テキスト ボックス 44">
          <a:extLst>
            <a:ext uri="{FF2B5EF4-FFF2-40B4-BE49-F238E27FC236}">
              <a16:creationId xmlns:a16="http://schemas.microsoft.com/office/drawing/2014/main" id="{0F102DAA-3B6D-05EC-C089-C63BCA42A8C3}"/>
            </a:ext>
          </a:extLst>
        </xdr:cNvPr>
        <xdr:cNvSpPr txBox="1"/>
      </xdr:nvSpPr>
      <xdr:spPr>
        <a:xfrm>
          <a:off x="5724525" y="1463675"/>
          <a:ext cx="3082925"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入力にあたっては、</a:t>
          </a:r>
          <a:r>
            <a:rPr kumimoji="1" lang="en-US" altLang="ja-JP" sz="1100" kern="1200"/>
            <a:t>『</a:t>
          </a:r>
          <a:r>
            <a:rPr kumimoji="1" lang="ja-JP" altLang="en-US" sz="1100" kern="1200"/>
            <a:t>入力欄記載例</a:t>
          </a:r>
          <a:r>
            <a:rPr kumimoji="1" lang="en-US" altLang="ja-JP" sz="1100" kern="1200"/>
            <a:t>』sheet</a:t>
          </a:r>
          <a:r>
            <a:rPr kumimoji="1" lang="ja-JP" altLang="en-US" sz="1100" kern="1200"/>
            <a:t>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95251</xdr:colOff>
      <xdr:row>15</xdr:row>
      <xdr:rowOff>66675</xdr:rowOff>
    </xdr:from>
    <xdr:to>
      <xdr:col>9</xdr:col>
      <xdr:colOff>188595</xdr:colOff>
      <xdr:row>16</xdr:row>
      <xdr:rowOff>247650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923926" y="4029075"/>
          <a:ext cx="93344" cy="476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114300</xdr:colOff>
      <xdr:row>15</xdr:row>
      <xdr:rowOff>47625</xdr:rowOff>
    </xdr:from>
    <xdr:to>
      <xdr:col>17</xdr:col>
      <xdr:colOff>209550</xdr:colOff>
      <xdr:row>16</xdr:row>
      <xdr:rowOff>276225</xdr:rowOff>
    </xdr:to>
    <xdr:sp macro="" textlink="">
      <xdr:nvSpPr>
        <xdr:cNvPr id="4" name="右大かっこ 3">
          <a:extLst>
            <a:ext uri="{FF2B5EF4-FFF2-40B4-BE49-F238E27FC236}">
              <a16:creationId xmlns:a16="http://schemas.microsoft.com/office/drawing/2014/main" id="{00000000-0008-0000-0300-000004000000}"/>
            </a:ext>
          </a:extLst>
        </xdr:cNvPr>
        <xdr:cNvSpPr/>
      </xdr:nvSpPr>
      <xdr:spPr>
        <a:xfrm>
          <a:off x="3228975" y="4010025"/>
          <a:ext cx="95250"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190499</xdr:colOff>
      <xdr:row>29</xdr:row>
      <xdr:rowOff>19050</xdr:rowOff>
    </xdr:from>
    <xdr:to>
      <xdr:col>20</xdr:col>
      <xdr:colOff>209550</xdr:colOff>
      <xdr:row>29</xdr:row>
      <xdr:rowOff>457200</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1019174" y="6867525"/>
          <a:ext cx="2590801" cy="3714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32</xdr:row>
      <xdr:rowOff>0</xdr:rowOff>
    </xdr:from>
    <xdr:to>
      <xdr:col>20</xdr:col>
      <xdr:colOff>190501</xdr:colOff>
      <xdr:row>32</xdr:row>
      <xdr:rowOff>438150</xdr:rowOff>
    </xdr:to>
    <xdr:sp macro="" textlink="">
      <xdr:nvSpPr>
        <xdr:cNvPr id="8" name="大かっこ 7">
          <a:extLst>
            <a:ext uri="{FF2B5EF4-FFF2-40B4-BE49-F238E27FC236}">
              <a16:creationId xmlns:a16="http://schemas.microsoft.com/office/drawing/2014/main" id="{00000000-0008-0000-0300-000008000000}"/>
            </a:ext>
          </a:extLst>
        </xdr:cNvPr>
        <xdr:cNvSpPr/>
      </xdr:nvSpPr>
      <xdr:spPr>
        <a:xfrm>
          <a:off x="1019175" y="7696200"/>
          <a:ext cx="2571751" cy="390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180975</xdr:colOff>
      <xdr:row>35</xdr:row>
      <xdr:rowOff>0</xdr:rowOff>
    </xdr:from>
    <xdr:to>
      <xdr:col>20</xdr:col>
      <xdr:colOff>180976</xdr:colOff>
      <xdr:row>35</xdr:row>
      <xdr:rowOff>438150</xdr:rowOff>
    </xdr:to>
    <xdr:sp macro="" textlink="">
      <xdr:nvSpPr>
        <xdr:cNvPr id="10" name="大かっこ 9">
          <a:extLst>
            <a:ext uri="{FF2B5EF4-FFF2-40B4-BE49-F238E27FC236}">
              <a16:creationId xmlns:a16="http://schemas.microsoft.com/office/drawing/2014/main" id="{00000000-0008-0000-0300-00000A000000}"/>
            </a:ext>
          </a:extLst>
        </xdr:cNvPr>
        <xdr:cNvSpPr/>
      </xdr:nvSpPr>
      <xdr:spPr>
        <a:xfrm>
          <a:off x="1009650" y="8543925"/>
          <a:ext cx="2571751" cy="390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29"/>
  <sheetViews>
    <sheetView showGridLines="0" workbookViewId="0">
      <selection activeCell="N31" sqref="N31"/>
    </sheetView>
  </sheetViews>
  <sheetFormatPr defaultColWidth="9" defaultRowHeight="18.75"/>
  <cols>
    <col min="1" max="1" width="3.42578125" style="56" customWidth="1"/>
    <col min="2" max="16384" width="9" style="56"/>
  </cols>
  <sheetData>
    <row r="1" spans="1:4" ht="20.100000000000001" customHeight="1">
      <c r="A1" s="56">
        <v>1</v>
      </c>
      <c r="B1" s="56" t="s">
        <v>0</v>
      </c>
    </row>
    <row r="2" spans="1:4" ht="20.100000000000001" customHeight="1">
      <c r="B2" s="56" t="s">
        <v>1</v>
      </c>
    </row>
    <row r="3" spans="1:4" ht="20.100000000000001" customHeight="1">
      <c r="B3" s="56" t="s">
        <v>2</v>
      </c>
    </row>
    <row r="4" spans="1:4" ht="9" customHeight="1"/>
    <row r="5" spans="1:4" ht="20.100000000000001" customHeight="1">
      <c r="A5" s="56">
        <v>2</v>
      </c>
      <c r="B5" s="56" t="s">
        <v>3</v>
      </c>
    </row>
    <row r="6" spans="1:4" ht="20.100000000000001" customHeight="1">
      <c r="B6" s="56" t="s">
        <v>4</v>
      </c>
    </row>
    <row r="7" spans="1:4" s="57" customFormat="1" ht="9" customHeight="1">
      <c r="D7" s="57" t="s">
        <v>5</v>
      </c>
    </row>
    <row r="8" spans="1:4" ht="20.100000000000001" customHeight="1">
      <c r="B8" s="56" t="s">
        <v>6</v>
      </c>
    </row>
    <row r="9" spans="1:4" ht="13.5" customHeight="1"/>
    <row r="10" spans="1:4" ht="20.100000000000001" customHeight="1">
      <c r="A10" s="56">
        <v>3</v>
      </c>
      <c r="B10" s="56" t="s">
        <v>7</v>
      </c>
    </row>
    <row r="11" spans="1:4" ht="20.100000000000001" customHeight="1">
      <c r="B11" s="56" t="s">
        <v>8</v>
      </c>
    </row>
    <row r="12" spans="1:4" ht="20.100000000000001" customHeight="1">
      <c r="B12" s="56" t="s">
        <v>9</v>
      </c>
    </row>
    <row r="13" spans="1:4" ht="20.100000000000001" customHeight="1"/>
    <row r="14" spans="1:4" ht="9" customHeight="1"/>
    <row r="15" spans="1:4" ht="20.100000000000001" customHeight="1">
      <c r="B15" s="56" t="s">
        <v>10</v>
      </c>
    </row>
    <row r="16" spans="1:4" ht="20.100000000000001" customHeight="1">
      <c r="B16" s="56" t="s">
        <v>11</v>
      </c>
    </row>
    <row r="17" spans="2:2" ht="20.100000000000001" customHeight="1">
      <c r="B17" s="56" t="s">
        <v>12</v>
      </c>
    </row>
    <row r="18" spans="2:2" s="57" customFormat="1" ht="9" customHeight="1"/>
    <row r="19" spans="2:2" ht="20.100000000000001" customHeight="1">
      <c r="B19" s="56" t="s">
        <v>13</v>
      </c>
    </row>
    <row r="20" spans="2:2" ht="20.100000000000001" customHeight="1">
      <c r="B20" s="56" t="s">
        <v>14</v>
      </c>
    </row>
    <row r="21" spans="2:2" s="57" customFormat="1" ht="9" customHeight="1"/>
    <row r="22" spans="2:2" ht="20.100000000000001" customHeight="1">
      <c r="B22" s="56" t="s">
        <v>15</v>
      </c>
    </row>
    <row r="23" spans="2:2" ht="20.100000000000001" customHeight="1">
      <c r="B23" s="56" t="s">
        <v>16</v>
      </c>
    </row>
    <row r="24" spans="2:2" ht="20.100000000000001" customHeight="1">
      <c r="B24" s="56" t="s">
        <v>17</v>
      </c>
    </row>
    <row r="25" spans="2:2" ht="20.100000000000001" customHeight="1">
      <c r="B25" s="56" t="s">
        <v>18</v>
      </c>
    </row>
    <row r="26" spans="2:2" ht="20.100000000000001" customHeight="1">
      <c r="B26" s="56" t="s">
        <v>19</v>
      </c>
    </row>
    <row r="27" spans="2:2" s="57" customFormat="1" ht="9" customHeight="1"/>
    <row r="28" spans="2:2" ht="20.100000000000001" customHeight="1">
      <c r="B28" s="56" t="s">
        <v>20</v>
      </c>
    </row>
    <row r="29" spans="2:2" ht="20.100000000000001" customHeight="1">
      <c r="B29" s="56" t="s">
        <v>21</v>
      </c>
    </row>
  </sheetData>
  <phoneticPr fontId="1"/>
  <pageMargins left="0.70866141732283472" right="0.70866141732283472" top="0.55118110236220474" bottom="0.35433070866141736"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111"/>
  <sheetViews>
    <sheetView showGridLines="0" tabSelected="1" topLeftCell="A64" zoomScaleNormal="100" workbookViewId="0">
      <selection activeCell="D73" sqref="D73:M73"/>
    </sheetView>
  </sheetViews>
  <sheetFormatPr defaultRowHeight="13.5"/>
  <cols>
    <col min="3" max="3" width="14.85546875" customWidth="1"/>
    <col min="4" max="4" width="2.85546875" customWidth="1"/>
    <col min="5" max="5" width="15" customWidth="1"/>
    <col min="6" max="6" width="3.140625" customWidth="1"/>
    <col min="7" max="8" width="17.85546875" customWidth="1"/>
    <col min="9" max="9" width="3.28515625" customWidth="1"/>
    <col min="10" max="11" width="17.85546875" customWidth="1"/>
    <col min="12" max="12" width="3.140625" customWidth="1"/>
    <col min="13" max="14" width="17.85546875" customWidth="1"/>
    <col min="15" max="15" width="3.140625" customWidth="1"/>
    <col min="16" max="16" width="17.85546875" customWidth="1"/>
  </cols>
  <sheetData>
    <row r="2" spans="1:8" ht="25.5" customHeight="1">
      <c r="A2" s="220" t="s">
        <v>22</v>
      </c>
      <c r="B2" s="126" t="s">
        <v>23</v>
      </c>
      <c r="C2" s="126"/>
      <c r="D2" s="123"/>
      <c r="E2" s="124"/>
      <c r="F2" s="124"/>
      <c r="G2" s="125"/>
      <c r="H2" s="59"/>
    </row>
    <row r="3" spans="1:8" ht="25.5" customHeight="1">
      <c r="A3" s="220"/>
      <c r="B3" s="126" t="s">
        <v>24</v>
      </c>
      <c r="C3" s="126"/>
      <c r="D3" s="123"/>
      <c r="E3" s="124"/>
      <c r="F3" s="124"/>
      <c r="G3" s="125"/>
    </row>
    <row r="4" spans="1:8" ht="25.5" customHeight="1">
      <c r="A4" s="220"/>
      <c r="B4" s="126" t="s">
        <v>25</v>
      </c>
      <c r="C4" s="126"/>
      <c r="D4" s="123"/>
      <c r="E4" s="124"/>
      <c r="F4" s="124"/>
      <c r="G4" s="125"/>
    </row>
    <row r="5" spans="1:8" ht="25.5" customHeight="1">
      <c r="A5" s="220"/>
      <c r="B5" s="126" t="s">
        <v>26</v>
      </c>
      <c r="C5" s="126"/>
      <c r="D5" s="123"/>
      <c r="E5" s="124"/>
      <c r="F5" s="124"/>
      <c r="G5" s="125"/>
    </row>
    <row r="6" spans="1:8" ht="25.5" customHeight="1">
      <c r="A6" s="220"/>
      <c r="B6" s="220" t="s">
        <v>27</v>
      </c>
      <c r="C6" s="58" t="s">
        <v>28</v>
      </c>
      <c r="D6" s="123"/>
      <c r="E6" s="124"/>
      <c r="F6" s="124"/>
      <c r="G6" s="125"/>
    </row>
    <row r="7" spans="1:8" ht="25.5" customHeight="1">
      <c r="A7" s="220"/>
      <c r="B7" s="220"/>
      <c r="C7" s="58" t="s">
        <v>29</v>
      </c>
      <c r="D7" s="123"/>
      <c r="E7" s="124"/>
      <c r="F7" s="124"/>
      <c r="G7" s="125"/>
    </row>
    <row r="8" spans="1:8" ht="25.5" customHeight="1">
      <c r="A8" s="220"/>
      <c r="B8" s="220"/>
      <c r="C8" s="58" t="s">
        <v>30</v>
      </c>
      <c r="D8" s="123"/>
      <c r="E8" s="124"/>
      <c r="F8" s="124"/>
      <c r="G8" s="125"/>
    </row>
    <row r="9" spans="1:8" ht="25.5" customHeight="1">
      <c r="A9" s="220"/>
      <c r="B9" s="220"/>
      <c r="C9" s="58" t="s">
        <v>31</v>
      </c>
      <c r="D9" s="123"/>
      <c r="E9" s="124"/>
      <c r="F9" s="124"/>
      <c r="G9" s="125"/>
    </row>
    <row r="10" spans="1:8" ht="25.5" customHeight="1">
      <c r="A10" s="220"/>
      <c r="B10" s="220" t="s">
        <v>32</v>
      </c>
      <c r="C10" s="58" t="s">
        <v>28</v>
      </c>
      <c r="D10" s="123"/>
      <c r="E10" s="124"/>
      <c r="F10" s="124"/>
      <c r="G10" s="125"/>
    </row>
    <row r="11" spans="1:8" ht="25.5" customHeight="1">
      <c r="A11" s="220"/>
      <c r="B11" s="220"/>
      <c r="C11" s="58" t="s">
        <v>29</v>
      </c>
      <c r="D11" s="123"/>
      <c r="E11" s="124"/>
      <c r="F11" s="124"/>
      <c r="G11" s="125"/>
    </row>
    <row r="12" spans="1:8" ht="25.5" customHeight="1">
      <c r="A12" s="220"/>
      <c r="B12" s="220"/>
      <c r="C12" s="58" t="s">
        <v>30</v>
      </c>
      <c r="D12" s="123"/>
      <c r="E12" s="124"/>
      <c r="F12" s="124"/>
      <c r="G12" s="125"/>
    </row>
    <row r="13" spans="1:8" ht="25.5" customHeight="1">
      <c r="A13" s="220"/>
      <c r="B13" s="220"/>
      <c r="C13" s="58" t="s">
        <v>31</v>
      </c>
      <c r="D13" s="123"/>
      <c r="E13" s="124"/>
      <c r="F13" s="124"/>
      <c r="G13" s="125"/>
    </row>
    <row r="14" spans="1:8" ht="25.5" customHeight="1">
      <c r="A14" s="220" t="s">
        <v>33</v>
      </c>
      <c r="B14" s="126" t="s">
        <v>34</v>
      </c>
      <c r="C14" s="126"/>
      <c r="D14" s="123"/>
      <c r="E14" s="124"/>
      <c r="F14" s="124"/>
      <c r="G14" s="125"/>
      <c r="H14" s="59"/>
    </row>
    <row r="15" spans="1:8" ht="25.5" customHeight="1">
      <c r="A15" s="220"/>
      <c r="B15" s="126" t="s">
        <v>23</v>
      </c>
      <c r="C15" s="126"/>
      <c r="D15" s="123"/>
      <c r="E15" s="124"/>
      <c r="F15" s="124"/>
      <c r="G15" s="125"/>
    </row>
    <row r="16" spans="1:8" ht="25.5" customHeight="1">
      <c r="A16" s="220"/>
      <c r="B16" s="126" t="s">
        <v>24</v>
      </c>
      <c r="C16" s="126"/>
      <c r="D16" s="123"/>
      <c r="E16" s="124"/>
      <c r="F16" s="124"/>
      <c r="G16" s="125"/>
    </row>
    <row r="17" spans="1:16" ht="25.5" customHeight="1">
      <c r="A17" s="220"/>
      <c r="B17" s="126" t="s">
        <v>25</v>
      </c>
      <c r="C17" s="126"/>
      <c r="D17" s="123"/>
      <c r="E17" s="124"/>
      <c r="F17" s="124"/>
      <c r="G17" s="125"/>
    </row>
    <row r="18" spans="1:16" ht="25.5" customHeight="1">
      <c r="A18" s="220"/>
      <c r="B18" s="126" t="s">
        <v>31</v>
      </c>
      <c r="C18" s="126"/>
      <c r="D18" s="123"/>
      <c r="E18" s="124"/>
      <c r="F18" s="124"/>
      <c r="G18" s="125"/>
    </row>
    <row r="19" spans="1:16" ht="24.6" customHeight="1">
      <c r="A19" s="220"/>
      <c r="B19" s="220" t="s">
        <v>35</v>
      </c>
      <c r="C19" s="58" t="s">
        <v>34</v>
      </c>
      <c r="D19" s="123"/>
      <c r="E19" s="124"/>
      <c r="F19" s="124"/>
      <c r="G19" s="125"/>
    </row>
    <row r="20" spans="1:16" ht="24.6" customHeight="1">
      <c r="A20" s="220"/>
      <c r="B20" s="220"/>
      <c r="C20" s="58" t="s">
        <v>24</v>
      </c>
      <c r="D20" s="123"/>
      <c r="E20" s="124"/>
      <c r="F20" s="124"/>
      <c r="G20" s="125"/>
    </row>
    <row r="21" spans="1:16" ht="24.6" customHeight="1">
      <c r="A21" s="220"/>
      <c r="B21" s="220"/>
      <c r="C21" s="58" t="s">
        <v>28</v>
      </c>
      <c r="D21" s="123"/>
      <c r="E21" s="124"/>
      <c r="F21" s="124"/>
      <c r="G21" s="125"/>
    </row>
    <row r="22" spans="1:16" ht="24.6" customHeight="1">
      <c r="A22" s="220"/>
      <c r="B22" s="220"/>
      <c r="C22" s="58" t="s">
        <v>31</v>
      </c>
      <c r="D22" s="123"/>
      <c r="E22" s="124"/>
      <c r="F22" s="124"/>
      <c r="G22" s="125"/>
    </row>
    <row r="23" spans="1:16" ht="26.1" customHeight="1">
      <c r="A23" s="220"/>
      <c r="B23" s="126" t="s">
        <v>36</v>
      </c>
      <c r="C23" s="126"/>
      <c r="D23" s="123"/>
      <c r="E23" s="124"/>
      <c r="F23" s="124"/>
      <c r="G23" s="125"/>
      <c r="H23" s="219"/>
      <c r="I23" s="190"/>
      <c r="J23" s="190"/>
      <c r="K23" s="190"/>
      <c r="L23" s="190"/>
      <c r="M23" s="190"/>
      <c r="N23" s="190"/>
    </row>
    <row r="24" spans="1:16" ht="26.1" customHeight="1">
      <c r="A24" s="220"/>
      <c r="B24" s="126" t="s">
        <v>37</v>
      </c>
      <c r="C24" s="126"/>
      <c r="D24" s="123"/>
      <c r="E24" s="124"/>
      <c r="F24" s="124"/>
      <c r="G24" s="125"/>
      <c r="H24" s="219"/>
      <c r="I24" s="190"/>
      <c r="J24" s="190"/>
      <c r="K24" s="190"/>
      <c r="L24" s="190"/>
      <c r="M24" s="190"/>
      <c r="N24" s="190"/>
      <c r="O24" s="190"/>
      <c r="P24" s="190"/>
    </row>
    <row r="25" spans="1:16" ht="26.1" customHeight="1">
      <c r="A25" s="220"/>
      <c r="B25" s="220" t="s">
        <v>38</v>
      </c>
      <c r="C25" s="58" t="s">
        <v>28</v>
      </c>
      <c r="D25" s="123"/>
      <c r="E25" s="124"/>
      <c r="F25" s="124"/>
      <c r="G25" s="125"/>
    </row>
    <row r="26" spans="1:16" ht="26.1" customHeight="1">
      <c r="A26" s="220"/>
      <c r="B26" s="220"/>
      <c r="C26" s="58" t="s">
        <v>29</v>
      </c>
      <c r="D26" s="123"/>
      <c r="E26" s="124"/>
      <c r="F26" s="124"/>
      <c r="G26" s="125"/>
    </row>
    <row r="27" spans="1:16" ht="26.1" customHeight="1">
      <c r="A27" s="220"/>
      <c r="B27" s="220"/>
      <c r="C27" s="58" t="s">
        <v>30</v>
      </c>
      <c r="D27" s="123"/>
      <c r="E27" s="124"/>
      <c r="F27" s="124"/>
      <c r="G27" s="125"/>
    </row>
    <row r="28" spans="1:16" ht="26.1" customHeight="1">
      <c r="A28" s="220"/>
      <c r="B28" s="220"/>
      <c r="C28" s="58" t="s">
        <v>31</v>
      </c>
      <c r="D28" s="123"/>
      <c r="E28" s="124"/>
      <c r="F28" s="124"/>
      <c r="G28" s="125"/>
    </row>
    <row r="29" spans="1:16" ht="26.1" customHeight="1">
      <c r="A29" s="220"/>
      <c r="B29" s="220" t="s">
        <v>27</v>
      </c>
      <c r="C29" s="58" t="s">
        <v>28</v>
      </c>
      <c r="D29" s="123"/>
      <c r="E29" s="124"/>
      <c r="F29" s="124"/>
      <c r="G29" s="125"/>
    </row>
    <row r="30" spans="1:16" ht="26.1" customHeight="1">
      <c r="A30" s="220"/>
      <c r="B30" s="220"/>
      <c r="C30" s="58" t="s">
        <v>29</v>
      </c>
      <c r="D30" s="123"/>
      <c r="E30" s="124"/>
      <c r="F30" s="124"/>
      <c r="G30" s="125"/>
    </row>
    <row r="31" spans="1:16" ht="26.1" customHeight="1">
      <c r="A31" s="220"/>
      <c r="B31" s="220"/>
      <c r="C31" s="58" t="s">
        <v>30</v>
      </c>
      <c r="D31" s="123"/>
      <c r="E31" s="124"/>
      <c r="F31" s="124"/>
      <c r="G31" s="125"/>
    </row>
    <row r="32" spans="1:16" ht="26.1" customHeight="1">
      <c r="A32" s="220"/>
      <c r="B32" s="220"/>
      <c r="C32" s="58" t="s">
        <v>31</v>
      </c>
      <c r="D32" s="123"/>
      <c r="E32" s="124"/>
      <c r="F32" s="124"/>
      <c r="G32" s="125"/>
    </row>
    <row r="33" spans="1:7" ht="26.1" customHeight="1">
      <c r="A33" s="220"/>
      <c r="B33" s="220" t="s">
        <v>32</v>
      </c>
      <c r="C33" s="58" t="s">
        <v>28</v>
      </c>
      <c r="D33" s="123"/>
      <c r="E33" s="124"/>
      <c r="F33" s="124"/>
      <c r="G33" s="125"/>
    </row>
    <row r="34" spans="1:7" ht="26.1" customHeight="1">
      <c r="A34" s="220"/>
      <c r="B34" s="220"/>
      <c r="C34" s="58" t="s">
        <v>29</v>
      </c>
      <c r="D34" s="123"/>
      <c r="E34" s="124"/>
      <c r="F34" s="124"/>
      <c r="G34" s="125"/>
    </row>
    <row r="35" spans="1:7" ht="26.1" customHeight="1">
      <c r="A35" s="220"/>
      <c r="B35" s="220"/>
      <c r="C35" s="58" t="s">
        <v>30</v>
      </c>
      <c r="D35" s="123"/>
      <c r="E35" s="124"/>
      <c r="F35" s="124"/>
      <c r="G35" s="125"/>
    </row>
    <row r="36" spans="1:7" ht="26.1" customHeight="1" thickBot="1">
      <c r="A36" s="220"/>
      <c r="B36" s="220"/>
      <c r="C36" s="58" t="s">
        <v>31</v>
      </c>
      <c r="D36" s="162"/>
      <c r="E36" s="163"/>
      <c r="F36" s="163"/>
      <c r="G36" s="154"/>
    </row>
    <row r="37" spans="1:7" ht="26.1" customHeight="1">
      <c r="A37" s="116" t="s">
        <v>39</v>
      </c>
      <c r="B37" s="126" t="s">
        <v>30</v>
      </c>
      <c r="C37" s="123"/>
      <c r="D37" s="216"/>
      <c r="E37" s="217"/>
      <c r="F37" s="217"/>
      <c r="G37" s="218"/>
    </row>
    <row r="38" spans="1:7" ht="26.1" customHeight="1">
      <c r="A38" s="117"/>
      <c r="B38" s="126" t="s">
        <v>40</v>
      </c>
      <c r="C38" s="123"/>
      <c r="D38" s="155"/>
      <c r="E38" s="124"/>
      <c r="F38" s="124"/>
      <c r="G38" s="156"/>
    </row>
    <row r="39" spans="1:7" ht="26.1" customHeight="1">
      <c r="A39" s="117"/>
      <c r="B39" s="126" t="s">
        <v>41</v>
      </c>
      <c r="C39" s="123"/>
      <c r="D39" s="155"/>
      <c r="E39" s="124"/>
      <c r="F39" s="124"/>
      <c r="G39" s="156"/>
    </row>
    <row r="40" spans="1:7" ht="26.1" customHeight="1">
      <c r="A40" s="117"/>
      <c r="B40" s="183" t="s">
        <v>42</v>
      </c>
      <c r="C40" s="123"/>
      <c r="D40" s="155"/>
      <c r="E40" s="124"/>
      <c r="F40" s="124"/>
      <c r="G40" s="156"/>
    </row>
    <row r="41" spans="1:7" ht="26.1" customHeight="1">
      <c r="A41" s="117"/>
      <c r="B41" s="126" t="s">
        <v>43</v>
      </c>
      <c r="C41" s="123"/>
      <c r="D41" s="155"/>
      <c r="E41" s="124"/>
      <c r="F41" s="124"/>
      <c r="G41" s="156"/>
    </row>
    <row r="42" spans="1:7">
      <c r="A42" s="117"/>
      <c r="B42" s="221" t="s">
        <v>44</v>
      </c>
      <c r="C42" s="160"/>
      <c r="D42" s="155" t="s">
        <v>45</v>
      </c>
      <c r="E42" s="125"/>
      <c r="F42" s="60"/>
      <c r="G42" s="73" t="s">
        <v>46</v>
      </c>
    </row>
    <row r="43" spans="1:7" ht="26.1" customHeight="1">
      <c r="A43" s="117"/>
      <c r="B43" s="159"/>
      <c r="C43" s="222"/>
      <c r="D43" s="128"/>
      <c r="E43" s="129"/>
      <c r="F43" s="98" t="s">
        <v>47</v>
      </c>
      <c r="G43" s="97"/>
    </row>
    <row r="44" spans="1:7" ht="26.1" customHeight="1">
      <c r="A44" s="117"/>
      <c r="B44" s="149" t="s">
        <v>48</v>
      </c>
      <c r="C44" s="201"/>
      <c r="D44" s="155"/>
      <c r="E44" s="124"/>
      <c r="F44" s="124"/>
      <c r="G44" s="156"/>
    </row>
    <row r="45" spans="1:7" ht="26.1" customHeight="1">
      <c r="A45" s="117"/>
      <c r="B45" s="201" t="s">
        <v>49</v>
      </c>
      <c r="C45" s="140"/>
      <c r="D45" s="128"/>
      <c r="E45" s="212"/>
      <c r="F45" s="212"/>
      <c r="G45" s="213"/>
    </row>
    <row r="46" spans="1:7" ht="26.1" customHeight="1">
      <c r="A46" s="117"/>
      <c r="B46" s="126" t="s">
        <v>50</v>
      </c>
      <c r="C46" s="72" t="s">
        <v>51</v>
      </c>
      <c r="D46" s="155" t="s">
        <v>52</v>
      </c>
      <c r="E46" s="124"/>
      <c r="F46" s="124"/>
      <c r="G46" s="156"/>
    </row>
    <row r="47" spans="1:7" ht="26.1" customHeight="1">
      <c r="A47" s="117"/>
      <c r="B47" s="126"/>
      <c r="C47" s="72" t="s">
        <v>53</v>
      </c>
      <c r="D47" s="155" t="s">
        <v>54</v>
      </c>
      <c r="E47" s="124"/>
      <c r="F47" s="124"/>
      <c r="G47" s="156"/>
    </row>
    <row r="48" spans="1:7" ht="26.1" customHeight="1">
      <c r="A48" s="117"/>
      <c r="B48" s="126" t="s">
        <v>55</v>
      </c>
      <c r="C48" s="72" t="s">
        <v>51</v>
      </c>
      <c r="D48" s="155" t="s">
        <v>52</v>
      </c>
      <c r="E48" s="124"/>
      <c r="F48" s="124"/>
      <c r="G48" s="156"/>
    </row>
    <row r="49" spans="1:11" ht="26.1" customHeight="1">
      <c r="A49" s="117"/>
      <c r="B49" s="126"/>
      <c r="C49" s="72" t="s">
        <v>53</v>
      </c>
      <c r="D49" s="155" t="s">
        <v>56</v>
      </c>
      <c r="E49" s="124"/>
      <c r="F49" s="124"/>
      <c r="G49" s="156"/>
    </row>
    <row r="50" spans="1:11" ht="26.1" customHeight="1">
      <c r="A50" s="117"/>
      <c r="B50" s="126" t="s">
        <v>57</v>
      </c>
      <c r="C50" s="72" t="s">
        <v>51</v>
      </c>
      <c r="D50" s="155" t="s">
        <v>52</v>
      </c>
      <c r="E50" s="124"/>
      <c r="F50" s="124"/>
      <c r="G50" s="156"/>
    </row>
    <row r="51" spans="1:11" ht="26.1" customHeight="1">
      <c r="A51" s="117"/>
      <c r="B51" s="126"/>
      <c r="C51" s="72" t="s">
        <v>53</v>
      </c>
      <c r="D51" s="155" t="s">
        <v>58</v>
      </c>
      <c r="E51" s="124"/>
      <c r="F51" s="124"/>
      <c r="G51" s="156"/>
    </row>
    <row r="52" spans="1:11" ht="26.1" customHeight="1">
      <c r="A52" s="117"/>
      <c r="B52" s="126" t="s">
        <v>59</v>
      </c>
      <c r="C52" s="123"/>
      <c r="D52" s="155"/>
      <c r="E52" s="124"/>
      <c r="F52" s="124"/>
      <c r="G52" s="156"/>
    </row>
    <row r="53" spans="1:11" ht="26.1" customHeight="1">
      <c r="A53" s="117"/>
      <c r="B53" s="152" t="s">
        <v>60</v>
      </c>
      <c r="C53" s="153"/>
      <c r="D53" s="210"/>
      <c r="E53" s="196"/>
      <c r="F53" s="196"/>
      <c r="G53" s="211"/>
    </row>
    <row r="54" spans="1:11" ht="26.1" customHeight="1" thickBot="1">
      <c r="A54" s="118"/>
      <c r="B54" s="126" t="s">
        <v>61</v>
      </c>
      <c r="C54" s="123"/>
      <c r="D54" s="228"/>
      <c r="E54" s="229"/>
      <c r="F54" s="229"/>
      <c r="G54" s="230"/>
    </row>
    <row r="55" spans="1:11" ht="24.95" customHeight="1">
      <c r="A55" s="116" t="s">
        <v>62</v>
      </c>
      <c r="B55" s="126" t="s">
        <v>63</v>
      </c>
      <c r="C55" s="126"/>
      <c r="D55" s="195"/>
      <c r="E55" s="196"/>
      <c r="F55" s="196"/>
      <c r="G55" s="197"/>
    </row>
    <row r="56" spans="1:11" ht="24.95" customHeight="1">
      <c r="A56" s="117"/>
      <c r="B56" s="126" t="s">
        <v>64</v>
      </c>
      <c r="C56" s="126"/>
      <c r="D56" s="198"/>
      <c r="E56" s="199"/>
      <c r="F56" s="199"/>
      <c r="G56" s="200"/>
    </row>
    <row r="57" spans="1:11" ht="24.95" customHeight="1">
      <c r="A57" s="117"/>
      <c r="B57" s="194" t="s">
        <v>65</v>
      </c>
      <c r="C57" s="579"/>
      <c r="D57" s="123"/>
      <c r="E57" s="124"/>
      <c r="F57" s="124"/>
      <c r="G57" s="125"/>
    </row>
    <row r="58" spans="1:11" ht="24.95" customHeight="1">
      <c r="A58" s="117"/>
      <c r="B58" s="194" t="s">
        <v>66</v>
      </c>
      <c r="C58" s="194"/>
      <c r="D58" s="123"/>
      <c r="E58" s="124"/>
      <c r="F58" s="124"/>
      <c r="G58" s="125"/>
    </row>
    <row r="59" spans="1:11" ht="51.6" customHeight="1">
      <c r="A59" s="117"/>
      <c r="B59" s="126" t="s">
        <v>67</v>
      </c>
      <c r="C59" s="126"/>
      <c r="D59" s="123"/>
      <c r="E59" s="124"/>
      <c r="F59" s="124"/>
      <c r="G59" s="125"/>
    </row>
    <row r="60" spans="1:11" ht="24.95" customHeight="1">
      <c r="A60" s="117"/>
      <c r="B60" s="126" t="s">
        <v>68</v>
      </c>
      <c r="C60" s="126"/>
      <c r="D60" s="123"/>
      <c r="E60" s="124"/>
      <c r="F60" s="160"/>
      <c r="G60" s="158"/>
    </row>
    <row r="61" spans="1:11" ht="18" customHeight="1">
      <c r="A61" s="117"/>
      <c r="B61" s="157" t="s">
        <v>69</v>
      </c>
      <c r="C61" s="158"/>
      <c r="D61" s="126" t="s">
        <v>70</v>
      </c>
      <c r="E61" s="126"/>
      <c r="F61" s="126" t="s">
        <v>71</v>
      </c>
      <c r="G61" s="126"/>
      <c r="H61" s="126"/>
      <c r="I61" s="126"/>
      <c r="J61" s="126"/>
      <c r="K61" s="126"/>
    </row>
    <row r="62" spans="1:11" ht="29.45" customHeight="1">
      <c r="A62" s="117"/>
      <c r="B62" s="159"/>
      <c r="C62" s="132"/>
      <c r="D62" s="126"/>
      <c r="E62" s="126"/>
      <c r="F62" s="243"/>
      <c r="G62" s="244"/>
      <c r="H62" s="244"/>
      <c r="I62" s="244"/>
      <c r="J62" s="244"/>
      <c r="K62" s="244"/>
    </row>
    <row r="63" spans="1:11">
      <c r="A63" s="117"/>
      <c r="B63" s="126" t="s">
        <v>72</v>
      </c>
      <c r="C63" s="126"/>
      <c r="D63" s="123" t="s">
        <v>45</v>
      </c>
      <c r="E63" s="125"/>
      <c r="F63" s="76"/>
      <c r="G63" s="67" t="s">
        <v>46</v>
      </c>
    </row>
    <row r="64" spans="1:11" ht="24.95" customHeight="1">
      <c r="A64" s="117"/>
      <c r="B64" s="127"/>
      <c r="C64" s="127"/>
      <c r="D64" s="161"/>
      <c r="E64" s="129"/>
      <c r="F64" s="62" t="s">
        <v>47</v>
      </c>
      <c r="G64" s="63"/>
    </row>
    <row r="65" spans="1:15" ht="25.5" customHeight="1">
      <c r="A65" s="117"/>
      <c r="B65" s="126" t="s">
        <v>73</v>
      </c>
      <c r="C65" s="126"/>
      <c r="D65" s="123"/>
      <c r="E65" s="124"/>
      <c r="F65" s="124"/>
      <c r="G65" s="124"/>
      <c r="H65" s="125"/>
    </row>
    <row r="66" spans="1:15" ht="25.5" customHeight="1">
      <c r="A66" s="117"/>
      <c r="B66" s="126" t="s">
        <v>74</v>
      </c>
      <c r="C66" s="126"/>
      <c r="D66" s="123"/>
      <c r="E66" s="124"/>
      <c r="F66" s="124"/>
      <c r="G66" s="124"/>
      <c r="H66" s="125"/>
    </row>
    <row r="67" spans="1:15" ht="25.5" customHeight="1">
      <c r="A67" s="117"/>
      <c r="B67" s="126" t="s">
        <v>75</v>
      </c>
      <c r="C67" s="126"/>
      <c r="D67" s="123"/>
      <c r="E67" s="124"/>
      <c r="F67" s="124"/>
      <c r="G67" s="124"/>
      <c r="H67" s="125"/>
    </row>
    <row r="68" spans="1:15">
      <c r="A68" s="117"/>
      <c r="B68" s="183" t="s">
        <v>76</v>
      </c>
      <c r="C68" s="60" t="s">
        <v>77</v>
      </c>
      <c r="D68" s="123" t="s">
        <v>78</v>
      </c>
      <c r="E68" s="124"/>
      <c r="F68" s="125"/>
      <c r="G68" s="60" t="s">
        <v>79</v>
      </c>
      <c r="H68" s="60" t="s">
        <v>80</v>
      </c>
    </row>
    <row r="69" spans="1:15" ht="26.1" customHeight="1">
      <c r="A69" s="117"/>
      <c r="B69" s="183"/>
      <c r="C69" s="60"/>
      <c r="D69" s="123"/>
      <c r="E69" s="124"/>
      <c r="F69" s="125"/>
      <c r="G69" s="60"/>
      <c r="H69" s="60"/>
    </row>
    <row r="70" spans="1:15" ht="12.95" customHeight="1">
      <c r="A70" s="117"/>
      <c r="B70" s="126" t="s">
        <v>81</v>
      </c>
      <c r="C70" s="60" t="s">
        <v>77</v>
      </c>
      <c r="D70" s="123" t="s">
        <v>79</v>
      </c>
      <c r="E70" s="124"/>
      <c r="F70" s="125"/>
    </row>
    <row r="71" spans="1:15" ht="26.1" customHeight="1">
      <c r="A71" s="117"/>
      <c r="B71" s="127"/>
      <c r="C71" s="61"/>
      <c r="D71" s="123"/>
      <c r="E71" s="124"/>
      <c r="F71" s="125"/>
    </row>
    <row r="72" spans="1:15" ht="37.5" customHeight="1">
      <c r="A72" s="117"/>
      <c r="B72" s="126" t="s">
        <v>82</v>
      </c>
      <c r="C72" s="126"/>
      <c r="D72" s="201"/>
      <c r="E72" s="140"/>
      <c r="F72" s="140"/>
      <c r="G72" s="140"/>
      <c r="H72" s="140"/>
      <c r="I72" s="140"/>
      <c r="J72" s="140"/>
      <c r="K72" s="140"/>
      <c r="L72" s="140"/>
      <c r="M72" s="202"/>
    </row>
    <row r="73" spans="1:15" ht="37.5" customHeight="1" thickBot="1">
      <c r="A73" s="117"/>
      <c r="B73" s="126" t="s">
        <v>83</v>
      </c>
      <c r="C73" s="126"/>
      <c r="D73" s="203"/>
      <c r="E73" s="204"/>
      <c r="F73" s="204"/>
      <c r="G73" s="204"/>
      <c r="H73" s="204"/>
      <c r="I73" s="204"/>
      <c r="J73" s="204"/>
      <c r="K73" s="204"/>
      <c r="L73" s="204"/>
      <c r="M73" s="205"/>
    </row>
    <row r="74" spans="1:15" ht="12.95" customHeight="1">
      <c r="A74" s="117"/>
      <c r="B74" s="221" t="s">
        <v>84</v>
      </c>
      <c r="C74" s="245"/>
      <c r="D74" s="206" t="s">
        <v>85</v>
      </c>
      <c r="E74" s="207"/>
      <c r="F74" s="207"/>
      <c r="G74" s="207"/>
      <c r="H74" s="207"/>
      <c r="I74" s="207"/>
      <c r="J74" s="207"/>
      <c r="K74" s="207"/>
      <c r="L74" s="207"/>
      <c r="M74" s="208"/>
      <c r="N74" s="65"/>
      <c r="O74" s="65"/>
    </row>
    <row r="75" spans="1:15" ht="54" customHeight="1" thickBot="1">
      <c r="A75" s="117"/>
      <c r="B75" s="246"/>
      <c r="C75" s="171"/>
      <c r="D75" s="225" t="s">
        <v>86</v>
      </c>
      <c r="E75" s="226"/>
      <c r="F75" s="226"/>
      <c r="G75" s="226"/>
      <c r="H75" s="226"/>
      <c r="I75" s="226"/>
      <c r="J75" s="226"/>
      <c r="K75" s="226"/>
      <c r="L75" s="226"/>
      <c r="M75" s="227"/>
    </row>
    <row r="76" spans="1:15" ht="12.95" customHeight="1">
      <c r="A76" s="117"/>
      <c r="B76" s="246"/>
      <c r="C76" s="171"/>
      <c r="D76" s="206" t="s">
        <v>87</v>
      </c>
      <c r="E76" s="207"/>
      <c r="F76" s="207"/>
      <c r="G76" s="207"/>
      <c r="H76" s="207"/>
      <c r="I76" s="207"/>
      <c r="J76" s="207"/>
      <c r="K76" s="207"/>
      <c r="L76" s="207"/>
      <c r="M76" s="208"/>
      <c r="N76" s="65"/>
      <c r="O76" s="65"/>
    </row>
    <row r="77" spans="1:15" ht="54" customHeight="1" thickBot="1">
      <c r="A77" s="117"/>
      <c r="B77" s="246"/>
      <c r="C77" s="171"/>
      <c r="D77" s="225" t="s">
        <v>88</v>
      </c>
      <c r="E77" s="226"/>
      <c r="F77" s="226"/>
      <c r="G77" s="226"/>
      <c r="H77" s="226"/>
      <c r="I77" s="226"/>
      <c r="J77" s="226"/>
      <c r="K77" s="226"/>
      <c r="L77" s="226"/>
      <c r="M77" s="227"/>
    </row>
    <row r="78" spans="1:15" ht="12.95" customHeight="1">
      <c r="A78" s="117"/>
      <c r="B78" s="246"/>
      <c r="C78" s="171"/>
      <c r="D78" s="206" t="s">
        <v>89</v>
      </c>
      <c r="E78" s="207"/>
      <c r="F78" s="207"/>
      <c r="G78" s="207"/>
      <c r="H78" s="207"/>
      <c r="I78" s="207"/>
      <c r="J78" s="207"/>
      <c r="K78" s="207"/>
      <c r="L78" s="207"/>
      <c r="M78" s="208"/>
      <c r="N78" s="65"/>
      <c r="O78" s="65"/>
    </row>
    <row r="79" spans="1:15" ht="130.5" customHeight="1" thickBot="1">
      <c r="A79" s="117"/>
      <c r="B79" s="246"/>
      <c r="C79" s="171"/>
      <c r="D79" s="225" t="s">
        <v>90</v>
      </c>
      <c r="E79" s="226"/>
      <c r="F79" s="226"/>
      <c r="G79" s="226"/>
      <c r="H79" s="226"/>
      <c r="I79" s="226"/>
      <c r="J79" s="226"/>
      <c r="K79" s="226"/>
      <c r="L79" s="226"/>
      <c r="M79" s="227"/>
    </row>
    <row r="80" spans="1:15" ht="12.95" customHeight="1">
      <c r="A80" s="117"/>
      <c r="B80" s="246"/>
      <c r="C80" s="171"/>
      <c r="D80" s="206" t="s">
        <v>91</v>
      </c>
      <c r="E80" s="207"/>
      <c r="F80" s="207"/>
      <c r="G80" s="207"/>
      <c r="H80" s="207"/>
      <c r="I80" s="207"/>
      <c r="J80" s="207"/>
      <c r="K80" s="207"/>
      <c r="L80" s="207"/>
      <c r="M80" s="208"/>
      <c r="N80" s="65"/>
      <c r="O80" s="65"/>
    </row>
    <row r="81" spans="1:24" ht="54" customHeight="1" thickBot="1">
      <c r="A81" s="117"/>
      <c r="B81" s="247"/>
      <c r="C81" s="248"/>
      <c r="D81" s="249" t="s">
        <v>92</v>
      </c>
      <c r="E81" s="250"/>
      <c r="F81" s="250"/>
      <c r="G81" s="250"/>
      <c r="H81" s="250"/>
      <c r="I81" s="250"/>
      <c r="J81" s="250"/>
      <c r="K81" s="250"/>
      <c r="L81" s="250"/>
      <c r="M81" s="251"/>
    </row>
    <row r="82" spans="1:24" ht="54" customHeight="1">
      <c r="A82" s="117"/>
      <c r="B82" s="149" t="s">
        <v>93</v>
      </c>
      <c r="C82" s="149"/>
      <c r="D82" s="252" t="s">
        <v>94</v>
      </c>
      <c r="E82" s="253"/>
      <c r="F82" s="253"/>
      <c r="G82" s="253"/>
      <c r="H82" s="253"/>
      <c r="I82" s="253"/>
      <c r="J82" s="253"/>
      <c r="K82" s="253"/>
      <c r="L82" s="253"/>
      <c r="M82" s="254"/>
    </row>
    <row r="83" spans="1:24" ht="54.95" customHeight="1">
      <c r="A83" s="117"/>
      <c r="B83" s="157" t="s">
        <v>95</v>
      </c>
      <c r="C83" s="158"/>
      <c r="D83" s="231"/>
      <c r="E83" s="232"/>
      <c r="F83" s="232"/>
      <c r="G83" s="232"/>
      <c r="H83" s="232"/>
      <c r="I83" s="232"/>
      <c r="J83" s="232"/>
      <c r="K83" s="232"/>
      <c r="L83" s="232"/>
      <c r="M83" s="233"/>
      <c r="N83" s="190"/>
      <c r="O83" s="190"/>
      <c r="P83" s="190"/>
      <c r="Q83" s="190"/>
      <c r="R83" s="190"/>
      <c r="S83" s="190"/>
      <c r="T83" s="190"/>
      <c r="U83" s="190"/>
      <c r="V83" s="190"/>
    </row>
    <row r="84" spans="1:24" ht="54.95" customHeight="1">
      <c r="A84" s="117"/>
      <c r="B84" s="214"/>
      <c r="C84" s="215"/>
      <c r="D84" s="234"/>
      <c r="E84" s="235"/>
      <c r="F84" s="235"/>
      <c r="G84" s="235"/>
      <c r="H84" s="235"/>
      <c r="I84" s="235"/>
      <c r="J84" s="235"/>
      <c r="K84" s="235"/>
      <c r="L84" s="235"/>
      <c r="M84" s="236"/>
      <c r="N84" s="66"/>
      <c r="O84" s="66"/>
      <c r="P84" s="66"/>
      <c r="Q84" s="66"/>
      <c r="R84" s="66"/>
      <c r="S84" s="66"/>
      <c r="T84" s="66"/>
      <c r="U84" s="66"/>
      <c r="V84" s="66"/>
    </row>
    <row r="85" spans="1:24" ht="54.95" customHeight="1">
      <c r="A85" s="117"/>
      <c r="B85" s="214"/>
      <c r="C85" s="215"/>
      <c r="D85" s="234"/>
      <c r="E85" s="235"/>
      <c r="F85" s="235"/>
      <c r="G85" s="235"/>
      <c r="H85" s="235"/>
      <c r="I85" s="235"/>
      <c r="J85" s="235"/>
      <c r="K85" s="235"/>
      <c r="L85" s="235"/>
      <c r="M85" s="236"/>
      <c r="N85" s="66"/>
      <c r="O85" s="66"/>
      <c r="P85" s="66"/>
      <c r="Q85" s="66"/>
      <c r="R85" s="66"/>
      <c r="S85" s="66"/>
      <c r="T85" s="66"/>
      <c r="U85" s="66"/>
      <c r="V85" s="66"/>
    </row>
    <row r="86" spans="1:24" ht="54.95" customHeight="1">
      <c r="A86" s="117"/>
      <c r="B86" s="159"/>
      <c r="C86" s="132"/>
      <c r="D86" s="237"/>
      <c r="E86" s="238"/>
      <c r="F86" s="238"/>
      <c r="G86" s="238"/>
      <c r="H86" s="238"/>
      <c r="I86" s="238"/>
      <c r="J86" s="238"/>
      <c r="K86" s="238"/>
      <c r="L86" s="238"/>
      <c r="M86" s="239"/>
      <c r="N86" s="66"/>
      <c r="O86" s="66"/>
      <c r="P86" s="66"/>
      <c r="Q86" s="66"/>
      <c r="R86" s="66"/>
      <c r="S86" s="66"/>
      <c r="T86" s="66"/>
      <c r="U86" s="66"/>
      <c r="V86" s="66"/>
    </row>
    <row r="87" spans="1:24" ht="58.5" customHeight="1">
      <c r="A87" s="118"/>
      <c r="B87" s="123" t="s">
        <v>96</v>
      </c>
      <c r="C87" s="125"/>
      <c r="D87" s="240"/>
      <c r="E87" s="241"/>
      <c r="F87" s="241"/>
      <c r="G87" s="241"/>
      <c r="H87" s="241"/>
      <c r="I87" s="241"/>
      <c r="J87" s="241"/>
      <c r="K87" s="241"/>
      <c r="L87" s="241"/>
      <c r="M87" s="242"/>
      <c r="N87" s="191"/>
      <c r="O87" s="191"/>
      <c r="P87" s="191"/>
      <c r="Q87" s="191"/>
      <c r="R87" s="191"/>
      <c r="S87" s="191"/>
      <c r="T87" s="191"/>
      <c r="U87" s="191"/>
      <c r="V87" s="191"/>
      <c r="W87" s="191"/>
      <c r="X87" s="191"/>
    </row>
    <row r="88" spans="1:24" ht="48.75" customHeight="1">
      <c r="A88" s="192" t="s">
        <v>97</v>
      </c>
      <c r="B88" s="123" t="s">
        <v>98</v>
      </c>
      <c r="C88" s="125"/>
      <c r="D88" s="224"/>
      <c r="E88" s="224"/>
      <c r="F88" s="224"/>
      <c r="G88" s="224"/>
      <c r="H88" s="79"/>
      <c r="I88" s="79"/>
      <c r="J88" s="79"/>
      <c r="K88" s="79"/>
      <c r="L88" s="79"/>
      <c r="M88" s="79"/>
      <c r="N88" s="77"/>
      <c r="O88" s="77"/>
      <c r="P88" s="77"/>
      <c r="Q88" s="77"/>
      <c r="R88" s="77"/>
      <c r="S88" s="77"/>
      <c r="T88" s="77"/>
      <c r="U88" s="77"/>
      <c r="V88" s="77"/>
      <c r="W88" s="77"/>
      <c r="X88" s="77"/>
    </row>
    <row r="89" spans="1:24" ht="48.75" customHeight="1">
      <c r="A89" s="193"/>
      <c r="B89" s="223" t="s">
        <v>99</v>
      </c>
      <c r="C89" s="125"/>
      <c r="D89" s="224"/>
      <c r="E89" s="224"/>
      <c r="F89" s="224"/>
      <c r="G89" s="224"/>
      <c r="H89" s="79"/>
      <c r="I89" s="79"/>
      <c r="J89" s="79"/>
      <c r="K89" s="79"/>
      <c r="L89" s="79"/>
      <c r="M89" s="79"/>
      <c r="N89" s="77"/>
      <c r="O89" s="77"/>
      <c r="P89" s="77"/>
      <c r="Q89" s="77"/>
      <c r="R89" s="77"/>
      <c r="S89" s="77"/>
      <c r="T89" s="77"/>
      <c r="U89" s="77"/>
      <c r="V89" s="77"/>
      <c r="W89" s="77"/>
      <c r="X89" s="77"/>
    </row>
    <row r="90" spans="1:24" ht="27" customHeight="1">
      <c r="A90" s="130" t="s">
        <v>100</v>
      </c>
      <c r="B90" s="123" t="s">
        <v>101</v>
      </c>
      <c r="C90" s="125"/>
      <c r="D90" s="224"/>
      <c r="E90" s="224"/>
      <c r="F90" s="224"/>
      <c r="G90" s="224"/>
      <c r="H90" s="79"/>
      <c r="I90" s="79"/>
      <c r="J90" s="79"/>
      <c r="K90" s="79"/>
      <c r="L90" s="79"/>
      <c r="M90" s="79"/>
      <c r="N90" s="77"/>
      <c r="O90" s="77"/>
      <c r="P90" s="77"/>
      <c r="Q90" s="77"/>
      <c r="R90" s="77"/>
      <c r="S90" s="77"/>
      <c r="T90" s="77"/>
      <c r="U90" s="77"/>
      <c r="V90" s="77"/>
      <c r="W90" s="77"/>
      <c r="X90" s="77"/>
    </row>
    <row r="91" spans="1:24" ht="146.44999999999999" customHeight="1">
      <c r="A91" s="131"/>
      <c r="B91" s="183" t="s">
        <v>102</v>
      </c>
      <c r="C91" s="183"/>
      <c r="D91" s="149" t="s">
        <v>103</v>
      </c>
      <c r="E91" s="149"/>
      <c r="F91" s="149"/>
      <c r="G91" s="149"/>
      <c r="H91" s="149"/>
      <c r="I91" s="149"/>
      <c r="J91" s="149"/>
      <c r="K91" s="149"/>
      <c r="L91" s="149"/>
      <c r="M91" s="149"/>
      <c r="N91" s="66"/>
    </row>
    <row r="92" spans="1:24" ht="14.1" customHeight="1">
      <c r="A92" s="131"/>
      <c r="B92" s="126" t="s">
        <v>104</v>
      </c>
      <c r="C92" s="126"/>
      <c r="D92" s="123" t="s">
        <v>105</v>
      </c>
      <c r="E92" s="125"/>
      <c r="F92" s="123" t="s">
        <v>106</v>
      </c>
      <c r="G92" s="125"/>
      <c r="H92" s="60" t="s">
        <v>107</v>
      </c>
      <c r="I92" s="93"/>
      <c r="J92" s="93"/>
      <c r="K92" s="93"/>
      <c r="L92" s="93"/>
      <c r="M92" s="93"/>
      <c r="N92" s="66"/>
    </row>
    <row r="93" spans="1:24" ht="36.6" customHeight="1">
      <c r="A93" s="131"/>
      <c r="B93" s="126"/>
      <c r="C93" s="126"/>
      <c r="D93" s="159"/>
      <c r="E93" s="132"/>
      <c r="F93" s="157"/>
      <c r="G93" s="158"/>
      <c r="H93" s="64"/>
      <c r="I93" s="94"/>
      <c r="J93" s="94"/>
      <c r="K93" s="94"/>
      <c r="L93" s="94"/>
      <c r="M93" s="94"/>
      <c r="N93" s="66"/>
    </row>
    <row r="94" spans="1:24" ht="43.5" customHeight="1" thickBot="1">
      <c r="A94" s="220" t="s">
        <v>108</v>
      </c>
      <c r="B94" s="125" t="s">
        <v>109</v>
      </c>
      <c r="C94" s="126"/>
      <c r="D94" s="240"/>
      <c r="E94" s="241"/>
      <c r="F94" s="241"/>
      <c r="G94" s="241"/>
      <c r="H94" s="241"/>
      <c r="I94" s="241"/>
      <c r="J94" s="241"/>
      <c r="K94" s="241"/>
      <c r="L94" s="241"/>
      <c r="M94" s="242"/>
      <c r="N94" s="66"/>
    </row>
    <row r="95" spans="1:24" ht="12.95" customHeight="1">
      <c r="A95" s="220"/>
      <c r="B95" s="136" t="s">
        <v>110</v>
      </c>
      <c r="C95" s="144"/>
      <c r="D95" s="135" t="s">
        <v>111</v>
      </c>
      <c r="E95" s="136"/>
      <c r="F95" s="144" t="s">
        <v>112</v>
      </c>
      <c r="G95" s="144"/>
      <c r="H95" s="144"/>
      <c r="I95" s="144"/>
      <c r="J95" s="150"/>
      <c r="K95" s="132" t="s">
        <v>113</v>
      </c>
      <c r="L95" s="133"/>
    </row>
    <row r="96" spans="1:24" ht="39.950000000000003" customHeight="1">
      <c r="A96" s="220"/>
      <c r="B96" s="125"/>
      <c r="C96" s="126"/>
      <c r="D96" s="161"/>
      <c r="E96" s="129"/>
      <c r="F96" s="149"/>
      <c r="G96" s="149"/>
      <c r="H96" s="149"/>
      <c r="I96" s="149"/>
      <c r="J96" s="151"/>
      <c r="K96" s="125"/>
      <c r="L96" s="126"/>
    </row>
    <row r="97" spans="1:13" ht="39.950000000000003" customHeight="1" thickBot="1">
      <c r="A97" s="220"/>
      <c r="B97" s="154"/>
      <c r="C97" s="119"/>
      <c r="D97" s="184"/>
      <c r="E97" s="185"/>
      <c r="F97" s="188"/>
      <c r="G97" s="188"/>
      <c r="H97" s="188"/>
      <c r="I97" s="188"/>
      <c r="J97" s="189"/>
      <c r="K97" s="125"/>
      <c r="L97" s="126"/>
    </row>
    <row r="98" spans="1:13">
      <c r="A98" s="220"/>
      <c r="B98" s="165" t="s">
        <v>114</v>
      </c>
      <c r="C98" s="166"/>
      <c r="D98" s="135" t="s">
        <v>115</v>
      </c>
      <c r="E98" s="136"/>
      <c r="F98" s="144" t="s">
        <v>116</v>
      </c>
      <c r="G98" s="144"/>
      <c r="H98" s="144" t="s">
        <v>117</v>
      </c>
      <c r="I98" s="144"/>
      <c r="J98" s="150"/>
      <c r="K98" s="125" t="s">
        <v>113</v>
      </c>
      <c r="L98" s="126"/>
    </row>
    <row r="99" spans="1:13">
      <c r="A99" s="220"/>
      <c r="B99" s="209"/>
      <c r="C99" s="183"/>
      <c r="D99" s="186"/>
      <c r="E99" s="187"/>
      <c r="F99" s="126"/>
      <c r="G99" s="126"/>
      <c r="H99" s="255"/>
      <c r="I99" s="255"/>
      <c r="J99" s="256"/>
      <c r="K99" s="125"/>
      <c r="L99" s="126"/>
    </row>
    <row r="100" spans="1:13" ht="14.25" thickBot="1">
      <c r="A100" s="220"/>
      <c r="B100" s="167"/>
      <c r="C100" s="168"/>
      <c r="D100" s="142"/>
      <c r="E100" s="143"/>
      <c r="F100" s="119"/>
      <c r="G100" s="119"/>
      <c r="H100" s="188"/>
      <c r="I100" s="188"/>
      <c r="J100" s="189"/>
      <c r="K100" s="125"/>
      <c r="L100" s="126"/>
    </row>
    <row r="101" spans="1:13">
      <c r="A101" s="220"/>
      <c r="B101" s="169" t="s">
        <v>118</v>
      </c>
      <c r="C101" s="170"/>
      <c r="D101" s="144" t="s">
        <v>119</v>
      </c>
      <c r="E101" s="144"/>
      <c r="F101" s="144" t="s">
        <v>120</v>
      </c>
      <c r="G101" s="144"/>
      <c r="H101" s="144"/>
      <c r="I101" s="144"/>
      <c r="J101" s="150"/>
      <c r="K101" s="125" t="s">
        <v>113</v>
      </c>
      <c r="L101" s="126"/>
    </row>
    <row r="102" spans="1:13" ht="12.95" customHeight="1">
      <c r="A102" s="220"/>
      <c r="B102" s="171"/>
      <c r="C102" s="172"/>
      <c r="D102" s="175"/>
      <c r="E102" s="176"/>
      <c r="F102" s="157"/>
      <c r="G102" s="160"/>
      <c r="H102" s="160"/>
      <c r="I102" s="160"/>
      <c r="J102" s="179"/>
      <c r="K102" s="125"/>
      <c r="L102" s="126"/>
    </row>
    <row r="103" spans="1:13" ht="14.25" thickBot="1">
      <c r="A103" s="220"/>
      <c r="B103" s="173"/>
      <c r="C103" s="174"/>
      <c r="D103" s="177"/>
      <c r="E103" s="178"/>
      <c r="F103" s="180"/>
      <c r="G103" s="181"/>
      <c r="H103" s="181"/>
      <c r="I103" s="181"/>
      <c r="J103" s="182"/>
      <c r="K103" s="125"/>
      <c r="L103" s="126"/>
    </row>
    <row r="104" spans="1:13" ht="12.6" customHeight="1">
      <c r="A104" s="220"/>
      <c r="B104" s="165" t="s">
        <v>121</v>
      </c>
      <c r="C104" s="166"/>
      <c r="D104" s="135" t="s">
        <v>122</v>
      </c>
      <c r="E104" s="136"/>
      <c r="F104" s="144" t="s">
        <v>123</v>
      </c>
      <c r="G104" s="144"/>
      <c r="H104" s="144"/>
      <c r="I104" s="144"/>
      <c r="J104" s="150"/>
      <c r="K104" s="125" t="s">
        <v>113</v>
      </c>
      <c r="L104" s="126"/>
    </row>
    <row r="105" spans="1:13" ht="26.45" customHeight="1" thickBot="1">
      <c r="A105" s="220"/>
      <c r="B105" s="167"/>
      <c r="C105" s="168"/>
      <c r="D105" s="142"/>
      <c r="E105" s="143"/>
      <c r="F105" s="162"/>
      <c r="G105" s="163"/>
      <c r="H105" s="163"/>
      <c r="I105" s="163"/>
      <c r="J105" s="164"/>
      <c r="K105" s="160"/>
      <c r="L105" s="158"/>
    </row>
    <row r="106" spans="1:13" ht="27" customHeight="1">
      <c r="A106" s="220"/>
      <c r="B106" s="136" t="s">
        <v>124</v>
      </c>
      <c r="C106" s="144"/>
      <c r="D106" s="147" t="s">
        <v>125</v>
      </c>
      <c r="E106" s="145" t="s">
        <v>126</v>
      </c>
      <c r="F106" s="145"/>
      <c r="G106" s="145"/>
      <c r="H106" s="135" t="s">
        <v>127</v>
      </c>
      <c r="I106" s="136"/>
      <c r="J106" s="137"/>
      <c r="K106" s="138"/>
      <c r="L106" s="139"/>
      <c r="M106" s="71" t="s">
        <v>113</v>
      </c>
    </row>
    <row r="107" spans="1:13" ht="27" customHeight="1">
      <c r="A107" s="220"/>
      <c r="B107" s="125"/>
      <c r="C107" s="126"/>
      <c r="D107" s="148"/>
      <c r="E107" s="146"/>
      <c r="F107" s="146"/>
      <c r="G107" s="146"/>
      <c r="H107" s="126" t="s">
        <v>128</v>
      </c>
      <c r="I107" s="126"/>
      <c r="J107" s="140"/>
      <c r="K107" s="140"/>
      <c r="L107" s="141"/>
      <c r="M107" s="125"/>
    </row>
    <row r="108" spans="1:13" ht="20.100000000000001" customHeight="1">
      <c r="A108" s="220"/>
      <c r="B108" s="125"/>
      <c r="C108" s="126"/>
      <c r="D108" s="99" t="s">
        <v>125</v>
      </c>
      <c r="E108" t="s">
        <v>129</v>
      </c>
      <c r="L108" s="69"/>
      <c r="M108" s="125"/>
    </row>
    <row r="109" spans="1:13" ht="20.100000000000001" customHeight="1">
      <c r="A109" s="220"/>
      <c r="B109" s="125"/>
      <c r="C109" s="126"/>
      <c r="D109" s="99" t="s">
        <v>125</v>
      </c>
      <c r="E109" t="s">
        <v>130</v>
      </c>
      <c r="L109" s="69"/>
      <c r="M109" s="125"/>
    </row>
    <row r="110" spans="1:13" ht="20.100000000000001" customHeight="1" thickBot="1">
      <c r="A110" s="220"/>
      <c r="B110" s="154"/>
      <c r="C110" s="119"/>
      <c r="D110" s="100" t="s">
        <v>125</v>
      </c>
      <c r="E110" s="70" t="s">
        <v>131</v>
      </c>
      <c r="F110" s="119" t="s">
        <v>132</v>
      </c>
      <c r="G110" s="119"/>
      <c r="H110" s="120"/>
      <c r="I110" s="121"/>
      <c r="J110" s="121"/>
      <c r="K110" s="121"/>
      <c r="L110" s="122"/>
      <c r="M110" s="125"/>
    </row>
    <row r="111" spans="1:13" ht="46.5" customHeight="1">
      <c r="A111" s="220"/>
      <c r="B111" s="132" t="s">
        <v>96</v>
      </c>
      <c r="C111" s="133"/>
      <c r="D111" s="134"/>
      <c r="E111" s="134"/>
      <c r="F111" s="134"/>
      <c r="G111" s="134"/>
      <c r="H111" s="134"/>
      <c r="I111" s="134"/>
      <c r="J111" s="134"/>
      <c r="K111" s="134"/>
      <c r="L111" s="134"/>
    </row>
  </sheetData>
  <mergeCells count="208">
    <mergeCell ref="A94:A111"/>
    <mergeCell ref="B94:C94"/>
    <mergeCell ref="D94:M94"/>
    <mergeCell ref="B92:C93"/>
    <mergeCell ref="D92:E92"/>
    <mergeCell ref="F92:G92"/>
    <mergeCell ref="D93:E93"/>
    <mergeCell ref="F93:G93"/>
    <mergeCell ref="D61:E61"/>
    <mergeCell ref="D62:E62"/>
    <mergeCell ref="F61:K61"/>
    <mergeCell ref="F62:K62"/>
    <mergeCell ref="B74:C81"/>
    <mergeCell ref="D79:M79"/>
    <mergeCell ref="D80:M80"/>
    <mergeCell ref="D81:M81"/>
    <mergeCell ref="D82:M82"/>
    <mergeCell ref="D87:M87"/>
    <mergeCell ref="F100:G100"/>
    <mergeCell ref="H100:J100"/>
    <mergeCell ref="F99:G99"/>
    <mergeCell ref="H99:J99"/>
    <mergeCell ref="B90:C90"/>
    <mergeCell ref="D90:G90"/>
    <mergeCell ref="B38:C38"/>
    <mergeCell ref="B37:C37"/>
    <mergeCell ref="B42:C43"/>
    <mergeCell ref="B46:B47"/>
    <mergeCell ref="B45:C45"/>
    <mergeCell ref="D30:G30"/>
    <mergeCell ref="B88:C88"/>
    <mergeCell ref="B89:C89"/>
    <mergeCell ref="D88:G88"/>
    <mergeCell ref="D89:G89"/>
    <mergeCell ref="D47:G47"/>
    <mergeCell ref="D48:G48"/>
    <mergeCell ref="D75:M75"/>
    <mergeCell ref="D76:M76"/>
    <mergeCell ref="D77:M77"/>
    <mergeCell ref="D78:M78"/>
    <mergeCell ref="B52:C52"/>
    <mergeCell ref="D41:G41"/>
    <mergeCell ref="D42:E42"/>
    <mergeCell ref="B59:C59"/>
    <mergeCell ref="B60:C60"/>
    <mergeCell ref="B63:C64"/>
    <mergeCell ref="D54:G54"/>
    <mergeCell ref="D83:M86"/>
    <mergeCell ref="A2:A13"/>
    <mergeCell ref="B6:B9"/>
    <mergeCell ref="B10:B13"/>
    <mergeCell ref="B14:C14"/>
    <mergeCell ref="B5:C5"/>
    <mergeCell ref="B2:C2"/>
    <mergeCell ref="B25:B28"/>
    <mergeCell ref="D21:G21"/>
    <mergeCell ref="D22:G22"/>
    <mergeCell ref="D23:G23"/>
    <mergeCell ref="D24:G24"/>
    <mergeCell ref="D25:G25"/>
    <mergeCell ref="D26:G26"/>
    <mergeCell ref="D27:G27"/>
    <mergeCell ref="D28:G28"/>
    <mergeCell ref="D2:G2"/>
    <mergeCell ref="D3:G3"/>
    <mergeCell ref="D4:G4"/>
    <mergeCell ref="D5:G5"/>
    <mergeCell ref="D6:G6"/>
    <mergeCell ref="D7:G7"/>
    <mergeCell ref="A14:A36"/>
    <mergeCell ref="B33:B36"/>
    <mergeCell ref="B3:C3"/>
    <mergeCell ref="B23:C23"/>
    <mergeCell ref="B41:C41"/>
    <mergeCell ref="B4:C4"/>
    <mergeCell ref="D37:G37"/>
    <mergeCell ref="H24:P24"/>
    <mergeCell ref="B39:C39"/>
    <mergeCell ref="D33:G33"/>
    <mergeCell ref="D34:G34"/>
    <mergeCell ref="D29:G29"/>
    <mergeCell ref="B19:B22"/>
    <mergeCell ref="B16:C16"/>
    <mergeCell ref="B17:C17"/>
    <mergeCell ref="H23:N23"/>
    <mergeCell ref="B29:B32"/>
    <mergeCell ref="D8:G8"/>
    <mergeCell ref="D9:G9"/>
    <mergeCell ref="D10:G10"/>
    <mergeCell ref="D11:G11"/>
    <mergeCell ref="D12:G12"/>
    <mergeCell ref="D13:G13"/>
    <mergeCell ref="D14:G14"/>
    <mergeCell ref="D15:G15"/>
    <mergeCell ref="D16:G16"/>
    <mergeCell ref="B18:C18"/>
    <mergeCell ref="B44:C44"/>
    <mergeCell ref="D49:G49"/>
    <mergeCell ref="D50:G50"/>
    <mergeCell ref="D44:G44"/>
    <mergeCell ref="D45:G45"/>
    <mergeCell ref="D46:G46"/>
    <mergeCell ref="B48:B49"/>
    <mergeCell ref="B50:B51"/>
    <mergeCell ref="B83:C86"/>
    <mergeCell ref="K96:L97"/>
    <mergeCell ref="K98:L98"/>
    <mergeCell ref="K99:L100"/>
    <mergeCell ref="B95:C97"/>
    <mergeCell ref="B98:C100"/>
    <mergeCell ref="K95:L95"/>
    <mergeCell ref="D95:E95"/>
    <mergeCell ref="D52:G52"/>
    <mergeCell ref="B54:C54"/>
    <mergeCell ref="D53:G53"/>
    <mergeCell ref="A88:A89"/>
    <mergeCell ref="B57:C57"/>
    <mergeCell ref="D55:G55"/>
    <mergeCell ref="D56:G56"/>
    <mergeCell ref="D71:F71"/>
    <mergeCell ref="D70:F70"/>
    <mergeCell ref="B56:C56"/>
    <mergeCell ref="B55:C55"/>
    <mergeCell ref="D72:M72"/>
    <mergeCell ref="D73:M73"/>
    <mergeCell ref="D74:M74"/>
    <mergeCell ref="B58:C58"/>
    <mergeCell ref="N83:V83"/>
    <mergeCell ref="N87:X87"/>
    <mergeCell ref="A55:A87"/>
    <mergeCell ref="B87:C87"/>
    <mergeCell ref="B82:C82"/>
    <mergeCell ref="B72:C72"/>
    <mergeCell ref="B73:C73"/>
    <mergeCell ref="B68:B69"/>
    <mergeCell ref="D57:G57"/>
    <mergeCell ref="D102:E103"/>
    <mergeCell ref="F102:J103"/>
    <mergeCell ref="B24:C24"/>
    <mergeCell ref="B15:C15"/>
    <mergeCell ref="B40:C40"/>
    <mergeCell ref="D20:G20"/>
    <mergeCell ref="D31:G31"/>
    <mergeCell ref="D17:G17"/>
    <mergeCell ref="D18:G18"/>
    <mergeCell ref="D19:G19"/>
    <mergeCell ref="D38:G38"/>
    <mergeCell ref="D39:G39"/>
    <mergeCell ref="D40:G40"/>
    <mergeCell ref="D35:G35"/>
    <mergeCell ref="D36:G36"/>
    <mergeCell ref="D32:G32"/>
    <mergeCell ref="D96:E96"/>
    <mergeCell ref="D97:E97"/>
    <mergeCell ref="B91:C91"/>
    <mergeCell ref="D98:E98"/>
    <mergeCell ref="D99:E99"/>
    <mergeCell ref="F97:J97"/>
    <mergeCell ref="F98:G98"/>
    <mergeCell ref="H98:J98"/>
    <mergeCell ref="B106:C110"/>
    <mergeCell ref="M107:M110"/>
    <mergeCell ref="D51:G51"/>
    <mergeCell ref="B65:C65"/>
    <mergeCell ref="B66:C66"/>
    <mergeCell ref="B67:C67"/>
    <mergeCell ref="B61:C62"/>
    <mergeCell ref="D58:G58"/>
    <mergeCell ref="D59:G59"/>
    <mergeCell ref="D60:G60"/>
    <mergeCell ref="D63:E63"/>
    <mergeCell ref="D64:E64"/>
    <mergeCell ref="D65:H65"/>
    <mergeCell ref="D66:H66"/>
    <mergeCell ref="D67:H67"/>
    <mergeCell ref="K105:L105"/>
    <mergeCell ref="K104:L104"/>
    <mergeCell ref="F104:J104"/>
    <mergeCell ref="F105:J105"/>
    <mergeCell ref="F101:J101"/>
    <mergeCell ref="B104:C105"/>
    <mergeCell ref="B101:C103"/>
    <mergeCell ref="K101:L101"/>
    <mergeCell ref="K102:L103"/>
    <mergeCell ref="A37:A54"/>
    <mergeCell ref="F110:G110"/>
    <mergeCell ref="H110:L110"/>
    <mergeCell ref="D68:F68"/>
    <mergeCell ref="D69:F69"/>
    <mergeCell ref="B70:B71"/>
    <mergeCell ref="D43:E43"/>
    <mergeCell ref="A90:A93"/>
    <mergeCell ref="B111:C111"/>
    <mergeCell ref="D111:L111"/>
    <mergeCell ref="H106:I106"/>
    <mergeCell ref="H107:I107"/>
    <mergeCell ref="J106:L106"/>
    <mergeCell ref="J107:L107"/>
    <mergeCell ref="D100:E100"/>
    <mergeCell ref="D101:E101"/>
    <mergeCell ref="D104:E104"/>
    <mergeCell ref="D105:E105"/>
    <mergeCell ref="E106:G107"/>
    <mergeCell ref="D106:D107"/>
    <mergeCell ref="D91:M91"/>
    <mergeCell ref="F95:J95"/>
    <mergeCell ref="F96:J96"/>
    <mergeCell ref="B53:C53"/>
  </mergeCells>
  <phoneticPr fontId="1"/>
  <conditionalFormatting sqref="C69:H69 C71:F71 D64:E64 G64 D65:H67">
    <cfRule type="containsBlanks" dxfId="32" priority="31">
      <formula>LEN(TRIM(C64))=0</formula>
    </cfRule>
  </conditionalFormatting>
  <conditionalFormatting sqref="D43 G43">
    <cfRule type="expression" dxfId="31" priority="27">
      <formula>$D$41="無期雇用"</formula>
    </cfRule>
  </conditionalFormatting>
  <conditionalFormatting sqref="D47">
    <cfRule type="expression" dxfId="30" priority="32">
      <formula>$D$46="有"</formula>
    </cfRule>
  </conditionalFormatting>
  <conditionalFormatting sqref="D43:E43 G43">
    <cfRule type="containsBlanks" dxfId="29" priority="35">
      <formula>LEN(TRIM(D43))=0</formula>
    </cfRule>
  </conditionalFormatting>
  <conditionalFormatting sqref="D71:F71">
    <cfRule type="expression" dxfId="28" priority="22">
      <formula>$C$71="無"</formula>
    </cfRule>
  </conditionalFormatting>
  <conditionalFormatting sqref="D2:G39">
    <cfRule type="containsBlanks" dxfId="27" priority="3">
      <formula>LEN(TRIM(D2))=0</formula>
    </cfRule>
  </conditionalFormatting>
  <conditionalFormatting sqref="D40:G40">
    <cfRule type="expression" dxfId="26" priority="5">
      <formula>$D$39&lt;&gt;"18歳未満"</formula>
    </cfRule>
    <cfRule type="containsBlanks" dxfId="25" priority="6">
      <formula>LEN(TRIM(D40))=0</formula>
    </cfRule>
  </conditionalFormatting>
  <conditionalFormatting sqref="D41:G41">
    <cfRule type="containsBlanks" dxfId="24" priority="2">
      <formula>LEN(TRIM(D41))=0</formula>
    </cfRule>
  </conditionalFormatting>
  <conditionalFormatting sqref="D44:G60">
    <cfRule type="containsBlanks" dxfId="23" priority="33">
      <formula>LEN(TRIM(D44))=0</formula>
    </cfRule>
  </conditionalFormatting>
  <conditionalFormatting sqref="D45:G45">
    <cfRule type="expression" dxfId="22" priority="4">
      <formula>$D$44&lt;&gt;"協定対象派遣労働者である"</formula>
    </cfRule>
  </conditionalFormatting>
  <conditionalFormatting sqref="D49:G49">
    <cfRule type="expression" dxfId="21" priority="11">
      <formula>$D$48="有"</formula>
    </cfRule>
  </conditionalFormatting>
  <conditionalFormatting sqref="D51:G51">
    <cfRule type="expression" dxfId="20" priority="10">
      <formula>$D$50="有"</formula>
    </cfRule>
  </conditionalFormatting>
  <conditionalFormatting sqref="D88:G90">
    <cfRule type="containsBlanks" dxfId="19" priority="29">
      <formula>LEN(TRIM(D88))=0</formula>
    </cfRule>
  </conditionalFormatting>
  <conditionalFormatting sqref="D69:H69">
    <cfRule type="expression" dxfId="18" priority="23">
      <formula>$C$69="無"</formula>
    </cfRule>
  </conditionalFormatting>
  <conditionalFormatting sqref="D93:H93 D94:M94">
    <cfRule type="containsBlanks" dxfId="17" priority="28">
      <formula>LEN(TRIM(D93))=0</formula>
    </cfRule>
  </conditionalFormatting>
  <conditionalFormatting sqref="D96:J97">
    <cfRule type="expression" dxfId="16" priority="19">
      <formula>$K$96="別紙のとおり"</formula>
    </cfRule>
    <cfRule type="containsBlanks" dxfId="15" priority="20">
      <formula>LEN(TRIM(D96))=0</formula>
    </cfRule>
  </conditionalFormatting>
  <conditionalFormatting sqref="D99:J100">
    <cfRule type="expression" dxfId="14" priority="16">
      <formula>$K$99="別紙のとおり"</formula>
    </cfRule>
    <cfRule type="containsBlanks" dxfId="13" priority="17">
      <formula>LEN(TRIM(D99))=0</formula>
    </cfRule>
  </conditionalFormatting>
  <conditionalFormatting sqref="D102:J103">
    <cfRule type="expression" dxfId="12" priority="13">
      <formula>$K$102="別紙のとおり"</formula>
    </cfRule>
    <cfRule type="containsBlanks" dxfId="11" priority="14">
      <formula>LEN(TRIM(D102))=0</formula>
    </cfRule>
  </conditionalFormatting>
  <conditionalFormatting sqref="D105:J105">
    <cfRule type="expression" dxfId="10" priority="8">
      <formula>$K$105="別紙のとおり"</formula>
    </cfRule>
    <cfRule type="containsBlanks" dxfId="9" priority="9">
      <formula>LEN(TRIM(D105))=0</formula>
    </cfRule>
  </conditionalFormatting>
  <conditionalFormatting sqref="D62:K62">
    <cfRule type="containsBlanks" dxfId="8" priority="25">
      <formula>LEN(TRIM(D62))=0</formula>
    </cfRule>
  </conditionalFormatting>
  <conditionalFormatting sqref="D72:M73">
    <cfRule type="containsBlanks" dxfId="7" priority="30">
      <formula>LEN(TRIM(D72))=0</formula>
    </cfRule>
  </conditionalFormatting>
  <conditionalFormatting sqref="F62:K62">
    <cfRule type="expression" dxfId="6" priority="24">
      <formula>$D$62="権限なし"</formula>
    </cfRule>
  </conditionalFormatting>
  <conditionalFormatting sqref="K96:L97 K99:L100 K102:L103 K105:L105 M107:M110">
    <cfRule type="containsBlanks" dxfId="5" priority="21">
      <formula>LEN(TRIM(K96))=0</formula>
    </cfRule>
  </conditionalFormatting>
  <conditionalFormatting sqref="K96:L97">
    <cfRule type="expression" dxfId="4" priority="18">
      <formula>$D$96&lt;&gt;""</formula>
    </cfRule>
  </conditionalFormatting>
  <conditionalFormatting sqref="K99:L100">
    <cfRule type="expression" dxfId="3" priority="15">
      <formula>$D$99&lt;&gt;""</formula>
    </cfRule>
  </conditionalFormatting>
  <conditionalFormatting sqref="K102:L103">
    <cfRule type="expression" dxfId="2" priority="12">
      <formula>$D$102&lt;&gt;""</formula>
    </cfRule>
  </conditionalFormatting>
  <conditionalFormatting sqref="K105:L105">
    <cfRule type="expression" dxfId="1" priority="7">
      <formula>$D$105&lt;&gt;""</formula>
    </cfRule>
  </conditionalFormatting>
  <conditionalFormatting sqref="D75:M75 D77:M77 D79:M79 D81:M82 D91:M91">
    <cfRule type="containsBlanks" dxfId="0" priority="1">
      <formula>LEN(TRIM(D75))=0</formula>
    </cfRule>
  </conditionalFormatting>
  <dataValidations xWindow="894" yWindow="573" count="17">
    <dataValidation type="list" allowBlank="1" showInputMessage="1" showErrorMessage="1" sqref="C69 D46 D48 D50 C71" xr:uid="{00000000-0002-0000-0100-000000000000}">
      <formula1>"有,無"</formula1>
    </dataValidation>
    <dataValidation type="list" allowBlank="1" showErrorMessage="1" promptTitle="事業所平均額を用いる場合" prompt="事業所平均額を用いる場合はドロップダウンリストで「事業所平均額」を選択してください。" sqref="H93" xr:uid="{00000000-0002-0000-0100-000001000000}">
      <formula1>"事業所平均額"</formula1>
    </dataValidation>
    <dataValidation type="list" allowBlank="1" showInputMessage="1" showErrorMessage="1" sqref="D93" xr:uid="{00000000-0002-0000-0100-000002000000}">
      <formula1>"時間単価,日額,月額"</formula1>
    </dataValidation>
    <dataValidation type="list" allowBlank="1" showInputMessage="1" showErrorMessage="1" sqref="K96:L97 K99:L100 K102:L103 K105 M107:M110" xr:uid="{00000000-0002-0000-0100-000003000000}">
      <formula1>"別紙のとおり"</formula1>
    </dataValidation>
    <dataValidation allowBlank="1" sqref="D74 N76:O76 D76 N74:O74 D78 N78:O78 D80 N80:O80" xr:uid="{00000000-0002-0000-0100-000004000000}"/>
    <dataValidation type="list" allowBlank="1" showInputMessage="1" showErrorMessage="1" sqref="D38" xr:uid="{00000000-0002-0000-0100-000005000000}">
      <formula1>"男性,女性"</formula1>
    </dataValidation>
    <dataValidation type="list" allowBlank="1" showInputMessage="1" showErrorMessage="1" sqref="D39" xr:uid="{00000000-0002-0000-0100-000006000000}">
      <formula1>"60歳以上,45歳以上60歳未満,18歳以上45歳未満,18歳未満"</formula1>
    </dataValidation>
    <dataValidation type="list" allowBlank="1" showInputMessage="1" showErrorMessage="1" sqref="D41" xr:uid="{00000000-0002-0000-0100-000007000000}">
      <formula1>"無期雇用,有期雇用"</formula1>
    </dataValidation>
    <dataValidation type="list" allowBlank="1" showInputMessage="1" showErrorMessage="1" sqref="D44" xr:uid="{00000000-0002-0000-0100-000008000000}">
      <formula1>"協定対象派遣労働者である,協定対象派遣労働者ではない（派遣先均等・均衡方式）"</formula1>
    </dataValidation>
    <dataValidation type="list" allowBlank="1" showInputMessage="1" showErrorMessage="1" sqref="D57" xr:uid="{00000000-0002-0000-0100-000009000000}">
      <formula1>"無期雇用または60歳以上の者に限定する,限定しない"</formula1>
    </dataValidation>
    <dataValidation type="list" allowBlank="1" showInputMessage="1" showErrorMessage="1" sqref="D58" xr:uid="{00000000-0002-0000-0100-00000A000000}">
      <formula1>"協定対象派遣労働者に限定する,限定しない"</formula1>
    </dataValidation>
    <dataValidation type="list" allowBlank="1" showInputMessage="1" showErrorMessage="1" sqref="D60" xr:uid="{00000000-0002-0000-0100-00000B000000}">
      <formula1>"製造業務である,製造業務ではない"</formula1>
    </dataValidation>
    <dataValidation type="list" allowBlank="1" showInputMessage="1" showErrorMessage="1" sqref="D106:D110" xr:uid="{00000000-0002-0000-0100-00000C000000}">
      <formula1>"□,☑"</formula1>
    </dataValidation>
    <dataValidation type="list" allowBlank="1" showInputMessage="1" showErrorMessage="1" sqref="D62:E62" xr:uid="{00000000-0002-0000-0100-00000D000000}">
      <formula1>"権限あり,権限なし"</formula1>
    </dataValidation>
    <dataValidation type="list" allowBlank="1" promptTitle="日付を入力" prompt="期間制限の例外に該当する場合は、ドロップダウンリストから対象外となる理由を選択してください。" sqref="D53:G54" xr:uid="{00000000-0002-0000-0100-00000E000000}">
      <formula1>"無期雇用のため対象外,60歳以上のため対象外,有期プロジェクト業務に該当するため対象外,日数限定業務に該当するため対象外,育児休業・介護休業等の代替業務に該当するため対象外"</formula1>
    </dataValidation>
    <dataValidation allowBlank="1" promptTitle="日付を入力" sqref="D92:E92" xr:uid="{00000000-0002-0000-0100-00000F000000}"/>
    <dataValidation allowBlank="1" promptTitle="日付を入力" prompt="期間制限の例外に該当する場合は、ドロップダウンリストから「無期雇用のため対象外」または「60歳以上のため対象外」を選択してください。" sqref="F92:G92" xr:uid="{00000000-0002-0000-0100-000010000000}"/>
  </dataValidations>
  <pageMargins left="0.7" right="0.7" top="0.75" bottom="0.75" header="0.3" footer="0.3"/>
  <pageSetup paperSize="8"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111"/>
  <sheetViews>
    <sheetView showGridLines="0" zoomScaleNormal="100" workbookViewId="0">
      <selection activeCell="H9" sqref="H9"/>
    </sheetView>
  </sheetViews>
  <sheetFormatPr defaultRowHeight="13.5"/>
  <cols>
    <col min="3" max="3" width="14.85546875" customWidth="1"/>
    <col min="4" max="4" width="2.85546875" customWidth="1"/>
    <col min="5" max="5" width="15" customWidth="1"/>
    <col min="6" max="6" width="3.140625" customWidth="1"/>
    <col min="7" max="8" width="17.85546875" customWidth="1"/>
    <col min="9" max="9" width="3.28515625" customWidth="1"/>
    <col min="10" max="11" width="17.85546875" customWidth="1"/>
    <col min="12" max="12" width="3.140625" customWidth="1"/>
    <col min="13" max="14" width="17.85546875" customWidth="1"/>
    <col min="15" max="15" width="3.140625" customWidth="1"/>
    <col min="16" max="16" width="17.85546875" customWidth="1"/>
  </cols>
  <sheetData>
    <row r="2" spans="1:8" ht="25.5" customHeight="1">
      <c r="A2" s="220" t="s">
        <v>22</v>
      </c>
      <c r="B2" s="126" t="s">
        <v>23</v>
      </c>
      <c r="C2" s="126"/>
      <c r="D2" s="123" t="s">
        <v>133</v>
      </c>
      <c r="E2" s="124"/>
      <c r="F2" s="124"/>
      <c r="G2" s="125"/>
      <c r="H2" s="59"/>
    </row>
    <row r="3" spans="1:8" ht="25.5" customHeight="1">
      <c r="A3" s="220"/>
      <c r="B3" s="126" t="s">
        <v>24</v>
      </c>
      <c r="C3" s="126"/>
      <c r="D3" s="123" t="s">
        <v>134</v>
      </c>
      <c r="E3" s="124"/>
      <c r="F3" s="124"/>
      <c r="G3" s="125"/>
    </row>
    <row r="4" spans="1:8" ht="25.5" customHeight="1">
      <c r="A4" s="220"/>
      <c r="B4" s="126" t="s">
        <v>25</v>
      </c>
      <c r="C4" s="126"/>
      <c r="D4" s="123" t="s">
        <v>135</v>
      </c>
      <c r="E4" s="124"/>
      <c r="F4" s="124"/>
      <c r="G4" s="125"/>
    </row>
    <row r="5" spans="1:8" ht="25.5" customHeight="1">
      <c r="A5" s="220"/>
      <c r="B5" s="126" t="s">
        <v>26</v>
      </c>
      <c r="C5" s="126"/>
      <c r="D5" s="123" t="s">
        <v>136</v>
      </c>
      <c r="E5" s="124"/>
      <c r="F5" s="124"/>
      <c r="G5" s="125"/>
    </row>
    <row r="6" spans="1:8" ht="25.5" customHeight="1">
      <c r="A6" s="220"/>
      <c r="B6" s="220" t="s">
        <v>27</v>
      </c>
      <c r="C6" s="58" t="s">
        <v>28</v>
      </c>
      <c r="D6" s="123" t="s">
        <v>137</v>
      </c>
      <c r="E6" s="124"/>
      <c r="F6" s="124"/>
      <c r="G6" s="125"/>
    </row>
    <row r="7" spans="1:8" ht="25.5" customHeight="1">
      <c r="A7" s="220"/>
      <c r="B7" s="220"/>
      <c r="C7" s="58" t="s">
        <v>29</v>
      </c>
      <c r="D7" s="123" t="s">
        <v>138</v>
      </c>
      <c r="E7" s="124"/>
      <c r="F7" s="124"/>
      <c r="G7" s="125"/>
    </row>
    <row r="8" spans="1:8" ht="25.5" customHeight="1">
      <c r="A8" s="220"/>
      <c r="B8" s="220"/>
      <c r="C8" s="58" t="s">
        <v>30</v>
      </c>
      <c r="D8" s="123" t="s">
        <v>139</v>
      </c>
      <c r="E8" s="124"/>
      <c r="F8" s="124"/>
      <c r="G8" s="125"/>
    </row>
    <row r="9" spans="1:8" ht="25.5" customHeight="1">
      <c r="A9" s="220"/>
      <c r="B9" s="220"/>
      <c r="C9" s="58" t="s">
        <v>31</v>
      </c>
      <c r="D9" s="123" t="s">
        <v>140</v>
      </c>
      <c r="E9" s="124"/>
      <c r="F9" s="124"/>
      <c r="G9" s="125"/>
    </row>
    <row r="10" spans="1:8" ht="25.5" customHeight="1">
      <c r="A10" s="220"/>
      <c r="B10" s="220" t="s">
        <v>32</v>
      </c>
      <c r="C10" s="58" t="s">
        <v>28</v>
      </c>
      <c r="D10" s="123" t="s">
        <v>137</v>
      </c>
      <c r="E10" s="124"/>
      <c r="F10" s="124"/>
      <c r="G10" s="125"/>
    </row>
    <row r="11" spans="1:8" ht="25.5" customHeight="1">
      <c r="A11" s="220"/>
      <c r="B11" s="220"/>
      <c r="C11" s="58" t="s">
        <v>29</v>
      </c>
      <c r="D11" s="123" t="s">
        <v>141</v>
      </c>
      <c r="E11" s="124"/>
      <c r="F11" s="124"/>
      <c r="G11" s="125"/>
    </row>
    <row r="12" spans="1:8" ht="25.5" customHeight="1">
      <c r="A12" s="220"/>
      <c r="B12" s="220"/>
      <c r="C12" s="58" t="s">
        <v>30</v>
      </c>
      <c r="D12" s="123" t="s">
        <v>142</v>
      </c>
      <c r="E12" s="124"/>
      <c r="F12" s="124"/>
      <c r="G12" s="125"/>
    </row>
    <row r="13" spans="1:8" ht="25.5" customHeight="1">
      <c r="A13" s="220"/>
      <c r="B13" s="220"/>
      <c r="C13" s="58" t="s">
        <v>31</v>
      </c>
      <c r="D13" s="123" t="s">
        <v>140</v>
      </c>
      <c r="E13" s="124"/>
      <c r="F13" s="124"/>
      <c r="G13" s="125"/>
    </row>
    <row r="14" spans="1:8" ht="25.5" customHeight="1">
      <c r="A14" s="220" t="s">
        <v>33</v>
      </c>
      <c r="B14" s="126" t="s">
        <v>34</v>
      </c>
      <c r="C14" s="126"/>
      <c r="D14" s="123" t="s">
        <v>143</v>
      </c>
      <c r="E14" s="124"/>
      <c r="F14" s="124"/>
      <c r="G14" s="125"/>
      <c r="H14" s="59"/>
    </row>
    <row r="15" spans="1:8" ht="25.5" customHeight="1">
      <c r="A15" s="220"/>
      <c r="B15" s="126" t="s">
        <v>23</v>
      </c>
      <c r="C15" s="126"/>
      <c r="D15" s="123" t="s">
        <v>144</v>
      </c>
      <c r="E15" s="124"/>
      <c r="F15" s="124"/>
      <c r="G15" s="125"/>
    </row>
    <row r="16" spans="1:8" ht="25.5" customHeight="1">
      <c r="A16" s="220"/>
      <c r="B16" s="126" t="s">
        <v>24</v>
      </c>
      <c r="C16" s="126"/>
      <c r="D16" s="123" t="s">
        <v>145</v>
      </c>
      <c r="E16" s="124"/>
      <c r="F16" s="124"/>
      <c r="G16" s="125"/>
    </row>
    <row r="17" spans="1:16" ht="25.5" customHeight="1">
      <c r="A17" s="220"/>
      <c r="B17" s="126" t="s">
        <v>25</v>
      </c>
      <c r="C17" s="126"/>
      <c r="D17" s="123" t="s">
        <v>146</v>
      </c>
      <c r="E17" s="124"/>
      <c r="F17" s="124"/>
      <c r="G17" s="125"/>
    </row>
    <row r="18" spans="1:16" ht="25.5" customHeight="1">
      <c r="A18" s="220"/>
      <c r="B18" s="126" t="s">
        <v>31</v>
      </c>
      <c r="C18" s="126"/>
      <c r="D18" s="123" t="s">
        <v>140</v>
      </c>
      <c r="E18" s="124"/>
      <c r="F18" s="124"/>
      <c r="G18" s="125"/>
    </row>
    <row r="19" spans="1:16" ht="24.6" customHeight="1">
      <c r="A19" s="220"/>
      <c r="B19" s="220" t="s">
        <v>35</v>
      </c>
      <c r="C19" s="58" t="s">
        <v>34</v>
      </c>
      <c r="D19" s="123" t="s">
        <v>147</v>
      </c>
      <c r="E19" s="124"/>
      <c r="F19" s="124"/>
      <c r="G19" s="125"/>
    </row>
    <row r="20" spans="1:16" ht="24.6" customHeight="1">
      <c r="A20" s="220"/>
      <c r="B20" s="220"/>
      <c r="C20" s="58" t="s">
        <v>24</v>
      </c>
      <c r="D20" s="123" t="s">
        <v>148</v>
      </c>
      <c r="E20" s="124"/>
      <c r="F20" s="124"/>
      <c r="G20" s="125"/>
    </row>
    <row r="21" spans="1:16" ht="24.6" customHeight="1">
      <c r="A21" s="220"/>
      <c r="B21" s="220"/>
      <c r="C21" s="58" t="s">
        <v>28</v>
      </c>
      <c r="D21" s="123" t="s">
        <v>149</v>
      </c>
      <c r="E21" s="124"/>
      <c r="F21" s="124"/>
      <c r="G21" s="125"/>
    </row>
    <row r="22" spans="1:16" ht="24.6" customHeight="1">
      <c r="A22" s="220"/>
      <c r="B22" s="220"/>
      <c r="C22" s="58" t="s">
        <v>31</v>
      </c>
      <c r="D22" s="123" t="s">
        <v>140</v>
      </c>
      <c r="E22" s="124"/>
      <c r="F22" s="124"/>
      <c r="G22" s="125"/>
    </row>
    <row r="23" spans="1:16" ht="26.1" customHeight="1">
      <c r="A23" s="220"/>
      <c r="B23" s="126" t="s">
        <v>36</v>
      </c>
      <c r="C23" s="126"/>
      <c r="D23" s="123" t="s">
        <v>150</v>
      </c>
      <c r="E23" s="124"/>
      <c r="F23" s="124"/>
      <c r="G23" s="125"/>
      <c r="H23" s="219"/>
      <c r="I23" s="190"/>
      <c r="J23" s="190"/>
      <c r="K23" s="190"/>
      <c r="L23" s="190"/>
      <c r="M23" s="190"/>
      <c r="N23" s="190"/>
    </row>
    <row r="24" spans="1:16" ht="26.1" customHeight="1">
      <c r="A24" s="220"/>
      <c r="B24" s="126" t="s">
        <v>37</v>
      </c>
      <c r="C24" s="126"/>
      <c r="D24" s="123" t="s">
        <v>151</v>
      </c>
      <c r="E24" s="124"/>
      <c r="F24" s="124"/>
      <c r="G24" s="125"/>
      <c r="H24" s="219"/>
      <c r="I24" s="190"/>
      <c r="J24" s="190"/>
      <c r="K24" s="190"/>
      <c r="L24" s="190"/>
      <c r="M24" s="190"/>
      <c r="N24" s="190"/>
      <c r="O24" s="190"/>
      <c r="P24" s="190"/>
    </row>
    <row r="25" spans="1:16" ht="26.1" customHeight="1">
      <c r="A25" s="220"/>
      <c r="B25" s="220" t="s">
        <v>38</v>
      </c>
      <c r="C25" s="58" t="s">
        <v>28</v>
      </c>
      <c r="D25" s="123" t="s">
        <v>152</v>
      </c>
      <c r="E25" s="124"/>
      <c r="F25" s="124"/>
      <c r="G25" s="125"/>
    </row>
    <row r="26" spans="1:16" ht="26.1" customHeight="1">
      <c r="A26" s="220"/>
      <c r="B26" s="220"/>
      <c r="C26" s="58" t="s">
        <v>29</v>
      </c>
      <c r="D26" s="123" t="s">
        <v>153</v>
      </c>
      <c r="E26" s="124"/>
      <c r="F26" s="124"/>
      <c r="G26" s="125"/>
    </row>
    <row r="27" spans="1:16" ht="26.1" customHeight="1">
      <c r="A27" s="220"/>
      <c r="B27" s="220"/>
      <c r="C27" s="58" t="s">
        <v>30</v>
      </c>
      <c r="D27" s="123" t="s">
        <v>154</v>
      </c>
      <c r="E27" s="124"/>
      <c r="F27" s="124"/>
      <c r="G27" s="125"/>
    </row>
    <row r="28" spans="1:16" ht="26.1" customHeight="1">
      <c r="A28" s="220"/>
      <c r="B28" s="220"/>
      <c r="C28" s="58" t="s">
        <v>31</v>
      </c>
      <c r="D28" s="123" t="s">
        <v>155</v>
      </c>
      <c r="E28" s="124"/>
      <c r="F28" s="124"/>
      <c r="G28" s="125"/>
    </row>
    <row r="29" spans="1:16" ht="26.1" customHeight="1">
      <c r="A29" s="220"/>
      <c r="B29" s="220" t="s">
        <v>27</v>
      </c>
      <c r="C29" s="58" t="s">
        <v>28</v>
      </c>
      <c r="D29" s="123" t="s">
        <v>156</v>
      </c>
      <c r="E29" s="124"/>
      <c r="F29" s="124"/>
      <c r="G29" s="125"/>
    </row>
    <row r="30" spans="1:16" ht="26.1" customHeight="1">
      <c r="A30" s="220"/>
      <c r="B30" s="220"/>
      <c r="C30" s="58" t="s">
        <v>29</v>
      </c>
      <c r="D30" s="123" t="s">
        <v>151</v>
      </c>
      <c r="E30" s="124"/>
      <c r="F30" s="124"/>
      <c r="G30" s="125"/>
    </row>
    <row r="31" spans="1:16" ht="26.1" customHeight="1">
      <c r="A31" s="220"/>
      <c r="B31" s="220"/>
      <c r="C31" s="58" t="s">
        <v>30</v>
      </c>
      <c r="D31" s="123" t="s">
        <v>157</v>
      </c>
      <c r="E31" s="124"/>
      <c r="F31" s="124"/>
      <c r="G31" s="125"/>
    </row>
    <row r="32" spans="1:16" ht="26.1" customHeight="1">
      <c r="A32" s="220"/>
      <c r="B32" s="220"/>
      <c r="C32" s="58" t="s">
        <v>31</v>
      </c>
      <c r="D32" s="123" t="s">
        <v>140</v>
      </c>
      <c r="E32" s="124"/>
      <c r="F32" s="124"/>
      <c r="G32" s="125"/>
    </row>
    <row r="33" spans="1:7" ht="26.1" customHeight="1">
      <c r="A33" s="220"/>
      <c r="B33" s="220" t="s">
        <v>32</v>
      </c>
      <c r="C33" s="58" t="s">
        <v>28</v>
      </c>
      <c r="D33" s="123" t="s">
        <v>158</v>
      </c>
      <c r="E33" s="124"/>
      <c r="F33" s="124"/>
      <c r="G33" s="125"/>
    </row>
    <row r="34" spans="1:7" ht="26.1" customHeight="1">
      <c r="A34" s="220"/>
      <c r="B34" s="220"/>
      <c r="C34" s="58" t="s">
        <v>29</v>
      </c>
      <c r="D34" s="123" t="s">
        <v>159</v>
      </c>
      <c r="E34" s="124"/>
      <c r="F34" s="124"/>
      <c r="G34" s="125"/>
    </row>
    <row r="35" spans="1:7" ht="26.1" customHeight="1">
      <c r="A35" s="220"/>
      <c r="B35" s="220"/>
      <c r="C35" s="58" t="s">
        <v>30</v>
      </c>
      <c r="D35" s="123" t="s">
        <v>160</v>
      </c>
      <c r="E35" s="124"/>
      <c r="F35" s="124"/>
      <c r="G35" s="125"/>
    </row>
    <row r="36" spans="1:7" ht="26.1" customHeight="1" thickBot="1">
      <c r="A36" s="220"/>
      <c r="B36" s="220"/>
      <c r="C36" s="58" t="s">
        <v>31</v>
      </c>
      <c r="D36" s="157" t="s">
        <v>140</v>
      </c>
      <c r="E36" s="160"/>
      <c r="F36" s="160"/>
      <c r="G36" s="158"/>
    </row>
    <row r="37" spans="1:7" ht="26.1" customHeight="1">
      <c r="A37" s="116" t="s">
        <v>39</v>
      </c>
      <c r="B37" s="126" t="s">
        <v>30</v>
      </c>
      <c r="C37" s="123"/>
      <c r="D37" s="216" t="s">
        <v>161</v>
      </c>
      <c r="E37" s="217"/>
      <c r="F37" s="217"/>
      <c r="G37" s="218"/>
    </row>
    <row r="38" spans="1:7" ht="26.1" customHeight="1">
      <c r="A38" s="117"/>
      <c r="B38" s="126" t="s">
        <v>40</v>
      </c>
      <c r="C38" s="123"/>
      <c r="D38" s="155" t="s">
        <v>162</v>
      </c>
      <c r="E38" s="124"/>
      <c r="F38" s="124"/>
      <c r="G38" s="156"/>
    </row>
    <row r="39" spans="1:7" ht="26.1" customHeight="1">
      <c r="A39" s="117"/>
      <c r="B39" s="126" t="s">
        <v>41</v>
      </c>
      <c r="C39" s="123"/>
      <c r="D39" s="155" t="s">
        <v>163</v>
      </c>
      <c r="E39" s="124"/>
      <c r="F39" s="124"/>
      <c r="G39" s="156"/>
    </row>
    <row r="40" spans="1:7" ht="26.1" customHeight="1">
      <c r="A40" s="117"/>
      <c r="B40" s="183" t="s">
        <v>42</v>
      </c>
      <c r="C40" s="123"/>
      <c r="D40" s="155"/>
      <c r="E40" s="124"/>
      <c r="F40" s="124"/>
      <c r="G40" s="156"/>
    </row>
    <row r="41" spans="1:7" ht="26.1" customHeight="1">
      <c r="A41" s="117"/>
      <c r="B41" s="126" t="s">
        <v>43</v>
      </c>
      <c r="C41" s="123"/>
      <c r="D41" s="155" t="s">
        <v>164</v>
      </c>
      <c r="E41" s="124"/>
      <c r="F41" s="124"/>
      <c r="G41" s="156"/>
    </row>
    <row r="42" spans="1:7">
      <c r="A42" s="117"/>
      <c r="B42" s="157" t="s">
        <v>165</v>
      </c>
      <c r="C42" s="160"/>
      <c r="D42" s="155" t="s">
        <v>45</v>
      </c>
      <c r="E42" s="125"/>
      <c r="F42" s="60"/>
      <c r="G42" s="73" t="s">
        <v>46</v>
      </c>
    </row>
    <row r="43" spans="1:7" ht="26.1" customHeight="1">
      <c r="A43" s="117"/>
      <c r="B43" s="159"/>
      <c r="C43" s="222"/>
      <c r="D43" s="128">
        <v>45383</v>
      </c>
      <c r="E43" s="129"/>
      <c r="F43" s="98" t="s">
        <v>47</v>
      </c>
      <c r="G43" s="97">
        <v>45565</v>
      </c>
    </row>
    <row r="44" spans="1:7" ht="26.1" customHeight="1">
      <c r="A44" s="117"/>
      <c r="B44" s="149" t="s">
        <v>48</v>
      </c>
      <c r="C44" s="201"/>
      <c r="D44" s="155" t="s">
        <v>166</v>
      </c>
      <c r="E44" s="124"/>
      <c r="F44" s="124"/>
      <c r="G44" s="156"/>
    </row>
    <row r="45" spans="1:7" ht="26.1" customHeight="1">
      <c r="A45" s="117"/>
      <c r="B45" s="201" t="s">
        <v>49</v>
      </c>
      <c r="C45" s="140"/>
      <c r="D45" s="128">
        <v>45747</v>
      </c>
      <c r="E45" s="212"/>
      <c r="F45" s="212"/>
      <c r="G45" s="213"/>
    </row>
    <row r="46" spans="1:7" ht="26.1" customHeight="1">
      <c r="A46" s="117"/>
      <c r="B46" s="126" t="s">
        <v>50</v>
      </c>
      <c r="C46" s="72" t="s">
        <v>51</v>
      </c>
      <c r="D46" s="155" t="s">
        <v>52</v>
      </c>
      <c r="E46" s="124"/>
      <c r="F46" s="124"/>
      <c r="G46" s="156"/>
    </row>
    <row r="47" spans="1:7" ht="26.1" customHeight="1">
      <c r="A47" s="117"/>
      <c r="B47" s="126"/>
      <c r="C47" s="72" t="s">
        <v>53</v>
      </c>
      <c r="D47" s="155" t="s">
        <v>167</v>
      </c>
      <c r="E47" s="124"/>
      <c r="F47" s="124"/>
      <c r="G47" s="156"/>
    </row>
    <row r="48" spans="1:7" ht="26.1" customHeight="1">
      <c r="A48" s="117"/>
      <c r="B48" s="126" t="s">
        <v>55</v>
      </c>
      <c r="C48" s="72" t="s">
        <v>51</v>
      </c>
      <c r="D48" s="155" t="s">
        <v>52</v>
      </c>
      <c r="E48" s="124"/>
      <c r="F48" s="124"/>
      <c r="G48" s="156"/>
    </row>
    <row r="49" spans="1:11" ht="26.1" customHeight="1">
      <c r="A49" s="117"/>
      <c r="B49" s="126"/>
      <c r="C49" s="72" t="s">
        <v>53</v>
      </c>
      <c r="D49" s="155" t="s">
        <v>167</v>
      </c>
      <c r="E49" s="124"/>
      <c r="F49" s="124"/>
      <c r="G49" s="156"/>
    </row>
    <row r="50" spans="1:11" ht="26.1" customHeight="1">
      <c r="A50" s="117"/>
      <c r="B50" s="126" t="s">
        <v>57</v>
      </c>
      <c r="C50" s="72" t="s">
        <v>51</v>
      </c>
      <c r="D50" s="155" t="s">
        <v>52</v>
      </c>
      <c r="E50" s="124"/>
      <c r="F50" s="124"/>
      <c r="G50" s="156"/>
    </row>
    <row r="51" spans="1:11" ht="26.1" customHeight="1">
      <c r="A51" s="117"/>
      <c r="B51" s="126"/>
      <c r="C51" s="72" t="s">
        <v>53</v>
      </c>
      <c r="D51" s="155" t="s">
        <v>167</v>
      </c>
      <c r="E51" s="124"/>
      <c r="F51" s="124"/>
      <c r="G51" s="156"/>
    </row>
    <row r="52" spans="1:11" ht="26.1" customHeight="1">
      <c r="A52" s="117"/>
      <c r="B52" s="126" t="s">
        <v>59</v>
      </c>
      <c r="C52" s="123"/>
      <c r="D52" s="155" t="s">
        <v>168</v>
      </c>
      <c r="E52" s="124"/>
      <c r="F52" s="124"/>
      <c r="G52" s="156"/>
    </row>
    <row r="53" spans="1:11" ht="26.1" customHeight="1">
      <c r="A53" s="117"/>
      <c r="B53" s="152" t="s">
        <v>60</v>
      </c>
      <c r="C53" s="153"/>
      <c r="D53" s="210">
        <v>46508</v>
      </c>
      <c r="E53" s="196"/>
      <c r="F53" s="196"/>
      <c r="G53" s="211"/>
    </row>
    <row r="54" spans="1:11" ht="26.1" customHeight="1" thickBot="1">
      <c r="A54" s="118"/>
      <c r="B54" s="126" t="s">
        <v>61</v>
      </c>
      <c r="C54" s="123"/>
      <c r="D54" s="228">
        <v>46508</v>
      </c>
      <c r="E54" s="229"/>
      <c r="F54" s="229"/>
      <c r="G54" s="230"/>
    </row>
    <row r="55" spans="1:11" ht="24.95" customHeight="1">
      <c r="A55" s="116" t="s">
        <v>62</v>
      </c>
      <c r="B55" s="126" t="s">
        <v>63</v>
      </c>
      <c r="C55" s="126"/>
      <c r="D55" s="195">
        <v>45376</v>
      </c>
      <c r="E55" s="196"/>
      <c r="F55" s="196"/>
      <c r="G55" s="197"/>
    </row>
    <row r="56" spans="1:11" ht="24.95" customHeight="1">
      <c r="A56" s="117"/>
      <c r="B56" s="126" t="s">
        <v>64</v>
      </c>
      <c r="C56" s="126"/>
      <c r="D56" s="198" t="s">
        <v>169</v>
      </c>
      <c r="E56" s="199"/>
      <c r="F56" s="199"/>
      <c r="G56" s="200"/>
    </row>
    <row r="57" spans="1:11" ht="24.95" customHeight="1">
      <c r="A57" s="117"/>
      <c r="B57" s="194" t="s">
        <v>65</v>
      </c>
      <c r="C57" s="579"/>
      <c r="D57" s="123" t="s">
        <v>170</v>
      </c>
      <c r="E57" s="124"/>
      <c r="F57" s="124"/>
      <c r="G57" s="125"/>
    </row>
    <row r="58" spans="1:11" ht="24.95" customHeight="1">
      <c r="A58" s="117"/>
      <c r="B58" s="194" t="s">
        <v>66</v>
      </c>
      <c r="C58" s="194"/>
      <c r="D58" s="123" t="s">
        <v>171</v>
      </c>
      <c r="E58" s="124"/>
      <c r="F58" s="124"/>
      <c r="G58" s="125"/>
    </row>
    <row r="59" spans="1:11" ht="51.6" customHeight="1">
      <c r="A59" s="117"/>
      <c r="B59" s="126" t="s">
        <v>67</v>
      </c>
      <c r="C59" s="126"/>
      <c r="D59" s="123" t="s">
        <v>172</v>
      </c>
      <c r="E59" s="124"/>
      <c r="F59" s="124"/>
      <c r="G59" s="125"/>
    </row>
    <row r="60" spans="1:11" ht="24.95" customHeight="1">
      <c r="A60" s="117"/>
      <c r="B60" s="126" t="s">
        <v>68</v>
      </c>
      <c r="C60" s="126"/>
      <c r="D60" s="123" t="s">
        <v>173</v>
      </c>
      <c r="E60" s="124"/>
      <c r="F60" s="160"/>
      <c r="G60" s="158"/>
    </row>
    <row r="61" spans="1:11" ht="18" customHeight="1">
      <c r="A61" s="117"/>
      <c r="B61" s="157" t="s">
        <v>69</v>
      </c>
      <c r="C61" s="158"/>
      <c r="D61" s="126" t="s">
        <v>70</v>
      </c>
      <c r="E61" s="126"/>
      <c r="F61" s="126" t="s">
        <v>71</v>
      </c>
      <c r="G61" s="126"/>
      <c r="H61" s="126"/>
      <c r="I61" s="126"/>
      <c r="J61" s="126"/>
      <c r="K61" s="126"/>
    </row>
    <row r="62" spans="1:11" ht="29.45" customHeight="1">
      <c r="A62" s="117"/>
      <c r="B62" s="159"/>
      <c r="C62" s="132"/>
      <c r="D62" s="126" t="s">
        <v>174</v>
      </c>
      <c r="E62" s="126"/>
      <c r="F62" s="243" t="s">
        <v>175</v>
      </c>
      <c r="G62" s="244"/>
      <c r="H62" s="244"/>
      <c r="I62" s="244"/>
      <c r="J62" s="244"/>
      <c r="K62" s="244"/>
    </row>
    <row r="63" spans="1:11">
      <c r="A63" s="117"/>
      <c r="B63" s="126" t="s">
        <v>72</v>
      </c>
      <c r="C63" s="126"/>
      <c r="D63" s="123" t="s">
        <v>45</v>
      </c>
      <c r="E63" s="125"/>
      <c r="F63" s="76"/>
      <c r="G63" s="67" t="s">
        <v>46</v>
      </c>
    </row>
    <row r="64" spans="1:11" ht="24.95" customHeight="1">
      <c r="A64" s="117"/>
      <c r="B64" s="127"/>
      <c r="C64" s="127"/>
      <c r="D64" s="161">
        <v>45383</v>
      </c>
      <c r="E64" s="129"/>
      <c r="F64" s="62" t="s">
        <v>47</v>
      </c>
      <c r="G64" s="63">
        <v>45565</v>
      </c>
    </row>
    <row r="65" spans="1:15" ht="25.5" customHeight="1">
      <c r="A65" s="117"/>
      <c r="B65" s="126" t="s">
        <v>73</v>
      </c>
      <c r="C65" s="126"/>
      <c r="D65" s="123" t="s">
        <v>176</v>
      </c>
      <c r="E65" s="124"/>
      <c r="F65" s="124"/>
      <c r="G65" s="124"/>
      <c r="H65" s="125"/>
    </row>
    <row r="66" spans="1:15" ht="25.5" customHeight="1">
      <c r="A66" s="117"/>
      <c r="B66" s="126" t="s">
        <v>74</v>
      </c>
      <c r="C66" s="126"/>
      <c r="D66" s="123" t="s">
        <v>177</v>
      </c>
      <c r="E66" s="124"/>
      <c r="F66" s="124"/>
      <c r="G66" s="124"/>
      <c r="H66" s="125"/>
    </row>
    <row r="67" spans="1:15" ht="25.5" customHeight="1">
      <c r="A67" s="117"/>
      <c r="B67" s="126" t="s">
        <v>75</v>
      </c>
      <c r="C67" s="126"/>
      <c r="D67" s="123" t="s">
        <v>178</v>
      </c>
      <c r="E67" s="124"/>
      <c r="F67" s="124"/>
      <c r="G67" s="124"/>
      <c r="H67" s="125"/>
    </row>
    <row r="68" spans="1:15">
      <c r="A68" s="117"/>
      <c r="B68" s="183" t="s">
        <v>76</v>
      </c>
      <c r="C68" s="60" t="s">
        <v>77</v>
      </c>
      <c r="D68" s="123" t="s">
        <v>78</v>
      </c>
      <c r="E68" s="124"/>
      <c r="F68" s="125"/>
      <c r="G68" s="60" t="s">
        <v>79</v>
      </c>
      <c r="H68" s="60" t="s">
        <v>80</v>
      </c>
    </row>
    <row r="69" spans="1:15" ht="26.1" customHeight="1">
      <c r="A69" s="117"/>
      <c r="B69" s="183"/>
      <c r="C69" s="60" t="s">
        <v>179</v>
      </c>
      <c r="D69" s="123">
        <v>5</v>
      </c>
      <c r="E69" s="124"/>
      <c r="F69" s="125"/>
      <c r="G69" s="60">
        <v>45</v>
      </c>
      <c r="H69" s="60">
        <v>360</v>
      </c>
    </row>
    <row r="70" spans="1:15" ht="12.95" customHeight="1">
      <c r="A70" s="117"/>
      <c r="B70" s="126" t="s">
        <v>81</v>
      </c>
      <c r="C70" s="60" t="s">
        <v>77</v>
      </c>
      <c r="D70" s="123" t="s">
        <v>79</v>
      </c>
      <c r="E70" s="124"/>
      <c r="F70" s="125"/>
    </row>
    <row r="71" spans="1:15" ht="26.1" customHeight="1">
      <c r="A71" s="117"/>
      <c r="B71" s="127"/>
      <c r="C71" s="61" t="s">
        <v>179</v>
      </c>
      <c r="D71" s="123">
        <v>2</v>
      </c>
      <c r="E71" s="124"/>
      <c r="F71" s="125"/>
    </row>
    <row r="72" spans="1:15" ht="37.5" customHeight="1">
      <c r="A72" s="117"/>
      <c r="B72" s="126" t="s">
        <v>82</v>
      </c>
      <c r="C72" s="126"/>
      <c r="D72" s="201" t="s">
        <v>180</v>
      </c>
      <c r="E72" s="140"/>
      <c r="F72" s="140"/>
      <c r="G72" s="140"/>
      <c r="H72" s="140"/>
      <c r="I72" s="140"/>
      <c r="J72" s="140"/>
      <c r="K72" s="140"/>
      <c r="L72" s="140"/>
      <c r="M72" s="202"/>
    </row>
    <row r="73" spans="1:15" ht="37.5" customHeight="1" thickBot="1">
      <c r="A73" s="117"/>
      <c r="B73" s="126" t="s">
        <v>83</v>
      </c>
      <c r="C73" s="126"/>
      <c r="D73" s="203" t="s">
        <v>181</v>
      </c>
      <c r="E73" s="204"/>
      <c r="F73" s="204"/>
      <c r="G73" s="204"/>
      <c r="H73" s="204"/>
      <c r="I73" s="204"/>
      <c r="J73" s="204"/>
      <c r="K73" s="204"/>
      <c r="L73" s="204"/>
      <c r="M73" s="205"/>
    </row>
    <row r="74" spans="1:15" ht="12.95" customHeight="1">
      <c r="A74" s="117"/>
      <c r="B74" s="221" t="s">
        <v>84</v>
      </c>
      <c r="C74" s="245"/>
      <c r="D74" s="206" t="s">
        <v>85</v>
      </c>
      <c r="E74" s="207"/>
      <c r="F74" s="207"/>
      <c r="G74" s="207"/>
      <c r="H74" s="207"/>
      <c r="I74" s="207"/>
      <c r="J74" s="207"/>
      <c r="K74" s="207"/>
      <c r="L74" s="207"/>
      <c r="M74" s="208"/>
      <c r="N74" s="65"/>
      <c r="O74" s="65"/>
    </row>
    <row r="75" spans="1:15" ht="54" customHeight="1" thickBot="1">
      <c r="A75" s="117"/>
      <c r="B75" s="246"/>
      <c r="C75" s="171"/>
      <c r="D75" s="225" t="s">
        <v>86</v>
      </c>
      <c r="E75" s="226"/>
      <c r="F75" s="226"/>
      <c r="G75" s="226"/>
      <c r="H75" s="226"/>
      <c r="I75" s="226"/>
      <c r="J75" s="226"/>
      <c r="K75" s="226"/>
      <c r="L75" s="226"/>
      <c r="M75" s="227"/>
    </row>
    <row r="76" spans="1:15" ht="12.95" customHeight="1">
      <c r="A76" s="117"/>
      <c r="B76" s="246"/>
      <c r="C76" s="171"/>
      <c r="D76" s="206" t="s">
        <v>87</v>
      </c>
      <c r="E76" s="207"/>
      <c r="F76" s="207"/>
      <c r="G76" s="207"/>
      <c r="H76" s="207"/>
      <c r="I76" s="207"/>
      <c r="J76" s="207"/>
      <c r="K76" s="207"/>
      <c r="L76" s="207"/>
      <c r="M76" s="208"/>
      <c r="N76" s="65"/>
      <c r="O76" s="65"/>
    </row>
    <row r="77" spans="1:15" ht="54" customHeight="1" thickBot="1">
      <c r="A77" s="117"/>
      <c r="B77" s="246"/>
      <c r="C77" s="171"/>
      <c r="D77" s="225" t="s">
        <v>88</v>
      </c>
      <c r="E77" s="226"/>
      <c r="F77" s="226"/>
      <c r="G77" s="226"/>
      <c r="H77" s="226"/>
      <c r="I77" s="226"/>
      <c r="J77" s="226"/>
      <c r="K77" s="226"/>
      <c r="L77" s="226"/>
      <c r="M77" s="227"/>
    </row>
    <row r="78" spans="1:15" ht="12.95" customHeight="1">
      <c r="A78" s="117"/>
      <c r="B78" s="246"/>
      <c r="C78" s="171"/>
      <c r="D78" s="206" t="s">
        <v>89</v>
      </c>
      <c r="E78" s="207"/>
      <c r="F78" s="207"/>
      <c r="G78" s="207"/>
      <c r="H78" s="207"/>
      <c r="I78" s="207"/>
      <c r="J78" s="207"/>
      <c r="K78" s="207"/>
      <c r="L78" s="207"/>
      <c r="M78" s="208"/>
      <c r="N78" s="65"/>
      <c r="O78" s="65"/>
    </row>
    <row r="79" spans="1:15" ht="130.5" customHeight="1" thickBot="1">
      <c r="A79" s="117"/>
      <c r="B79" s="246"/>
      <c r="C79" s="171"/>
      <c r="D79" s="225" t="s">
        <v>90</v>
      </c>
      <c r="E79" s="226"/>
      <c r="F79" s="226"/>
      <c r="G79" s="226"/>
      <c r="H79" s="226"/>
      <c r="I79" s="226"/>
      <c r="J79" s="226"/>
      <c r="K79" s="226"/>
      <c r="L79" s="226"/>
      <c r="M79" s="227"/>
    </row>
    <row r="80" spans="1:15" ht="12.95" customHeight="1">
      <c r="A80" s="117"/>
      <c r="B80" s="246"/>
      <c r="C80" s="171"/>
      <c r="D80" s="206" t="s">
        <v>91</v>
      </c>
      <c r="E80" s="207"/>
      <c r="F80" s="207"/>
      <c r="G80" s="207"/>
      <c r="H80" s="207"/>
      <c r="I80" s="207"/>
      <c r="J80" s="207"/>
      <c r="K80" s="207"/>
      <c r="L80" s="207"/>
      <c r="M80" s="208"/>
      <c r="N80" s="65"/>
      <c r="O80" s="65"/>
    </row>
    <row r="81" spans="1:24" ht="54" customHeight="1" thickBot="1">
      <c r="A81" s="117"/>
      <c r="B81" s="247"/>
      <c r="C81" s="248"/>
      <c r="D81" s="249" t="s">
        <v>92</v>
      </c>
      <c r="E81" s="250"/>
      <c r="F81" s="250"/>
      <c r="G81" s="250"/>
      <c r="H81" s="250"/>
      <c r="I81" s="250"/>
      <c r="J81" s="250"/>
      <c r="K81" s="250"/>
      <c r="L81" s="250"/>
      <c r="M81" s="251"/>
    </row>
    <row r="82" spans="1:24" ht="54" customHeight="1">
      <c r="A82" s="117"/>
      <c r="B82" s="149" t="s">
        <v>93</v>
      </c>
      <c r="C82" s="149"/>
      <c r="D82" s="252" t="s">
        <v>94</v>
      </c>
      <c r="E82" s="253"/>
      <c r="F82" s="253"/>
      <c r="G82" s="253"/>
      <c r="H82" s="253"/>
      <c r="I82" s="253"/>
      <c r="J82" s="253"/>
      <c r="K82" s="253"/>
      <c r="L82" s="253"/>
      <c r="M82" s="254"/>
    </row>
    <row r="83" spans="1:24" ht="54.95" customHeight="1">
      <c r="A83" s="117"/>
      <c r="B83" s="157" t="s">
        <v>95</v>
      </c>
      <c r="C83" s="158"/>
      <c r="D83" s="231" t="s">
        <v>182</v>
      </c>
      <c r="E83" s="232"/>
      <c r="F83" s="232"/>
      <c r="G83" s="232"/>
      <c r="H83" s="232"/>
      <c r="I83" s="232"/>
      <c r="J83" s="232"/>
      <c r="K83" s="232"/>
      <c r="L83" s="232"/>
      <c r="M83" s="233"/>
      <c r="N83" s="190"/>
      <c r="O83" s="190"/>
      <c r="P83" s="190"/>
      <c r="Q83" s="190"/>
      <c r="R83" s="190"/>
      <c r="S83" s="190"/>
      <c r="T83" s="190"/>
      <c r="U83" s="190"/>
      <c r="V83" s="190"/>
    </row>
    <row r="84" spans="1:24" ht="54.95" customHeight="1">
      <c r="A84" s="117"/>
      <c r="B84" s="214"/>
      <c r="C84" s="215"/>
      <c r="D84" s="234"/>
      <c r="E84" s="235"/>
      <c r="F84" s="235"/>
      <c r="G84" s="235"/>
      <c r="H84" s="235"/>
      <c r="I84" s="235"/>
      <c r="J84" s="235"/>
      <c r="K84" s="235"/>
      <c r="L84" s="235"/>
      <c r="M84" s="236"/>
      <c r="N84" s="66"/>
      <c r="O84" s="66"/>
      <c r="P84" s="66"/>
      <c r="Q84" s="66"/>
      <c r="R84" s="66"/>
      <c r="S84" s="66"/>
      <c r="T84" s="66"/>
      <c r="U84" s="66"/>
      <c r="V84" s="66"/>
    </row>
    <row r="85" spans="1:24" ht="54.95" customHeight="1">
      <c r="A85" s="117"/>
      <c r="B85" s="214"/>
      <c r="C85" s="215"/>
      <c r="D85" s="234"/>
      <c r="E85" s="235"/>
      <c r="F85" s="235"/>
      <c r="G85" s="235"/>
      <c r="H85" s="235"/>
      <c r="I85" s="235"/>
      <c r="J85" s="235"/>
      <c r="K85" s="235"/>
      <c r="L85" s="235"/>
      <c r="M85" s="236"/>
      <c r="N85" s="66"/>
      <c r="O85" s="66"/>
      <c r="P85" s="66"/>
      <c r="Q85" s="66"/>
      <c r="R85" s="66"/>
      <c r="S85" s="66"/>
      <c r="T85" s="66"/>
      <c r="U85" s="66"/>
      <c r="V85" s="66"/>
    </row>
    <row r="86" spans="1:24" ht="54.95" customHeight="1">
      <c r="A86" s="117"/>
      <c r="B86" s="159"/>
      <c r="C86" s="132"/>
      <c r="D86" s="237"/>
      <c r="E86" s="238"/>
      <c r="F86" s="238"/>
      <c r="G86" s="238"/>
      <c r="H86" s="238"/>
      <c r="I86" s="238"/>
      <c r="J86" s="238"/>
      <c r="K86" s="238"/>
      <c r="L86" s="238"/>
      <c r="M86" s="239"/>
      <c r="N86" s="66"/>
      <c r="O86" s="66"/>
      <c r="P86" s="66"/>
      <c r="Q86" s="66"/>
      <c r="R86" s="66"/>
      <c r="S86" s="66"/>
      <c r="T86" s="66"/>
      <c r="U86" s="66"/>
      <c r="V86" s="66"/>
    </row>
    <row r="87" spans="1:24" ht="58.5" customHeight="1">
      <c r="A87" s="118"/>
      <c r="B87" s="123" t="s">
        <v>96</v>
      </c>
      <c r="C87" s="125"/>
      <c r="D87" s="240"/>
      <c r="E87" s="241"/>
      <c r="F87" s="241"/>
      <c r="G87" s="241"/>
      <c r="H87" s="241"/>
      <c r="I87" s="241"/>
      <c r="J87" s="241"/>
      <c r="K87" s="241"/>
      <c r="L87" s="241"/>
      <c r="M87" s="242"/>
      <c r="N87" s="191"/>
      <c r="O87" s="191"/>
      <c r="P87" s="191"/>
      <c r="Q87" s="191"/>
      <c r="R87" s="191"/>
      <c r="S87" s="191"/>
      <c r="T87" s="191"/>
      <c r="U87" s="191"/>
      <c r="V87" s="191"/>
      <c r="W87" s="191"/>
      <c r="X87" s="191"/>
    </row>
    <row r="88" spans="1:24" ht="48.75" customHeight="1">
      <c r="A88" s="192" t="s">
        <v>97</v>
      </c>
      <c r="B88" s="123" t="s">
        <v>98</v>
      </c>
      <c r="C88" s="125"/>
      <c r="D88" s="224">
        <v>45377</v>
      </c>
      <c r="E88" s="224"/>
      <c r="F88" s="224"/>
      <c r="G88" s="224"/>
      <c r="H88" s="79"/>
      <c r="I88" s="79"/>
      <c r="J88" s="79"/>
      <c r="K88" s="79"/>
      <c r="L88" s="79"/>
      <c r="M88" s="79"/>
      <c r="N88" s="77"/>
      <c r="O88" s="77"/>
      <c r="P88" s="77"/>
      <c r="Q88" s="77"/>
      <c r="R88" s="77"/>
      <c r="S88" s="77"/>
      <c r="T88" s="77"/>
      <c r="U88" s="77"/>
      <c r="V88" s="77"/>
      <c r="W88" s="77"/>
      <c r="X88" s="77"/>
    </row>
    <row r="89" spans="1:24" ht="48.75" customHeight="1">
      <c r="A89" s="193"/>
      <c r="B89" s="223" t="s">
        <v>99</v>
      </c>
      <c r="C89" s="125"/>
      <c r="D89" s="224">
        <v>45383</v>
      </c>
      <c r="E89" s="224"/>
      <c r="F89" s="224"/>
      <c r="G89" s="224"/>
      <c r="H89" s="79"/>
      <c r="I89" s="79"/>
      <c r="J89" s="79"/>
      <c r="K89" s="79"/>
      <c r="L89" s="79"/>
      <c r="M89" s="79"/>
      <c r="N89" s="77"/>
      <c r="O89" s="77"/>
      <c r="P89" s="77"/>
      <c r="Q89" s="77"/>
      <c r="R89" s="77"/>
      <c r="S89" s="77"/>
      <c r="T89" s="77"/>
      <c r="U89" s="77"/>
      <c r="V89" s="77"/>
      <c r="W89" s="77"/>
      <c r="X89" s="77"/>
    </row>
    <row r="90" spans="1:24" ht="27" customHeight="1">
      <c r="A90" s="130" t="s">
        <v>100</v>
      </c>
      <c r="B90" s="123" t="s">
        <v>101</v>
      </c>
      <c r="C90" s="125"/>
      <c r="D90" s="224">
        <v>45377</v>
      </c>
      <c r="E90" s="224"/>
      <c r="F90" s="224"/>
      <c r="G90" s="224"/>
      <c r="H90" s="79"/>
      <c r="I90" s="79"/>
      <c r="J90" s="79"/>
      <c r="K90" s="79"/>
      <c r="L90" s="79"/>
      <c r="M90" s="79"/>
      <c r="N90" s="77"/>
      <c r="O90" s="77"/>
      <c r="P90" s="77"/>
      <c r="Q90" s="77"/>
      <c r="R90" s="77"/>
      <c r="S90" s="77"/>
      <c r="T90" s="77"/>
      <c r="U90" s="77"/>
      <c r="V90" s="77"/>
      <c r="W90" s="77"/>
      <c r="X90" s="77"/>
    </row>
    <row r="91" spans="1:24" ht="146.44999999999999" customHeight="1">
      <c r="A91" s="131"/>
      <c r="B91" s="183" t="s">
        <v>102</v>
      </c>
      <c r="C91" s="183"/>
      <c r="D91" s="149" t="s">
        <v>103</v>
      </c>
      <c r="E91" s="149"/>
      <c r="F91" s="149"/>
      <c r="G91" s="149"/>
      <c r="H91" s="149"/>
      <c r="I91" s="149"/>
      <c r="J91" s="149"/>
      <c r="K91" s="149"/>
      <c r="L91" s="149"/>
      <c r="M91" s="149"/>
      <c r="N91" s="66"/>
    </row>
    <row r="92" spans="1:24" ht="14.1" customHeight="1">
      <c r="A92" s="131"/>
      <c r="B92" s="126" t="s">
        <v>104</v>
      </c>
      <c r="C92" s="126"/>
      <c r="D92" s="123" t="s">
        <v>105</v>
      </c>
      <c r="E92" s="125"/>
      <c r="F92" s="123" t="s">
        <v>106</v>
      </c>
      <c r="G92" s="125"/>
      <c r="H92" s="60" t="s">
        <v>107</v>
      </c>
      <c r="I92" s="93"/>
      <c r="J92" s="93"/>
      <c r="K92" s="93"/>
      <c r="L92" s="93"/>
      <c r="M92" s="93"/>
      <c r="N92" s="66"/>
    </row>
    <row r="93" spans="1:24" ht="36.6" customHeight="1">
      <c r="A93" s="131"/>
      <c r="B93" s="126"/>
      <c r="C93" s="126"/>
      <c r="D93" s="159" t="s">
        <v>183</v>
      </c>
      <c r="E93" s="132"/>
      <c r="F93" s="157">
        <v>18000</v>
      </c>
      <c r="G93" s="158"/>
      <c r="H93" s="64" t="s">
        <v>184</v>
      </c>
      <c r="I93" s="94"/>
      <c r="J93" s="94"/>
      <c r="K93" s="94"/>
      <c r="L93" s="94"/>
      <c r="M93" s="94"/>
      <c r="N93" s="66"/>
    </row>
    <row r="94" spans="1:24" ht="43.5" customHeight="1" thickBot="1">
      <c r="A94" s="220" t="s">
        <v>108</v>
      </c>
      <c r="B94" s="125" t="s">
        <v>109</v>
      </c>
      <c r="C94" s="126"/>
      <c r="D94" s="240" t="s">
        <v>185</v>
      </c>
      <c r="E94" s="241"/>
      <c r="F94" s="241"/>
      <c r="G94" s="241"/>
      <c r="H94" s="241"/>
      <c r="I94" s="241"/>
      <c r="J94" s="241"/>
      <c r="K94" s="241"/>
      <c r="L94" s="241"/>
      <c r="M94" s="242"/>
      <c r="N94" s="66"/>
    </row>
    <row r="95" spans="1:24" ht="12.95" customHeight="1">
      <c r="A95" s="220"/>
      <c r="B95" s="136" t="s">
        <v>110</v>
      </c>
      <c r="C95" s="144"/>
      <c r="D95" s="135" t="s">
        <v>111</v>
      </c>
      <c r="E95" s="136"/>
      <c r="F95" s="144" t="s">
        <v>112</v>
      </c>
      <c r="G95" s="144"/>
      <c r="H95" s="144"/>
      <c r="I95" s="144"/>
      <c r="J95" s="150"/>
      <c r="K95" s="132" t="s">
        <v>113</v>
      </c>
      <c r="L95" s="133"/>
    </row>
    <row r="96" spans="1:24" ht="39.950000000000003" customHeight="1">
      <c r="A96" s="220"/>
      <c r="B96" s="125"/>
      <c r="C96" s="126"/>
      <c r="D96" s="161">
        <v>45386</v>
      </c>
      <c r="E96" s="129"/>
      <c r="F96" s="149" t="s">
        <v>186</v>
      </c>
      <c r="G96" s="149"/>
      <c r="H96" s="149"/>
      <c r="I96" s="149"/>
      <c r="J96" s="151"/>
      <c r="K96" s="125"/>
      <c r="L96" s="126"/>
    </row>
    <row r="97" spans="1:13" ht="39.950000000000003" customHeight="1" thickBot="1">
      <c r="A97" s="220"/>
      <c r="B97" s="154"/>
      <c r="C97" s="119"/>
      <c r="D97" s="184"/>
      <c r="E97" s="185"/>
      <c r="F97" s="188"/>
      <c r="G97" s="188"/>
      <c r="H97" s="188"/>
      <c r="I97" s="188"/>
      <c r="J97" s="189"/>
      <c r="K97" s="125"/>
      <c r="L97" s="126"/>
    </row>
    <row r="98" spans="1:13">
      <c r="A98" s="220"/>
      <c r="B98" s="165" t="s">
        <v>114</v>
      </c>
      <c r="C98" s="166"/>
      <c r="D98" s="135" t="s">
        <v>115</v>
      </c>
      <c r="E98" s="136"/>
      <c r="F98" s="144" t="s">
        <v>116</v>
      </c>
      <c r="G98" s="144"/>
      <c r="H98" s="144" t="s">
        <v>117</v>
      </c>
      <c r="I98" s="144"/>
      <c r="J98" s="150"/>
      <c r="K98" s="125" t="s">
        <v>113</v>
      </c>
      <c r="L98" s="126"/>
    </row>
    <row r="99" spans="1:13">
      <c r="A99" s="220"/>
      <c r="B99" s="209"/>
      <c r="C99" s="183"/>
      <c r="D99" s="186">
        <v>45383</v>
      </c>
      <c r="E99" s="187"/>
      <c r="F99" s="126" t="s">
        <v>187</v>
      </c>
      <c r="G99" s="126"/>
      <c r="H99" s="255" t="s">
        <v>188</v>
      </c>
      <c r="I99" s="255"/>
      <c r="J99" s="256"/>
      <c r="K99" s="125"/>
      <c r="L99" s="126"/>
    </row>
    <row r="100" spans="1:13" ht="14.25" thickBot="1">
      <c r="A100" s="220"/>
      <c r="B100" s="167"/>
      <c r="C100" s="168"/>
      <c r="D100" s="142"/>
      <c r="E100" s="143"/>
      <c r="F100" s="119"/>
      <c r="G100" s="119"/>
      <c r="H100" s="188"/>
      <c r="I100" s="188"/>
      <c r="J100" s="189"/>
      <c r="K100" s="125"/>
      <c r="L100" s="126"/>
    </row>
    <row r="101" spans="1:13">
      <c r="A101" s="220"/>
      <c r="B101" s="169" t="s">
        <v>118</v>
      </c>
      <c r="C101" s="170"/>
      <c r="D101" s="144" t="s">
        <v>119</v>
      </c>
      <c r="E101" s="144"/>
      <c r="F101" s="144" t="s">
        <v>120</v>
      </c>
      <c r="G101" s="144"/>
      <c r="H101" s="144"/>
      <c r="I101" s="144"/>
      <c r="J101" s="150"/>
      <c r="K101" s="125" t="s">
        <v>113</v>
      </c>
      <c r="L101" s="126"/>
    </row>
    <row r="102" spans="1:13" ht="12.95" customHeight="1">
      <c r="A102" s="220"/>
      <c r="B102" s="171"/>
      <c r="C102" s="172"/>
      <c r="D102" s="175">
        <v>45492</v>
      </c>
      <c r="E102" s="176"/>
      <c r="F102" s="157" t="s">
        <v>189</v>
      </c>
      <c r="G102" s="160"/>
      <c r="H102" s="160"/>
      <c r="I102" s="160"/>
      <c r="J102" s="179"/>
      <c r="K102" s="125"/>
      <c r="L102" s="126"/>
    </row>
    <row r="103" spans="1:13" ht="14.25" thickBot="1">
      <c r="A103" s="220"/>
      <c r="B103" s="173"/>
      <c r="C103" s="174"/>
      <c r="D103" s="177"/>
      <c r="E103" s="178"/>
      <c r="F103" s="180"/>
      <c r="G103" s="181"/>
      <c r="H103" s="181"/>
      <c r="I103" s="181"/>
      <c r="J103" s="182"/>
      <c r="K103" s="125"/>
      <c r="L103" s="126"/>
    </row>
    <row r="104" spans="1:13" ht="12.6" customHeight="1">
      <c r="A104" s="220"/>
      <c r="B104" s="165" t="s">
        <v>121</v>
      </c>
      <c r="C104" s="166"/>
      <c r="D104" s="135" t="s">
        <v>122</v>
      </c>
      <c r="E104" s="136"/>
      <c r="F104" s="144" t="s">
        <v>123</v>
      </c>
      <c r="G104" s="144"/>
      <c r="H104" s="144"/>
      <c r="I104" s="144"/>
      <c r="J104" s="150"/>
      <c r="K104" s="125" t="s">
        <v>113</v>
      </c>
      <c r="L104" s="126"/>
    </row>
    <row r="105" spans="1:13" ht="26.45" customHeight="1" thickBot="1">
      <c r="A105" s="220"/>
      <c r="B105" s="167"/>
      <c r="C105" s="168"/>
      <c r="D105" s="142">
        <v>45545</v>
      </c>
      <c r="E105" s="143"/>
      <c r="F105" s="162" t="s">
        <v>190</v>
      </c>
      <c r="G105" s="163"/>
      <c r="H105" s="163"/>
      <c r="I105" s="163"/>
      <c r="J105" s="164"/>
      <c r="K105" s="160"/>
      <c r="L105" s="158"/>
    </row>
    <row r="106" spans="1:13" ht="27" customHeight="1">
      <c r="A106" s="220"/>
      <c r="B106" s="136" t="s">
        <v>124</v>
      </c>
      <c r="C106" s="144"/>
      <c r="D106" s="147" t="s">
        <v>191</v>
      </c>
      <c r="E106" s="145" t="s">
        <v>126</v>
      </c>
      <c r="F106" s="145"/>
      <c r="G106" s="145"/>
      <c r="H106" s="135" t="s">
        <v>127</v>
      </c>
      <c r="I106" s="136"/>
      <c r="J106" s="137" t="s">
        <v>192</v>
      </c>
      <c r="K106" s="138"/>
      <c r="L106" s="139"/>
      <c r="M106" s="71" t="s">
        <v>113</v>
      </c>
    </row>
    <row r="107" spans="1:13" ht="27" customHeight="1">
      <c r="A107" s="220"/>
      <c r="B107" s="125"/>
      <c r="C107" s="126"/>
      <c r="D107" s="148"/>
      <c r="E107" s="146"/>
      <c r="F107" s="146"/>
      <c r="G107" s="146"/>
      <c r="H107" s="126" t="s">
        <v>128</v>
      </c>
      <c r="I107" s="126"/>
      <c r="J107" s="140" t="s">
        <v>193</v>
      </c>
      <c r="K107" s="140"/>
      <c r="L107" s="141"/>
      <c r="M107" s="125"/>
    </row>
    <row r="108" spans="1:13" ht="20.100000000000001" customHeight="1">
      <c r="A108" s="220"/>
      <c r="B108" s="125"/>
      <c r="C108" s="126"/>
      <c r="D108" t="s">
        <v>125</v>
      </c>
      <c r="E108" t="s">
        <v>129</v>
      </c>
      <c r="L108" s="69"/>
      <c r="M108" s="125"/>
    </row>
    <row r="109" spans="1:13" ht="20.100000000000001" customHeight="1">
      <c r="A109" s="220"/>
      <c r="B109" s="125"/>
      <c r="C109" s="126"/>
      <c r="D109" t="s">
        <v>125</v>
      </c>
      <c r="E109" t="s">
        <v>130</v>
      </c>
      <c r="L109" s="69"/>
      <c r="M109" s="125"/>
    </row>
    <row r="110" spans="1:13" ht="20.100000000000001" customHeight="1" thickBot="1">
      <c r="A110" s="220"/>
      <c r="B110" s="154"/>
      <c r="C110" s="119"/>
      <c r="D110" s="70" t="s">
        <v>125</v>
      </c>
      <c r="E110" s="70" t="s">
        <v>131</v>
      </c>
      <c r="F110" s="119" t="s">
        <v>132</v>
      </c>
      <c r="G110" s="119"/>
      <c r="H110" s="120"/>
      <c r="I110" s="121"/>
      <c r="J110" s="121"/>
      <c r="K110" s="121"/>
      <c r="L110" s="122"/>
      <c r="M110" s="125"/>
    </row>
    <row r="111" spans="1:13" ht="46.5" customHeight="1">
      <c r="A111" s="220"/>
      <c r="B111" s="132" t="s">
        <v>96</v>
      </c>
      <c r="C111" s="133"/>
      <c r="D111" s="134"/>
      <c r="E111" s="134"/>
      <c r="F111" s="134"/>
      <c r="G111" s="134"/>
      <c r="H111" s="134"/>
      <c r="I111" s="134"/>
      <c r="J111" s="134"/>
      <c r="K111" s="134"/>
      <c r="L111" s="134"/>
    </row>
  </sheetData>
  <mergeCells count="208">
    <mergeCell ref="A2:A13"/>
    <mergeCell ref="B2:C2"/>
    <mergeCell ref="D2:G2"/>
    <mergeCell ref="B3:C3"/>
    <mergeCell ref="D3:G3"/>
    <mergeCell ref="B4:C4"/>
    <mergeCell ref="D4:G4"/>
    <mergeCell ref="B5:C5"/>
    <mergeCell ref="D5:G5"/>
    <mergeCell ref="B6:B9"/>
    <mergeCell ref="D6:G6"/>
    <mergeCell ref="D7:G7"/>
    <mergeCell ref="D8:G8"/>
    <mergeCell ref="D9:G9"/>
    <mergeCell ref="B10:B13"/>
    <mergeCell ref="D10:G10"/>
    <mergeCell ref="D11:G11"/>
    <mergeCell ref="D12:G12"/>
    <mergeCell ref="D13:G13"/>
    <mergeCell ref="B23:C23"/>
    <mergeCell ref="D23:G23"/>
    <mergeCell ref="H23:N23"/>
    <mergeCell ref="B24:C24"/>
    <mergeCell ref="D24:G24"/>
    <mergeCell ref="H24:P24"/>
    <mergeCell ref="D18:G18"/>
    <mergeCell ref="B19:B22"/>
    <mergeCell ref="D19:G19"/>
    <mergeCell ref="D20:G20"/>
    <mergeCell ref="D21:G21"/>
    <mergeCell ref="D22:G22"/>
    <mergeCell ref="B18:C18"/>
    <mergeCell ref="B25:B28"/>
    <mergeCell ref="D25:G25"/>
    <mergeCell ref="D26:G26"/>
    <mergeCell ref="D27:G27"/>
    <mergeCell ref="D28:G28"/>
    <mergeCell ref="B29:B32"/>
    <mergeCell ref="D29:G29"/>
    <mergeCell ref="D30:G30"/>
    <mergeCell ref="D31:G31"/>
    <mergeCell ref="D32:G32"/>
    <mergeCell ref="B33:B36"/>
    <mergeCell ref="D33:G33"/>
    <mergeCell ref="D34:G34"/>
    <mergeCell ref="D35:G35"/>
    <mergeCell ref="D36:G36"/>
    <mergeCell ref="A37:A54"/>
    <mergeCell ref="B37:C37"/>
    <mergeCell ref="D37:G37"/>
    <mergeCell ref="B38:C38"/>
    <mergeCell ref="D38:G38"/>
    <mergeCell ref="A14:A36"/>
    <mergeCell ref="B14:C14"/>
    <mergeCell ref="D14:G14"/>
    <mergeCell ref="B15:C15"/>
    <mergeCell ref="D15:G15"/>
    <mergeCell ref="B16:C16"/>
    <mergeCell ref="D16:G16"/>
    <mergeCell ref="B17:C17"/>
    <mergeCell ref="D17:G17"/>
    <mergeCell ref="B42:C43"/>
    <mergeCell ref="D42:E42"/>
    <mergeCell ref="D43:E43"/>
    <mergeCell ref="B44:C44"/>
    <mergeCell ref="D44:G44"/>
    <mergeCell ref="B45:C45"/>
    <mergeCell ref="D45:G45"/>
    <mergeCell ref="B39:C39"/>
    <mergeCell ref="D39:G39"/>
    <mergeCell ref="B40:C40"/>
    <mergeCell ref="D40:G40"/>
    <mergeCell ref="B41:C41"/>
    <mergeCell ref="D41:G41"/>
    <mergeCell ref="B50:B51"/>
    <mergeCell ref="D50:G50"/>
    <mergeCell ref="D51:G51"/>
    <mergeCell ref="B52:C52"/>
    <mergeCell ref="D52:G52"/>
    <mergeCell ref="B53:C53"/>
    <mergeCell ref="D53:G53"/>
    <mergeCell ref="B46:B47"/>
    <mergeCell ref="D46:G46"/>
    <mergeCell ref="D47:G47"/>
    <mergeCell ref="B48:B49"/>
    <mergeCell ref="D48:G48"/>
    <mergeCell ref="D49:G49"/>
    <mergeCell ref="B54:C54"/>
    <mergeCell ref="D54:G54"/>
    <mergeCell ref="A55:A87"/>
    <mergeCell ref="B55:C55"/>
    <mergeCell ref="D55:G55"/>
    <mergeCell ref="B56:C56"/>
    <mergeCell ref="D56:G56"/>
    <mergeCell ref="B57:C57"/>
    <mergeCell ref="D57:G57"/>
    <mergeCell ref="B58:C58"/>
    <mergeCell ref="D58:G58"/>
    <mergeCell ref="B59:C59"/>
    <mergeCell ref="D59:G59"/>
    <mergeCell ref="B60:C60"/>
    <mergeCell ref="D60:G60"/>
    <mergeCell ref="B61:C62"/>
    <mergeCell ref="D61:E61"/>
    <mergeCell ref="F61:K61"/>
    <mergeCell ref="D62:E62"/>
    <mergeCell ref="F62:K62"/>
    <mergeCell ref="B67:C67"/>
    <mergeCell ref="D67:H67"/>
    <mergeCell ref="B68:B69"/>
    <mergeCell ref="D68:F68"/>
    <mergeCell ref="D69:F69"/>
    <mergeCell ref="B70:B71"/>
    <mergeCell ref="D70:F70"/>
    <mergeCell ref="D71:F71"/>
    <mergeCell ref="B63:C64"/>
    <mergeCell ref="D63:E63"/>
    <mergeCell ref="D64:E64"/>
    <mergeCell ref="B65:C65"/>
    <mergeCell ref="D65:H65"/>
    <mergeCell ref="B66:C66"/>
    <mergeCell ref="D66:H66"/>
    <mergeCell ref="D79:M79"/>
    <mergeCell ref="D80:M80"/>
    <mergeCell ref="D81:M81"/>
    <mergeCell ref="B82:C82"/>
    <mergeCell ref="D82:M82"/>
    <mergeCell ref="B83:C86"/>
    <mergeCell ref="D83:M86"/>
    <mergeCell ref="B72:C72"/>
    <mergeCell ref="D72:M72"/>
    <mergeCell ref="B73:C73"/>
    <mergeCell ref="D73:M73"/>
    <mergeCell ref="B74:C81"/>
    <mergeCell ref="D74:M74"/>
    <mergeCell ref="D75:M75"/>
    <mergeCell ref="D76:M76"/>
    <mergeCell ref="D77:M77"/>
    <mergeCell ref="D78:M78"/>
    <mergeCell ref="N83:V83"/>
    <mergeCell ref="B87:C87"/>
    <mergeCell ref="D87:M87"/>
    <mergeCell ref="N87:X87"/>
    <mergeCell ref="A88:A89"/>
    <mergeCell ref="B88:C88"/>
    <mergeCell ref="D88:G88"/>
    <mergeCell ref="B89:C89"/>
    <mergeCell ref="D89:G89"/>
    <mergeCell ref="A90:A93"/>
    <mergeCell ref="B90:C90"/>
    <mergeCell ref="D90:G90"/>
    <mergeCell ref="B91:C91"/>
    <mergeCell ref="D91:M91"/>
    <mergeCell ref="B92:C93"/>
    <mergeCell ref="D92:E92"/>
    <mergeCell ref="F92:G92"/>
    <mergeCell ref="D93:E93"/>
    <mergeCell ref="F93:G93"/>
    <mergeCell ref="B98:C100"/>
    <mergeCell ref="D98:E98"/>
    <mergeCell ref="F98:G98"/>
    <mergeCell ref="H98:J98"/>
    <mergeCell ref="A94:A111"/>
    <mergeCell ref="B94:C94"/>
    <mergeCell ref="D94:M94"/>
    <mergeCell ref="B95:C97"/>
    <mergeCell ref="D95:E95"/>
    <mergeCell ref="F95:J95"/>
    <mergeCell ref="K95:L95"/>
    <mergeCell ref="D96:E96"/>
    <mergeCell ref="F96:J96"/>
    <mergeCell ref="K96:L97"/>
    <mergeCell ref="K98:L98"/>
    <mergeCell ref="D99:E99"/>
    <mergeCell ref="F99:G99"/>
    <mergeCell ref="H99:J99"/>
    <mergeCell ref="K99:L100"/>
    <mergeCell ref="D100:E100"/>
    <mergeCell ref="F100:G100"/>
    <mergeCell ref="H100:J100"/>
    <mergeCell ref="D97:E97"/>
    <mergeCell ref="F97:J97"/>
    <mergeCell ref="B104:C105"/>
    <mergeCell ref="D104:E104"/>
    <mergeCell ref="F104:J104"/>
    <mergeCell ref="K104:L104"/>
    <mergeCell ref="D105:E105"/>
    <mergeCell ref="F105:J105"/>
    <mergeCell ref="K105:L105"/>
    <mergeCell ref="B101:C103"/>
    <mergeCell ref="D101:E101"/>
    <mergeCell ref="F101:J101"/>
    <mergeCell ref="K101:L101"/>
    <mergeCell ref="D102:E103"/>
    <mergeCell ref="F102:J103"/>
    <mergeCell ref="K102:L103"/>
    <mergeCell ref="M107:M110"/>
    <mergeCell ref="F110:G110"/>
    <mergeCell ref="H110:L110"/>
    <mergeCell ref="B111:C111"/>
    <mergeCell ref="D111:L111"/>
    <mergeCell ref="B106:C110"/>
    <mergeCell ref="D106:D107"/>
    <mergeCell ref="E106:G107"/>
    <mergeCell ref="H106:I106"/>
    <mergeCell ref="J106:L106"/>
    <mergeCell ref="H107:I107"/>
    <mergeCell ref="J107:L107"/>
  </mergeCells>
  <phoneticPr fontId="1"/>
  <dataValidations count="16">
    <dataValidation type="list" allowBlank="1" promptTitle="日付を入力" prompt="期間制限の例外に該当する場合は、ドロップダウンリストから対象外となる理由を選択してください。" sqref="D53:G54" xr:uid="{00000000-0002-0000-0200-000000000000}">
      <formula1>"無期雇用のため対象外,60歳以上のため対象外,有期プロジェクト業務に該当するため対象外,日数限定業務に該当するため対象外,育児休業・介護休業等の代替業務に該当するため対象外"</formula1>
    </dataValidation>
    <dataValidation type="list" allowBlank="1" showInputMessage="1" showErrorMessage="1" sqref="D62:E62" xr:uid="{00000000-0002-0000-0200-000001000000}">
      <formula1>"権限あり,権限なし"</formula1>
    </dataValidation>
    <dataValidation type="list" allowBlank="1" showInputMessage="1" showErrorMessage="1" sqref="D106:D110" xr:uid="{00000000-0002-0000-0200-000002000000}">
      <formula1>"□,☑"</formula1>
    </dataValidation>
    <dataValidation allowBlank="1" showInputMessage="1" promptTitle="日付を入力" prompt="期間制限の例外に該当する場合は、ドロップダウンリストから「無期雇用のため対象外」または「60歳以上のため対象外」を選択してください。" sqref="F92 D92" xr:uid="{00000000-0002-0000-0200-000003000000}"/>
    <dataValidation type="list" allowBlank="1" showInputMessage="1" showErrorMessage="1" sqref="D60" xr:uid="{00000000-0002-0000-0200-000004000000}">
      <formula1>"製造業務である,製造業務ではない"</formula1>
    </dataValidation>
    <dataValidation type="list" allowBlank="1" showInputMessage="1" showErrorMessage="1" sqref="D58" xr:uid="{00000000-0002-0000-0200-000005000000}">
      <formula1>"協定対象派遣労働者に限定する,限定しない"</formula1>
    </dataValidation>
    <dataValidation type="list" allowBlank="1" showInputMessage="1" showErrorMessage="1" sqref="D57" xr:uid="{00000000-0002-0000-0200-000006000000}">
      <formula1>"無期雇用または60歳以上の者に限定する,限定しない"</formula1>
    </dataValidation>
    <dataValidation type="list" allowBlank="1" showInputMessage="1" showErrorMessage="1" sqref="D44" xr:uid="{00000000-0002-0000-0200-000007000000}">
      <formula1>"協定対象派遣労働者である,協定対象派遣労働者ではない（派遣先均等・均衡方式）"</formula1>
    </dataValidation>
    <dataValidation type="list" allowBlank="1" showInputMessage="1" showErrorMessage="1" sqref="D41" xr:uid="{00000000-0002-0000-0200-000008000000}">
      <formula1>"無期雇用,有期雇用"</formula1>
    </dataValidation>
    <dataValidation type="list" allowBlank="1" showInputMessage="1" showErrorMessage="1" sqref="D39" xr:uid="{00000000-0002-0000-0200-000009000000}">
      <formula1>"60歳以上,45歳以上60歳未満,18歳以上45歳未満,18歳未満"</formula1>
    </dataValidation>
    <dataValidation type="list" allowBlank="1" showInputMessage="1" showErrorMessage="1" sqref="D38" xr:uid="{00000000-0002-0000-0200-00000A000000}">
      <formula1>"男性,女性"</formula1>
    </dataValidation>
    <dataValidation allowBlank="1" sqref="D74 N76:O76 D76 N74:O74 D78 N78:O78 D80 N80:O80" xr:uid="{00000000-0002-0000-0200-00000B000000}"/>
    <dataValidation type="list" allowBlank="1" showInputMessage="1" showErrorMessage="1" sqref="K96:L97 K99:L100 K102:L103 K105 M107:M110" xr:uid="{00000000-0002-0000-0200-00000C000000}">
      <formula1>"別紙のとおり"</formula1>
    </dataValidation>
    <dataValidation type="list" allowBlank="1" showInputMessage="1" showErrorMessage="1" sqref="D93" xr:uid="{00000000-0002-0000-0200-00000D000000}">
      <formula1>"時間単価,日額,月額"</formula1>
    </dataValidation>
    <dataValidation type="list" allowBlank="1" showErrorMessage="1" promptTitle="事業所平均額を用いる場合" prompt="事業所平均額を用いる場合はドロップダウンリストで「事業所平均額」を選択してください。" sqref="H93" xr:uid="{00000000-0002-0000-0200-00000E000000}">
      <formula1>"事業所平均額"</formula1>
    </dataValidation>
    <dataValidation type="list" allowBlank="1" showInputMessage="1" showErrorMessage="1" sqref="C69 D46 D48 D50 C71" xr:uid="{00000000-0002-0000-0200-00000F000000}">
      <formula1>"有,無"</formula1>
    </dataValidation>
  </dataValidations>
  <pageMargins left="0.7" right="0.7" top="0.75" bottom="0.75" header="0.3" footer="0.3"/>
  <pageSetup paperSize="8" scale="3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M75"/>
  <sheetViews>
    <sheetView topLeftCell="A16" zoomScaleNormal="100" zoomScaleSheetLayoutView="100" workbookViewId="0">
      <selection activeCell="C27" sqref="C27:D28"/>
    </sheetView>
  </sheetViews>
  <sheetFormatPr defaultRowHeight="13.5"/>
  <cols>
    <col min="2" max="2" width="7" customWidth="1"/>
    <col min="3" max="3" width="11.85546875" customWidth="1"/>
    <col min="4" max="4" width="8.5703125" customWidth="1"/>
    <col min="6" max="6" width="10.28515625" customWidth="1"/>
    <col min="10" max="10" width="5.85546875" customWidth="1"/>
    <col min="12" max="12" width="13" bestFit="1" customWidth="1"/>
    <col min="14" max="24" width="4" customWidth="1"/>
  </cols>
  <sheetData>
    <row r="1" spans="1:13" ht="22.5" customHeight="1">
      <c r="A1" s="9" t="s">
        <v>194</v>
      </c>
      <c r="C1" s="1"/>
      <c r="D1" s="300" t="s">
        <v>195</v>
      </c>
      <c r="E1" s="300"/>
      <c r="F1" s="300"/>
      <c r="G1" s="300"/>
      <c r="H1" s="300"/>
      <c r="I1" s="300"/>
      <c r="J1" s="4"/>
      <c r="K1" s="4"/>
      <c r="L1" s="74">
        <f>入力欄!D55</f>
        <v>0</v>
      </c>
      <c r="M1" s="68"/>
    </row>
    <row r="2" spans="1:13" ht="22.5" customHeight="1">
      <c r="A2" s="305" t="str">
        <f>入力欄!D2&amp;"（派遣元）と、"&amp;入力欄!D14&amp;"（派遣先）とは、次のとおり労働者派遣契約を締結する。"</f>
        <v>（派遣元）と、（派遣先）とは、次のとおり労働者派遣契約を締結する。</v>
      </c>
      <c r="B2" s="305"/>
      <c r="C2" s="305"/>
      <c r="D2" s="305"/>
      <c r="E2" s="305"/>
      <c r="F2" s="305"/>
      <c r="G2" s="305"/>
      <c r="H2" s="305"/>
      <c r="I2" s="305"/>
      <c r="J2" s="305"/>
      <c r="K2" s="305"/>
      <c r="L2" s="305"/>
      <c r="M2" s="305"/>
    </row>
    <row r="3" spans="1:13" ht="15" customHeight="1">
      <c r="A3" s="286" t="s">
        <v>196</v>
      </c>
      <c r="B3" s="287"/>
      <c r="C3" s="107" t="s">
        <v>197</v>
      </c>
      <c r="D3" s="27"/>
      <c r="E3" s="108" t="s">
        <v>198</v>
      </c>
      <c r="F3" s="27"/>
      <c r="G3" s="27"/>
      <c r="H3" s="27"/>
      <c r="I3" s="108" t="s">
        <v>199</v>
      </c>
      <c r="J3" s="27"/>
      <c r="K3" s="27"/>
      <c r="L3" s="27"/>
      <c r="M3" s="28"/>
    </row>
    <row r="4" spans="1:13" ht="15" customHeight="1">
      <c r="A4" s="288"/>
      <c r="B4" s="289"/>
      <c r="C4" s="301" t="str">
        <f>IF(入力欄!D15="","",入力欄!D15)</f>
        <v/>
      </c>
      <c r="D4" s="302"/>
      <c r="E4" s="303" t="str">
        <f>IF(入力欄!D16="","",入力欄!D16)</f>
        <v/>
      </c>
      <c r="F4" s="303"/>
      <c r="G4" s="303"/>
      <c r="H4" s="35"/>
      <c r="I4" s="304" t="str">
        <f>IF(入力欄!D18="","",入力欄!D18)</f>
        <v/>
      </c>
      <c r="J4" s="304"/>
      <c r="K4" s="304"/>
      <c r="L4" s="35"/>
      <c r="M4" s="37"/>
    </row>
    <row r="5" spans="1:13" ht="14.25" customHeight="1">
      <c r="A5" s="286" t="s">
        <v>200</v>
      </c>
      <c r="B5" s="287"/>
      <c r="C5" s="109" t="s">
        <v>201</v>
      </c>
      <c r="D5" s="13"/>
      <c r="E5" s="13"/>
      <c r="F5" s="13"/>
      <c r="G5" s="109" t="s">
        <v>202</v>
      </c>
      <c r="H5" s="13"/>
      <c r="I5" s="13"/>
      <c r="J5" s="13"/>
      <c r="K5" s="109" t="s">
        <v>203</v>
      </c>
      <c r="L5" s="13"/>
      <c r="M5" s="31"/>
    </row>
    <row r="6" spans="1:13" ht="14.25" customHeight="1">
      <c r="A6" s="306"/>
      <c r="B6" s="307"/>
      <c r="C6" s="341" t="str">
        <f>IF(入力欄!D19="","",入力欄!D19&amp;"　"&amp;入力欄!D20)</f>
        <v/>
      </c>
      <c r="D6" s="342"/>
      <c r="E6" s="342"/>
      <c r="F6" s="342"/>
      <c r="G6" s="343" t="str">
        <f>IF(入力欄!D21="","",入力欄!D21)</f>
        <v/>
      </c>
      <c r="H6" s="343"/>
      <c r="I6" s="343"/>
      <c r="J6" s="13"/>
      <c r="K6" s="344" t="str">
        <f>IF(入力欄!D22="","",入力欄!D22)</f>
        <v/>
      </c>
      <c r="L6" s="344"/>
      <c r="M6" s="31"/>
    </row>
    <row r="7" spans="1:13">
      <c r="A7" s="288"/>
      <c r="B7" s="289"/>
      <c r="C7" s="301"/>
      <c r="D7" s="302"/>
      <c r="E7" s="302"/>
      <c r="F7" s="302"/>
      <c r="G7" s="326"/>
      <c r="H7" s="326"/>
      <c r="I7" s="326"/>
      <c r="J7" s="35"/>
      <c r="K7" s="345"/>
      <c r="L7" s="345"/>
      <c r="M7" s="37"/>
    </row>
    <row r="8" spans="1:13" ht="12.95" customHeight="1">
      <c r="A8" s="75" t="s">
        <v>204</v>
      </c>
      <c r="B8" s="8"/>
      <c r="C8" s="323" t="str">
        <f>入力欄!D23&amp;"("&amp;入力欄!D24&amp;")"</f>
        <v>()</v>
      </c>
      <c r="D8" s="324"/>
      <c r="E8" s="324"/>
      <c r="F8" s="324"/>
      <c r="G8" s="324"/>
      <c r="H8" s="324"/>
      <c r="I8" s="324"/>
      <c r="J8" s="324"/>
      <c r="K8" s="324"/>
      <c r="L8" s="324"/>
      <c r="M8" s="327"/>
    </row>
    <row r="9" spans="1:13" ht="14.1" customHeight="1">
      <c r="A9" s="319" t="s">
        <v>205</v>
      </c>
      <c r="B9" s="320"/>
      <c r="C9" s="325"/>
      <c r="D9" s="326"/>
      <c r="E9" s="326"/>
      <c r="F9" s="326"/>
      <c r="G9" s="326"/>
      <c r="H9" s="326"/>
      <c r="I9" s="326"/>
      <c r="J9" s="326"/>
      <c r="K9" s="326"/>
      <c r="L9" s="326"/>
      <c r="M9" s="328"/>
    </row>
    <row r="10" spans="1:13" ht="21" customHeight="1">
      <c r="A10" s="286" t="s">
        <v>206</v>
      </c>
      <c r="B10" s="287"/>
      <c r="C10" s="321" t="str">
        <f>IF(入力欄!D56="","",入力欄!D56)</f>
        <v/>
      </c>
      <c r="D10" s="296" t="s">
        <v>207</v>
      </c>
      <c r="E10" s="348"/>
      <c r="F10" s="348"/>
      <c r="G10" s="333"/>
      <c r="H10" s="316" t="str">
        <f>IF(入力欄!D57="無期雇用または60歳以上の者に限定する","　☑無期雇用または60歳以上の者に限定する　　□限定しない","　□無期雇用または60歳以上の者に限定する　　☑限定しない")</f>
        <v>　□無期雇用または60歳以上の者に限定する　　☑限定しない</v>
      </c>
      <c r="I10" s="316"/>
      <c r="J10" s="316"/>
      <c r="K10" s="316"/>
      <c r="L10" s="316"/>
      <c r="M10" s="317"/>
    </row>
    <row r="11" spans="1:13" ht="18.95" customHeight="1">
      <c r="A11" s="288"/>
      <c r="B11" s="289"/>
      <c r="C11" s="322"/>
      <c r="D11" s="336"/>
      <c r="E11" s="349"/>
      <c r="F11" s="349"/>
      <c r="G11" s="337"/>
      <c r="H11" s="304"/>
      <c r="I11" s="304"/>
      <c r="J11" s="304"/>
      <c r="K11" s="304"/>
      <c r="L11" s="304"/>
      <c r="M11" s="318"/>
    </row>
    <row r="12" spans="1:13" ht="21.95" customHeight="1">
      <c r="A12" s="312" t="s">
        <v>208</v>
      </c>
      <c r="B12" s="313"/>
      <c r="C12" s="346" t="str">
        <f>IF(入力欄!D58="協定対象派遣労働者に限定する","　☑協定対象労働者に限定　　□限定しない","　□協定対象労働者に限定　　☑限定しない")</f>
        <v>　□協定対象労働者に限定　　☑限定しない</v>
      </c>
      <c r="D12" s="316"/>
      <c r="E12" s="316"/>
      <c r="F12" s="316"/>
      <c r="G12" s="316"/>
      <c r="H12" s="316"/>
      <c r="I12" s="316"/>
      <c r="J12" s="316"/>
      <c r="K12" s="316"/>
      <c r="L12" s="316"/>
      <c r="M12" s="317"/>
    </row>
    <row r="13" spans="1:13" ht="21.6" customHeight="1">
      <c r="A13" s="314"/>
      <c r="B13" s="315"/>
      <c r="C13" s="347"/>
      <c r="D13" s="304"/>
      <c r="E13" s="304"/>
      <c r="F13" s="304"/>
      <c r="G13" s="304"/>
      <c r="H13" s="304"/>
      <c r="I13" s="304"/>
      <c r="J13" s="304"/>
      <c r="K13" s="304"/>
      <c r="L13" s="304"/>
      <c r="M13" s="318"/>
    </row>
    <row r="14" spans="1:13" ht="11.45" customHeight="1">
      <c r="A14" s="286" t="s">
        <v>209</v>
      </c>
      <c r="B14" s="287"/>
      <c r="C14" s="323" t="str">
        <f>IF(入力欄!D59="","",入力欄!D59)</f>
        <v/>
      </c>
      <c r="D14" s="324"/>
      <c r="E14" s="324"/>
      <c r="F14" s="324"/>
      <c r="G14" s="324"/>
      <c r="H14" s="324"/>
      <c r="I14" s="324"/>
      <c r="J14" s="324"/>
      <c r="K14" s="324"/>
      <c r="L14" s="324"/>
      <c r="M14" s="327"/>
    </row>
    <row r="15" spans="1:13" ht="11.45" customHeight="1">
      <c r="A15" s="288"/>
      <c r="B15" s="289"/>
      <c r="C15" s="325"/>
      <c r="D15" s="326"/>
      <c r="E15" s="326"/>
      <c r="F15" s="326"/>
      <c r="G15" s="326"/>
      <c r="H15" s="326"/>
      <c r="I15" s="326"/>
      <c r="J15" s="326"/>
      <c r="K15" s="326"/>
      <c r="L15" s="326"/>
      <c r="M15" s="328"/>
    </row>
    <row r="16" spans="1:13" ht="13.5" customHeight="1">
      <c r="A16" s="308" t="s">
        <v>210</v>
      </c>
      <c r="B16" s="309"/>
      <c r="C16" s="323" t="str">
        <f>IF(入力欄!D62="権限なし","☑　付与される権限なし","□　付与される権限なし")</f>
        <v>□　付与される権限なし</v>
      </c>
      <c r="D16" s="324"/>
      <c r="E16" s="324" t="str">
        <f>IF(入力欄!D62="権限あり","☑　付与される権限あり","□　付与される権限あり")</f>
        <v>□　付与される権限あり</v>
      </c>
      <c r="F16" s="324"/>
      <c r="G16" s="324" t="str">
        <f>IF(入力欄!D62="権限あり","："&amp;入力欄!F62,"")</f>
        <v/>
      </c>
      <c r="H16" s="324"/>
      <c r="I16" s="324"/>
      <c r="J16" s="324"/>
      <c r="K16" s="324"/>
      <c r="L16" s="324"/>
      <c r="M16" s="327"/>
    </row>
    <row r="17" spans="1:13" ht="13.5" customHeight="1">
      <c r="A17" s="310"/>
      <c r="B17" s="311"/>
      <c r="C17" s="325"/>
      <c r="D17" s="326"/>
      <c r="E17" s="326"/>
      <c r="F17" s="326"/>
      <c r="G17" s="326"/>
      <c r="H17" s="326"/>
      <c r="I17" s="326"/>
      <c r="J17" s="326"/>
      <c r="K17" s="326"/>
      <c r="L17" s="326"/>
      <c r="M17" s="328"/>
    </row>
    <row r="18" spans="1:13" ht="13.5" customHeight="1">
      <c r="A18" s="329" t="s">
        <v>211</v>
      </c>
      <c r="B18" s="330"/>
      <c r="C18" s="331" t="str">
        <f>IF(入力欄!D25="","（部署）","（部署）"&amp;入力欄!D25)</f>
        <v>（部署）</v>
      </c>
      <c r="D18" s="290"/>
      <c r="E18" s="290"/>
      <c r="F18" s="290" t="str">
        <f>IF(入力欄!D26="","（役職）","（役職）"&amp;入力欄!D26)</f>
        <v>（役職）</v>
      </c>
      <c r="G18" s="290"/>
      <c r="H18" s="290" t="str">
        <f>IF(入力欄!D27="","（氏名）","（氏名）"&amp;入力欄!D27)</f>
        <v>（氏名）</v>
      </c>
      <c r="I18" s="290"/>
      <c r="J18" s="290" t="str">
        <f>IF(入力欄!D28="","（電話）","（電話）"&amp;入力欄!D28)</f>
        <v>（電話）</v>
      </c>
      <c r="K18" s="290"/>
      <c r="L18" s="290"/>
      <c r="M18" s="291"/>
    </row>
    <row r="19" spans="1:13" ht="13.5" customHeight="1">
      <c r="A19" s="292" t="str">
        <f>IF(入力欄!D60="製造業務である","製造業務専門"&amp;CHAR(10)&amp;"派遣先責任者","派遣先責任者")</f>
        <v>派遣先責任者</v>
      </c>
      <c r="B19" s="293"/>
      <c r="C19" s="297" t="str">
        <f>IF(入力欄!D29="","（部署）","（部署）"&amp;入力欄!D29)</f>
        <v>（部署）</v>
      </c>
      <c r="D19" s="298"/>
      <c r="E19" s="298" t="str">
        <f>IF(入力欄!D30="","（役職）","（役職）"&amp;入力欄!D30)</f>
        <v>（役職）</v>
      </c>
      <c r="F19" s="298"/>
      <c r="G19" s="298"/>
      <c r="H19" s="298" t="str">
        <f>IF(入力欄!D31="","（氏名）","（氏名）"&amp;入力欄!D31)</f>
        <v>（氏名）</v>
      </c>
      <c r="I19" s="298"/>
      <c r="J19" s="298"/>
      <c r="K19" s="298" t="str">
        <f>IF(入力欄!D32="","（電話）","（電話）"&amp;入力欄!D32)</f>
        <v>（電話）</v>
      </c>
      <c r="L19" s="298"/>
      <c r="M19" s="340"/>
    </row>
    <row r="20" spans="1:13" ht="13.5" customHeight="1">
      <c r="A20" s="294"/>
      <c r="B20" s="295"/>
      <c r="C20" s="299"/>
      <c r="D20" s="273"/>
      <c r="E20" s="273"/>
      <c r="F20" s="273"/>
      <c r="G20" s="273"/>
      <c r="H20" s="273"/>
      <c r="I20" s="273"/>
      <c r="J20" s="273"/>
      <c r="K20" s="273"/>
      <c r="L20" s="273"/>
      <c r="M20" s="274"/>
    </row>
    <row r="21" spans="1:13" ht="13.5" customHeight="1">
      <c r="A21" s="292" t="str">
        <f>IF(入力欄!D60="製造業務である","製造業務専門"&amp;CHAR(10)&amp;"派遣元責任者","派遣元責任者")</f>
        <v>派遣元責任者</v>
      </c>
      <c r="B21" s="293"/>
      <c r="C21" s="297" t="str">
        <f>IF(入力欄!D6="","（部署）","（部署）"&amp;入力欄!D6)</f>
        <v>（部署）</v>
      </c>
      <c r="D21" s="298"/>
      <c r="E21" s="298" t="str">
        <f>IF(入力欄!D7="","（役職）","（役職）"&amp;入力欄!D7)</f>
        <v>（役職）</v>
      </c>
      <c r="F21" s="298"/>
      <c r="G21" s="298"/>
      <c r="H21" s="298" t="str">
        <f>IF(入力欄!D8="","（氏名）","（氏名）"&amp;入力欄!D8)</f>
        <v>（氏名）</v>
      </c>
      <c r="I21" s="298"/>
      <c r="J21" s="298"/>
      <c r="K21" s="298" t="str">
        <f>IF(入力欄!D9="","（電話）","（電話）"&amp;入力欄!D9)</f>
        <v>（電話）</v>
      </c>
      <c r="L21" s="298"/>
      <c r="M21" s="340"/>
    </row>
    <row r="22" spans="1:13" ht="21" customHeight="1">
      <c r="A22" s="294"/>
      <c r="B22" s="295"/>
      <c r="C22" s="299"/>
      <c r="D22" s="273"/>
      <c r="E22" s="273"/>
      <c r="F22" s="273"/>
      <c r="G22" s="273"/>
      <c r="H22" s="273"/>
      <c r="I22" s="273"/>
      <c r="J22" s="273"/>
      <c r="K22" s="273"/>
      <c r="L22" s="273"/>
      <c r="M22" s="274"/>
    </row>
    <row r="23" spans="1:13" ht="11.1" customHeight="1">
      <c r="A23" s="286" t="s">
        <v>212</v>
      </c>
      <c r="B23" s="287"/>
      <c r="C23" s="323" t="str">
        <f>IF(入力欄!D64="","",TEXT(入力欄!D64,"ggge年mm月dd日")&amp;"から"&amp;TEXT(入力欄!G64,"ggge年mm月dd日"))</f>
        <v/>
      </c>
      <c r="D23" s="324"/>
      <c r="E23" s="324"/>
      <c r="F23" s="324"/>
      <c r="G23" s="324"/>
      <c r="H23" s="324"/>
      <c r="I23" s="324"/>
      <c r="J23" s="324"/>
      <c r="K23" s="324"/>
      <c r="L23" s="324"/>
      <c r="M23" s="327"/>
    </row>
    <row r="24" spans="1:13" ht="11.1" customHeight="1">
      <c r="A24" s="288"/>
      <c r="B24" s="289"/>
      <c r="C24" s="325"/>
      <c r="D24" s="326"/>
      <c r="E24" s="326"/>
      <c r="F24" s="326"/>
      <c r="G24" s="326"/>
      <c r="H24" s="326"/>
      <c r="I24" s="326"/>
      <c r="J24" s="326"/>
      <c r="K24" s="326"/>
      <c r="L24" s="326"/>
      <c r="M24" s="328"/>
    </row>
    <row r="25" spans="1:13" ht="11.1" customHeight="1">
      <c r="A25" s="286" t="s">
        <v>213</v>
      </c>
      <c r="B25" s="287"/>
      <c r="C25" s="350" t="str">
        <f>IF(入力欄!D65="","",入力欄!D65)</f>
        <v/>
      </c>
      <c r="D25" s="351"/>
      <c r="E25" s="351"/>
      <c r="F25" s="351"/>
      <c r="G25" s="351"/>
      <c r="H25" s="351"/>
      <c r="I25" s="351"/>
      <c r="J25" s="351"/>
      <c r="K25" s="351"/>
      <c r="L25" s="351"/>
      <c r="M25" s="352"/>
    </row>
    <row r="26" spans="1:13" ht="11.1" customHeight="1">
      <c r="A26" s="288"/>
      <c r="B26" s="289"/>
      <c r="C26" s="353"/>
      <c r="D26" s="354"/>
      <c r="E26" s="354"/>
      <c r="F26" s="354"/>
      <c r="G26" s="354"/>
      <c r="H26" s="354"/>
      <c r="I26" s="354"/>
      <c r="J26" s="354"/>
      <c r="K26" s="354"/>
      <c r="L26" s="354"/>
      <c r="M26" s="355"/>
    </row>
    <row r="27" spans="1:13" ht="13.5" customHeight="1">
      <c r="A27" s="296" t="s">
        <v>214</v>
      </c>
      <c r="B27" s="287"/>
      <c r="C27" s="356" t="str">
        <f>IF(入力欄!D66="","",入力欄!D66)</f>
        <v/>
      </c>
      <c r="D27" s="357"/>
      <c r="E27" s="324" t="str">
        <f>IF(入力欄!D67="","","（休憩時間は"&amp;入力欄!D67&amp;"）")</f>
        <v/>
      </c>
      <c r="F27" s="324"/>
      <c r="G27" s="324"/>
      <c r="H27" s="324"/>
      <c r="I27" s="324"/>
      <c r="J27" s="324"/>
      <c r="K27" s="106"/>
      <c r="L27" s="106"/>
      <c r="M27" s="31"/>
    </row>
    <row r="28" spans="1:13" ht="17.100000000000001" customHeight="1">
      <c r="A28" s="288"/>
      <c r="B28" s="289"/>
      <c r="C28" s="358"/>
      <c r="D28" s="359"/>
      <c r="E28" s="326"/>
      <c r="F28" s="326"/>
      <c r="G28" s="326"/>
      <c r="H28" s="326"/>
      <c r="I28" s="326"/>
      <c r="J28" s="326"/>
      <c r="K28" s="35"/>
      <c r="L28" s="35"/>
      <c r="M28" s="37"/>
    </row>
    <row r="29" spans="1:13" ht="12.6" customHeight="1">
      <c r="A29" s="332" t="s">
        <v>215</v>
      </c>
      <c r="B29" s="293"/>
      <c r="C29" s="350" t="str">
        <f>IF(入力欄!C69="有","時間外労働の限度は、１日"&amp;入力欄!D69&amp;"時間、月"&amp;入力欄!G69&amp;"時間、年"&amp;入力欄!H69&amp;"時間まで、休日労働は、月"&amp;入力欄!D71&amp;"日までとする","")</f>
        <v/>
      </c>
      <c r="D29" s="351"/>
      <c r="E29" s="351"/>
      <c r="F29" s="351"/>
      <c r="G29" s="351"/>
      <c r="H29" s="351"/>
      <c r="I29" s="351"/>
      <c r="J29" s="351"/>
      <c r="K29" s="351"/>
      <c r="L29" s="351"/>
      <c r="M29" s="352"/>
    </row>
    <row r="30" spans="1:13" ht="12.6" customHeight="1">
      <c r="A30" s="294"/>
      <c r="B30" s="295"/>
      <c r="C30" s="353"/>
      <c r="D30" s="354"/>
      <c r="E30" s="354"/>
      <c r="F30" s="354"/>
      <c r="G30" s="354"/>
      <c r="H30" s="354"/>
      <c r="I30" s="354"/>
      <c r="J30" s="354"/>
      <c r="K30" s="354"/>
      <c r="L30" s="354"/>
      <c r="M30" s="355"/>
    </row>
    <row r="31" spans="1:13">
      <c r="A31" s="286" t="s">
        <v>216</v>
      </c>
      <c r="B31" s="287"/>
      <c r="C31" s="277" t="str">
        <f>IF(入力欄!D72="","",入力欄!D72)</f>
        <v/>
      </c>
      <c r="D31" s="278"/>
      <c r="E31" s="278"/>
      <c r="F31" s="278"/>
      <c r="G31" s="278"/>
      <c r="H31" s="278"/>
      <c r="I31" s="278"/>
      <c r="J31" s="278"/>
      <c r="K31" s="278"/>
      <c r="L31" s="278"/>
      <c r="M31" s="279"/>
    </row>
    <row r="32" spans="1:13" ht="12.95" customHeight="1">
      <c r="A32" s="288"/>
      <c r="B32" s="289"/>
      <c r="C32" s="280"/>
      <c r="D32" s="281"/>
      <c r="E32" s="281"/>
      <c r="F32" s="281"/>
      <c r="G32" s="281"/>
      <c r="H32" s="281"/>
      <c r="I32" s="281"/>
      <c r="J32" s="281"/>
      <c r="K32" s="281"/>
      <c r="L32" s="281"/>
      <c r="M32" s="282"/>
    </row>
    <row r="33" spans="1:13" ht="12.95" customHeight="1">
      <c r="A33" s="296" t="s">
        <v>217</v>
      </c>
      <c r="B33" s="333"/>
      <c r="C33" s="277" t="str">
        <f>IF(入力欄!D73="","",入力欄!D73)</f>
        <v/>
      </c>
      <c r="D33" s="278"/>
      <c r="E33" s="278"/>
      <c r="F33" s="278"/>
      <c r="G33" s="278"/>
      <c r="H33" s="278"/>
      <c r="I33" s="278"/>
      <c r="J33" s="278"/>
      <c r="K33" s="278"/>
      <c r="L33" s="278"/>
      <c r="M33" s="279"/>
    </row>
    <row r="34" spans="1:13" ht="14.25" customHeight="1">
      <c r="A34" s="334"/>
      <c r="B34" s="335"/>
      <c r="C34" s="283"/>
      <c r="D34" s="284"/>
      <c r="E34" s="284"/>
      <c r="F34" s="284"/>
      <c r="G34" s="284"/>
      <c r="H34" s="284"/>
      <c r="I34" s="284"/>
      <c r="J34" s="284"/>
      <c r="K34" s="284"/>
      <c r="L34" s="284"/>
      <c r="M34" s="285"/>
    </row>
    <row r="35" spans="1:13" ht="14.25" customHeight="1">
      <c r="A35" s="336"/>
      <c r="B35" s="337"/>
      <c r="C35" s="280"/>
      <c r="D35" s="281"/>
      <c r="E35" s="281"/>
      <c r="F35" s="281"/>
      <c r="G35" s="281"/>
      <c r="H35" s="281"/>
      <c r="I35" s="281"/>
      <c r="J35" s="281"/>
      <c r="K35" s="281"/>
      <c r="L35" s="281"/>
      <c r="M35" s="282"/>
    </row>
    <row r="36" spans="1:13" ht="12" customHeight="1">
      <c r="A36" s="296" t="s">
        <v>218</v>
      </c>
      <c r="B36" s="287"/>
      <c r="C36" s="338" t="s">
        <v>219</v>
      </c>
      <c r="D36" s="339"/>
      <c r="E36" s="339"/>
      <c r="M36" s="7"/>
    </row>
    <row r="37" spans="1:13" ht="12" customHeight="1">
      <c r="A37" s="306"/>
      <c r="B37" s="307"/>
      <c r="C37" s="10" t="s">
        <v>220</v>
      </c>
      <c r="D37" s="271" t="str">
        <f>IF(入力欄!D33="","（部署）","（部署）"&amp;入力欄!D33)</f>
        <v>（部署）</v>
      </c>
      <c r="E37" s="271"/>
      <c r="F37" s="271" t="str">
        <f>IF(入力欄!D34="","（役職）","（役職）"&amp;入力欄!D34)</f>
        <v>（役職）</v>
      </c>
      <c r="G37" s="271"/>
      <c r="H37" s="271"/>
      <c r="I37" s="271" t="str">
        <f>IF(入力欄!D35="","（氏名）","（氏名）"&amp;入力欄!D35)</f>
        <v>（氏名）</v>
      </c>
      <c r="J37" s="271"/>
      <c r="K37" s="271" t="str">
        <f>IF(入力欄!D36="","（電話）","（電話）"&amp;入力欄!D36)</f>
        <v>（電話）</v>
      </c>
      <c r="L37" s="271"/>
      <c r="M37" s="7"/>
    </row>
    <row r="38" spans="1:13" ht="12" customHeight="1">
      <c r="A38" s="306"/>
      <c r="B38" s="307"/>
      <c r="C38" s="10" t="s">
        <v>221</v>
      </c>
      <c r="D38" s="271" t="str">
        <f>IF(入力欄!D10="","（部署）","（部署）"&amp;入力欄!D10)</f>
        <v>（部署）</v>
      </c>
      <c r="E38" s="271"/>
      <c r="F38" s="271" t="str">
        <f>IF(入力欄!D11="","（役職）","（役職）"&amp;入力欄!D11)</f>
        <v>（役職）</v>
      </c>
      <c r="G38" s="271"/>
      <c r="H38" s="271"/>
      <c r="I38" s="271" t="str">
        <f>IF(入力欄!D12="","（氏名）","（氏名）"&amp;入力欄!D12)</f>
        <v>（氏名）</v>
      </c>
      <c r="J38" s="271"/>
      <c r="K38" s="271" t="str">
        <f>IF(入力欄!D13="","（電話）","（電話）"&amp;入力欄!D13)</f>
        <v>（電話）</v>
      </c>
      <c r="L38" s="271"/>
      <c r="M38" s="7"/>
    </row>
    <row r="39" spans="1:13" ht="12" customHeight="1">
      <c r="A39" s="306"/>
      <c r="B39" s="307"/>
      <c r="C39" s="275" t="s">
        <v>222</v>
      </c>
      <c r="D39" s="276"/>
      <c r="E39" s="276"/>
      <c r="M39" s="7"/>
    </row>
    <row r="40" spans="1:13" ht="12" customHeight="1">
      <c r="A40" s="306"/>
      <c r="B40" s="307"/>
      <c r="C40" s="271" t="s">
        <v>223</v>
      </c>
      <c r="D40" s="271"/>
      <c r="E40" s="271"/>
      <c r="F40" s="271"/>
      <c r="G40" s="271"/>
      <c r="H40" s="271"/>
      <c r="I40" s="271"/>
      <c r="J40" s="271"/>
      <c r="K40" s="271"/>
      <c r="L40" s="271"/>
      <c r="M40" s="272"/>
    </row>
    <row r="41" spans="1:13" ht="12" customHeight="1">
      <c r="A41" s="306"/>
      <c r="B41" s="307"/>
      <c r="C41" s="271" t="s">
        <v>224</v>
      </c>
      <c r="D41" s="271"/>
      <c r="E41" s="271"/>
      <c r="F41" s="271"/>
      <c r="G41" s="271"/>
      <c r="H41" s="271"/>
      <c r="I41" s="271"/>
      <c r="J41" s="271"/>
      <c r="K41" s="271"/>
      <c r="L41" s="271"/>
      <c r="M41" s="272"/>
    </row>
    <row r="42" spans="1:13" ht="12" customHeight="1">
      <c r="A42" s="306"/>
      <c r="B42" s="307"/>
      <c r="C42" s="271" t="s">
        <v>225</v>
      </c>
      <c r="D42" s="271"/>
      <c r="E42" s="271"/>
      <c r="F42" s="271"/>
      <c r="G42" s="271"/>
      <c r="H42" s="271"/>
      <c r="I42" s="271"/>
      <c r="J42" s="271"/>
      <c r="K42" s="271"/>
      <c r="L42" s="271"/>
      <c r="M42" s="272"/>
    </row>
    <row r="43" spans="1:13" ht="12" customHeight="1">
      <c r="A43" s="306"/>
      <c r="B43" s="307"/>
      <c r="C43" s="271" t="s">
        <v>224</v>
      </c>
      <c r="D43" s="271"/>
      <c r="E43" s="271"/>
      <c r="F43" s="271"/>
      <c r="G43" s="271"/>
      <c r="H43" s="271"/>
      <c r="I43" s="271"/>
      <c r="J43" s="271"/>
      <c r="K43" s="271"/>
      <c r="L43" s="271"/>
      <c r="M43" s="272"/>
    </row>
    <row r="44" spans="1:13" ht="12" customHeight="1">
      <c r="A44" s="306"/>
      <c r="B44" s="307"/>
      <c r="C44" s="271" t="s">
        <v>226</v>
      </c>
      <c r="D44" s="271"/>
      <c r="E44" s="271"/>
      <c r="F44" s="271"/>
      <c r="G44" s="271"/>
      <c r="H44" s="271"/>
      <c r="I44" s="271"/>
      <c r="J44" s="271"/>
      <c r="K44" s="271"/>
      <c r="L44" s="271"/>
      <c r="M44" s="272"/>
    </row>
    <row r="45" spans="1:13" ht="12" customHeight="1">
      <c r="A45" s="288"/>
      <c r="B45" s="289"/>
      <c r="C45" s="273" t="s">
        <v>227</v>
      </c>
      <c r="D45" s="273"/>
      <c r="E45" s="273"/>
      <c r="F45" s="273"/>
      <c r="G45" s="273"/>
      <c r="H45" s="273"/>
      <c r="I45" s="273"/>
      <c r="J45" s="273"/>
      <c r="K45" s="273"/>
      <c r="L45" s="273"/>
      <c r="M45" s="274"/>
    </row>
    <row r="46" spans="1:13" ht="12.95" customHeight="1">
      <c r="A46" s="296" t="s">
        <v>228</v>
      </c>
      <c r="B46" s="333"/>
      <c r="C46" s="367" t="s">
        <v>229</v>
      </c>
      <c r="D46" s="368"/>
      <c r="E46" s="368"/>
      <c r="F46" s="368"/>
      <c r="G46" s="368"/>
      <c r="M46" s="7"/>
    </row>
    <row r="47" spans="1:13" ht="12.95" customHeight="1">
      <c r="A47" s="334"/>
      <c r="B47" s="335"/>
      <c r="C47" s="265" t="str">
        <f>IF(入力欄!D75="","",入力欄!D75)</f>
        <v>派遣先は、専ら派遣先に起因する事由により、労働者派遣契約の契約期間が満了する前の解除を行おうとする場合には、派遣元の合意を得ることはもとより、あらかじめ相当の猶予期間をもって派遣元に解除の申入れを行うこととする。</v>
      </c>
      <c r="D47" s="266"/>
      <c r="E47" s="266"/>
      <c r="F47" s="266"/>
      <c r="G47" s="266"/>
      <c r="H47" s="266"/>
      <c r="I47" s="266"/>
      <c r="J47" s="266"/>
      <c r="K47" s="266"/>
      <c r="L47" s="266"/>
      <c r="M47" s="267"/>
    </row>
    <row r="48" spans="1:13" ht="12.95" customHeight="1">
      <c r="A48" s="334"/>
      <c r="B48" s="335"/>
      <c r="C48" s="265"/>
      <c r="D48" s="266"/>
      <c r="E48" s="266"/>
      <c r="F48" s="266"/>
      <c r="G48" s="266"/>
      <c r="H48" s="266"/>
      <c r="I48" s="266"/>
      <c r="J48" s="266"/>
      <c r="K48" s="266"/>
      <c r="L48" s="266"/>
      <c r="M48" s="267"/>
    </row>
    <row r="49" spans="1:13" ht="12.95" customHeight="1">
      <c r="A49" s="334"/>
      <c r="B49" s="335"/>
      <c r="C49" s="364" t="s">
        <v>230</v>
      </c>
      <c r="D49" s="365"/>
      <c r="E49" s="365"/>
      <c r="F49" s="365"/>
      <c r="G49" s="365"/>
      <c r="M49" s="7"/>
    </row>
    <row r="50" spans="1:13" ht="12.95" customHeight="1">
      <c r="A50" s="334"/>
      <c r="B50" s="335"/>
      <c r="C50" s="265" t="str">
        <f>IF(入力欄!D77="","",入力欄!D77)</f>
        <v>派遣先及び派遣元は、労働者派遣契約の契約期間が満了する前に派遣労働者の責に帰すべき事由によらない労働者派遣契約の解除を行った場合には、派遣先の関連会社での就業を斡旋する等により、当該労働者派遣契約に係る派遣労働者の新たな就業機会の確保を図ることとする。</v>
      </c>
      <c r="D50" s="266"/>
      <c r="E50" s="266"/>
      <c r="F50" s="266"/>
      <c r="G50" s="266"/>
      <c r="H50" s="266"/>
      <c r="I50" s="266"/>
      <c r="J50" s="266"/>
      <c r="K50" s="266"/>
      <c r="L50" s="266"/>
      <c r="M50" s="267"/>
    </row>
    <row r="51" spans="1:13" ht="12.95" customHeight="1">
      <c r="A51" s="334"/>
      <c r="B51" s="335"/>
      <c r="C51" s="265"/>
      <c r="D51" s="266"/>
      <c r="E51" s="266"/>
      <c r="F51" s="266"/>
      <c r="G51" s="266"/>
      <c r="H51" s="266"/>
      <c r="I51" s="266"/>
      <c r="J51" s="266"/>
      <c r="K51" s="266"/>
      <c r="L51" s="266"/>
      <c r="M51" s="267"/>
    </row>
    <row r="52" spans="1:13" ht="12.95" customHeight="1">
      <c r="A52" s="334"/>
      <c r="B52" s="335"/>
      <c r="C52" s="364" t="s">
        <v>231</v>
      </c>
      <c r="D52" s="365"/>
      <c r="E52" s="365"/>
      <c r="F52" s="365"/>
      <c r="G52" s="365"/>
      <c r="M52" s="7"/>
    </row>
    <row r="53" spans="1:13" ht="12.95" customHeight="1">
      <c r="A53" s="334"/>
      <c r="B53" s="335"/>
      <c r="C53" s="265" t="str">
        <f>IF(入力欄!D79="","",入力欄!D79)</f>
        <v>派遣先は、派遣先の責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派遣元が労働者派遣契約に係る派遣労働者を休業させること等を余儀なくされたことにより生じた休業手当に相当する額以上の額について、また派遣元がやむを得ない事由により当該派遣労働者を解雇する場合には、派遣先による解除の申入れが相当の猶予期間をもって行われなかったことにより、派遣元が解雇の予告をしないときは、少なくとも30日分以上の賃金に相当する額について、当該予告をした日から解雇の日までの期間が30日に満たないときは当該解雇の日30日前から当該予告の日までの日数分以上の賃金に該当する額についての損害の賠償を行わなければならないこととする。その他派遣先は派遣元と十分に協議したうえで適切な前後処理方策を講ずることとする。また、派遣先及び派遣元双方の責に帰すべき事由がある場合には、派遣先及び派遣元のそれぞれの責に帰すべき部分の割合についても、十分に考慮することとする。</v>
      </c>
      <c r="D53" s="266"/>
      <c r="E53" s="266"/>
      <c r="F53" s="266"/>
      <c r="G53" s="266"/>
      <c r="H53" s="266"/>
      <c r="I53" s="266"/>
      <c r="J53" s="266"/>
      <c r="K53" s="266"/>
      <c r="L53" s="266"/>
      <c r="M53" s="267"/>
    </row>
    <row r="54" spans="1:13" ht="12.95" customHeight="1">
      <c r="A54" s="334"/>
      <c r="B54" s="335"/>
      <c r="C54" s="265"/>
      <c r="D54" s="266"/>
      <c r="E54" s="266"/>
      <c r="F54" s="266"/>
      <c r="G54" s="266"/>
      <c r="H54" s="266"/>
      <c r="I54" s="266"/>
      <c r="J54" s="266"/>
      <c r="K54" s="266"/>
      <c r="L54" s="266"/>
      <c r="M54" s="267"/>
    </row>
    <row r="55" spans="1:13" ht="12.95" customHeight="1">
      <c r="A55" s="334"/>
      <c r="B55" s="335"/>
      <c r="C55" s="265"/>
      <c r="D55" s="266"/>
      <c r="E55" s="266"/>
      <c r="F55" s="266"/>
      <c r="G55" s="266"/>
      <c r="H55" s="266"/>
      <c r="I55" s="266"/>
      <c r="J55" s="266"/>
      <c r="K55" s="266"/>
      <c r="L55" s="266"/>
      <c r="M55" s="267"/>
    </row>
    <row r="56" spans="1:13" ht="12.95" customHeight="1">
      <c r="A56" s="334"/>
      <c r="B56" s="335"/>
      <c r="C56" s="265"/>
      <c r="D56" s="266"/>
      <c r="E56" s="266"/>
      <c r="F56" s="266"/>
      <c r="G56" s="266"/>
      <c r="H56" s="266"/>
      <c r="I56" s="266"/>
      <c r="J56" s="266"/>
      <c r="K56" s="266"/>
      <c r="L56" s="266"/>
      <c r="M56" s="267"/>
    </row>
    <row r="57" spans="1:13" ht="12.95" customHeight="1">
      <c r="A57" s="334"/>
      <c r="B57" s="335"/>
      <c r="C57" s="265"/>
      <c r="D57" s="266"/>
      <c r="E57" s="266"/>
      <c r="F57" s="266"/>
      <c r="G57" s="266"/>
      <c r="H57" s="266"/>
      <c r="I57" s="266"/>
      <c r="J57" s="266"/>
      <c r="K57" s="266"/>
      <c r="L57" s="266"/>
      <c r="M57" s="267"/>
    </row>
    <row r="58" spans="1:13" ht="12.95" customHeight="1">
      <c r="A58" s="334"/>
      <c r="B58" s="335"/>
      <c r="C58" s="265"/>
      <c r="D58" s="266"/>
      <c r="E58" s="266"/>
      <c r="F58" s="266"/>
      <c r="G58" s="266"/>
      <c r="H58" s="266"/>
      <c r="I58" s="266"/>
      <c r="J58" s="266"/>
      <c r="K58" s="266"/>
      <c r="L58" s="266"/>
      <c r="M58" s="267"/>
    </row>
    <row r="59" spans="1:13" ht="12.95" customHeight="1">
      <c r="A59" s="334"/>
      <c r="B59" s="335"/>
      <c r="C59" s="265"/>
      <c r="D59" s="266"/>
      <c r="E59" s="266"/>
      <c r="F59" s="266"/>
      <c r="G59" s="266"/>
      <c r="H59" s="266"/>
      <c r="I59" s="266"/>
      <c r="J59" s="266"/>
      <c r="K59" s="266"/>
      <c r="L59" s="266"/>
      <c r="M59" s="267"/>
    </row>
    <row r="60" spans="1:13" ht="12.95" customHeight="1">
      <c r="A60" s="334"/>
      <c r="B60" s="335"/>
      <c r="C60" s="265"/>
      <c r="D60" s="266"/>
      <c r="E60" s="266"/>
      <c r="F60" s="266"/>
      <c r="G60" s="266"/>
      <c r="H60" s="266"/>
      <c r="I60" s="266"/>
      <c r="J60" s="266"/>
      <c r="K60" s="266"/>
      <c r="L60" s="266"/>
      <c r="M60" s="267"/>
    </row>
    <row r="61" spans="1:13" ht="12.95" customHeight="1">
      <c r="A61" s="334"/>
      <c r="B61" s="335"/>
      <c r="C61" s="364" t="s">
        <v>232</v>
      </c>
      <c r="D61" s="365"/>
      <c r="E61" s="365"/>
      <c r="F61" s="365"/>
      <c r="G61" s="365"/>
      <c r="M61" s="7"/>
    </row>
    <row r="62" spans="1:13" ht="12.95" customHeight="1">
      <c r="A62" s="334"/>
      <c r="B62" s="335"/>
      <c r="C62" s="265" t="str">
        <f>IF(入力欄!D81="","",入力欄!D81)</f>
        <v>派遣先は、労働者派遣契約の契約期間が満了する前に労働者派遣契約の解除を行おうとする場合であって、派遣元から請求があったときは、労働者派遣契約の解除を行った理由を派遣元に対して明らかにすることとする。</v>
      </c>
      <c r="D62" s="266"/>
      <c r="E62" s="266"/>
      <c r="F62" s="266"/>
      <c r="G62" s="266"/>
      <c r="H62" s="266"/>
      <c r="I62" s="266"/>
      <c r="J62" s="266"/>
      <c r="K62" s="266"/>
      <c r="L62" s="266"/>
      <c r="M62" s="267"/>
    </row>
    <row r="63" spans="1:13" ht="12.95" customHeight="1">
      <c r="A63" s="336"/>
      <c r="B63" s="337"/>
      <c r="C63" s="268"/>
      <c r="D63" s="269"/>
      <c r="E63" s="269"/>
      <c r="F63" s="269"/>
      <c r="G63" s="269"/>
      <c r="H63" s="269"/>
      <c r="I63" s="269"/>
      <c r="J63" s="269"/>
      <c r="K63" s="269"/>
      <c r="L63" s="269"/>
      <c r="M63" s="270"/>
    </row>
    <row r="64" spans="1:13" ht="12.95" customHeight="1">
      <c r="A64" s="369" t="s">
        <v>233</v>
      </c>
      <c r="B64" s="370"/>
      <c r="C64" s="375" t="str">
        <f>IF(入力欄!D82="","",入力欄!D82)</f>
        <v>派遣先が派遣終了後に、当該派遣労働者を雇用する場合、その雇用意思を事前に派遣元に示すこととする。
なお、派遣元が職業紹介を行うことが可能である場合は、職業紹介を経由することとし、派遣先は職業紹介手数料を支払うものとする。</v>
      </c>
      <c r="D64" s="324"/>
      <c r="E64" s="324"/>
      <c r="F64" s="324"/>
      <c r="G64" s="324"/>
      <c r="H64" s="324"/>
      <c r="I64" s="324"/>
      <c r="J64" s="324"/>
      <c r="K64" s="324"/>
      <c r="L64" s="324"/>
      <c r="M64" s="327"/>
    </row>
    <row r="65" spans="1:13" ht="12.95" customHeight="1">
      <c r="A65" s="371"/>
      <c r="B65" s="372"/>
      <c r="C65" s="376"/>
      <c r="D65" s="343"/>
      <c r="E65" s="343"/>
      <c r="F65" s="343"/>
      <c r="G65" s="343"/>
      <c r="H65" s="343"/>
      <c r="I65" s="343"/>
      <c r="J65" s="343"/>
      <c r="K65" s="343"/>
      <c r="L65" s="343"/>
      <c r="M65" s="377"/>
    </row>
    <row r="66" spans="1:13">
      <c r="A66" s="373"/>
      <c r="B66" s="374"/>
      <c r="C66" s="325"/>
      <c r="D66" s="326"/>
      <c r="E66" s="326"/>
      <c r="F66" s="326"/>
      <c r="G66" s="326"/>
      <c r="H66" s="326"/>
      <c r="I66" s="326"/>
      <c r="J66" s="326"/>
      <c r="K66" s="326"/>
      <c r="L66" s="326"/>
      <c r="M66" s="328"/>
    </row>
    <row r="67" spans="1:13" ht="33" customHeight="1">
      <c r="A67" s="3"/>
      <c r="C67" s="316"/>
      <c r="D67" s="316"/>
      <c r="E67" s="316"/>
      <c r="F67" s="316"/>
      <c r="G67" s="3"/>
      <c r="I67" s="316"/>
      <c r="J67" s="316"/>
      <c r="K67" s="316"/>
      <c r="L67" s="316"/>
      <c r="M67" s="316"/>
    </row>
    <row r="68" spans="1:13">
      <c r="A68" s="2"/>
      <c r="C68" s="257"/>
      <c r="D68" s="257"/>
      <c r="E68" s="257"/>
      <c r="F68" s="257"/>
      <c r="G68" s="3"/>
      <c r="I68" s="366" t="s">
        <v>234</v>
      </c>
      <c r="J68" s="366"/>
      <c r="K68" s="366"/>
      <c r="L68" s="366"/>
      <c r="M68" s="366"/>
    </row>
    <row r="69" spans="1:13" ht="227.45" customHeight="1">
      <c r="A69" s="360" t="s">
        <v>235</v>
      </c>
      <c r="B69" s="361"/>
      <c r="C69" s="259" t="str">
        <f>IF(入力欄!D83="","",入力欄!D83)</f>
        <v/>
      </c>
      <c r="D69" s="260"/>
      <c r="E69" s="260"/>
      <c r="F69" s="260"/>
      <c r="G69" s="260"/>
      <c r="H69" s="260"/>
      <c r="I69" s="260"/>
      <c r="J69" s="260"/>
      <c r="K69" s="260"/>
      <c r="L69" s="260"/>
      <c r="M69" s="261"/>
    </row>
    <row r="70" spans="1:13" ht="57.6" customHeight="1">
      <c r="A70" s="362" t="s">
        <v>96</v>
      </c>
      <c r="B70" s="363"/>
      <c r="C70" s="262" t="str">
        <f>IF(入力欄!D87="","",入力欄!D87)</f>
        <v/>
      </c>
      <c r="D70" s="263"/>
      <c r="E70" s="263"/>
      <c r="F70" s="263"/>
      <c r="G70" s="263"/>
      <c r="H70" s="263"/>
      <c r="I70" s="263"/>
      <c r="J70" s="263"/>
      <c r="K70" s="263"/>
      <c r="L70" s="263"/>
      <c r="M70" s="264"/>
    </row>
    <row r="72" spans="1:13" ht="15" customHeight="1">
      <c r="A72" s="3" t="s">
        <v>236</v>
      </c>
      <c r="C72" s="257" t="str">
        <f>IF(入力欄!D16="","",入力欄!D16)</f>
        <v/>
      </c>
      <c r="D72" s="257"/>
      <c r="E72" s="257"/>
      <c r="F72" s="257"/>
      <c r="G72" s="3" t="s">
        <v>236</v>
      </c>
      <c r="I72" s="257" t="str">
        <f>IF(入力欄!D3="","",入力欄!D3)</f>
        <v/>
      </c>
      <c r="J72" s="257"/>
      <c r="K72" s="257"/>
      <c r="L72" s="257"/>
      <c r="M72" s="257"/>
    </row>
    <row r="73" spans="1:13" ht="15" customHeight="1">
      <c r="A73" s="2" t="s">
        <v>237</v>
      </c>
      <c r="C73" s="257" t="str">
        <f>IF(入力欄!D14="","",入力欄!D14)</f>
        <v/>
      </c>
      <c r="D73" s="257"/>
      <c r="E73" s="257"/>
      <c r="F73" s="257"/>
      <c r="G73" s="3" t="s">
        <v>237</v>
      </c>
      <c r="I73" s="257" t="str">
        <f>IF(入力欄!D2="","",入力欄!D2)</f>
        <v/>
      </c>
      <c r="J73" s="257"/>
      <c r="K73" s="257"/>
      <c r="L73" s="257"/>
      <c r="M73" s="257"/>
    </row>
    <row r="74" spans="1:13" ht="15" customHeight="1">
      <c r="A74" s="3" t="s">
        <v>238</v>
      </c>
      <c r="C74" s="257" t="str">
        <f>IF(入力欄!D17="","",入力欄!D17)</f>
        <v/>
      </c>
      <c r="D74" s="257"/>
      <c r="E74" s="257"/>
      <c r="F74" s="257"/>
      <c r="G74" s="3" t="s">
        <v>239</v>
      </c>
      <c r="I74" s="257" t="str">
        <f>IF(入力欄!D4="","",入力欄!D4)</f>
        <v/>
      </c>
      <c r="J74" s="257"/>
      <c r="K74" s="257"/>
      <c r="L74" s="257"/>
      <c r="M74" s="257"/>
    </row>
    <row r="75" spans="1:13">
      <c r="G75" s="2" t="s">
        <v>240</v>
      </c>
      <c r="I75" s="257" t="str">
        <f>IF(入力欄!D5="","",入力欄!D5)</f>
        <v/>
      </c>
      <c r="J75" s="257"/>
      <c r="K75" s="258"/>
      <c r="L75" s="258"/>
    </row>
  </sheetData>
  <mergeCells count="96">
    <mergeCell ref="C27:D28"/>
    <mergeCell ref="E27:J28"/>
    <mergeCell ref="C68:F68"/>
    <mergeCell ref="A69:B69"/>
    <mergeCell ref="A70:B70"/>
    <mergeCell ref="C61:G61"/>
    <mergeCell ref="I38:J38"/>
    <mergeCell ref="C29:M30"/>
    <mergeCell ref="I68:M68"/>
    <mergeCell ref="A46:B63"/>
    <mergeCell ref="C46:G46"/>
    <mergeCell ref="C49:G49"/>
    <mergeCell ref="C52:G52"/>
    <mergeCell ref="A64:B66"/>
    <mergeCell ref="C64:M66"/>
    <mergeCell ref="C67:F67"/>
    <mergeCell ref="K21:M22"/>
    <mergeCell ref="H21:J22"/>
    <mergeCell ref="C21:D22"/>
    <mergeCell ref="C23:M24"/>
    <mergeCell ref="C25:M26"/>
    <mergeCell ref="E21:G22"/>
    <mergeCell ref="H19:J20"/>
    <mergeCell ref="K19:M20"/>
    <mergeCell ref="C6:F7"/>
    <mergeCell ref="G6:I7"/>
    <mergeCell ref="K6:L7"/>
    <mergeCell ref="C12:M13"/>
    <mergeCell ref="C14:M15"/>
    <mergeCell ref="D10:G11"/>
    <mergeCell ref="C8:M9"/>
    <mergeCell ref="I67:M67"/>
    <mergeCell ref="A18:B18"/>
    <mergeCell ref="C18:E18"/>
    <mergeCell ref="F18:G18"/>
    <mergeCell ref="C41:M41"/>
    <mergeCell ref="C42:M42"/>
    <mergeCell ref="A29:B30"/>
    <mergeCell ref="A31:B32"/>
    <mergeCell ref="A33:B35"/>
    <mergeCell ref="A36:B45"/>
    <mergeCell ref="C36:E36"/>
    <mergeCell ref="D37:E37"/>
    <mergeCell ref="F37:H37"/>
    <mergeCell ref="I37:J37"/>
    <mergeCell ref="K37:L37"/>
    <mergeCell ref="D38:E38"/>
    <mergeCell ref="A5:B7"/>
    <mergeCell ref="A16:B17"/>
    <mergeCell ref="A3:B4"/>
    <mergeCell ref="A12:B13"/>
    <mergeCell ref="H10:M11"/>
    <mergeCell ref="A9:B9"/>
    <mergeCell ref="A10:B11"/>
    <mergeCell ref="C10:C11"/>
    <mergeCell ref="C16:D17"/>
    <mergeCell ref="E16:F17"/>
    <mergeCell ref="G16:M17"/>
    <mergeCell ref="D1:I1"/>
    <mergeCell ref="C4:D4"/>
    <mergeCell ref="E4:G4"/>
    <mergeCell ref="I4:K4"/>
    <mergeCell ref="A2:M2"/>
    <mergeCell ref="C39:E39"/>
    <mergeCell ref="C40:M40"/>
    <mergeCell ref="C31:M32"/>
    <mergeCell ref="C33:M35"/>
    <mergeCell ref="A14:B15"/>
    <mergeCell ref="K38:L38"/>
    <mergeCell ref="H18:I18"/>
    <mergeCell ref="J18:M18"/>
    <mergeCell ref="A19:B20"/>
    <mergeCell ref="F38:H38"/>
    <mergeCell ref="A21:B22"/>
    <mergeCell ref="A23:B24"/>
    <mergeCell ref="A25:B26"/>
    <mergeCell ref="A27:B28"/>
    <mergeCell ref="C19:D20"/>
    <mergeCell ref="E19:G20"/>
    <mergeCell ref="C47:M48"/>
    <mergeCell ref="C50:M51"/>
    <mergeCell ref="C53:M60"/>
    <mergeCell ref="C62:M63"/>
    <mergeCell ref="C43:M43"/>
    <mergeCell ref="C45:M45"/>
    <mergeCell ref="C44:M44"/>
    <mergeCell ref="C74:F74"/>
    <mergeCell ref="I74:M74"/>
    <mergeCell ref="I75:J75"/>
    <mergeCell ref="K75:L75"/>
    <mergeCell ref="C69:M69"/>
    <mergeCell ref="C70:M70"/>
    <mergeCell ref="C72:F72"/>
    <mergeCell ref="I72:M72"/>
    <mergeCell ref="C73:F73"/>
    <mergeCell ref="I73:M73"/>
  </mergeCells>
  <phoneticPr fontId="1"/>
  <pageMargins left="0.51181102362204722" right="0" top="0.39370078740157483" bottom="0" header="0.31496062992125984" footer="0.11811023622047245"/>
  <pageSetup paperSize="9" scale="83" fitToHeight="0" orientation="portrait" r:id="rId1"/>
  <colBreaks count="1" manualBreakCount="1">
    <brk id="8" max="7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E45"/>
  <sheetViews>
    <sheetView view="pageBreakPreview" topLeftCell="A17" zoomScale="90" zoomScaleNormal="100" zoomScaleSheetLayoutView="90" workbookViewId="0">
      <selection activeCell="AF35" sqref="AF35"/>
    </sheetView>
  </sheetViews>
  <sheetFormatPr defaultColWidth="9" defaultRowHeight="13.5"/>
  <cols>
    <col min="1" max="3" width="2.42578125" style="13" customWidth="1"/>
    <col min="4" max="4" width="3.7109375" style="13" hidden="1" customWidth="1"/>
    <col min="5" max="17" width="3.7109375" style="13" customWidth="1"/>
    <col min="18" max="20" width="3.85546875" style="13" customWidth="1"/>
    <col min="21" max="27" width="3.42578125" style="13" customWidth="1"/>
    <col min="28" max="30" width="3.7109375" style="13" customWidth="1"/>
    <col min="31" max="31" width="10.85546875" style="13" customWidth="1"/>
    <col min="32" max="32" width="5.42578125" style="13" customWidth="1"/>
    <col min="33" max="33" width="5.140625" style="13" customWidth="1"/>
    <col min="34" max="34" width="5" style="13" customWidth="1"/>
    <col min="35" max="37" width="5.28515625" style="13" customWidth="1"/>
    <col min="38" max="40" width="8.42578125" style="13" customWidth="1"/>
    <col min="41" max="16384" width="9" style="13"/>
  </cols>
  <sheetData>
    <row r="1" spans="1:31">
      <c r="A1" s="11"/>
      <c r="B1" s="12"/>
      <c r="C1" s="12"/>
    </row>
    <row r="2" spans="1:31" ht="6.75" customHeight="1"/>
    <row r="3" spans="1:31" ht="25.5" customHeight="1">
      <c r="A3" s="54"/>
      <c r="B3" s="54"/>
      <c r="C3" s="54"/>
      <c r="D3" s="54"/>
      <c r="E3" s="54"/>
      <c r="F3" s="54"/>
      <c r="G3" s="54"/>
      <c r="H3" s="54"/>
      <c r="I3" s="54"/>
      <c r="J3" s="394" t="str">
        <f>IF(入力欄!D89="","派遣先通知書","派遣先通知書（変更）")</f>
        <v>派遣先通知書</v>
      </c>
      <c r="K3" s="394"/>
      <c r="L3" s="394"/>
      <c r="M3" s="394"/>
      <c r="N3" s="394"/>
      <c r="O3" s="394"/>
      <c r="P3" s="394"/>
      <c r="Q3" s="394"/>
      <c r="R3" s="394"/>
      <c r="S3" s="54"/>
      <c r="T3" s="54"/>
      <c r="U3" s="54"/>
      <c r="V3" s="54"/>
      <c r="W3" s="54"/>
      <c r="X3" s="54"/>
      <c r="Y3" s="54"/>
    </row>
    <row r="4" spans="1:31" ht="18.75" customHeight="1">
      <c r="A4" s="14"/>
      <c r="B4" s="14"/>
      <c r="C4" s="14"/>
      <c r="K4" s="14"/>
      <c r="V4" s="395">
        <f>IF(入力欄!D89="",入力欄!D88,入力欄!D89)</f>
        <v>0</v>
      </c>
      <c r="W4" s="395"/>
      <c r="X4" s="395"/>
      <c r="Y4" s="395"/>
      <c r="Z4" s="395"/>
      <c r="AA4" s="395"/>
    </row>
    <row r="5" spans="1:31" ht="30" customHeight="1">
      <c r="A5" s="387">
        <f>入力欄!D15</f>
        <v>0</v>
      </c>
      <c r="B5" s="387"/>
      <c r="C5" s="387"/>
      <c r="D5" s="387"/>
      <c r="E5" s="387"/>
      <c r="F5" s="387"/>
      <c r="G5" s="387"/>
      <c r="H5" s="387"/>
      <c r="I5" s="387"/>
      <c r="J5" s="387"/>
      <c r="K5" s="393" t="s">
        <v>241</v>
      </c>
      <c r="L5" s="393"/>
    </row>
    <row r="6" spans="1:31" ht="16.5" customHeight="1">
      <c r="I6" s="14"/>
      <c r="Q6" s="14"/>
      <c r="R6" s="271" t="s">
        <v>242</v>
      </c>
      <c r="S6" s="271"/>
      <c r="T6" s="271"/>
      <c r="U6" s="387">
        <f>入力欄!D3</f>
        <v>0</v>
      </c>
      <c r="V6" s="387"/>
      <c r="W6" s="387"/>
      <c r="X6" s="387"/>
      <c r="Y6" s="387"/>
      <c r="Z6" s="387"/>
      <c r="AA6" s="387"/>
    </row>
    <row r="7" spans="1:31" ht="16.5" customHeight="1">
      <c r="I7" s="14"/>
      <c r="Q7" s="14"/>
      <c r="R7" s="271" t="s">
        <v>243</v>
      </c>
      <c r="S7" s="271"/>
      <c r="T7" s="271"/>
      <c r="U7" s="387">
        <f>入力欄!D2</f>
        <v>0</v>
      </c>
      <c r="V7" s="387"/>
      <c r="W7" s="387"/>
      <c r="X7" s="387"/>
      <c r="Y7" s="387"/>
      <c r="Z7" s="387"/>
      <c r="AA7" s="387"/>
    </row>
    <row r="8" spans="1:31" ht="16.5" customHeight="1">
      <c r="I8" s="14"/>
      <c r="J8" s="15"/>
      <c r="Q8" s="14"/>
      <c r="R8" s="271" t="s">
        <v>244</v>
      </c>
      <c r="S8" s="271"/>
      <c r="T8" s="271"/>
      <c r="U8" s="387">
        <f>入力欄!D4</f>
        <v>0</v>
      </c>
      <c r="V8" s="387"/>
      <c r="W8" s="387"/>
      <c r="X8" s="387"/>
      <c r="Y8" s="387"/>
      <c r="Z8" s="387"/>
    </row>
    <row r="9" spans="1:31" ht="16.5" customHeight="1">
      <c r="I9" s="14"/>
      <c r="Q9" s="14"/>
      <c r="R9" s="271" t="s">
        <v>245</v>
      </c>
      <c r="S9" s="271"/>
      <c r="T9" s="271"/>
      <c r="U9" s="387">
        <f>入力欄!D5</f>
        <v>0</v>
      </c>
      <c r="V9" s="387"/>
      <c r="W9" s="387"/>
      <c r="X9" s="387"/>
      <c r="Y9" s="387"/>
      <c r="Z9" s="387"/>
      <c r="AE9" s="55"/>
    </row>
    <row r="11" spans="1:31" ht="31.5" customHeight="1">
      <c r="A11" s="392">
        <f>IF(入力欄!D89="",入力欄!D55,入力欄!D88)</f>
        <v>0</v>
      </c>
      <c r="B11" s="392"/>
      <c r="C11" s="392"/>
      <c r="D11" s="392"/>
      <c r="E11" s="392"/>
      <c r="F11" s="392"/>
      <c r="G11" s="392"/>
      <c r="H11" s="392"/>
      <c r="I11" s="387" t="str">
        <f>IF(入力欄!D89="","に締結した労働者派遣契約に基づき次の者を派遣します。","に通知した派遣先通知に変更がありましたので通知します。")</f>
        <v>に締結した労働者派遣契約に基づき次の者を派遣します。</v>
      </c>
      <c r="J11" s="387"/>
      <c r="K11" s="387"/>
      <c r="L11" s="387"/>
      <c r="M11" s="387"/>
      <c r="N11" s="387"/>
      <c r="O11" s="387"/>
      <c r="P11" s="387"/>
      <c r="Q11" s="387"/>
      <c r="R11" s="387"/>
      <c r="S11" s="387"/>
      <c r="T11" s="387"/>
      <c r="U11" s="387"/>
      <c r="V11" s="387"/>
      <c r="W11" s="387"/>
      <c r="X11" s="387"/>
      <c r="Y11" s="387"/>
      <c r="Z11" s="387"/>
      <c r="AA11" s="387"/>
    </row>
    <row r="12" spans="1:31" ht="29.25" customHeight="1">
      <c r="E12" s="389" t="s">
        <v>30</v>
      </c>
      <c r="F12" s="389"/>
      <c r="G12" s="389"/>
      <c r="H12" s="389"/>
      <c r="I12" s="16"/>
      <c r="J12" s="391" t="str">
        <f>IF(入力欄!D37="","",入力欄!D37)</f>
        <v/>
      </c>
      <c r="K12" s="391"/>
      <c r="L12" s="391"/>
      <c r="M12" s="391"/>
      <c r="N12" s="391"/>
      <c r="O12" s="391"/>
      <c r="P12" s="391"/>
      <c r="Q12" s="391"/>
      <c r="R12" s="17"/>
      <c r="S12" s="17"/>
      <c r="T12" s="17"/>
      <c r="U12" s="18"/>
    </row>
    <row r="13" spans="1:31" s="15" customFormat="1" ht="33.75" customHeight="1">
      <c r="E13" s="389" t="s">
        <v>40</v>
      </c>
      <c r="F13" s="389"/>
      <c r="G13" s="389"/>
      <c r="H13" s="389"/>
      <c r="I13" s="20"/>
      <c r="J13" s="19" t="str">
        <f>IF(入力欄!D38="男性","☑","□")</f>
        <v>□</v>
      </c>
      <c r="K13" s="24" t="s">
        <v>246</v>
      </c>
      <c r="L13" s="22"/>
      <c r="M13" s="21"/>
      <c r="N13" s="19" t="str">
        <f>IF(J13="□","☑","□")</f>
        <v>☑</v>
      </c>
      <c r="O13" s="24" t="s">
        <v>247</v>
      </c>
      <c r="P13" s="21"/>
      <c r="Q13" s="21"/>
      <c r="R13" s="21"/>
      <c r="S13" s="21"/>
      <c r="T13" s="21"/>
      <c r="U13" s="23"/>
    </row>
    <row r="14" spans="1:31" ht="23.25" customHeight="1">
      <c r="E14" s="390" t="s">
        <v>248</v>
      </c>
      <c r="F14" s="390"/>
      <c r="G14" s="390"/>
      <c r="H14" s="389"/>
      <c r="I14" s="25"/>
      <c r="J14" s="26" t="str">
        <f>IF(入力欄!D39="60歳以上","☑","□")</f>
        <v>□</v>
      </c>
      <c r="K14" s="27" t="s">
        <v>249</v>
      </c>
      <c r="L14" s="27"/>
      <c r="M14" s="27"/>
      <c r="N14" s="27"/>
      <c r="O14" s="27"/>
      <c r="P14" s="27"/>
      <c r="Q14" s="27"/>
      <c r="R14" s="27"/>
      <c r="S14" s="27"/>
      <c r="T14" s="27"/>
      <c r="U14" s="28"/>
    </row>
    <row r="15" spans="1:31" ht="23.25" customHeight="1">
      <c r="E15" s="389"/>
      <c r="F15" s="389"/>
      <c r="G15" s="389"/>
      <c r="H15" s="389"/>
      <c r="I15" s="32"/>
      <c r="J15" s="30" t="str">
        <f>IF(J14="□","☑","□")</f>
        <v>☑</v>
      </c>
      <c r="K15" s="13" t="s">
        <v>250</v>
      </c>
      <c r="Q15" s="15"/>
      <c r="R15" s="15"/>
      <c r="S15" s="15"/>
      <c r="T15" s="15"/>
      <c r="U15" s="33"/>
    </row>
    <row r="16" spans="1:31" ht="23.25" customHeight="1">
      <c r="E16" s="389"/>
      <c r="F16" s="389"/>
      <c r="G16" s="389"/>
      <c r="H16" s="389"/>
      <c r="I16" s="29"/>
      <c r="K16" s="30" t="str">
        <f>IF(入力欄!D39="45歳以上60歳未満","☑","□")</f>
        <v>□</v>
      </c>
      <c r="L16" s="257" t="s">
        <v>251</v>
      </c>
      <c r="M16" s="257"/>
      <c r="N16" s="257"/>
      <c r="O16" s="257"/>
      <c r="P16" s="257"/>
      <c r="Q16" s="257"/>
      <c r="U16" s="31"/>
    </row>
    <row r="17" spans="5:21" ht="23.25" customHeight="1">
      <c r="E17" s="389"/>
      <c r="F17" s="389"/>
      <c r="G17" s="389"/>
      <c r="H17" s="389"/>
      <c r="I17" s="29"/>
      <c r="K17" s="30" t="str">
        <f>IF(入力欄!D39="18歳未満","☑","□")</f>
        <v>□</v>
      </c>
      <c r="L17" s="257" t="str">
        <f>IF(入力欄!D39="18歳未満","　18歳未満（　"&amp;VALUE(入力欄!D40)&amp;"　歳）","　18歳未満(　　　　歳)")</f>
        <v>　18歳未満(　　　　歳)</v>
      </c>
      <c r="M17" s="257"/>
      <c r="N17" s="257"/>
      <c r="O17" s="257"/>
      <c r="P17" s="257"/>
      <c r="Q17" s="257"/>
      <c r="U17" s="31"/>
    </row>
    <row r="18" spans="5:21" ht="18.75" customHeight="1">
      <c r="E18" s="389"/>
      <c r="F18" s="389"/>
      <c r="G18" s="389"/>
      <c r="H18" s="389"/>
      <c r="I18" s="34"/>
      <c r="J18" s="35"/>
      <c r="K18" s="36"/>
      <c r="L18" s="35"/>
      <c r="M18" s="35"/>
      <c r="N18" s="35"/>
      <c r="O18" s="35"/>
      <c r="P18" s="35"/>
      <c r="Q18" s="35"/>
      <c r="R18" s="35"/>
      <c r="S18" s="35"/>
      <c r="T18" s="35"/>
      <c r="U18" s="37"/>
    </row>
    <row r="19" spans="5:21" ht="9" customHeight="1">
      <c r="E19" s="390" t="s">
        <v>252</v>
      </c>
      <c r="F19" s="390"/>
      <c r="G19" s="390"/>
      <c r="H19" s="389"/>
      <c r="I19" s="38"/>
      <c r="J19" s="27"/>
      <c r="K19" s="27"/>
      <c r="L19" s="27"/>
      <c r="M19" s="27"/>
      <c r="N19" s="27"/>
      <c r="O19" s="27"/>
      <c r="P19" s="27"/>
      <c r="Q19" s="27"/>
      <c r="R19" s="27"/>
      <c r="S19" s="27"/>
      <c r="T19" s="27"/>
      <c r="U19" s="28"/>
    </row>
    <row r="20" spans="5:21" ht="20.25" customHeight="1">
      <c r="E20" s="389"/>
      <c r="F20" s="389"/>
      <c r="G20" s="389"/>
      <c r="H20" s="389"/>
      <c r="I20" s="29"/>
      <c r="J20" s="30" t="str">
        <f>IF(入力欄!D41="無期雇用","☑","□")</f>
        <v>□</v>
      </c>
      <c r="L20" s="387" t="s">
        <v>253</v>
      </c>
      <c r="M20" s="387"/>
      <c r="N20" s="387"/>
      <c r="O20" s="387"/>
      <c r="P20" s="387"/>
      <c r="Q20" s="387"/>
      <c r="U20" s="31"/>
    </row>
    <row r="21" spans="5:21" ht="20.25" customHeight="1">
      <c r="E21" s="389"/>
      <c r="F21" s="389"/>
      <c r="G21" s="389"/>
      <c r="H21" s="389"/>
      <c r="I21" s="29"/>
      <c r="J21" s="30" t="str">
        <f>IF(J20="□","☑","□")</f>
        <v>☑</v>
      </c>
      <c r="L21" s="387" t="s">
        <v>254</v>
      </c>
      <c r="M21" s="387"/>
      <c r="N21" s="387"/>
      <c r="O21" s="387"/>
      <c r="P21" s="387"/>
      <c r="Q21" s="387"/>
      <c r="U21" s="31"/>
    </row>
    <row r="22" spans="5:21" ht="8.25" customHeight="1">
      <c r="E22" s="389"/>
      <c r="F22" s="389"/>
      <c r="G22" s="389"/>
      <c r="H22" s="389"/>
      <c r="I22" s="34"/>
      <c r="J22" s="35"/>
      <c r="K22" s="35"/>
      <c r="L22" s="35"/>
      <c r="M22" s="35"/>
      <c r="N22" s="35"/>
      <c r="O22" s="35"/>
      <c r="P22" s="35"/>
      <c r="Q22" s="35"/>
      <c r="R22" s="35"/>
      <c r="S22" s="35"/>
      <c r="T22" s="35"/>
      <c r="U22" s="37"/>
    </row>
    <row r="23" spans="5:21" ht="6.75" customHeight="1">
      <c r="E23" s="378" t="s">
        <v>255</v>
      </c>
      <c r="F23" s="379"/>
      <c r="G23" s="379"/>
      <c r="H23" s="39"/>
      <c r="I23" s="29"/>
      <c r="J23" s="26"/>
      <c r="K23" s="27"/>
      <c r="L23" s="27"/>
      <c r="M23" s="27"/>
      <c r="N23" s="27"/>
      <c r="O23" s="27"/>
      <c r="P23" s="27"/>
      <c r="Q23" s="27"/>
      <c r="R23" s="27"/>
      <c r="S23" s="27"/>
      <c r="T23" s="27"/>
      <c r="U23" s="28"/>
    </row>
    <row r="24" spans="5:21" ht="21" customHeight="1">
      <c r="E24" s="380"/>
      <c r="F24" s="381"/>
      <c r="G24" s="381"/>
      <c r="H24" s="40"/>
      <c r="I24" s="29"/>
      <c r="J24" s="30" t="str">
        <f>IF(入力欄!D44="協定対象派遣労働者である","☑","□")</f>
        <v>□</v>
      </c>
      <c r="K24" s="257" t="s">
        <v>256</v>
      </c>
      <c r="L24" s="257"/>
      <c r="M24" s="257"/>
      <c r="N24" s="257"/>
      <c r="O24" s="257"/>
      <c r="P24" s="257"/>
      <c r="Q24" s="257"/>
      <c r="R24" s="257"/>
      <c r="S24" s="257"/>
      <c r="T24" s="257"/>
      <c r="U24" s="397"/>
    </row>
    <row r="25" spans="5:21" ht="21" customHeight="1">
      <c r="E25" s="380"/>
      <c r="F25" s="381"/>
      <c r="G25" s="381"/>
      <c r="H25" s="40"/>
      <c r="I25" s="29"/>
      <c r="J25" s="30" t="str">
        <f>IF(J24="□","☑","□")</f>
        <v>☑</v>
      </c>
      <c r="K25" s="257" t="s">
        <v>257</v>
      </c>
      <c r="L25" s="257"/>
      <c r="M25" s="257"/>
      <c r="N25" s="257"/>
      <c r="O25" s="257"/>
      <c r="P25" s="257"/>
      <c r="Q25" s="257"/>
      <c r="R25" s="257"/>
      <c r="S25" s="257"/>
      <c r="T25" s="257"/>
      <c r="U25" s="397"/>
    </row>
    <row r="26" spans="5:21" ht="14.25" customHeight="1">
      <c r="E26" s="380"/>
      <c r="F26" s="381"/>
      <c r="G26" s="381"/>
      <c r="H26" s="40"/>
      <c r="I26" s="29"/>
      <c r="J26" s="30"/>
      <c r="K26" s="257" t="s">
        <v>258</v>
      </c>
      <c r="L26" s="257"/>
      <c r="M26" s="257"/>
      <c r="N26" s="257"/>
      <c r="O26" s="257"/>
      <c r="P26" s="257"/>
      <c r="Q26" s="257"/>
      <c r="R26" s="257"/>
      <c r="S26" s="257"/>
      <c r="T26" s="257"/>
      <c r="U26" s="397"/>
    </row>
    <row r="27" spans="5:21" ht="5.25" customHeight="1">
      <c r="E27" s="382"/>
      <c r="F27" s="383"/>
      <c r="G27" s="383"/>
      <c r="H27" s="41"/>
      <c r="I27" s="29"/>
      <c r="J27" s="35"/>
      <c r="K27" s="35"/>
      <c r="L27" s="35"/>
      <c r="M27" s="35"/>
      <c r="N27" s="35"/>
      <c r="O27" s="35"/>
      <c r="P27" s="35"/>
      <c r="Q27" s="35"/>
      <c r="R27" s="35"/>
      <c r="S27" s="35"/>
      <c r="T27" s="35"/>
      <c r="U27" s="37"/>
    </row>
    <row r="28" spans="5:21" ht="19.5" customHeight="1">
      <c r="E28" s="384" t="s">
        <v>259</v>
      </c>
      <c r="F28" s="384"/>
      <c r="G28" s="384"/>
      <c r="H28" s="385"/>
      <c r="I28" s="38"/>
      <c r="J28" s="386" t="s">
        <v>260</v>
      </c>
      <c r="K28" s="386"/>
      <c r="L28" s="386"/>
      <c r="M28" s="386"/>
      <c r="N28" s="42"/>
      <c r="O28" s="43" t="str">
        <f>IF(入力欄!D46="","",入力欄!D46)</f>
        <v>無</v>
      </c>
      <c r="P28" s="43"/>
      <c r="Q28" s="43"/>
      <c r="R28" s="27"/>
      <c r="S28" s="27"/>
      <c r="T28" s="27"/>
      <c r="U28" s="28"/>
    </row>
    <row r="29" spans="5:21" ht="16.5" customHeight="1">
      <c r="E29" s="385"/>
      <c r="F29" s="385"/>
      <c r="G29" s="385"/>
      <c r="H29" s="385"/>
      <c r="I29" s="29"/>
      <c r="J29" s="13" t="s">
        <v>261</v>
      </c>
      <c r="U29" s="31"/>
    </row>
    <row r="30" spans="5:21" ht="30.75" customHeight="1">
      <c r="E30" s="385"/>
      <c r="F30" s="385"/>
      <c r="G30" s="385"/>
      <c r="H30" s="385"/>
      <c r="I30" s="29"/>
      <c r="K30" s="388" t="str">
        <f>IF(入力欄!D47="","",入力欄!D47)</f>
        <v>週30時間未満</v>
      </c>
      <c r="L30" s="388"/>
      <c r="M30" s="388"/>
      <c r="N30" s="388"/>
      <c r="O30" s="388"/>
      <c r="P30" s="388"/>
      <c r="Q30" s="388"/>
      <c r="R30" s="388"/>
      <c r="S30" s="388"/>
      <c r="T30" s="388"/>
      <c r="U30" s="31"/>
    </row>
    <row r="31" spans="5:21" ht="19.5" customHeight="1">
      <c r="E31" s="385"/>
      <c r="F31" s="385"/>
      <c r="G31" s="385"/>
      <c r="H31" s="385"/>
      <c r="I31" s="29"/>
      <c r="J31" s="387" t="s">
        <v>262</v>
      </c>
      <c r="K31" s="387"/>
      <c r="L31" s="387"/>
      <c r="M31" s="387"/>
      <c r="O31" s="102" t="str">
        <f>IF(入力欄!D48="","",入力欄!D48)</f>
        <v>無</v>
      </c>
      <c r="P31" s="102"/>
      <c r="Q31" s="102"/>
      <c r="U31" s="31"/>
    </row>
    <row r="32" spans="5:21" ht="16.5" customHeight="1">
      <c r="E32" s="385"/>
      <c r="F32" s="385"/>
      <c r="G32" s="385"/>
      <c r="H32" s="385"/>
      <c r="I32" s="29"/>
      <c r="J32" s="13" t="s">
        <v>261</v>
      </c>
      <c r="U32" s="31"/>
    </row>
    <row r="33" spans="1:26" ht="30.75" customHeight="1">
      <c r="E33" s="385"/>
      <c r="F33" s="385"/>
      <c r="G33" s="385"/>
      <c r="H33" s="385"/>
      <c r="I33" s="29"/>
      <c r="K33" s="388" t="str">
        <f>IF(入力欄!D49="","",入力欄!D49)</f>
        <v>週25時間未満</v>
      </c>
      <c r="L33" s="388"/>
      <c r="M33" s="388"/>
      <c r="N33" s="388"/>
      <c r="O33" s="388"/>
      <c r="P33" s="388"/>
      <c r="Q33" s="388"/>
      <c r="R33" s="388"/>
      <c r="S33" s="388"/>
      <c r="T33" s="388"/>
      <c r="U33" s="31"/>
    </row>
    <row r="34" spans="1:26" ht="19.5" customHeight="1">
      <c r="E34" s="385"/>
      <c r="F34" s="385"/>
      <c r="G34" s="385"/>
      <c r="H34" s="385"/>
      <c r="I34" s="29"/>
      <c r="J34" s="387" t="s">
        <v>263</v>
      </c>
      <c r="K34" s="387"/>
      <c r="L34" s="387"/>
      <c r="M34" s="387"/>
      <c r="O34" s="102" t="str">
        <f>IF(入力欄!D50="","",入力欄!D50)</f>
        <v>無</v>
      </c>
      <c r="P34" s="102"/>
      <c r="Q34" s="102"/>
      <c r="U34" s="31"/>
    </row>
    <row r="35" spans="1:26" ht="16.5" customHeight="1">
      <c r="E35" s="385"/>
      <c r="F35" s="385"/>
      <c r="G35" s="385"/>
      <c r="H35" s="385"/>
      <c r="I35" s="29"/>
      <c r="J35" s="13" t="s">
        <v>261</v>
      </c>
      <c r="O35" s="103"/>
      <c r="P35" s="103"/>
      <c r="Q35" s="103"/>
      <c r="U35" s="31"/>
    </row>
    <row r="36" spans="1:26" ht="30.75" customHeight="1">
      <c r="E36" s="385"/>
      <c r="F36" s="385"/>
      <c r="G36" s="385"/>
      <c r="H36" s="385"/>
      <c r="I36" s="29"/>
      <c r="K36" s="388" t="str">
        <f>IF(入力欄!D51="","",入力欄!D51)</f>
        <v>昼間学生のため</v>
      </c>
      <c r="L36" s="388"/>
      <c r="M36" s="388"/>
      <c r="N36" s="388"/>
      <c r="O36" s="388"/>
      <c r="P36" s="388"/>
      <c r="Q36" s="388"/>
      <c r="R36" s="388"/>
      <c r="S36" s="388"/>
      <c r="T36" s="388"/>
      <c r="U36" s="31"/>
    </row>
    <row r="37" spans="1:26" ht="15.75" customHeight="1">
      <c r="E37" s="385"/>
      <c r="F37" s="385"/>
      <c r="G37" s="385"/>
      <c r="H37" s="385"/>
      <c r="I37" s="29"/>
      <c r="J37" s="44"/>
      <c r="K37" s="44"/>
      <c r="L37" s="44"/>
      <c r="M37" s="44"/>
      <c r="N37" s="44"/>
      <c r="O37" s="44"/>
      <c r="P37" s="44"/>
      <c r="Q37" s="44"/>
      <c r="R37" s="44"/>
      <c r="S37" s="44"/>
      <c r="T37" s="44"/>
      <c r="U37" s="104"/>
    </row>
    <row r="38" spans="1:26" ht="22.5" customHeight="1">
      <c r="E38" s="385"/>
      <c r="F38" s="385"/>
      <c r="G38" s="385"/>
      <c r="H38" s="385"/>
      <c r="I38" s="29"/>
      <c r="J38" s="387" t="s">
        <v>264</v>
      </c>
      <c r="K38" s="387"/>
      <c r="L38" s="387"/>
      <c r="M38" s="387"/>
      <c r="U38" s="31"/>
    </row>
    <row r="39" spans="1:26" ht="21.75" customHeight="1">
      <c r="E39" s="385"/>
      <c r="F39" s="385"/>
      <c r="G39" s="385"/>
      <c r="H39" s="385"/>
      <c r="I39" s="29"/>
      <c r="J39" s="13" t="s">
        <v>265</v>
      </c>
      <c r="K39" s="396" t="str">
        <f>IF(入力欄!D52="","",入力欄!D52)</f>
        <v/>
      </c>
      <c r="L39" s="396"/>
      <c r="M39" s="396"/>
      <c r="N39" s="396"/>
      <c r="O39" s="396"/>
      <c r="P39" s="396"/>
      <c r="Q39" s="396"/>
      <c r="R39" s="396"/>
      <c r="S39" s="396"/>
      <c r="T39" s="396"/>
      <c r="U39" s="31" t="s">
        <v>266</v>
      </c>
    </row>
    <row r="40" spans="1:26" ht="15.75" customHeight="1">
      <c r="E40" s="385"/>
      <c r="F40" s="385"/>
      <c r="G40" s="385"/>
      <c r="H40" s="385"/>
      <c r="I40" s="29"/>
      <c r="J40" s="44"/>
      <c r="K40" s="44"/>
      <c r="L40" s="44"/>
      <c r="M40" s="44"/>
      <c r="N40" s="44"/>
      <c r="O40" s="44"/>
      <c r="P40" s="44"/>
      <c r="Q40" s="44"/>
      <c r="R40" s="44"/>
      <c r="S40" s="44"/>
      <c r="T40" s="44"/>
      <c r="U40" s="104"/>
    </row>
    <row r="41" spans="1:26" ht="15.75" customHeight="1">
      <c r="E41" s="385"/>
      <c r="F41" s="385"/>
      <c r="G41" s="385"/>
      <c r="H41" s="385"/>
      <c r="I41" s="29"/>
      <c r="J41" s="44"/>
      <c r="K41" s="44"/>
      <c r="L41" s="44"/>
      <c r="M41" s="44"/>
      <c r="N41" s="44"/>
      <c r="O41" s="44"/>
      <c r="P41" s="44"/>
      <c r="Q41" s="44"/>
      <c r="R41" s="44"/>
      <c r="S41" s="44"/>
      <c r="T41" s="44"/>
      <c r="U41" s="104"/>
    </row>
    <row r="42" spans="1:26" ht="16.5" customHeight="1">
      <c r="E42" s="385"/>
      <c r="F42" s="385"/>
      <c r="G42" s="385"/>
      <c r="H42" s="385"/>
      <c r="I42" s="34"/>
      <c r="J42" s="36"/>
      <c r="K42" s="36"/>
      <c r="L42" s="36"/>
      <c r="M42" s="36"/>
      <c r="N42" s="36"/>
      <c r="O42" s="36"/>
      <c r="P42" s="36"/>
      <c r="Q42" s="36"/>
      <c r="R42" s="36"/>
      <c r="S42" s="36"/>
      <c r="T42" s="36"/>
      <c r="U42" s="105"/>
    </row>
    <row r="44" spans="1:26" s="45" customFormat="1" ht="12">
      <c r="A44" s="44" t="s">
        <v>267</v>
      </c>
      <c r="B44" s="11"/>
      <c r="C44" s="11"/>
    </row>
    <row r="45" spans="1:26" s="45" customFormat="1" ht="12">
      <c r="A45" s="44" t="s">
        <v>268</v>
      </c>
      <c r="B45" s="11"/>
      <c r="C45" s="11"/>
      <c r="Z45" s="46"/>
    </row>
  </sheetData>
  <mergeCells count="36">
    <mergeCell ref="K5:L5"/>
    <mergeCell ref="A5:J5"/>
    <mergeCell ref="J3:R3"/>
    <mergeCell ref="R8:T8"/>
    <mergeCell ref="U8:Z8"/>
    <mergeCell ref="V4:AA4"/>
    <mergeCell ref="R6:T6"/>
    <mergeCell ref="U6:AA6"/>
    <mergeCell ref="R7:T7"/>
    <mergeCell ref="U7:AA7"/>
    <mergeCell ref="R9:T9"/>
    <mergeCell ref="U9:Z9"/>
    <mergeCell ref="E12:H12"/>
    <mergeCell ref="J12:Q12"/>
    <mergeCell ref="A11:H11"/>
    <mergeCell ref="I11:AA11"/>
    <mergeCell ref="E13:H13"/>
    <mergeCell ref="E14:H18"/>
    <mergeCell ref="L16:Q16"/>
    <mergeCell ref="L17:Q17"/>
    <mergeCell ref="E19:H22"/>
    <mergeCell ref="L20:Q20"/>
    <mergeCell ref="L21:Q21"/>
    <mergeCell ref="E23:G27"/>
    <mergeCell ref="E28:H42"/>
    <mergeCell ref="J28:M28"/>
    <mergeCell ref="J31:M31"/>
    <mergeCell ref="J34:M34"/>
    <mergeCell ref="J38:M38"/>
    <mergeCell ref="K30:T30"/>
    <mergeCell ref="K39:T39"/>
    <mergeCell ref="K33:T33"/>
    <mergeCell ref="K36:T36"/>
    <mergeCell ref="K24:U24"/>
    <mergeCell ref="K25:U25"/>
    <mergeCell ref="K26:U26"/>
  </mergeCells>
  <phoneticPr fontId="1"/>
  <pageMargins left="0.9055118110236221" right="0.51181102362204722" top="0.74803149606299213" bottom="0.35433070866141736" header="0.31496062992125984" footer="0.31496062992125984"/>
  <pageSetup paperSize="9" scale="93"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M73"/>
  <sheetViews>
    <sheetView workbookViewId="0">
      <selection activeCell="B70" sqref="B70:M73"/>
    </sheetView>
  </sheetViews>
  <sheetFormatPr defaultColWidth="9" defaultRowHeight="13.5"/>
  <cols>
    <col min="1" max="1" width="18.28515625" style="47" customWidth="1"/>
    <col min="2" max="2" width="9.140625" style="48" customWidth="1"/>
    <col min="3" max="4" width="9.85546875" style="47" customWidth="1"/>
    <col min="5" max="5" width="3.5703125" style="47" customWidth="1"/>
    <col min="6" max="7" width="9.140625" style="47" customWidth="1"/>
    <col min="8" max="8" width="9.85546875" style="47" customWidth="1"/>
    <col min="9" max="9" width="9.140625" style="47" customWidth="1"/>
    <col min="10" max="10" width="8.140625" style="47" customWidth="1"/>
    <col min="11" max="12" width="9.140625" style="47" customWidth="1"/>
    <col min="13" max="13" width="11.28515625" style="47" customWidth="1"/>
    <col min="14" max="19" width="4.5703125" style="47" customWidth="1"/>
    <col min="20" max="20" width="5.7109375" style="47" customWidth="1"/>
    <col min="21" max="21" width="9.28515625" style="47" customWidth="1"/>
    <col min="22" max="22" width="12.28515625" style="47" customWidth="1"/>
    <col min="23" max="23" width="3.7109375" style="47" customWidth="1"/>
    <col min="24" max="16384" width="9" style="47"/>
  </cols>
  <sheetData>
    <row r="1" spans="1:13" ht="26.25" customHeight="1">
      <c r="A1" s="402" t="s">
        <v>269</v>
      </c>
      <c r="B1" s="403"/>
      <c r="C1" s="403"/>
      <c r="D1" s="403"/>
      <c r="E1" s="80"/>
      <c r="F1" s="300" t="s">
        <v>270</v>
      </c>
      <c r="G1" s="300"/>
      <c r="H1" s="300"/>
      <c r="I1" s="300"/>
      <c r="J1" s="300"/>
      <c r="K1" s="300"/>
      <c r="L1" s="404" t="str">
        <f>IF(入力欄!D90="","",入力欄!D90)</f>
        <v/>
      </c>
      <c r="M1" s="404"/>
    </row>
    <row r="2" spans="1:13" ht="17.25" customHeight="1">
      <c r="A2" s="405" t="str">
        <f>入力欄!D37&amp;"　様"</f>
        <v>　様</v>
      </c>
      <c r="B2" s="405"/>
      <c r="C2" s="405"/>
      <c r="D2" s="405"/>
      <c r="E2" s="110"/>
      <c r="F2" s="111"/>
      <c r="G2" s="111"/>
      <c r="H2" s="111"/>
      <c r="I2" s="111"/>
      <c r="J2" s="111"/>
      <c r="K2" s="111"/>
      <c r="L2" s="111"/>
      <c r="M2" s="111"/>
    </row>
    <row r="3" spans="1:13" ht="17.25" customHeight="1">
      <c r="A3" s="13"/>
      <c r="B3" s="15"/>
      <c r="C3" s="13"/>
      <c r="D3" s="30"/>
      <c r="E3" s="30"/>
      <c r="F3" s="111"/>
      <c r="G3" s="111"/>
      <c r="H3" s="111"/>
      <c r="I3" s="111"/>
      <c r="J3" s="398" t="s">
        <v>271</v>
      </c>
      <c r="K3" s="398"/>
      <c r="L3" s="257" t="str">
        <f>IF(入力欄!D2="","",入力欄!D2)</f>
        <v/>
      </c>
      <c r="M3" s="257"/>
    </row>
    <row r="4" spans="1:13" ht="17.25" customHeight="1">
      <c r="A4" s="13"/>
      <c r="B4" s="15"/>
      <c r="C4" s="13"/>
      <c r="D4" s="30"/>
      <c r="E4" s="30"/>
      <c r="F4" s="111"/>
      <c r="G4" s="111"/>
      <c r="H4" s="111"/>
      <c r="I4" s="111"/>
      <c r="J4" s="398" t="s">
        <v>272</v>
      </c>
      <c r="K4" s="398"/>
      <c r="L4" s="257" t="str">
        <f>IF(入力欄!D5="","",入力欄!D5)</f>
        <v/>
      </c>
      <c r="M4" s="257"/>
    </row>
    <row r="5" spans="1:13" ht="16.5" customHeight="1">
      <c r="A5" s="399" t="s">
        <v>273</v>
      </c>
      <c r="B5" s="399"/>
      <c r="C5" s="399"/>
      <c r="D5" s="399"/>
      <c r="E5" s="78"/>
      <c r="F5"/>
      <c r="G5"/>
      <c r="H5"/>
      <c r="I5"/>
      <c r="J5"/>
      <c r="K5"/>
      <c r="L5"/>
      <c r="M5"/>
    </row>
    <row r="6" spans="1:13" ht="16.5" customHeight="1">
      <c r="A6" s="400" t="s">
        <v>274</v>
      </c>
      <c r="B6" s="297" t="s">
        <v>275</v>
      </c>
      <c r="C6" s="298"/>
      <c r="D6" s="298"/>
      <c r="E6" s="298"/>
      <c r="F6" s="298"/>
      <c r="G6" s="101" t="s">
        <v>276</v>
      </c>
      <c r="H6" s="298" t="s">
        <v>277</v>
      </c>
      <c r="I6" s="298"/>
      <c r="J6" s="298"/>
      <c r="K6" s="298" t="s">
        <v>278</v>
      </c>
      <c r="L6" s="298"/>
      <c r="M6" s="340"/>
    </row>
    <row r="7" spans="1:13" ht="16.5" customHeight="1">
      <c r="A7" s="401"/>
      <c r="B7" s="325" t="str">
        <f>①労働者派遣契約書!C4</f>
        <v/>
      </c>
      <c r="C7" s="326"/>
      <c r="D7" s="326"/>
      <c r="E7" s="326"/>
      <c r="F7" s="326"/>
      <c r="G7" s="84" t="s">
        <v>279</v>
      </c>
      <c r="H7" s="326" t="str">
        <f>①労働者派遣契約書!E4</f>
        <v/>
      </c>
      <c r="I7" s="326"/>
      <c r="J7" s="326"/>
      <c r="K7" s="326" t="str">
        <f>①労働者派遣契約書!I4</f>
        <v/>
      </c>
      <c r="L7" s="326"/>
      <c r="M7" s="328"/>
    </row>
    <row r="8" spans="1:13" ht="16.5" customHeight="1">
      <c r="A8" s="400" t="s">
        <v>200</v>
      </c>
      <c r="B8" s="297" t="s">
        <v>280</v>
      </c>
      <c r="C8" s="298"/>
      <c r="D8" s="298"/>
      <c r="E8" s="298"/>
      <c r="F8" s="298"/>
      <c r="G8" s="101"/>
      <c r="H8" s="101" t="s">
        <v>281</v>
      </c>
      <c r="I8" s="101"/>
      <c r="J8" s="101"/>
      <c r="K8" s="298" t="s">
        <v>282</v>
      </c>
      <c r="L8" s="298"/>
      <c r="M8" s="340"/>
    </row>
    <row r="9" spans="1:13" ht="16.5" customHeight="1">
      <c r="A9" s="401"/>
      <c r="B9" s="325" t="str">
        <f>①労働者派遣契約書!C6</f>
        <v/>
      </c>
      <c r="C9" s="326"/>
      <c r="D9" s="326"/>
      <c r="E9" s="326"/>
      <c r="F9" s="326"/>
      <c r="G9" s="326"/>
      <c r="H9" s="326" t="str">
        <f>①労働者派遣契約書!G6</f>
        <v/>
      </c>
      <c r="I9" s="326"/>
      <c r="J9" s="326"/>
      <c r="K9" s="326" t="str">
        <f>①労働者派遣契約書!K6</f>
        <v/>
      </c>
      <c r="L9" s="326"/>
      <c r="M9" s="328"/>
    </row>
    <row r="10" spans="1:13" ht="24" customHeight="1">
      <c r="A10" s="85" t="s">
        <v>204</v>
      </c>
      <c r="B10" s="415" t="str">
        <f>IF(入力欄!D23="","",入力欄!D23)</f>
        <v/>
      </c>
      <c r="C10" s="416"/>
      <c r="D10" s="416"/>
      <c r="E10" s="416"/>
      <c r="F10" s="416"/>
      <c r="G10" s="416"/>
      <c r="H10" s="416"/>
      <c r="I10" s="416"/>
      <c r="J10" s="416"/>
      <c r="K10" s="416"/>
      <c r="L10" s="416"/>
      <c r="M10" s="417"/>
    </row>
    <row r="11" spans="1:13" ht="24" customHeight="1">
      <c r="A11" s="400" t="s">
        <v>283</v>
      </c>
      <c r="B11" s="350" t="str">
        <f>①労働者派遣契約書!C14</f>
        <v/>
      </c>
      <c r="C11" s="351"/>
      <c r="D11" s="351"/>
      <c r="E11" s="351"/>
      <c r="F11" s="351"/>
      <c r="G11" s="351"/>
      <c r="H11" s="351"/>
      <c r="I11" s="351"/>
      <c r="J11" s="351"/>
      <c r="K11" s="351"/>
      <c r="L11" s="351"/>
      <c r="M11" s="352"/>
    </row>
    <row r="12" spans="1:13" s="51" customFormat="1" ht="24" customHeight="1">
      <c r="A12" s="401"/>
      <c r="B12" s="353"/>
      <c r="C12" s="354"/>
      <c r="D12" s="354"/>
      <c r="E12" s="354"/>
      <c r="F12" s="354"/>
      <c r="G12" s="354"/>
      <c r="H12" s="354"/>
      <c r="I12" s="354"/>
      <c r="J12" s="354"/>
      <c r="K12" s="354"/>
      <c r="L12" s="354"/>
      <c r="M12" s="355"/>
    </row>
    <row r="13" spans="1:13" ht="24" customHeight="1">
      <c r="A13" s="425" t="s">
        <v>284</v>
      </c>
      <c r="B13" s="323" t="str">
        <f>IF(入力欄!D62="権限なし","　☑　付与される権限なし　□　付与される権限あり","　□　付与される権限なし　☑　付与される権限あり　："&amp;入力欄!F62)</f>
        <v>　□　付与される権限なし　☑　付与される権限あり　：</v>
      </c>
      <c r="C13" s="324"/>
      <c r="D13" s="324"/>
      <c r="E13" s="324"/>
      <c r="F13" s="324"/>
      <c r="G13" s="324"/>
      <c r="H13" s="324"/>
      <c r="I13" s="324"/>
      <c r="J13" s="324"/>
      <c r="K13" s="324"/>
      <c r="L13" s="324"/>
      <c r="M13" s="327"/>
    </row>
    <row r="14" spans="1:13" ht="18.75" customHeight="1">
      <c r="A14" s="426"/>
      <c r="B14" s="325"/>
      <c r="C14" s="326"/>
      <c r="D14" s="326"/>
      <c r="E14" s="326"/>
      <c r="F14" s="326"/>
      <c r="G14" s="326"/>
      <c r="H14" s="326"/>
      <c r="I14" s="326"/>
      <c r="J14" s="326"/>
      <c r="K14" s="326"/>
      <c r="L14" s="326"/>
      <c r="M14" s="328"/>
    </row>
    <row r="15" spans="1:13" ht="18.75" customHeight="1">
      <c r="A15" s="400" t="s">
        <v>212</v>
      </c>
      <c r="B15" s="415" t="str">
        <f>①労働者派遣契約書!C23</f>
        <v/>
      </c>
      <c r="C15" s="416"/>
      <c r="D15" s="416"/>
      <c r="E15" s="416"/>
      <c r="F15" s="416"/>
      <c r="G15" s="416"/>
      <c r="H15" s="416"/>
      <c r="I15" s="416"/>
      <c r="J15" s="416"/>
      <c r="K15" s="416"/>
      <c r="L15" s="416"/>
      <c r="M15" s="417"/>
    </row>
    <row r="16" spans="1:13" ht="33.75" customHeight="1">
      <c r="A16" s="427"/>
      <c r="B16" s="429" t="s">
        <v>285</v>
      </c>
      <c r="C16" s="430"/>
      <c r="D16" s="430"/>
      <c r="E16" s="430"/>
      <c r="F16" s="430"/>
      <c r="G16" s="430"/>
      <c r="H16" s="430"/>
      <c r="I16" s="431" t="str">
        <f>IF(入力欄!D53="","",入力欄!D53)</f>
        <v/>
      </c>
      <c r="J16" s="431"/>
      <c r="K16" s="431"/>
      <c r="L16" s="431"/>
      <c r="M16" s="432"/>
    </row>
    <row r="17" spans="1:13" ht="24" customHeight="1">
      <c r="A17" s="427"/>
      <c r="B17" s="429" t="s">
        <v>286</v>
      </c>
      <c r="C17" s="430"/>
      <c r="D17" s="430"/>
      <c r="E17" s="430"/>
      <c r="F17" s="430"/>
      <c r="G17" s="430"/>
      <c r="H17" s="430"/>
      <c r="I17" s="433" t="str">
        <f>IF(入力欄!D54="","",入力欄!D54)</f>
        <v/>
      </c>
      <c r="J17" s="433"/>
      <c r="K17" s="433"/>
      <c r="L17" s="433"/>
      <c r="M17" s="434"/>
    </row>
    <row r="18" spans="1:13" ht="16.5" customHeight="1">
      <c r="A18" s="428"/>
      <c r="B18" s="323" t="str">
        <f>IF(入力欄!D53="無期雇用のため対象外","",IF(入力欄!D53="60歳以上のため対象外","",IF(入力欄!D53="有期プロジェクト業務に該当するため対象外","",IF(入力欄!D53="日数限定業務に該当するため対象外","",IF(入力欄!D53="育児休業・介護休業等の代替業務に該当するため対象外","","　　　なお、派遣先の事業所単位の派遣可能期間の延長について、当該手続を適正に行っていない場合や組織（個人）単位の")))))</f>
        <v>　　　なお、派遣先の事業所単位の派遣可能期間の延長について、当該手続を適正に行っていない場合や組織（個人）単位の</v>
      </c>
      <c r="C18" s="324"/>
      <c r="D18" s="324"/>
      <c r="E18" s="324"/>
      <c r="F18" s="324"/>
      <c r="G18" s="324"/>
      <c r="H18" s="324"/>
      <c r="I18" s="324"/>
      <c r="J18" s="324"/>
      <c r="K18" s="324"/>
      <c r="L18" s="324"/>
      <c r="M18" s="327"/>
    </row>
    <row r="19" spans="1:13" ht="16.5" customHeight="1">
      <c r="A19" s="401"/>
      <c r="B19" s="325" t="str">
        <f>IF(入力欄!D53="無期雇用のため対象外","",IF(入力欄!D53="60歳以上のため対象外","",IF(入力欄!D53="有期プロジェクト業務に該当するため対象外","",IF(入力欄!D53="日数限定業務に該当するため対象外","",IF(入力欄!D53="育児休業・介護休業等の代替業務に該当するため対象外","","　 期間制限に抵触する最初の日以降労働者派遣の役務の提供を受けた場合は、派遣先は労働契約申込みみなし制度の対象となる。")))))</f>
        <v>　 期間制限に抵触する最初の日以降労働者派遣の役務の提供を受けた場合は、派遣先は労働契約申込みみなし制度の対象となる。</v>
      </c>
      <c r="C19" s="326"/>
      <c r="D19" s="326"/>
      <c r="E19" s="326"/>
      <c r="F19" s="326"/>
      <c r="G19" s="326"/>
      <c r="H19" s="326"/>
      <c r="I19" s="326"/>
      <c r="J19" s="326"/>
      <c r="K19" s="326"/>
      <c r="L19" s="326"/>
      <c r="M19" s="328"/>
    </row>
    <row r="20" spans="1:13" ht="16.5" customHeight="1">
      <c r="A20" s="418" t="s">
        <v>287</v>
      </c>
      <c r="B20" s="350" t="str">
        <f>①労働者派遣契約書!C25</f>
        <v/>
      </c>
      <c r="C20" s="351"/>
      <c r="D20" s="351"/>
      <c r="E20" s="351"/>
      <c r="F20" s="351"/>
      <c r="G20" s="351"/>
      <c r="H20" s="351"/>
      <c r="I20" s="351"/>
      <c r="J20" s="351"/>
      <c r="K20" s="351"/>
      <c r="L20" s="351"/>
      <c r="M20" s="352"/>
    </row>
    <row r="21" spans="1:13" ht="16.5" customHeight="1">
      <c r="A21" s="419"/>
      <c r="B21" s="353"/>
      <c r="C21" s="354"/>
      <c r="D21" s="354"/>
      <c r="E21" s="354"/>
      <c r="F21" s="354"/>
      <c r="G21" s="354"/>
      <c r="H21" s="354"/>
      <c r="I21" s="354"/>
      <c r="J21" s="354"/>
      <c r="K21" s="354"/>
      <c r="L21" s="354"/>
      <c r="M21" s="355"/>
    </row>
    <row r="22" spans="1:13" ht="16.5" customHeight="1">
      <c r="A22" s="82" t="s">
        <v>288</v>
      </c>
      <c r="B22" s="323" t="str">
        <f>①労働者派遣契約書!C27</f>
        <v/>
      </c>
      <c r="C22" s="420"/>
      <c r="D22" s="420"/>
      <c r="E22" s="420"/>
      <c r="F22" s="420"/>
      <c r="G22" s="421"/>
      <c r="H22" s="421"/>
      <c r="I22" s="421"/>
      <c r="J22" s="421"/>
      <c r="K22" s="421"/>
      <c r="L22" s="421"/>
      <c r="M22" s="422"/>
    </row>
    <row r="23" spans="1:13" ht="16.5" customHeight="1">
      <c r="A23" s="83" t="s">
        <v>289</v>
      </c>
      <c r="B23" s="325" t="str">
        <f>①労働者派遣契約書!E27</f>
        <v/>
      </c>
      <c r="C23" s="326"/>
      <c r="D23" s="326"/>
      <c r="E23" s="326"/>
      <c r="F23" s="326"/>
      <c r="G23" s="326"/>
      <c r="H23" s="326"/>
      <c r="I23" s="326"/>
      <c r="J23" s="326"/>
      <c r="K23" s="326"/>
      <c r="L23" s="326"/>
      <c r="M23" s="328"/>
    </row>
    <row r="24" spans="1:13" ht="16.5" customHeight="1">
      <c r="A24" s="423" t="s">
        <v>290</v>
      </c>
      <c r="B24" s="323" t="str">
        <f>①労働者派遣契約書!C29</f>
        <v/>
      </c>
      <c r="C24" s="324"/>
      <c r="D24" s="324"/>
      <c r="E24" s="324"/>
      <c r="F24" s="324"/>
      <c r="G24" s="324"/>
      <c r="H24" s="324"/>
      <c r="I24" s="324"/>
      <c r="J24" s="324"/>
      <c r="K24" s="324"/>
      <c r="L24" s="324"/>
      <c r="M24" s="327"/>
    </row>
    <row r="25" spans="1:13" ht="16.5" customHeight="1">
      <c r="A25" s="424"/>
      <c r="B25" s="325"/>
      <c r="C25" s="326"/>
      <c r="D25" s="326"/>
      <c r="E25" s="326"/>
      <c r="F25" s="326"/>
      <c r="G25" s="326"/>
      <c r="H25" s="326"/>
      <c r="I25" s="326"/>
      <c r="J25" s="326"/>
      <c r="K25" s="326"/>
      <c r="L25" s="326"/>
      <c r="M25" s="328"/>
    </row>
    <row r="26" spans="1:13" ht="16.5" customHeight="1">
      <c r="A26" s="85" t="s">
        <v>291</v>
      </c>
      <c r="B26" s="112" t="str">
        <f>①労働者派遣契約書!C18</f>
        <v>（部署）</v>
      </c>
      <c r="C26" s="113"/>
      <c r="D26" s="113"/>
      <c r="E26" s="113"/>
      <c r="F26" s="416" t="str">
        <f>①労働者派遣契約書!F18</f>
        <v>（役職）</v>
      </c>
      <c r="G26" s="416"/>
      <c r="H26" s="416"/>
      <c r="I26" s="113" t="str">
        <f>①労働者派遣契約書!H18</f>
        <v>（氏名）</v>
      </c>
      <c r="J26" s="113"/>
      <c r="K26" s="290" t="str">
        <f>①労働者派遣契約書!J18</f>
        <v>（電話）</v>
      </c>
      <c r="L26" s="290"/>
      <c r="M26" s="291"/>
    </row>
    <row r="27" spans="1:13" ht="16.5" customHeight="1">
      <c r="A27" s="441" t="str">
        <f>①労働者派遣契約書!A19</f>
        <v>派遣先責任者</v>
      </c>
      <c r="B27" s="323" t="str">
        <f>①労働者派遣契約書!C19</f>
        <v>（部署）</v>
      </c>
      <c r="C27" s="324"/>
      <c r="D27" s="324"/>
      <c r="E27" s="324"/>
      <c r="F27" s="324" t="str">
        <f>①労働者派遣契約書!E19</f>
        <v>（役職）</v>
      </c>
      <c r="G27" s="324"/>
      <c r="H27" s="324"/>
      <c r="I27" s="324" t="str">
        <f>①労働者派遣契約書!H19</f>
        <v>（氏名）</v>
      </c>
      <c r="J27" s="324"/>
      <c r="K27" s="298" t="str">
        <f>①労働者派遣契約書!K19</f>
        <v>（電話）</v>
      </c>
      <c r="L27" s="298"/>
      <c r="M27" s="340"/>
    </row>
    <row r="28" spans="1:13" ht="31.5" customHeight="1">
      <c r="A28" s="442"/>
      <c r="B28" s="325"/>
      <c r="C28" s="326"/>
      <c r="D28" s="326"/>
      <c r="E28" s="326"/>
      <c r="F28" s="326"/>
      <c r="G28" s="326"/>
      <c r="H28" s="326"/>
      <c r="I28" s="326"/>
      <c r="J28" s="326"/>
      <c r="K28" s="273"/>
      <c r="L28" s="273"/>
      <c r="M28" s="274"/>
    </row>
    <row r="29" spans="1:13" ht="31.5" customHeight="1">
      <c r="A29" s="441" t="str">
        <f>①労働者派遣契約書!A21</f>
        <v>派遣元責任者</v>
      </c>
      <c r="B29" s="323" t="str">
        <f>①労働者派遣契約書!C21</f>
        <v>（部署）</v>
      </c>
      <c r="C29" s="324"/>
      <c r="D29" s="324"/>
      <c r="E29" s="324"/>
      <c r="F29" s="324" t="str">
        <f>①労働者派遣契約書!E21</f>
        <v>（役職）</v>
      </c>
      <c r="G29" s="324"/>
      <c r="H29" s="324"/>
      <c r="I29" s="324" t="str">
        <f>①労働者派遣契約書!H21</f>
        <v>（氏名）</v>
      </c>
      <c r="J29" s="324"/>
      <c r="K29" s="298" t="str">
        <f>①労働者派遣契約書!K21</f>
        <v>（電話）</v>
      </c>
      <c r="L29" s="298"/>
      <c r="M29" s="340"/>
    </row>
    <row r="30" spans="1:13" ht="16.5" customHeight="1">
      <c r="A30" s="442"/>
      <c r="B30" s="325"/>
      <c r="C30" s="326"/>
      <c r="D30" s="326"/>
      <c r="E30" s="326"/>
      <c r="F30" s="326"/>
      <c r="G30" s="326"/>
      <c r="H30" s="326"/>
      <c r="I30" s="326"/>
      <c r="J30" s="326"/>
      <c r="K30" s="273"/>
      <c r="L30" s="273"/>
      <c r="M30" s="274"/>
    </row>
    <row r="31" spans="1:13" ht="13.5" customHeight="1">
      <c r="A31" s="418" t="s">
        <v>292</v>
      </c>
      <c r="B31" s="406" t="str">
        <f>①労働者派遣契約書!C31</f>
        <v/>
      </c>
      <c r="C31" s="407"/>
      <c r="D31" s="407"/>
      <c r="E31" s="407"/>
      <c r="F31" s="407"/>
      <c r="G31" s="407"/>
      <c r="H31" s="407"/>
      <c r="I31" s="407"/>
      <c r="J31" s="407"/>
      <c r="K31" s="407"/>
      <c r="L31" s="407"/>
      <c r="M31" s="408"/>
    </row>
    <row r="32" spans="1:13" ht="13.5" customHeight="1">
      <c r="A32" s="427"/>
      <c r="B32" s="409"/>
      <c r="C32" s="410"/>
      <c r="D32" s="410"/>
      <c r="E32" s="410"/>
      <c r="F32" s="410"/>
      <c r="G32" s="410"/>
      <c r="H32" s="410"/>
      <c r="I32" s="410"/>
      <c r="J32" s="410"/>
      <c r="K32" s="410"/>
      <c r="L32" s="410"/>
      <c r="M32" s="411"/>
    </row>
    <row r="33" spans="1:13" ht="13.5" customHeight="1">
      <c r="A33" s="419"/>
      <c r="B33" s="412"/>
      <c r="C33" s="413"/>
      <c r="D33" s="413"/>
      <c r="E33" s="413"/>
      <c r="F33" s="413"/>
      <c r="G33" s="413"/>
      <c r="H33" s="413"/>
      <c r="I33" s="413"/>
      <c r="J33" s="413"/>
      <c r="K33" s="413"/>
      <c r="L33" s="413"/>
      <c r="M33" s="414"/>
    </row>
    <row r="34" spans="1:13" ht="11.25" customHeight="1">
      <c r="A34" s="418" t="s">
        <v>217</v>
      </c>
      <c r="B34" s="277" t="str">
        <f>①労働者派遣契約書!C33</f>
        <v/>
      </c>
      <c r="C34" s="278"/>
      <c r="D34" s="278"/>
      <c r="E34" s="278"/>
      <c r="F34" s="278"/>
      <c r="G34" s="278"/>
      <c r="H34" s="278"/>
      <c r="I34" s="278"/>
      <c r="J34" s="278"/>
      <c r="K34" s="278"/>
      <c r="L34" s="278"/>
      <c r="M34" s="279"/>
    </row>
    <row r="35" spans="1:13" ht="11.25" customHeight="1">
      <c r="A35" s="427"/>
      <c r="B35" s="283"/>
      <c r="C35" s="284"/>
      <c r="D35" s="284"/>
      <c r="E35" s="284"/>
      <c r="F35" s="284"/>
      <c r="G35" s="284"/>
      <c r="H35" s="284"/>
      <c r="I35" s="284"/>
      <c r="J35" s="284"/>
      <c r="K35" s="284"/>
      <c r="L35" s="284"/>
      <c r="M35" s="285"/>
    </row>
    <row r="36" spans="1:13" ht="11.25" customHeight="1">
      <c r="A36" s="427"/>
      <c r="B36" s="283"/>
      <c r="C36" s="284"/>
      <c r="D36" s="284"/>
      <c r="E36" s="284"/>
      <c r="F36" s="284"/>
      <c r="G36" s="284"/>
      <c r="H36" s="284"/>
      <c r="I36" s="284"/>
      <c r="J36" s="284"/>
      <c r="K36" s="284"/>
      <c r="L36" s="284"/>
      <c r="M36" s="285"/>
    </row>
    <row r="37" spans="1:13" ht="11.25" customHeight="1">
      <c r="A37" s="419"/>
      <c r="B37" s="280"/>
      <c r="C37" s="281"/>
      <c r="D37" s="281"/>
      <c r="E37" s="281"/>
      <c r="F37" s="281"/>
      <c r="G37" s="281"/>
      <c r="H37" s="281"/>
      <c r="I37" s="281"/>
      <c r="J37" s="281"/>
      <c r="K37" s="281"/>
      <c r="L37" s="281"/>
      <c r="M37" s="282"/>
    </row>
    <row r="38" spans="1:13" ht="24" customHeight="1">
      <c r="A38" s="423" t="s">
        <v>293</v>
      </c>
      <c r="B38" s="338" t="s">
        <v>294</v>
      </c>
      <c r="C38" s="339"/>
      <c r="D38" s="339"/>
      <c r="E38" s="339"/>
      <c r="F38" s="339"/>
      <c r="G38" s="339"/>
      <c r="H38" s="339"/>
      <c r="I38" s="339"/>
      <c r="J38" s="339"/>
      <c r="K38" s="339"/>
      <c r="L38" s="339"/>
      <c r="M38" s="443"/>
    </row>
    <row r="39" spans="1:13" ht="16.5" customHeight="1">
      <c r="A39" s="444"/>
      <c r="B39" s="114" t="s">
        <v>295</v>
      </c>
      <c r="C39" s="14" t="str">
        <f>①労働者派遣契約書!D37</f>
        <v>（部署）</v>
      </c>
      <c r="D39" s="14"/>
      <c r="E39" s="14"/>
      <c r="F39" s="14" t="str">
        <f>①労働者派遣契約書!F37</f>
        <v>（役職）</v>
      </c>
      <c r="G39" s="14"/>
      <c r="H39" s="14"/>
      <c r="I39" s="14" t="str">
        <f>①労働者派遣契約書!I37</f>
        <v>（氏名）</v>
      </c>
      <c r="J39" s="14"/>
      <c r="K39" s="14" t="str">
        <f>①労働者派遣契約書!K37</f>
        <v>（電話）</v>
      </c>
      <c r="L39" s="14"/>
      <c r="M39" s="91"/>
    </row>
    <row r="40" spans="1:13" ht="16.5" customHeight="1">
      <c r="A40" s="444"/>
      <c r="B40" s="114" t="s">
        <v>296</v>
      </c>
      <c r="C40" s="14" t="str">
        <f>①労働者派遣契約書!D38</f>
        <v>（部署）</v>
      </c>
      <c r="D40" s="14"/>
      <c r="E40" s="14"/>
      <c r="F40" s="14" t="str">
        <f>①労働者派遣契約書!F38</f>
        <v>（役職）</v>
      </c>
      <c r="G40" s="14"/>
      <c r="H40" s="14"/>
      <c r="I40" s="14" t="str">
        <f>①労働者派遣契約書!I38</f>
        <v>（氏名）</v>
      </c>
      <c r="J40" s="14"/>
      <c r="K40" s="14" t="str">
        <f>①労働者派遣契約書!K38</f>
        <v>（電話）</v>
      </c>
      <c r="L40" s="14"/>
      <c r="M40" s="91"/>
    </row>
    <row r="41" spans="1:13" ht="16.5" customHeight="1">
      <c r="A41" s="444"/>
      <c r="B41" s="275" t="s">
        <v>297</v>
      </c>
      <c r="C41" s="276"/>
      <c r="D41" s="276"/>
      <c r="E41" s="276"/>
      <c r="F41" s="276"/>
      <c r="G41" s="276"/>
      <c r="H41" s="276"/>
      <c r="I41" s="276"/>
      <c r="J41" s="276"/>
      <c r="K41" s="276"/>
      <c r="L41" s="276"/>
      <c r="M41" s="436"/>
    </row>
    <row r="42" spans="1:13" ht="12.95" customHeight="1">
      <c r="A42" s="444"/>
      <c r="B42" s="435" t="s">
        <v>298</v>
      </c>
      <c r="C42" s="271"/>
      <c r="D42" s="271"/>
      <c r="E42" s="271"/>
      <c r="F42" s="271"/>
      <c r="G42" s="271"/>
      <c r="H42" s="271"/>
      <c r="I42" s="271"/>
      <c r="J42" s="271"/>
      <c r="K42" s="271"/>
      <c r="L42" s="271"/>
      <c r="M42" s="272"/>
    </row>
    <row r="43" spans="1:13" ht="12.95" customHeight="1">
      <c r="A43" s="444"/>
      <c r="B43" s="435" t="s">
        <v>299</v>
      </c>
      <c r="C43" s="271"/>
      <c r="D43" s="271"/>
      <c r="E43" s="271"/>
      <c r="F43" s="271"/>
      <c r="G43" s="271"/>
      <c r="H43" s="271"/>
      <c r="I43" s="271"/>
      <c r="J43" s="271"/>
      <c r="K43" s="271"/>
      <c r="L43" s="271"/>
      <c r="M43" s="272"/>
    </row>
    <row r="44" spans="1:13" ht="12.95" customHeight="1">
      <c r="A44" s="444"/>
      <c r="B44" s="435" t="s">
        <v>300</v>
      </c>
      <c r="C44" s="271"/>
      <c r="D44" s="271"/>
      <c r="E44" s="271"/>
      <c r="F44" s="271"/>
      <c r="G44" s="271"/>
      <c r="H44" s="271"/>
      <c r="I44" s="271"/>
      <c r="J44" s="271"/>
      <c r="K44" s="271"/>
      <c r="L44" s="271"/>
      <c r="M44" s="272"/>
    </row>
    <row r="45" spans="1:13" ht="12.95" customHeight="1">
      <c r="A45" s="444"/>
      <c r="B45" s="435" t="s">
        <v>301</v>
      </c>
      <c r="C45" s="271"/>
      <c r="D45" s="271"/>
      <c r="E45" s="271"/>
      <c r="F45" s="271"/>
      <c r="G45" s="271"/>
      <c r="H45" s="271"/>
      <c r="I45" s="271"/>
      <c r="J45" s="271"/>
      <c r="K45" s="271"/>
      <c r="L45" s="271"/>
      <c r="M45" s="272"/>
    </row>
    <row r="46" spans="1:13" ht="12.95" customHeight="1">
      <c r="A46" s="444"/>
      <c r="B46" s="435" t="s">
        <v>302</v>
      </c>
      <c r="C46" s="271"/>
      <c r="D46" s="271"/>
      <c r="E46" s="271"/>
      <c r="F46" s="271"/>
      <c r="G46" s="271"/>
      <c r="H46" s="271"/>
      <c r="I46" s="271"/>
      <c r="J46" s="271"/>
      <c r="K46" s="271"/>
      <c r="L46" s="271"/>
      <c r="M46" s="272"/>
    </row>
    <row r="47" spans="1:13" ht="12.95" customHeight="1">
      <c r="A47" s="424"/>
      <c r="B47" s="299" t="s">
        <v>303</v>
      </c>
      <c r="C47" s="273"/>
      <c r="D47" s="273"/>
      <c r="E47" s="273"/>
      <c r="F47" s="273"/>
      <c r="G47" s="273"/>
      <c r="H47" s="273"/>
      <c r="I47" s="273"/>
      <c r="J47" s="273"/>
      <c r="K47" s="273"/>
      <c r="L47" s="273"/>
      <c r="M47" s="274"/>
    </row>
    <row r="48" spans="1:13" ht="12.95" customHeight="1">
      <c r="A48" s="423" t="s">
        <v>304</v>
      </c>
      <c r="B48" s="448" t="str">
        <f>IF(入力欄!D91="","",入力欄!D91)</f>
        <v>　 派遣元事業主は、労働者派遣契約の契約期間が満了する前に派遣労働者の責に帰すべき事由以外の事由によって労働者派遣契約の解除が行われた場合には、当該労働者派遣契約に係る派遣先と連携して、当該派遣先からその関連会社での就業のあっせんを受けること、当該派遣元事業主において他の派遣先を確保すること等により、当該労働者派遣契約に係る派遣労働者の新たな就業機会の確保を図ることとする。
　また、当該労働者派遣契約の解除に当たって、新たな就業機会の確保ができない場合は、まず休業等を行い、当該派遣労働者の雇用の維持を図るようにするとともに、休業手当の支払の労働基準法等に基づく責任を果たすこととする。
　さらにやむを得ない事由によりこれができない場合において、当該派遣労働者を解雇しようとするときであっても、労働契約法の規定を遵守することはもとより、少なくとも30日前に予告することとし、30日前に予告しないときは労働基準法第20条第1項に基づく解雇予告手当を支払うこと、休業させる場合には、労働基準法第26条に基づく休業手当を支払うこと等、雇用主に係る労働基準法等の責任を負うこととする。</v>
      </c>
      <c r="C48" s="449"/>
      <c r="D48" s="449"/>
      <c r="E48" s="449"/>
      <c r="F48" s="449"/>
      <c r="G48" s="449"/>
      <c r="H48" s="449"/>
      <c r="I48" s="449"/>
      <c r="J48" s="449"/>
      <c r="K48" s="449"/>
      <c r="L48" s="449"/>
      <c r="M48" s="450"/>
    </row>
    <row r="49" spans="1:13">
      <c r="A49" s="444"/>
      <c r="B49" s="451"/>
      <c r="C49" s="452"/>
      <c r="D49" s="452"/>
      <c r="E49" s="452"/>
      <c r="F49" s="452"/>
      <c r="G49" s="452"/>
      <c r="H49" s="452"/>
      <c r="I49" s="452"/>
      <c r="J49" s="452"/>
      <c r="K49" s="452"/>
      <c r="L49" s="452"/>
      <c r="M49" s="453"/>
    </row>
    <row r="50" spans="1:13">
      <c r="A50" s="444"/>
      <c r="B50" s="451"/>
      <c r="C50" s="452"/>
      <c r="D50" s="452"/>
      <c r="E50" s="452"/>
      <c r="F50" s="452"/>
      <c r="G50" s="452"/>
      <c r="H50" s="452"/>
      <c r="I50" s="452"/>
      <c r="J50" s="452"/>
      <c r="K50" s="452"/>
      <c r="L50" s="452"/>
      <c r="M50" s="453"/>
    </row>
    <row r="51" spans="1:13">
      <c r="A51" s="444"/>
      <c r="B51" s="451"/>
      <c r="C51" s="452"/>
      <c r="D51" s="452"/>
      <c r="E51" s="452"/>
      <c r="F51" s="452"/>
      <c r="G51" s="452"/>
      <c r="H51" s="452"/>
      <c r="I51" s="452"/>
      <c r="J51" s="452"/>
      <c r="K51" s="452"/>
      <c r="L51" s="452"/>
      <c r="M51" s="453"/>
    </row>
    <row r="52" spans="1:13">
      <c r="A52" s="444"/>
      <c r="B52" s="451"/>
      <c r="C52" s="452"/>
      <c r="D52" s="452"/>
      <c r="E52" s="452"/>
      <c r="F52" s="452"/>
      <c r="G52" s="452"/>
      <c r="H52" s="452"/>
      <c r="I52" s="452"/>
      <c r="J52" s="452"/>
      <c r="K52" s="452"/>
      <c r="L52" s="452"/>
      <c r="M52" s="453"/>
    </row>
    <row r="53" spans="1:13">
      <c r="A53" s="444"/>
      <c r="B53" s="451"/>
      <c r="C53" s="452"/>
      <c r="D53" s="452"/>
      <c r="E53" s="452"/>
      <c r="F53" s="452"/>
      <c r="G53" s="452"/>
      <c r="H53" s="452"/>
      <c r="I53" s="452"/>
      <c r="J53" s="452"/>
      <c r="K53" s="452"/>
      <c r="L53" s="452"/>
      <c r="M53" s="453"/>
    </row>
    <row r="54" spans="1:13">
      <c r="A54" s="444"/>
      <c r="B54" s="451"/>
      <c r="C54" s="452"/>
      <c r="D54" s="452"/>
      <c r="E54" s="452"/>
      <c r="F54" s="452"/>
      <c r="G54" s="452"/>
      <c r="H54" s="452"/>
      <c r="I54" s="452"/>
      <c r="J54" s="452"/>
      <c r="K54" s="452"/>
      <c r="L54" s="452"/>
      <c r="M54" s="453"/>
    </row>
    <row r="55" spans="1:13">
      <c r="A55" s="444"/>
      <c r="B55" s="451"/>
      <c r="C55" s="452"/>
      <c r="D55" s="452"/>
      <c r="E55" s="452"/>
      <c r="F55" s="452"/>
      <c r="G55" s="452"/>
      <c r="H55" s="452"/>
      <c r="I55" s="452"/>
      <c r="J55" s="452"/>
      <c r="K55" s="452"/>
      <c r="L55" s="452"/>
      <c r="M55" s="453"/>
    </row>
    <row r="56" spans="1:13">
      <c r="A56" s="424"/>
      <c r="B56" s="454"/>
      <c r="C56" s="455"/>
      <c r="D56" s="455"/>
      <c r="E56" s="455"/>
      <c r="F56" s="455"/>
      <c r="G56" s="455"/>
      <c r="H56" s="455"/>
      <c r="I56" s="455"/>
      <c r="J56" s="455"/>
      <c r="K56" s="455"/>
      <c r="L56" s="455"/>
      <c r="M56" s="456"/>
    </row>
    <row r="57" spans="1:13" ht="21" customHeight="1">
      <c r="A57" s="437" t="s">
        <v>305</v>
      </c>
      <c r="B57" s="406" t="str">
        <f>①労働者派遣契約書!C64</f>
        <v>派遣先が派遣終了後に、当該派遣労働者を雇用する場合、その雇用意思を事前に派遣元に示すこととする。
なお、派遣元が職業紹介を行うことが可能である場合は、職業紹介を経由することとし、派遣先は職業紹介手数料を支払うものとする。</v>
      </c>
      <c r="C57" s="407"/>
      <c r="D57" s="407"/>
      <c r="E57" s="407"/>
      <c r="F57" s="407"/>
      <c r="G57" s="407"/>
      <c r="H57" s="407"/>
      <c r="I57" s="407"/>
      <c r="J57" s="407"/>
      <c r="K57" s="407"/>
      <c r="L57" s="407"/>
      <c r="M57" s="408"/>
    </row>
    <row r="58" spans="1:13" ht="21" customHeight="1">
      <c r="A58" s="439"/>
      <c r="B58" s="412"/>
      <c r="C58" s="413"/>
      <c r="D58" s="413"/>
      <c r="E58" s="413"/>
      <c r="F58" s="413"/>
      <c r="G58" s="413"/>
      <c r="H58" s="413"/>
      <c r="I58" s="413"/>
      <c r="J58" s="413"/>
      <c r="K58" s="413"/>
      <c r="L58" s="413"/>
      <c r="M58" s="414"/>
    </row>
    <row r="59" spans="1:13">
      <c r="A59" s="423" t="s">
        <v>306</v>
      </c>
      <c r="B59" s="350" t="str">
        <f>IF(入力欄!H93="事業所平均額",入力欄!D93&amp;"　"&amp;入力欄!F93&amp;"円（事業所平均額）",入力欄!D93&amp;"　"&amp;入力欄!F93&amp;"円")</f>
        <v>　円</v>
      </c>
      <c r="C59" s="351"/>
      <c r="D59" s="351"/>
      <c r="E59" s="351"/>
      <c r="F59" s="351"/>
      <c r="G59" s="351"/>
      <c r="H59" s="351"/>
      <c r="I59" s="351"/>
      <c r="J59" s="351"/>
      <c r="K59" s="351"/>
      <c r="L59" s="351"/>
      <c r="M59" s="352"/>
    </row>
    <row r="60" spans="1:13">
      <c r="A60" s="424"/>
      <c r="B60" s="353"/>
      <c r="C60" s="354"/>
      <c r="D60" s="354"/>
      <c r="E60" s="354"/>
      <c r="F60" s="354"/>
      <c r="G60" s="354"/>
      <c r="H60" s="354"/>
      <c r="I60" s="354"/>
      <c r="J60" s="354"/>
      <c r="K60" s="354"/>
      <c r="L60" s="354"/>
      <c r="M60" s="355"/>
    </row>
    <row r="61" spans="1:13" ht="24.75">
      <c r="A61" s="86" t="s">
        <v>307</v>
      </c>
      <c r="B61" s="440" t="str">
        <f>IF(②派遣先通知書!J24="☑","□協定対象派遣労働者ではない　　☑協定対象派遣労働者である（当該協定の有効期間の終了日："&amp;TEXT(入力欄!D45,"ggge年mm月dd日")&amp;"）","☑協定対象派遣労働者ではない　　□協定対象派遣労働者である（当該協定の有効期間の終了日：　　　　　　　　　　　）")</f>
        <v>☑協定対象派遣労働者ではない　　□協定対象派遣労働者である（当該協定の有効期間の終了日：　　　　　　　　　　　）</v>
      </c>
      <c r="C61" s="416"/>
      <c r="D61" s="416"/>
      <c r="E61" s="416"/>
      <c r="F61" s="416"/>
      <c r="G61" s="416"/>
      <c r="H61" s="416"/>
      <c r="I61" s="416"/>
      <c r="J61" s="416"/>
      <c r="K61" s="416"/>
      <c r="L61" s="416"/>
      <c r="M61" s="417"/>
    </row>
    <row r="62" spans="1:13" ht="15.95" customHeight="1">
      <c r="A62" s="437" t="s">
        <v>308</v>
      </c>
      <c r="B62" s="458" t="s">
        <v>309</v>
      </c>
      <c r="C62" s="403"/>
      <c r="D62" s="403"/>
      <c r="E62" s="87"/>
      <c r="F62" s="403" t="s">
        <v>310</v>
      </c>
      <c r="G62" s="403"/>
      <c r="H62" s="403"/>
      <c r="I62" s="403" t="s">
        <v>311</v>
      </c>
      <c r="J62" s="403"/>
      <c r="K62" s="403"/>
      <c r="L62" s="5"/>
      <c r="M62" s="6"/>
    </row>
    <row r="63" spans="1:13" ht="15.95" customHeight="1">
      <c r="A63" s="438"/>
      <c r="B63" s="451" t="str">
        <f>IF(②派遣先通知書!O28="無",②派遣先通知書!K30,"")</f>
        <v>週30時間未満</v>
      </c>
      <c r="C63" s="452"/>
      <c r="D63" s="452"/>
      <c r="E63" s="452"/>
      <c r="F63" s="452" t="str">
        <f>IF(②派遣先通知書!O31="無",②派遣先通知書!K33,"")</f>
        <v>週25時間未満</v>
      </c>
      <c r="G63" s="452"/>
      <c r="H63" s="452"/>
      <c r="I63" s="452" t="str">
        <f>IF(②派遣先通知書!O34="無",②派遣先通知書!K36,"")</f>
        <v>昼間学生のため</v>
      </c>
      <c r="J63" s="452"/>
      <c r="K63" s="452"/>
      <c r="L63" s="452"/>
      <c r="M63" s="88"/>
    </row>
    <row r="64" spans="1:13" ht="15.95" customHeight="1">
      <c r="A64" s="439"/>
      <c r="B64" s="454"/>
      <c r="C64" s="455"/>
      <c r="D64" s="455"/>
      <c r="E64" s="455"/>
      <c r="F64" s="455"/>
      <c r="G64" s="455"/>
      <c r="H64" s="455"/>
      <c r="I64" s="455"/>
      <c r="J64" s="455"/>
      <c r="K64" s="455"/>
      <c r="L64" s="455"/>
      <c r="M64" s="89"/>
    </row>
    <row r="65" spans="1:13">
      <c r="A65" s="81"/>
      <c r="B65" s="14"/>
      <c r="C65"/>
      <c r="D65"/>
      <c r="E65"/>
      <c r="F65"/>
      <c r="G65"/>
      <c r="H65"/>
      <c r="I65"/>
      <c r="J65"/>
      <c r="K65"/>
      <c r="L65"/>
      <c r="M65"/>
    </row>
    <row r="66" spans="1:13">
      <c r="A66" s="81"/>
      <c r="B66"/>
      <c r="C66"/>
      <c r="D66"/>
      <c r="E66"/>
      <c r="F66"/>
      <c r="G66"/>
      <c r="H66"/>
      <c r="I66"/>
      <c r="J66"/>
      <c r="K66"/>
      <c r="L66" s="445" t="s">
        <v>234</v>
      </c>
      <c r="M66" s="446"/>
    </row>
    <row r="67" spans="1:13">
      <c r="A67" s="81"/>
      <c r="B67"/>
      <c r="C67"/>
      <c r="D67"/>
      <c r="E67"/>
      <c r="F67"/>
      <c r="G67"/>
      <c r="H67"/>
      <c r="I67"/>
      <c r="J67"/>
      <c r="K67"/>
      <c r="L67"/>
      <c r="M67"/>
    </row>
    <row r="68" spans="1:13">
      <c r="A68" s="81"/>
      <c r="B68"/>
      <c r="C68"/>
      <c r="D68"/>
      <c r="E68"/>
      <c r="F68"/>
      <c r="G68"/>
      <c r="H68"/>
      <c r="I68"/>
      <c r="J68"/>
      <c r="K68"/>
      <c r="L68"/>
      <c r="M68"/>
    </row>
    <row r="69" spans="1:13">
      <c r="A69" s="81"/>
      <c r="B69"/>
      <c r="C69"/>
      <c r="D69"/>
      <c r="E69"/>
      <c r="F69"/>
      <c r="G69"/>
      <c r="H69"/>
      <c r="I69"/>
      <c r="J69"/>
      <c r="K69"/>
      <c r="L69"/>
      <c r="M69"/>
    </row>
    <row r="70" spans="1:13" ht="65.099999999999994" customHeight="1">
      <c r="A70" s="447" t="s">
        <v>312</v>
      </c>
      <c r="B70" s="457" t="str">
        <f>①労働者派遣契約書!C69</f>
        <v/>
      </c>
      <c r="C70" s="457"/>
      <c r="D70" s="457"/>
      <c r="E70" s="457"/>
      <c r="F70" s="457"/>
      <c r="G70" s="457"/>
      <c r="H70" s="457"/>
      <c r="I70" s="457"/>
      <c r="J70" s="457"/>
      <c r="K70" s="457"/>
      <c r="L70" s="457"/>
      <c r="M70" s="457"/>
    </row>
    <row r="71" spans="1:13" ht="65.099999999999994" customHeight="1">
      <c r="A71" s="447"/>
      <c r="B71" s="457"/>
      <c r="C71" s="457"/>
      <c r="D71" s="457"/>
      <c r="E71" s="457"/>
      <c r="F71" s="457"/>
      <c r="G71" s="457"/>
      <c r="H71" s="457"/>
      <c r="I71" s="457"/>
      <c r="J71" s="457"/>
      <c r="K71" s="457"/>
      <c r="L71" s="457"/>
      <c r="M71" s="457"/>
    </row>
    <row r="72" spans="1:13" ht="65.099999999999994" customHeight="1">
      <c r="A72" s="447"/>
      <c r="B72" s="457"/>
      <c r="C72" s="457"/>
      <c r="D72" s="457"/>
      <c r="E72" s="457"/>
      <c r="F72" s="457"/>
      <c r="G72" s="457"/>
      <c r="H72" s="457"/>
      <c r="I72" s="457"/>
      <c r="J72" s="457"/>
      <c r="K72" s="457"/>
      <c r="L72" s="457"/>
      <c r="M72" s="457"/>
    </row>
    <row r="73" spans="1:13" ht="65.099999999999994" customHeight="1">
      <c r="A73" s="447"/>
      <c r="B73" s="457"/>
      <c r="C73" s="457"/>
      <c r="D73" s="457"/>
      <c r="E73" s="457"/>
      <c r="F73" s="457"/>
      <c r="G73" s="457"/>
      <c r="H73" s="457"/>
      <c r="I73" s="457"/>
      <c r="J73" s="457"/>
      <c r="K73" s="457"/>
      <c r="L73" s="457"/>
      <c r="M73" s="457"/>
    </row>
  </sheetData>
  <mergeCells count="84">
    <mergeCell ref="L66:M66"/>
    <mergeCell ref="A70:A73"/>
    <mergeCell ref="B34:M37"/>
    <mergeCell ref="B48:M56"/>
    <mergeCell ref="B57:M58"/>
    <mergeCell ref="B59:M60"/>
    <mergeCell ref="B70:M73"/>
    <mergeCell ref="B62:D62"/>
    <mergeCell ref="F62:H62"/>
    <mergeCell ref="I62:K62"/>
    <mergeCell ref="B63:E64"/>
    <mergeCell ref="F63:H64"/>
    <mergeCell ref="I63:L64"/>
    <mergeCell ref="A48:A56"/>
    <mergeCell ref="A57:A58"/>
    <mergeCell ref="A59:A60"/>
    <mergeCell ref="A62:A64"/>
    <mergeCell ref="B61:M61"/>
    <mergeCell ref="A27:A28"/>
    <mergeCell ref="A29:A30"/>
    <mergeCell ref="B27:E28"/>
    <mergeCell ref="K27:M28"/>
    <mergeCell ref="B29:E30"/>
    <mergeCell ref="I27:J28"/>
    <mergeCell ref="F27:H28"/>
    <mergeCell ref="I29:J30"/>
    <mergeCell ref="F29:H30"/>
    <mergeCell ref="K29:M30"/>
    <mergeCell ref="A31:A33"/>
    <mergeCell ref="A34:A37"/>
    <mergeCell ref="B38:M38"/>
    <mergeCell ref="A38:A47"/>
    <mergeCell ref="B45:M45"/>
    <mergeCell ref="B46:M46"/>
    <mergeCell ref="B47:M47"/>
    <mergeCell ref="B41:M41"/>
    <mergeCell ref="B42:M42"/>
    <mergeCell ref="B43:M43"/>
    <mergeCell ref="B44:M44"/>
    <mergeCell ref="B10:M10"/>
    <mergeCell ref="A11:A12"/>
    <mergeCell ref="B11:M12"/>
    <mergeCell ref="B17:H17"/>
    <mergeCell ref="B18:M18"/>
    <mergeCell ref="B13:M14"/>
    <mergeCell ref="I16:M16"/>
    <mergeCell ref="I17:M17"/>
    <mergeCell ref="B31:M33"/>
    <mergeCell ref="A8:A9"/>
    <mergeCell ref="K26:M26"/>
    <mergeCell ref="B15:M15"/>
    <mergeCell ref="B19:M19"/>
    <mergeCell ref="B20:M21"/>
    <mergeCell ref="B24:M25"/>
    <mergeCell ref="F26:H26"/>
    <mergeCell ref="A20:A21"/>
    <mergeCell ref="B22:F22"/>
    <mergeCell ref="G22:M22"/>
    <mergeCell ref="B23:M23"/>
    <mergeCell ref="A24:A25"/>
    <mergeCell ref="A13:A14"/>
    <mergeCell ref="A15:A19"/>
    <mergeCell ref="B16:H16"/>
    <mergeCell ref="B9:G9"/>
    <mergeCell ref="H9:J9"/>
    <mergeCell ref="K9:M9"/>
    <mergeCell ref="B8:F8"/>
    <mergeCell ref="K8:M8"/>
    <mergeCell ref="A1:D1"/>
    <mergeCell ref="F1:K1"/>
    <mergeCell ref="L1:M1"/>
    <mergeCell ref="A2:D2"/>
    <mergeCell ref="J3:K3"/>
    <mergeCell ref="L3:M3"/>
    <mergeCell ref="J4:K4"/>
    <mergeCell ref="L4:M4"/>
    <mergeCell ref="A5:D5"/>
    <mergeCell ref="A6:A7"/>
    <mergeCell ref="B6:F6"/>
    <mergeCell ref="H6:J6"/>
    <mergeCell ref="K6:M6"/>
    <mergeCell ref="B7:F7"/>
    <mergeCell ref="H7:J7"/>
    <mergeCell ref="K7:M7"/>
  </mergeCells>
  <phoneticPr fontId="1"/>
  <pageMargins left="0.51181102362204722" right="0" top="0" bottom="0" header="0.31496062992125984" footer="0.31496062992125984"/>
  <pageSetup paperSize="9" scale="79" fitToHeight="0"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O57"/>
  <sheetViews>
    <sheetView workbookViewId="0">
      <selection activeCell="T13" sqref="T13"/>
    </sheetView>
  </sheetViews>
  <sheetFormatPr defaultColWidth="9" defaultRowHeight="11.25"/>
  <cols>
    <col min="1" max="6" width="6" style="49" customWidth="1"/>
    <col min="7" max="8" width="6.85546875" style="49" customWidth="1"/>
    <col min="9" max="14" width="6" style="49" customWidth="1"/>
    <col min="15" max="15" width="11.28515625" style="49" customWidth="1"/>
    <col min="16" max="22" width="3.85546875" style="49" customWidth="1"/>
    <col min="23" max="16384" width="9" style="49"/>
  </cols>
  <sheetData>
    <row r="1" spans="1:15" ht="19.5" customHeight="1">
      <c r="A1" s="3" t="s">
        <v>313</v>
      </c>
      <c r="B1" s="3"/>
      <c r="C1" s="3"/>
      <c r="D1" s="3"/>
      <c r="E1" s="3"/>
      <c r="F1" s="3"/>
      <c r="G1" s="3"/>
      <c r="H1" s="3"/>
      <c r="I1" s="3"/>
      <c r="J1" s="3"/>
      <c r="K1" s="3"/>
      <c r="L1" s="3"/>
      <c r="M1" s="3"/>
      <c r="N1" s="3"/>
      <c r="O1" s="3"/>
    </row>
    <row r="2" spans="1:15" ht="20.25" customHeight="1">
      <c r="A2" s="512" t="s">
        <v>314</v>
      </c>
      <c r="B2" s="512"/>
      <c r="C2" s="512"/>
      <c r="D2" s="512"/>
      <c r="E2" s="512"/>
      <c r="F2" s="512"/>
      <c r="G2" s="512"/>
      <c r="H2" s="512"/>
      <c r="I2" s="512"/>
      <c r="J2" s="512"/>
      <c r="K2" s="512"/>
      <c r="L2" s="512"/>
      <c r="M2" s="512"/>
      <c r="N2" s="512"/>
      <c r="O2" s="512"/>
    </row>
    <row r="3" spans="1:15" ht="6.75" customHeight="1">
      <c r="A3" s="90"/>
      <c r="B3" s="3"/>
      <c r="C3" s="3"/>
      <c r="D3" s="3"/>
      <c r="E3" s="3"/>
      <c r="F3" s="3"/>
      <c r="G3" s="3"/>
      <c r="H3" s="3"/>
      <c r="I3" s="3"/>
      <c r="J3" s="3"/>
      <c r="K3" s="3"/>
      <c r="L3" s="3"/>
      <c r="M3" s="3"/>
      <c r="N3" s="3"/>
      <c r="O3" s="3"/>
    </row>
    <row r="4" spans="1:15" ht="17.100000000000001" customHeight="1">
      <c r="A4" s="481" t="s">
        <v>315</v>
      </c>
      <c r="B4" s="482"/>
      <c r="C4" s="483"/>
      <c r="D4" s="513">
        <f>入力欄!D37</f>
        <v>0</v>
      </c>
      <c r="E4" s="513"/>
      <c r="F4" s="513"/>
      <c r="G4" s="513"/>
      <c r="H4" s="513"/>
      <c r="I4" s="514"/>
      <c r="J4" s="517" t="s">
        <v>40</v>
      </c>
      <c r="K4" s="518"/>
      <c r="L4" s="521">
        <f>入力欄!D38</f>
        <v>0</v>
      </c>
      <c r="M4" s="521"/>
      <c r="N4" s="521"/>
      <c r="O4" s="522"/>
    </row>
    <row r="5" spans="1:15" ht="17.100000000000001" customHeight="1">
      <c r="A5" s="484"/>
      <c r="B5" s="485"/>
      <c r="C5" s="486"/>
      <c r="D5" s="515"/>
      <c r="E5" s="515"/>
      <c r="F5" s="515"/>
      <c r="G5" s="515"/>
      <c r="H5" s="515"/>
      <c r="I5" s="516"/>
      <c r="J5" s="519"/>
      <c r="K5" s="520"/>
      <c r="L5" s="345"/>
      <c r="M5" s="345"/>
      <c r="N5" s="345"/>
      <c r="O5" s="523"/>
    </row>
    <row r="6" spans="1:15" ht="15" customHeight="1">
      <c r="A6" s="493" t="s">
        <v>316</v>
      </c>
      <c r="B6" s="482"/>
      <c r="C6" s="483"/>
      <c r="D6" s="375" t="str">
        <f>IF(入力欄!D41="無期雇用","☑無期雇用","□無期雇用")</f>
        <v>□無期雇用</v>
      </c>
      <c r="E6" s="524"/>
      <c r="F6" s="524"/>
      <c r="G6" s="524"/>
      <c r="H6" s="524"/>
      <c r="I6" s="524"/>
      <c r="J6" s="524"/>
      <c r="K6" s="524"/>
      <c r="L6" s="524"/>
      <c r="M6" s="524"/>
      <c r="N6" s="524"/>
      <c r="O6" s="525"/>
    </row>
    <row r="7" spans="1:15" ht="15" customHeight="1">
      <c r="A7" s="484"/>
      <c r="B7" s="485"/>
      <c r="C7" s="486"/>
      <c r="D7" s="526" t="str">
        <f>IF(入力欄!D41="有期雇用","☑有期雇用（"&amp;TEXT(入力欄!D43,"ggge年mm月dd日")&amp;"～"&amp;TEXT(入力欄!G43,"ggge年mm月dd日")&amp;"）","□有期雇用")</f>
        <v>□有期雇用</v>
      </c>
      <c r="E7" s="527"/>
      <c r="F7" s="527"/>
      <c r="G7" s="527"/>
      <c r="H7" s="527"/>
      <c r="I7" s="527"/>
      <c r="J7" s="527"/>
      <c r="K7" s="527"/>
      <c r="L7" s="527"/>
      <c r="M7" s="527"/>
      <c r="N7" s="527"/>
      <c r="O7" s="528"/>
    </row>
    <row r="8" spans="1:15" ht="15" customHeight="1">
      <c r="A8" s="529" t="s">
        <v>317</v>
      </c>
      <c r="B8" s="530"/>
      <c r="C8" s="531"/>
      <c r="D8" s="415" t="str">
        <f>IF(②派遣先通知書!J14="☑","　☑60歳以上　　　　　□60歳未満","　□60歳以上　　　　☑60歳未満")</f>
        <v>　□60歳以上　　　　☑60歳未満</v>
      </c>
      <c r="E8" s="416"/>
      <c r="F8" s="416"/>
      <c r="G8" s="416"/>
      <c r="H8" s="416"/>
      <c r="I8" s="416"/>
      <c r="J8" s="416"/>
      <c r="K8" s="416"/>
      <c r="L8" s="416"/>
      <c r="M8" s="416"/>
      <c r="N8" s="416"/>
      <c r="O8" s="417"/>
    </row>
    <row r="9" spans="1:15" ht="15" customHeight="1">
      <c r="A9" s="475" t="s">
        <v>318</v>
      </c>
      <c r="B9" s="476"/>
      <c r="C9" s="477"/>
      <c r="D9" s="323" t="str">
        <f>IF(入力欄!D44="協定対象派遣労働者である","　☑協定対象派遣労働者　　　　□協定対象派遣労働者でない（派遣先均等・均衡方式）","　□協定対象派遣労働者　　　　☑協定対象派遣労働者でない（派遣先均等・均衡方式）")</f>
        <v>　□協定対象派遣労働者　　　　☑協定対象派遣労働者でない（派遣先均等・均衡方式）</v>
      </c>
      <c r="E9" s="324"/>
      <c r="F9" s="324"/>
      <c r="G9" s="324"/>
      <c r="H9" s="324"/>
      <c r="I9" s="324"/>
      <c r="J9" s="324"/>
      <c r="K9" s="324"/>
      <c r="L9" s="324"/>
      <c r="M9" s="324"/>
      <c r="N9" s="324"/>
      <c r="O9" s="327"/>
    </row>
    <row r="10" spans="1:15" ht="15" customHeight="1">
      <c r="A10" s="478"/>
      <c r="B10" s="479"/>
      <c r="C10" s="480"/>
      <c r="D10" s="325"/>
      <c r="E10" s="326"/>
      <c r="F10" s="326"/>
      <c r="G10" s="326"/>
      <c r="H10" s="326"/>
      <c r="I10" s="326"/>
      <c r="J10" s="326"/>
      <c r="K10" s="326"/>
      <c r="L10" s="326"/>
      <c r="M10" s="326"/>
      <c r="N10" s="326"/>
      <c r="O10" s="328"/>
    </row>
    <row r="11" spans="1:15" ht="15" customHeight="1">
      <c r="A11" s="481" t="s">
        <v>319</v>
      </c>
      <c r="B11" s="482"/>
      <c r="C11" s="483"/>
      <c r="D11" s="271" t="str">
        <f>IF(入力欄!D14="","",入力欄!D14)</f>
        <v/>
      </c>
      <c r="E11" s="271"/>
      <c r="F11" s="271"/>
      <c r="G11" s="271"/>
      <c r="H11" s="272"/>
      <c r="I11" s="481" t="s">
        <v>320</v>
      </c>
      <c r="J11" s="482"/>
      <c r="K11" s="482"/>
      <c r="L11" s="483"/>
      <c r="M11" s="271" t="str">
        <f>①労働者派遣契約書!C4</f>
        <v/>
      </c>
      <c r="N11" s="271"/>
      <c r="O11" s="272"/>
    </row>
    <row r="12" spans="1:15" ht="25.5" customHeight="1">
      <c r="A12" s="484"/>
      <c r="B12" s="485"/>
      <c r="C12" s="486"/>
      <c r="D12" s="273"/>
      <c r="E12" s="273"/>
      <c r="F12" s="273"/>
      <c r="G12" s="273"/>
      <c r="H12" s="274"/>
      <c r="I12" s="484"/>
      <c r="J12" s="485"/>
      <c r="K12" s="485"/>
      <c r="L12" s="486"/>
      <c r="M12" s="273"/>
      <c r="N12" s="273"/>
      <c r="O12" s="274"/>
    </row>
    <row r="13" spans="1:15" ht="25.5" customHeight="1">
      <c r="A13" s="469" t="s">
        <v>321</v>
      </c>
      <c r="B13" s="470"/>
      <c r="C13" s="471"/>
      <c r="D13" s="297" t="s">
        <v>198</v>
      </c>
      <c r="E13" s="298"/>
      <c r="F13" s="14"/>
      <c r="G13" s="14"/>
      <c r="H13" s="14" t="s">
        <v>322</v>
      </c>
      <c r="I13" s="14"/>
      <c r="J13" s="14"/>
      <c r="K13" s="101" t="s">
        <v>323</v>
      </c>
      <c r="L13" s="101"/>
      <c r="M13" s="14" t="s">
        <v>199</v>
      </c>
      <c r="N13" s="14"/>
      <c r="O13" s="91"/>
    </row>
    <row r="14" spans="1:15" ht="25.5" customHeight="1">
      <c r="A14" s="472"/>
      <c r="B14" s="473"/>
      <c r="C14" s="474"/>
      <c r="D14" s="299">
        <f>入力欄!D20</f>
        <v>0</v>
      </c>
      <c r="E14" s="273"/>
      <c r="F14" s="273"/>
      <c r="G14" s="273"/>
      <c r="H14" s="273" t="str">
        <f>①労働者派遣契約書!G6</f>
        <v/>
      </c>
      <c r="I14" s="273"/>
      <c r="J14" s="273"/>
      <c r="K14" s="273"/>
      <c r="L14" s="273"/>
      <c r="M14" s="273" t="str">
        <f>①労働者派遣契約書!K6</f>
        <v/>
      </c>
      <c r="N14" s="273"/>
      <c r="O14" s="274"/>
    </row>
    <row r="15" spans="1:15" ht="15" customHeight="1">
      <c r="A15" s="481" t="s">
        <v>324</v>
      </c>
      <c r="B15" s="482"/>
      <c r="C15" s="482"/>
      <c r="D15" s="297">
        <f>入力欄!D23</f>
        <v>0</v>
      </c>
      <c r="E15" s="298"/>
      <c r="F15" s="298"/>
      <c r="G15" s="298"/>
      <c r="H15" s="298"/>
      <c r="I15" s="298"/>
      <c r="J15" s="298"/>
      <c r="K15" s="298"/>
      <c r="L15" s="298"/>
      <c r="M15" s="298"/>
      <c r="N15" s="298"/>
      <c r="O15" s="340"/>
    </row>
    <row r="16" spans="1:15" ht="15" customHeight="1">
      <c r="A16" s="484"/>
      <c r="B16" s="485"/>
      <c r="C16" s="485"/>
      <c r="D16" s="299"/>
      <c r="E16" s="273"/>
      <c r="F16" s="273"/>
      <c r="G16" s="273"/>
      <c r="H16" s="273"/>
      <c r="I16" s="273"/>
      <c r="J16" s="273"/>
      <c r="K16" s="273"/>
      <c r="L16" s="273"/>
      <c r="M16" s="273"/>
      <c r="N16" s="273"/>
      <c r="O16" s="274"/>
    </row>
    <row r="17" spans="1:15" ht="14.45" customHeight="1">
      <c r="A17" s="481" t="s">
        <v>325</v>
      </c>
      <c r="B17" s="482"/>
      <c r="C17" s="483"/>
      <c r="D17" s="350" t="str">
        <f>①労働者派遣契約書!C14</f>
        <v/>
      </c>
      <c r="E17" s="351"/>
      <c r="F17" s="351"/>
      <c r="G17" s="351"/>
      <c r="H17" s="351"/>
      <c r="I17" s="351"/>
      <c r="J17" s="351"/>
      <c r="K17" s="351"/>
      <c r="L17" s="351"/>
      <c r="M17" s="351"/>
      <c r="N17" s="351"/>
      <c r="O17" s="352"/>
    </row>
    <row r="18" spans="1:15" ht="14.45" customHeight="1">
      <c r="A18" s="484"/>
      <c r="B18" s="485"/>
      <c r="C18" s="486"/>
      <c r="D18" s="353"/>
      <c r="E18" s="354"/>
      <c r="F18" s="354"/>
      <c r="G18" s="354"/>
      <c r="H18" s="354"/>
      <c r="I18" s="354"/>
      <c r="J18" s="354"/>
      <c r="K18" s="354"/>
      <c r="L18" s="354"/>
      <c r="M18" s="354"/>
      <c r="N18" s="354"/>
      <c r="O18" s="355"/>
    </row>
    <row r="19" spans="1:15" ht="15" customHeight="1">
      <c r="A19" s="532" t="s">
        <v>326</v>
      </c>
      <c r="B19" s="533"/>
      <c r="C19" s="534"/>
      <c r="D19" s="297" t="str">
        <f>IF(入力欄!D62="権限なし","　☑付与される権限なし","　□付与される権限なし")</f>
        <v>　□付与される権限なし</v>
      </c>
      <c r="E19" s="298"/>
      <c r="F19" s="298"/>
      <c r="G19" s="298"/>
      <c r="H19" s="298"/>
      <c r="I19" s="298"/>
      <c r="J19" s="298"/>
      <c r="K19" s="298"/>
      <c r="L19" s="298"/>
      <c r="M19" s="298"/>
      <c r="N19" s="298"/>
      <c r="O19" s="340"/>
    </row>
    <row r="20" spans="1:15" ht="15" customHeight="1">
      <c r="A20" s="535"/>
      <c r="B20" s="536"/>
      <c r="C20" s="537"/>
      <c r="D20" s="299" t="str">
        <f>IF(入力欄!D62="権限あり","　☑付与される権限あり　："&amp;入力欄!F62,"　□付与される権限あり")</f>
        <v>　□付与される権限あり</v>
      </c>
      <c r="E20" s="273"/>
      <c r="F20" s="273"/>
      <c r="G20" s="273"/>
      <c r="H20" s="273"/>
      <c r="I20" s="273"/>
      <c r="J20" s="273"/>
      <c r="K20" s="273"/>
      <c r="L20" s="273"/>
      <c r="M20" s="273"/>
      <c r="N20" s="273"/>
      <c r="O20" s="274"/>
    </row>
    <row r="21" spans="1:15" ht="15.75" customHeight="1">
      <c r="A21" s="509" t="s">
        <v>327</v>
      </c>
      <c r="B21" s="510"/>
      <c r="C21" s="511"/>
      <c r="D21" s="331" t="str">
        <f>①労働者派遣契約書!C23</f>
        <v/>
      </c>
      <c r="E21" s="290"/>
      <c r="F21" s="290"/>
      <c r="G21" s="290"/>
      <c r="H21" s="290"/>
      <c r="I21" s="290"/>
      <c r="J21" s="290"/>
      <c r="K21" s="290"/>
      <c r="L21" s="290"/>
      <c r="M21" s="290"/>
      <c r="N21" s="290"/>
      <c r="O21" s="291"/>
    </row>
    <row r="22" spans="1:15" s="50" customFormat="1" ht="15.75" customHeight="1">
      <c r="A22" s="481" t="s">
        <v>328</v>
      </c>
      <c r="B22" s="482"/>
      <c r="C22" s="483"/>
      <c r="D22" s="297" t="str">
        <f>①労働者派遣契約書!C25</f>
        <v/>
      </c>
      <c r="E22" s="298"/>
      <c r="F22" s="298"/>
      <c r="G22" s="298"/>
      <c r="H22" s="298"/>
      <c r="I22" s="298"/>
      <c r="J22" s="298"/>
      <c r="K22" s="298"/>
      <c r="L22" s="298"/>
      <c r="M22" s="298"/>
      <c r="N22" s="298"/>
      <c r="O22" s="340"/>
    </row>
    <row r="23" spans="1:15" ht="16.5" customHeight="1">
      <c r="A23" s="484"/>
      <c r="B23" s="485"/>
      <c r="C23" s="486"/>
      <c r="D23" s="299"/>
      <c r="E23" s="273"/>
      <c r="F23" s="273"/>
      <c r="G23" s="273"/>
      <c r="H23" s="273"/>
      <c r="I23" s="273"/>
      <c r="J23" s="273"/>
      <c r="K23" s="273"/>
      <c r="L23" s="273"/>
      <c r="M23" s="273"/>
      <c r="N23" s="273"/>
      <c r="O23" s="274"/>
    </row>
    <row r="24" spans="1:15" s="50" customFormat="1" ht="15" customHeight="1">
      <c r="A24" s="493" t="s">
        <v>329</v>
      </c>
      <c r="B24" s="482"/>
      <c r="C24" s="483"/>
      <c r="D24" s="497" t="str">
        <f>①労働者派遣契約書!C27</f>
        <v/>
      </c>
      <c r="E24" s="498"/>
      <c r="F24" s="498"/>
      <c r="G24" s="498" t="str">
        <f>①労働者派遣契約書!E27</f>
        <v/>
      </c>
      <c r="H24" s="498"/>
      <c r="I24" s="498"/>
      <c r="J24" s="498"/>
      <c r="K24" s="498"/>
      <c r="L24" s="498"/>
      <c r="M24" s="498"/>
      <c r="N24" s="498"/>
      <c r="O24" s="501"/>
    </row>
    <row r="25" spans="1:15" ht="15" customHeight="1">
      <c r="A25" s="484"/>
      <c r="B25" s="485"/>
      <c r="C25" s="486"/>
      <c r="D25" s="499"/>
      <c r="E25" s="500"/>
      <c r="F25" s="500"/>
      <c r="G25" s="500"/>
      <c r="H25" s="500"/>
      <c r="I25" s="500"/>
      <c r="J25" s="500"/>
      <c r="K25" s="500"/>
      <c r="L25" s="500"/>
      <c r="M25" s="500"/>
      <c r="N25" s="500"/>
      <c r="O25" s="502"/>
    </row>
    <row r="26" spans="1:15" ht="15.75" customHeight="1">
      <c r="A26" s="481" t="s">
        <v>330</v>
      </c>
      <c r="B26" s="482"/>
      <c r="C26" s="483"/>
      <c r="D26" s="297" t="str">
        <f>①労働者派遣契約書!C29</f>
        <v/>
      </c>
      <c r="E26" s="298"/>
      <c r="F26" s="298"/>
      <c r="G26" s="298"/>
      <c r="H26" s="298"/>
      <c r="I26" s="298"/>
      <c r="J26" s="298"/>
      <c r="K26" s="298"/>
      <c r="L26" s="298"/>
      <c r="M26" s="298"/>
      <c r="N26" s="298"/>
      <c r="O26" s="340"/>
    </row>
    <row r="27" spans="1:15" s="53" customFormat="1" ht="15.75" customHeight="1">
      <c r="A27" s="484"/>
      <c r="B27" s="485"/>
      <c r="C27" s="486"/>
      <c r="D27" s="299"/>
      <c r="E27" s="273"/>
      <c r="F27" s="273"/>
      <c r="G27" s="273"/>
      <c r="H27" s="273"/>
      <c r="I27" s="273"/>
      <c r="J27" s="273"/>
      <c r="K27" s="273"/>
      <c r="L27" s="273"/>
      <c r="M27" s="273"/>
      <c r="N27" s="273"/>
      <c r="O27" s="274"/>
    </row>
    <row r="28" spans="1:15" s="53" customFormat="1" ht="15.75" customHeight="1">
      <c r="A28" s="493" t="str">
        <f>①労働者派遣契約書!A19</f>
        <v>派遣先責任者</v>
      </c>
      <c r="B28" s="482"/>
      <c r="C28" s="483"/>
      <c r="D28" s="109" t="s">
        <v>331</v>
      </c>
      <c r="E28" s="109"/>
      <c r="F28" s="109"/>
      <c r="G28" s="109" t="s">
        <v>332</v>
      </c>
      <c r="H28" s="109"/>
      <c r="I28" s="109"/>
      <c r="J28" s="109" t="s">
        <v>333</v>
      </c>
      <c r="K28" s="109"/>
      <c r="L28" s="109"/>
      <c r="M28" s="109" t="s">
        <v>199</v>
      </c>
      <c r="N28" s="109"/>
      <c r="O28" s="115"/>
    </row>
    <row r="29" spans="1:15" ht="15.75" customHeight="1">
      <c r="A29" s="494"/>
      <c r="B29" s="495"/>
      <c r="C29" s="496"/>
      <c r="D29" s="503" t="str">
        <f>IF(入力欄!D29="","",入力欄!D29)</f>
        <v/>
      </c>
      <c r="E29" s="504"/>
      <c r="F29" s="504"/>
      <c r="G29" s="504" t="str">
        <f>IF(入力欄!D30="","",入力欄!D30)</f>
        <v/>
      </c>
      <c r="H29" s="504"/>
      <c r="I29" s="504"/>
      <c r="J29" s="504" t="str">
        <f>IF(入力欄!D31="","",入力欄!D31)</f>
        <v/>
      </c>
      <c r="K29" s="504"/>
      <c r="L29" s="504"/>
      <c r="M29" s="504" t="str">
        <f>IF(入力欄!D32="","",入力欄!D32)</f>
        <v/>
      </c>
      <c r="N29" s="504"/>
      <c r="O29" s="507"/>
    </row>
    <row r="30" spans="1:15" s="50" customFormat="1" ht="15.75" customHeight="1">
      <c r="A30" s="484"/>
      <c r="B30" s="485"/>
      <c r="C30" s="486"/>
      <c r="D30" s="505"/>
      <c r="E30" s="506"/>
      <c r="F30" s="506"/>
      <c r="G30" s="506"/>
      <c r="H30" s="506"/>
      <c r="I30" s="506"/>
      <c r="J30" s="506"/>
      <c r="K30" s="506"/>
      <c r="L30" s="506"/>
      <c r="M30" s="506"/>
      <c r="N30" s="506"/>
      <c r="O30" s="508"/>
    </row>
    <row r="31" spans="1:15" s="50" customFormat="1" ht="15.75" customHeight="1">
      <c r="A31" s="493" t="str">
        <f>①労働者派遣契約書!A21</f>
        <v>派遣元責任者</v>
      </c>
      <c r="B31" s="482"/>
      <c r="C31" s="483"/>
      <c r="D31" s="109" t="s">
        <v>331</v>
      </c>
      <c r="E31" s="109"/>
      <c r="F31" s="109"/>
      <c r="G31" s="109" t="s">
        <v>332</v>
      </c>
      <c r="H31" s="109"/>
      <c r="I31" s="109"/>
      <c r="J31" s="109" t="s">
        <v>333</v>
      </c>
      <c r="K31" s="109"/>
      <c r="L31" s="109"/>
      <c r="M31" s="109" t="s">
        <v>199</v>
      </c>
      <c r="N31" s="109"/>
      <c r="O31" s="115"/>
    </row>
    <row r="32" spans="1:15" s="50" customFormat="1" ht="15.75" customHeight="1">
      <c r="A32" s="494"/>
      <c r="B32" s="495"/>
      <c r="C32" s="496"/>
      <c r="D32" s="503" t="str">
        <f>IF(入力欄!D6="","",入力欄!D6)</f>
        <v/>
      </c>
      <c r="E32" s="504"/>
      <c r="F32" s="504"/>
      <c r="G32" s="504" t="str">
        <f>IF(入力欄!D7="","",入力欄!D7)</f>
        <v/>
      </c>
      <c r="H32" s="504"/>
      <c r="I32" s="504"/>
      <c r="J32" s="504" t="str">
        <f>IF(入力欄!D8="","",入力欄!D8)</f>
        <v/>
      </c>
      <c r="K32" s="504"/>
      <c r="L32" s="504"/>
      <c r="M32" s="504" t="str">
        <f>IF(入力欄!D9="","",入力欄!D9)</f>
        <v/>
      </c>
      <c r="N32" s="504"/>
      <c r="O32" s="507"/>
    </row>
    <row r="33" spans="1:15" s="50" customFormat="1" ht="15.75" customHeight="1">
      <c r="A33" s="484"/>
      <c r="B33" s="485"/>
      <c r="C33" s="486"/>
      <c r="D33" s="505"/>
      <c r="E33" s="506"/>
      <c r="F33" s="506"/>
      <c r="G33" s="506"/>
      <c r="H33" s="506"/>
      <c r="I33" s="506"/>
      <c r="J33" s="506"/>
      <c r="K33" s="506"/>
      <c r="L33" s="506"/>
      <c r="M33" s="506"/>
      <c r="N33" s="506"/>
      <c r="O33" s="508"/>
    </row>
    <row r="34" spans="1:15" s="50" customFormat="1" ht="32.1" customHeight="1">
      <c r="A34" s="509" t="s">
        <v>334</v>
      </c>
      <c r="B34" s="510"/>
      <c r="C34" s="511"/>
      <c r="D34" s="576" t="str">
        <f>IF(入力欄!D94="","",入力欄!D94)</f>
        <v/>
      </c>
      <c r="E34" s="577"/>
      <c r="F34" s="577"/>
      <c r="G34" s="577"/>
      <c r="H34" s="577"/>
      <c r="I34" s="577"/>
      <c r="J34" s="577"/>
      <c r="K34" s="577"/>
      <c r="L34" s="577"/>
      <c r="M34" s="577"/>
      <c r="N34" s="577"/>
      <c r="O34" s="578"/>
    </row>
    <row r="35" spans="1:15" s="50" customFormat="1" ht="25.5" customHeight="1">
      <c r="A35" s="493" t="s">
        <v>335</v>
      </c>
      <c r="B35" s="556"/>
      <c r="C35" s="557"/>
      <c r="D35" s="487" t="str">
        <f>IF(②派遣先通知書!O28="有","健康保険　：　有","健康保険　：　無")</f>
        <v>健康保険　：　無</v>
      </c>
      <c r="E35" s="488"/>
      <c r="F35" s="488"/>
      <c r="G35" s="488"/>
      <c r="H35" s="488" t="str">
        <f>IF(②派遣先通知書!O31="有","厚生年金保険　：　有","厚生年金保険　：　無")</f>
        <v>厚生年金保険　：　無</v>
      </c>
      <c r="I35" s="488"/>
      <c r="J35" s="488"/>
      <c r="K35" s="488"/>
      <c r="L35" s="488" t="str">
        <f>IF(②派遣先通知書!O34="有","雇用保険　：　有","雇用保険　：　無")</f>
        <v>雇用保険　：　無</v>
      </c>
      <c r="M35" s="488"/>
      <c r="N35" s="488"/>
      <c r="O35" s="489"/>
    </row>
    <row r="36" spans="1:15" s="52" customFormat="1" ht="12.75" customHeight="1">
      <c r="A36" s="558"/>
      <c r="B36" s="559"/>
      <c r="C36" s="560"/>
      <c r="D36" s="490" t="str">
        <f>IF(②派遣先通知書!O28="無","無の理由："&amp;②派遣先通知書!K30,"")</f>
        <v>無の理由：週30時間未満</v>
      </c>
      <c r="E36" s="491"/>
      <c r="F36" s="491"/>
      <c r="G36" s="491"/>
      <c r="H36" s="491" t="str">
        <f>IF(②派遣先通知書!O31="無","無の理由："&amp;②派遣先通知書!K33,"")</f>
        <v>無の理由：週25時間未満</v>
      </c>
      <c r="I36" s="491"/>
      <c r="J36" s="491"/>
      <c r="K36" s="491"/>
      <c r="L36" s="491" t="str">
        <f>IF(②派遣先通知書!O34="無","無の理由："&amp;②派遣先通知書!K36,"")</f>
        <v>無の理由：昼間学生のため</v>
      </c>
      <c r="M36" s="491"/>
      <c r="N36" s="491"/>
      <c r="O36" s="492"/>
    </row>
    <row r="37" spans="1:15" s="52" customFormat="1" ht="12.75" customHeight="1">
      <c r="A37" s="558"/>
      <c r="B37" s="559"/>
      <c r="C37" s="560"/>
      <c r="D37" s="490"/>
      <c r="E37" s="491"/>
      <c r="F37" s="491"/>
      <c r="G37" s="491"/>
      <c r="H37" s="491"/>
      <c r="I37" s="491"/>
      <c r="J37" s="491"/>
      <c r="K37" s="491"/>
      <c r="L37" s="491"/>
      <c r="M37" s="491"/>
      <c r="N37" s="491"/>
      <c r="O37" s="492"/>
    </row>
    <row r="38" spans="1:15" s="52" customFormat="1" ht="15.75" customHeight="1">
      <c r="A38" s="493" t="s">
        <v>336</v>
      </c>
      <c r="B38" s="556"/>
      <c r="C38" s="557"/>
      <c r="D38" s="564" t="str">
        <f>IF(入力欄!D94="別紙のとおり","","(申出を受けた日)")</f>
        <v>(申出を受けた日)</v>
      </c>
      <c r="E38" s="564"/>
      <c r="F38" s="564"/>
      <c r="G38" s="459" t="s">
        <v>337</v>
      </c>
      <c r="H38" s="459"/>
      <c r="I38" s="459"/>
      <c r="J38" s="459"/>
      <c r="K38" s="459"/>
      <c r="L38" s="459"/>
      <c r="M38" s="459"/>
      <c r="N38" s="459"/>
      <c r="O38" s="459"/>
    </row>
    <row r="39" spans="1:15" s="52" customFormat="1" ht="12.95" customHeight="1">
      <c r="A39" s="558"/>
      <c r="B39" s="559"/>
      <c r="C39" s="560"/>
      <c r="D39" s="460" t="str">
        <f>IF(入力欄!K96="別紙のとおり","別紙のとおり",IF(入力欄!D96="","",入力欄!D96))</f>
        <v/>
      </c>
      <c r="E39" s="460"/>
      <c r="F39" s="460"/>
      <c r="G39" s="461" t="str">
        <f>IF(入力欄!K96="別紙のとおり","",IF(入力欄!F96="","",入力欄!F96))</f>
        <v/>
      </c>
      <c r="H39" s="461"/>
      <c r="I39" s="461"/>
      <c r="J39" s="461"/>
      <c r="K39" s="461"/>
      <c r="L39" s="461"/>
      <c r="M39" s="461"/>
      <c r="N39" s="461"/>
      <c r="O39" s="461"/>
    </row>
    <row r="40" spans="1:15" ht="12.95" customHeight="1">
      <c r="A40" s="558"/>
      <c r="B40" s="559"/>
      <c r="C40" s="560"/>
      <c r="D40" s="460"/>
      <c r="E40" s="460"/>
      <c r="F40" s="460"/>
      <c r="G40" s="461"/>
      <c r="H40" s="461"/>
      <c r="I40" s="461"/>
      <c r="J40" s="461"/>
      <c r="K40" s="461"/>
      <c r="L40" s="461"/>
      <c r="M40" s="461"/>
      <c r="N40" s="461"/>
      <c r="O40" s="461"/>
    </row>
    <row r="41" spans="1:15" ht="12.95" customHeight="1">
      <c r="A41" s="558"/>
      <c r="B41" s="559"/>
      <c r="C41" s="560"/>
      <c r="D41" s="462" t="str">
        <f>IF(入力欄!K96="別紙のとおり","",IF(入力欄!D97="","",入力欄!D97))</f>
        <v/>
      </c>
      <c r="E41" s="462"/>
      <c r="F41" s="462"/>
      <c r="G41" s="461" t="str">
        <f>IF(入力欄!K96="別紙のとおり","",IF(入力欄!F97="","",入力欄!F97))</f>
        <v/>
      </c>
      <c r="H41" s="461"/>
      <c r="I41" s="461"/>
      <c r="J41" s="461"/>
      <c r="K41" s="461"/>
      <c r="L41" s="461"/>
      <c r="M41" s="461"/>
      <c r="N41" s="461"/>
      <c r="O41" s="461"/>
    </row>
    <row r="42" spans="1:15" ht="12.95" customHeight="1">
      <c r="A42" s="561"/>
      <c r="B42" s="562"/>
      <c r="C42" s="563"/>
      <c r="D42" s="462"/>
      <c r="E42" s="462"/>
      <c r="F42" s="462"/>
      <c r="G42" s="461"/>
      <c r="H42" s="461"/>
      <c r="I42" s="461"/>
      <c r="J42" s="461"/>
      <c r="K42" s="461"/>
      <c r="L42" s="461"/>
      <c r="M42" s="461"/>
      <c r="N42" s="461"/>
      <c r="O42" s="461"/>
    </row>
    <row r="43" spans="1:15" ht="12.75" customHeight="1">
      <c r="A43" s="469" t="s">
        <v>338</v>
      </c>
      <c r="B43" s="565"/>
      <c r="C43" s="566"/>
      <c r="D43" s="573" t="s">
        <v>339</v>
      </c>
      <c r="E43" s="574"/>
      <c r="F43" s="574"/>
      <c r="G43" s="574"/>
      <c r="H43" s="575"/>
      <c r="I43" s="564" t="s">
        <v>340</v>
      </c>
      <c r="J43" s="564"/>
      <c r="K43" s="564"/>
      <c r="L43" s="564"/>
      <c r="M43" s="564"/>
      <c r="N43" s="564"/>
      <c r="O43" s="564"/>
    </row>
    <row r="44" spans="1:15" ht="12.75" customHeight="1">
      <c r="A44" s="567"/>
      <c r="B44" s="568"/>
      <c r="C44" s="569"/>
      <c r="D44" s="463" t="str">
        <f>IF(入力欄!K99="別紙のとおり","別紙のとおり",IF(入力欄!D99="","",入力欄!D99))</f>
        <v/>
      </c>
      <c r="E44" s="464"/>
      <c r="F44" s="464"/>
      <c r="G44" s="580" t="str">
        <f>IF(入力欄!K99="別紙のとおり","",IF(入力欄!F99="","",入力欄!F99))</f>
        <v/>
      </c>
      <c r="H44" s="580"/>
      <c r="I44" s="580" t="str">
        <f>IF(入力欄!K99="別紙のとおり","",IF(入力欄!H99="","",入力欄!H99))</f>
        <v/>
      </c>
      <c r="J44" s="580"/>
      <c r="K44" s="580"/>
      <c r="L44" s="580"/>
      <c r="M44" s="580"/>
      <c r="N44" s="580"/>
      <c r="O44" s="581"/>
    </row>
    <row r="45" spans="1:15" ht="12.75" customHeight="1">
      <c r="A45" s="570"/>
      <c r="B45" s="571"/>
      <c r="C45" s="572"/>
      <c r="D45" s="465" t="str">
        <f>IF(入力欄!K99="別紙のとおり","",IF(入力欄!D100="","",入力欄!D100))</f>
        <v/>
      </c>
      <c r="E45" s="466"/>
      <c r="F45" s="466"/>
      <c r="G45" s="582" t="str">
        <f>IF(入力欄!K99="別紙のとおり","",IF(入力欄!F100="","",入力欄!F100))</f>
        <v/>
      </c>
      <c r="H45" s="582"/>
      <c r="I45" s="582" t="str">
        <f>IF(入力欄!K99="別紙のとおり","",IF(入力欄!H100="","",入力欄!H100))</f>
        <v/>
      </c>
      <c r="J45" s="582"/>
      <c r="K45" s="582"/>
      <c r="L45" s="582"/>
      <c r="M45" s="582"/>
      <c r="N45" s="582"/>
      <c r="O45" s="583"/>
    </row>
    <row r="46" spans="1:15" ht="12.75" customHeight="1">
      <c r="A46" s="541" t="s">
        <v>341</v>
      </c>
      <c r="B46" s="542"/>
      <c r="C46" s="543"/>
      <c r="D46" s="547" t="s">
        <v>342</v>
      </c>
      <c r="E46" s="548"/>
      <c r="F46" s="548"/>
      <c r="G46" s="548"/>
      <c r="H46" s="548"/>
      <c r="I46" s="548" t="s">
        <v>343</v>
      </c>
      <c r="J46" s="548"/>
      <c r="K46" s="548"/>
      <c r="L46" s="548"/>
      <c r="M46" s="548"/>
      <c r="N46" s="548"/>
      <c r="O46" s="549"/>
    </row>
    <row r="47" spans="1:15" ht="12.75" customHeight="1">
      <c r="A47" s="544"/>
      <c r="B47" s="545"/>
      <c r="C47" s="546"/>
      <c r="D47" s="465" t="str">
        <f>IF(入力欄!K102="別紙のとおり","別紙のとおり",IF(入力欄!D102="","",入力欄!D102))</f>
        <v/>
      </c>
      <c r="E47" s="466"/>
      <c r="F47" s="466"/>
      <c r="G47" s="466"/>
      <c r="H47" s="466"/>
      <c r="I47" s="273" t="str">
        <f>IF(入力欄!K102="別紙のとおり","",IF(入力欄!F102="","",入力欄!F102))</f>
        <v/>
      </c>
      <c r="J47" s="273"/>
      <c r="K47" s="273"/>
      <c r="L47" s="273"/>
      <c r="M47" s="273"/>
      <c r="N47" s="273"/>
      <c r="O47" s="274"/>
    </row>
    <row r="48" spans="1:15" ht="17.45" customHeight="1">
      <c r="A48" s="550" t="s">
        <v>344</v>
      </c>
      <c r="B48" s="551"/>
      <c r="C48" s="552"/>
      <c r="D48" s="259" t="str">
        <f>IF(入力欄!K105="別紙のとおり","別紙のとおり",IF(入力欄!D105="","【本人からの聴取年月日】","【本人からの聴取年月日】　"&amp;TEXT(入力欄!D105,"ggge年mm月dd日")))</f>
        <v>【本人からの聴取年月日】</v>
      </c>
      <c r="E48" s="260"/>
      <c r="F48" s="260"/>
      <c r="G48" s="260"/>
      <c r="H48" s="260"/>
      <c r="I48" s="260"/>
      <c r="J48" s="260"/>
      <c r="K48" s="260"/>
      <c r="L48" s="260"/>
      <c r="M48" s="260"/>
      <c r="N48" s="260"/>
      <c r="O48" s="261"/>
    </row>
    <row r="49" spans="1:15" ht="17.45" customHeight="1">
      <c r="A49" s="553"/>
      <c r="B49" s="554"/>
      <c r="C49" s="555"/>
      <c r="D49" s="268" t="str">
        <f>IF(入力欄!K105="別紙のとおり","",IF(入力欄!F105="","【希望する内容】","【希望する内容】　"&amp;入力欄!F105))</f>
        <v>【希望する内容】</v>
      </c>
      <c r="E49" s="269"/>
      <c r="F49" s="269"/>
      <c r="G49" s="269"/>
      <c r="H49" s="269"/>
      <c r="I49" s="269"/>
      <c r="J49" s="269"/>
      <c r="K49" s="269"/>
      <c r="L49" s="269"/>
      <c r="M49" s="269"/>
      <c r="N49" s="269"/>
      <c r="O49" s="270"/>
    </row>
    <row r="50" spans="1:15" ht="12.75" customHeight="1">
      <c r="A50" s="481" t="s">
        <v>345</v>
      </c>
      <c r="B50" s="482"/>
      <c r="C50" s="483"/>
      <c r="D50" s="297" t="str">
        <f>IF(入力欄!$M$107="別紙のとおり","",IF(入力欄!D106="☑","☑１　派遣先への直接雇用の依頼","□１　派遣先への直接雇用の依頼"))</f>
        <v>□１　派遣先への直接雇用の依頼</v>
      </c>
      <c r="E50" s="298"/>
      <c r="F50" s="298"/>
      <c r="G50" s="298"/>
      <c r="H50" s="298"/>
      <c r="I50" s="298"/>
      <c r="J50" s="298"/>
      <c r="K50" s="298"/>
      <c r="L50" s="298"/>
      <c r="M50" s="298"/>
      <c r="N50" s="298"/>
      <c r="O50" s="340"/>
    </row>
    <row r="51" spans="1:15" ht="12.75" customHeight="1">
      <c r="A51" s="494"/>
      <c r="B51" s="495"/>
      <c r="C51" s="496"/>
      <c r="D51" s="435" t="str">
        <f>IF(D50="","","　　依頼日時、方法")</f>
        <v>　　依頼日時、方法</v>
      </c>
      <c r="E51" s="271"/>
      <c r="F51" s="271"/>
      <c r="G51" s="271"/>
      <c r="H51" s="271" t="str">
        <f>IF(D50="","",IF(入力欄!J106="","",入力欄!J106))</f>
        <v/>
      </c>
      <c r="I51" s="271"/>
      <c r="J51" s="271"/>
      <c r="K51" s="271"/>
      <c r="L51" s="271"/>
      <c r="M51" s="271"/>
      <c r="N51" s="271"/>
      <c r="O51" s="272"/>
    </row>
    <row r="52" spans="1:15" ht="12.75" customHeight="1">
      <c r="A52" s="494"/>
      <c r="B52" s="495"/>
      <c r="C52" s="496"/>
      <c r="D52" s="435" t="str">
        <f>IF(D50="","","　　派遣先の回答日時、内容")</f>
        <v>　　派遣先の回答日時、内容</v>
      </c>
      <c r="E52" s="271"/>
      <c r="F52" s="271"/>
      <c r="G52" s="271"/>
      <c r="H52" s="271" t="str">
        <f>IF(D50="","",IF(入力欄!J107="","",入力欄!J107))</f>
        <v/>
      </c>
      <c r="I52" s="271"/>
      <c r="J52" s="271"/>
      <c r="K52" s="271"/>
      <c r="L52" s="271"/>
      <c r="M52" s="271"/>
      <c r="N52" s="271"/>
      <c r="O52" s="272"/>
    </row>
    <row r="53" spans="1:15" ht="12.75" customHeight="1">
      <c r="A53" s="494"/>
      <c r="B53" s="495"/>
      <c r="C53" s="496"/>
      <c r="D53" s="435" t="str">
        <f>IF(入力欄!$M$107="別紙のとおり","別紙のとおり",IF(入力欄!D108="☑","☑２　他の派遣先を紹介","□２　他の派遣先を紹介"))</f>
        <v>□２　他の派遣先を紹介</v>
      </c>
      <c r="E53" s="271"/>
      <c r="F53" s="271"/>
      <c r="G53" s="271"/>
      <c r="H53" s="271"/>
      <c r="I53" s="14"/>
      <c r="J53" s="14"/>
      <c r="K53" s="14"/>
      <c r="L53" s="14"/>
      <c r="M53" s="14"/>
      <c r="N53" s="14"/>
      <c r="O53" s="91"/>
    </row>
    <row r="54" spans="1:15">
      <c r="A54" s="494"/>
      <c r="B54" s="495"/>
      <c r="C54" s="496"/>
      <c r="D54" s="435" t="str">
        <f>IF(入力欄!$M$107="別紙のとおり","",IF(入力欄!D109="☑","☑３　期間を定めない雇用の機会の確保","□３　期間を定めない雇用の機会の確保"))</f>
        <v>□３　期間を定めない雇用の機会の確保</v>
      </c>
      <c r="E54" s="271"/>
      <c r="F54" s="271"/>
      <c r="G54" s="271"/>
      <c r="H54" s="271"/>
      <c r="I54" s="467"/>
      <c r="J54" s="467"/>
      <c r="K54" s="467"/>
      <c r="L54" s="467"/>
      <c r="M54" s="467"/>
      <c r="N54" s="467"/>
      <c r="O54" s="468"/>
    </row>
    <row r="55" spans="1:15">
      <c r="A55" s="484"/>
      <c r="B55" s="485"/>
      <c r="C55" s="486"/>
      <c r="D55" s="96" t="str">
        <f>IF(入力欄!$M$107="別紙のとおり","",IF(入力欄!D110="☑","☑４　その他","□４　その他"))</f>
        <v>□４　その他</v>
      </c>
      <c r="E55" s="95"/>
      <c r="F55" s="273" t="str">
        <f>IF(入力欄!H110="","","（"&amp;入力欄!H110&amp;"）")</f>
        <v/>
      </c>
      <c r="G55" s="273"/>
      <c r="H55" s="273"/>
      <c r="I55" s="273"/>
      <c r="J55" s="273"/>
      <c r="K55" s="273"/>
      <c r="L55" s="273"/>
      <c r="M55" s="273"/>
      <c r="N55" s="273"/>
      <c r="O55" s="274"/>
    </row>
    <row r="56" spans="1:15" ht="30.95" customHeight="1">
      <c r="A56" s="529" t="s">
        <v>346</v>
      </c>
      <c r="B56" s="530"/>
      <c r="C56" s="531"/>
      <c r="D56" s="538" t="str">
        <f>IF(入力欄!D111="","",入力欄!D111)</f>
        <v/>
      </c>
      <c r="E56" s="539"/>
      <c r="F56" s="539"/>
      <c r="G56" s="539"/>
      <c r="H56" s="539"/>
      <c r="I56" s="539"/>
      <c r="J56" s="539"/>
      <c r="K56" s="539"/>
      <c r="L56" s="539"/>
      <c r="M56" s="539"/>
      <c r="N56" s="539"/>
      <c r="O56" s="540"/>
    </row>
    <row r="57" spans="1:15">
      <c r="A57" s="14" t="s">
        <v>347</v>
      </c>
      <c r="B57" s="3"/>
      <c r="C57" s="3"/>
      <c r="D57" s="3"/>
      <c r="E57" s="3"/>
      <c r="F57" s="3"/>
      <c r="G57" s="3"/>
      <c r="H57" s="3"/>
      <c r="I57" s="3"/>
      <c r="J57" s="3"/>
      <c r="K57" s="3"/>
      <c r="L57" s="3"/>
      <c r="M57" s="3"/>
      <c r="N57" s="3"/>
      <c r="O57" s="92"/>
    </row>
  </sheetData>
  <mergeCells count="92">
    <mergeCell ref="D32:F33"/>
    <mergeCell ref="G32:I33"/>
    <mergeCell ref="J32:L33"/>
    <mergeCell ref="M32:O33"/>
    <mergeCell ref="A48:C49"/>
    <mergeCell ref="D49:O49"/>
    <mergeCell ref="A38:C42"/>
    <mergeCell ref="D38:F38"/>
    <mergeCell ref="A43:C45"/>
    <mergeCell ref="I43:O43"/>
    <mergeCell ref="D43:H43"/>
    <mergeCell ref="G44:H44"/>
    <mergeCell ref="A31:C33"/>
    <mergeCell ref="A34:C34"/>
    <mergeCell ref="D34:O34"/>
    <mergeCell ref="A35:C37"/>
    <mergeCell ref="A56:C56"/>
    <mergeCell ref="D56:O56"/>
    <mergeCell ref="A46:C47"/>
    <mergeCell ref="D46:H46"/>
    <mergeCell ref="I46:O46"/>
    <mergeCell ref="D47:H47"/>
    <mergeCell ref="I47:O47"/>
    <mergeCell ref="D48:O48"/>
    <mergeCell ref="A50:C55"/>
    <mergeCell ref="D50:O50"/>
    <mergeCell ref="D51:G51"/>
    <mergeCell ref="D52:G52"/>
    <mergeCell ref="A15:C16"/>
    <mergeCell ref="D15:O16"/>
    <mergeCell ref="A19:C20"/>
    <mergeCell ref="D19:O19"/>
    <mergeCell ref="D20:O20"/>
    <mergeCell ref="D17:O18"/>
    <mergeCell ref="A6:C7"/>
    <mergeCell ref="D6:O6"/>
    <mergeCell ref="D7:O7"/>
    <mergeCell ref="A8:C8"/>
    <mergeCell ref="D8:O8"/>
    <mergeCell ref="A2:O2"/>
    <mergeCell ref="A4:C5"/>
    <mergeCell ref="D4:I5"/>
    <mergeCell ref="J4:K5"/>
    <mergeCell ref="L4:O5"/>
    <mergeCell ref="A22:C23"/>
    <mergeCell ref="A17:C18"/>
    <mergeCell ref="A21:C21"/>
    <mergeCell ref="D21:O21"/>
    <mergeCell ref="D22:O23"/>
    <mergeCell ref="A24:C25"/>
    <mergeCell ref="A26:C27"/>
    <mergeCell ref="A28:C30"/>
    <mergeCell ref="D24:F25"/>
    <mergeCell ref="G24:O25"/>
    <mergeCell ref="D26:O27"/>
    <mergeCell ref="D29:F30"/>
    <mergeCell ref="G29:I30"/>
    <mergeCell ref="J29:L30"/>
    <mergeCell ref="M29:O30"/>
    <mergeCell ref="D35:G35"/>
    <mergeCell ref="H35:K35"/>
    <mergeCell ref="L35:O35"/>
    <mergeCell ref="D36:G37"/>
    <mergeCell ref="H36:K37"/>
    <mergeCell ref="L36:O37"/>
    <mergeCell ref="A9:C10"/>
    <mergeCell ref="D9:O10"/>
    <mergeCell ref="A11:C12"/>
    <mergeCell ref="D11:H12"/>
    <mergeCell ref="I11:L12"/>
    <mergeCell ref="M11:O12"/>
    <mergeCell ref="A13:C14"/>
    <mergeCell ref="D13:E13"/>
    <mergeCell ref="D14:G14"/>
    <mergeCell ref="H14:L14"/>
    <mergeCell ref="M14:O14"/>
    <mergeCell ref="G38:O38"/>
    <mergeCell ref="H51:O51"/>
    <mergeCell ref="H52:O52"/>
    <mergeCell ref="F55:O55"/>
    <mergeCell ref="D39:F40"/>
    <mergeCell ref="G39:O40"/>
    <mergeCell ref="D41:F42"/>
    <mergeCell ref="G41:O42"/>
    <mergeCell ref="I44:O44"/>
    <mergeCell ref="D44:F44"/>
    <mergeCell ref="D45:F45"/>
    <mergeCell ref="G45:H45"/>
    <mergeCell ref="I45:O45"/>
    <mergeCell ref="D53:H53"/>
    <mergeCell ref="D54:H54"/>
    <mergeCell ref="I54:O54"/>
  </mergeCells>
  <phoneticPr fontId="1"/>
  <pageMargins left="0.70866141732283472" right="0.51181102362204722" top="0.74803149606299213" bottom="0.74803149606299213" header="0.31496062992125984" footer="0.31496062992125984"/>
  <pageSetup paperSize="9" scale="88" orientation="portrait" horizontalDpi="300" verticalDpi="300"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E5601BD409BC4CA6B872DBF49AB4F2" ma:contentTypeVersion="14" ma:contentTypeDescription="新しいドキュメントを作成します。" ma:contentTypeScope="" ma:versionID="f5d6384951917a57015791186e2d7947">
  <xsd:schema xmlns:xsd="http://www.w3.org/2001/XMLSchema" xmlns:xs="http://www.w3.org/2001/XMLSchema" xmlns:p="http://schemas.microsoft.com/office/2006/metadata/properties" xmlns:ns2="9c47a8ed-a75e-4c35-bc85-7780c24c370a" xmlns:ns3="5d97817f-4418-4126-80a6-5cc4da4a022f" targetNamespace="http://schemas.microsoft.com/office/2006/metadata/properties" ma:root="true" ma:fieldsID="35a994379374708ed2e0f554a13a3cad" ns2:_="" ns3:_="">
    <xsd:import namespace="9c47a8ed-a75e-4c35-bc85-7780c24c370a"/>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7a8ed-a75e-4c35-bc85-7780c24c370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52fd60-bb0e-45c4-9875-18a42f001f64}"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47a8ed-a75e-4c35-bc85-7780c24c370a">
      <Terms xmlns="http://schemas.microsoft.com/office/infopath/2007/PartnerControls"/>
    </lcf76f155ced4ddcb4097134ff3c332f>
    <Owner xmlns="9c47a8ed-a75e-4c35-bc85-7780c24c370a">
      <UserInfo>
        <DisplayName/>
        <AccountId xsi:nil="true"/>
        <AccountType/>
      </UserInfo>
    </Owner>
    <TaxCatchAll xmlns="5d97817f-4418-4126-80a6-5cc4da4a02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60563E-97DA-446C-A507-F5714CB55219}"/>
</file>

<file path=customXml/itemProps2.xml><?xml version="1.0" encoding="utf-8"?>
<ds:datastoreItem xmlns:ds="http://schemas.openxmlformats.org/officeDocument/2006/customXml" ds:itemID="{5FB2997D-7E5C-4498-BF0B-E3F4CCA3606E}"/>
</file>

<file path=customXml/itemProps3.xml><?xml version="1.0" encoding="utf-8"?>
<ds:datastoreItem xmlns:ds="http://schemas.openxmlformats.org/officeDocument/2006/customXml" ds:itemID="{AC79B78F-42AF-442B-8594-048FF860FE2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0x0101005BE5601BD409BC4CA6B872DBF49AB4F2</vt:lpwstr>
  </property>
  <property fmtid="{D5CDD505-2E9C-101B-9397-08002B2CF9AE}" pid="3" name="MediaServiceImageTags">
    <vt:lpwstr/>
  </property>
</Properties>
</file>