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krdn.mhlw.go.jp\personal\vol-002\redirects\kamijoumm\Desktop\通達一式\1年変形\"/>
    </mc:Choice>
  </mc:AlternateContent>
  <xr:revisionPtr revIDLastSave="0" documentId="13_ncr:1_{7012D09E-233C-49FB-BA31-2D8FF52D6F8B}" xr6:coauthVersionLast="47" xr6:coauthVersionMax="47" xr10:uidLastSave="{00000000-0000-0000-0000-000000000000}"/>
  <bookViews>
    <workbookView xWindow="-120" yWindow="-120" windowWidth="29040" windowHeight="15720" tabRatio="678" activeTab="3" xr2:uid="{00000000-000D-0000-FFFF-FFFF00000000}"/>
  </bookViews>
  <sheets>
    <sheet name="詳細説明" sheetId="6" r:id="rId1"/>
    <sheet name="問合せ先" sheetId="7" r:id="rId2"/>
    <sheet name="入力の仕方" sheetId="21" r:id="rId3"/>
    <sheet name="入力用(フリー)" sheetId="25" r:id="rId4"/>
    <sheet name="入力用(1日起算日)" sheetId="24" r:id="rId5"/>
    <sheet name="入力用(式なし)" sheetId="27" r:id="rId6"/>
  </sheets>
  <definedNames>
    <definedName name="_xlnm.Print_Area" localSheetId="2">入力の仕方!$A$1:$AN$90</definedName>
    <definedName name="_xlnm.Print_Area" localSheetId="4">'入力用(1日起算日)'!$A$1:$AN$90</definedName>
    <definedName name="_xlnm.Print_Area" localSheetId="3">'入力用(フリー)'!$A$1:$AN$90</definedName>
    <definedName name="_xlnm.Print_Area" localSheetId="5">'入力用(式なし)'!$A$1:$AN$90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7" i="25" l="1"/>
  <c r="P87" i="25"/>
  <c r="H87" i="25"/>
  <c r="X84" i="25"/>
  <c r="P84" i="25"/>
  <c r="H84" i="25"/>
  <c r="X81" i="25"/>
  <c r="P81" i="25"/>
  <c r="H81" i="25"/>
  <c r="X78" i="25"/>
  <c r="P78" i="25"/>
  <c r="H78" i="25"/>
  <c r="X75" i="25"/>
  <c r="P75" i="25"/>
  <c r="H75" i="25"/>
  <c r="X72" i="25"/>
  <c r="X90" i="25" s="1"/>
  <c r="Q72" i="25"/>
  <c r="P72" i="25"/>
  <c r="P90" i="25" s="1"/>
  <c r="I72" i="25"/>
  <c r="H72" i="25"/>
  <c r="H90" i="25" s="1"/>
  <c r="A72" i="25"/>
  <c r="Q70" i="25"/>
  <c r="I70" i="25"/>
  <c r="A70" i="25"/>
  <c r="X65" i="25"/>
  <c r="P65" i="25"/>
  <c r="H65" i="25"/>
  <c r="X62" i="25"/>
  <c r="P62" i="25"/>
  <c r="H62" i="25"/>
  <c r="X59" i="25"/>
  <c r="P59" i="25"/>
  <c r="H59" i="25"/>
  <c r="X56" i="25"/>
  <c r="P56" i="25"/>
  <c r="H56" i="25"/>
  <c r="X53" i="25"/>
  <c r="P53" i="25"/>
  <c r="H53" i="25"/>
  <c r="X50" i="25"/>
  <c r="X68" i="25" s="1"/>
  <c r="Q50" i="25"/>
  <c r="P50" i="25"/>
  <c r="P68" i="25" s="1"/>
  <c r="I50" i="25"/>
  <c r="H50" i="25"/>
  <c r="H68" i="25" s="1"/>
  <c r="A50" i="25"/>
  <c r="Q48" i="25"/>
  <c r="I48" i="25"/>
  <c r="A48" i="25"/>
  <c r="X43" i="25"/>
  <c r="P43" i="25"/>
  <c r="H43" i="25"/>
  <c r="X40" i="25"/>
  <c r="P40" i="25"/>
  <c r="H40" i="25"/>
  <c r="AH39" i="25"/>
  <c r="AB39" i="25"/>
  <c r="Z39" i="25"/>
  <c r="X37" i="25"/>
  <c r="P37" i="25"/>
  <c r="H37" i="25"/>
  <c r="AH36" i="25"/>
  <c r="AB36" i="25"/>
  <c r="Z36" i="25"/>
  <c r="X34" i="25"/>
  <c r="P34" i="25"/>
  <c r="H34" i="25"/>
  <c r="AH33" i="25"/>
  <c r="AB33" i="25"/>
  <c r="Z33" i="25"/>
  <c r="X31" i="25"/>
  <c r="P31" i="25"/>
  <c r="H31" i="25"/>
  <c r="AH30" i="25"/>
  <c r="AB30" i="25"/>
  <c r="Z30" i="25"/>
  <c r="X28" i="25"/>
  <c r="X46" i="25" s="1"/>
  <c r="Q28" i="25"/>
  <c r="P28" i="25"/>
  <c r="P46" i="25" s="1"/>
  <c r="I28" i="25"/>
  <c r="H28" i="25"/>
  <c r="H46" i="25" s="1"/>
  <c r="A28" i="25"/>
  <c r="AH27" i="25"/>
  <c r="AB27" i="25"/>
  <c r="Z27" i="25"/>
  <c r="Q26" i="25"/>
  <c r="I26" i="25"/>
  <c r="A26" i="25"/>
  <c r="AH24" i="25"/>
  <c r="AB24" i="25"/>
  <c r="Z24" i="25"/>
  <c r="AH21" i="25"/>
  <c r="AB21" i="25"/>
  <c r="Z21" i="25"/>
  <c r="X21" i="25"/>
  <c r="P21" i="25"/>
  <c r="H21" i="25"/>
  <c r="AH18" i="25"/>
  <c r="AB18" i="25"/>
  <c r="Z18" i="25"/>
  <c r="X18" i="25"/>
  <c r="P18" i="25"/>
  <c r="H18" i="25"/>
  <c r="AH15" i="25"/>
  <c r="AB15" i="25"/>
  <c r="Z15" i="25"/>
  <c r="X15" i="25"/>
  <c r="P15" i="25"/>
  <c r="H15" i="25"/>
  <c r="X12" i="25"/>
  <c r="P12" i="25"/>
  <c r="H12" i="25"/>
  <c r="X9" i="25"/>
  <c r="P9" i="25"/>
  <c r="H9" i="25"/>
  <c r="X6" i="25"/>
  <c r="X24" i="25" s="1"/>
  <c r="AH12" i="25" s="1"/>
  <c r="Q6" i="25"/>
  <c r="P6" i="25"/>
  <c r="P24" i="25" s="1"/>
  <c r="AH9" i="25" s="1"/>
  <c r="I6" i="25"/>
  <c r="H6" i="25"/>
  <c r="H24" i="25" s="1"/>
  <c r="AH6" i="25" s="1"/>
  <c r="AH42" i="25" s="1"/>
  <c r="A6" i="25"/>
  <c r="Q4" i="25"/>
  <c r="I4" i="25"/>
  <c r="A4" i="25"/>
  <c r="Q72" i="24"/>
  <c r="I72" i="24"/>
  <c r="A72" i="24"/>
  <c r="Q50" i="24"/>
  <c r="I50" i="24"/>
  <c r="A50" i="24"/>
  <c r="Q28" i="24"/>
  <c r="I28" i="24"/>
  <c r="I26" i="24"/>
  <c r="A28" i="24"/>
  <c r="Q6" i="24"/>
  <c r="A6" i="24"/>
  <c r="I6" i="24"/>
  <c r="I4" i="24"/>
  <c r="W89" i="24"/>
  <c r="V89" i="24"/>
  <c r="U89" i="24"/>
  <c r="T89" i="24"/>
  <c r="S89" i="24"/>
  <c r="R89" i="24"/>
  <c r="Q89" i="24"/>
  <c r="O89" i="24"/>
  <c r="N89" i="24"/>
  <c r="M89" i="24"/>
  <c r="L89" i="24"/>
  <c r="K89" i="24"/>
  <c r="J89" i="24"/>
  <c r="I89" i="24"/>
  <c r="G89" i="24"/>
  <c r="F89" i="24"/>
  <c r="E89" i="24"/>
  <c r="D89" i="24"/>
  <c r="C89" i="24"/>
  <c r="B89" i="24"/>
  <c r="A89" i="24"/>
  <c r="X87" i="24"/>
  <c r="P87" i="24"/>
  <c r="H87" i="24"/>
  <c r="W86" i="24"/>
  <c r="V86" i="24"/>
  <c r="U86" i="24"/>
  <c r="T86" i="24"/>
  <c r="S86" i="24"/>
  <c r="R86" i="24"/>
  <c r="Q86" i="24"/>
  <c r="O86" i="24"/>
  <c r="N86" i="24"/>
  <c r="M86" i="24"/>
  <c r="L86" i="24"/>
  <c r="K86" i="24"/>
  <c r="J86" i="24"/>
  <c r="I86" i="24"/>
  <c r="G86" i="24"/>
  <c r="F86" i="24"/>
  <c r="E86" i="24"/>
  <c r="D86" i="24"/>
  <c r="C86" i="24"/>
  <c r="B86" i="24"/>
  <c r="A86" i="24"/>
  <c r="X84" i="24"/>
  <c r="P84" i="24"/>
  <c r="H84" i="24"/>
  <c r="W83" i="24"/>
  <c r="V83" i="24"/>
  <c r="U83" i="24"/>
  <c r="T83" i="24"/>
  <c r="S83" i="24"/>
  <c r="R83" i="24"/>
  <c r="Q83" i="24"/>
  <c r="O83" i="24"/>
  <c r="N83" i="24"/>
  <c r="M83" i="24"/>
  <c r="L83" i="24"/>
  <c r="K83" i="24"/>
  <c r="J83" i="24"/>
  <c r="I83" i="24"/>
  <c r="G83" i="24"/>
  <c r="F83" i="24"/>
  <c r="E83" i="24"/>
  <c r="D83" i="24"/>
  <c r="C83" i="24"/>
  <c r="B83" i="24"/>
  <c r="A83" i="24"/>
  <c r="X81" i="24"/>
  <c r="P81" i="24"/>
  <c r="H81" i="24"/>
  <c r="W80" i="24"/>
  <c r="V80" i="24"/>
  <c r="U80" i="24"/>
  <c r="T80" i="24"/>
  <c r="S80" i="24"/>
  <c r="R80" i="24"/>
  <c r="Q80" i="24"/>
  <c r="O80" i="24"/>
  <c r="N80" i="24"/>
  <c r="M80" i="24"/>
  <c r="L80" i="24"/>
  <c r="K80" i="24"/>
  <c r="J80" i="24"/>
  <c r="I80" i="24"/>
  <c r="G80" i="24"/>
  <c r="F80" i="24"/>
  <c r="E80" i="24"/>
  <c r="D80" i="24"/>
  <c r="C80" i="24"/>
  <c r="B80" i="24"/>
  <c r="A80" i="24"/>
  <c r="X78" i="24"/>
  <c r="P78" i="24"/>
  <c r="H78" i="24"/>
  <c r="W77" i="24"/>
  <c r="V77" i="24"/>
  <c r="U77" i="24"/>
  <c r="T77" i="24"/>
  <c r="S77" i="24"/>
  <c r="R77" i="24"/>
  <c r="Q77" i="24"/>
  <c r="O77" i="24"/>
  <c r="N77" i="24"/>
  <c r="M77" i="24"/>
  <c r="L77" i="24"/>
  <c r="K77" i="24"/>
  <c r="J77" i="24"/>
  <c r="I77" i="24"/>
  <c r="G77" i="24"/>
  <c r="F77" i="24"/>
  <c r="E77" i="24"/>
  <c r="D77" i="24"/>
  <c r="C77" i="24"/>
  <c r="B77" i="24"/>
  <c r="A77" i="24"/>
  <c r="X75" i="24"/>
  <c r="P75" i="24"/>
  <c r="H75" i="24"/>
  <c r="W74" i="24"/>
  <c r="V74" i="24"/>
  <c r="U74" i="24"/>
  <c r="T74" i="24"/>
  <c r="S74" i="24"/>
  <c r="R74" i="24"/>
  <c r="Q74" i="24"/>
  <c r="O74" i="24"/>
  <c r="N74" i="24"/>
  <c r="M74" i="24"/>
  <c r="L74" i="24"/>
  <c r="K74" i="24"/>
  <c r="J74" i="24"/>
  <c r="I74" i="24"/>
  <c r="G74" i="24"/>
  <c r="F74" i="24"/>
  <c r="E74" i="24"/>
  <c r="D74" i="24"/>
  <c r="C74" i="24"/>
  <c r="B74" i="24"/>
  <c r="A74" i="24"/>
  <c r="X72" i="24"/>
  <c r="X90" i="24" s="1"/>
  <c r="P72" i="24"/>
  <c r="P90" i="24" s="1"/>
  <c r="H72" i="24"/>
  <c r="H90" i="24" s="1"/>
  <c r="Q70" i="24"/>
  <c r="I70" i="24"/>
  <c r="A70" i="24"/>
  <c r="W67" i="24"/>
  <c r="V67" i="24"/>
  <c r="U67" i="24"/>
  <c r="T67" i="24"/>
  <c r="S67" i="24"/>
  <c r="R67" i="24"/>
  <c r="Q67" i="24"/>
  <c r="O67" i="24"/>
  <c r="N67" i="24"/>
  <c r="M67" i="24"/>
  <c r="L67" i="24"/>
  <c r="K67" i="24"/>
  <c r="J67" i="24"/>
  <c r="I67" i="24"/>
  <c r="G67" i="24"/>
  <c r="F67" i="24"/>
  <c r="E67" i="24"/>
  <c r="D67" i="24"/>
  <c r="C67" i="24"/>
  <c r="B67" i="24"/>
  <c r="A67" i="24"/>
  <c r="X65" i="24"/>
  <c r="P65" i="24"/>
  <c r="H65" i="24"/>
  <c r="W64" i="24"/>
  <c r="V64" i="24"/>
  <c r="U64" i="24"/>
  <c r="T64" i="24"/>
  <c r="S64" i="24"/>
  <c r="R64" i="24"/>
  <c r="Q64" i="24"/>
  <c r="O64" i="24"/>
  <c r="N64" i="24"/>
  <c r="M64" i="24"/>
  <c r="L64" i="24"/>
  <c r="K64" i="24"/>
  <c r="J64" i="24"/>
  <c r="I64" i="24"/>
  <c r="G64" i="24"/>
  <c r="F64" i="24"/>
  <c r="E64" i="24"/>
  <c r="D64" i="24"/>
  <c r="C64" i="24"/>
  <c r="B64" i="24"/>
  <c r="A64" i="24"/>
  <c r="X62" i="24"/>
  <c r="P62" i="24"/>
  <c r="H62" i="24"/>
  <c r="W61" i="24"/>
  <c r="V61" i="24"/>
  <c r="U61" i="24"/>
  <c r="T61" i="24"/>
  <c r="S61" i="24"/>
  <c r="R61" i="24"/>
  <c r="Q61" i="24"/>
  <c r="O61" i="24"/>
  <c r="N61" i="24"/>
  <c r="M61" i="24"/>
  <c r="L61" i="24"/>
  <c r="K61" i="24"/>
  <c r="J61" i="24"/>
  <c r="I61" i="24"/>
  <c r="G61" i="24"/>
  <c r="F61" i="24"/>
  <c r="E61" i="24"/>
  <c r="D61" i="24"/>
  <c r="C61" i="24"/>
  <c r="B61" i="24"/>
  <c r="A61" i="24"/>
  <c r="X59" i="24"/>
  <c r="P59" i="24"/>
  <c r="H59" i="24"/>
  <c r="W58" i="24"/>
  <c r="V58" i="24"/>
  <c r="U58" i="24"/>
  <c r="T58" i="24"/>
  <c r="S58" i="24"/>
  <c r="R58" i="24"/>
  <c r="Q58" i="24"/>
  <c r="O58" i="24"/>
  <c r="N58" i="24"/>
  <c r="M58" i="24"/>
  <c r="L58" i="24"/>
  <c r="K58" i="24"/>
  <c r="J58" i="24"/>
  <c r="I58" i="24"/>
  <c r="G58" i="24"/>
  <c r="F58" i="24"/>
  <c r="E58" i="24"/>
  <c r="D58" i="24"/>
  <c r="C58" i="24"/>
  <c r="B58" i="24"/>
  <c r="A58" i="24"/>
  <c r="X56" i="24"/>
  <c r="P56" i="24"/>
  <c r="H56" i="24"/>
  <c r="W55" i="24"/>
  <c r="V55" i="24"/>
  <c r="U55" i="24"/>
  <c r="T55" i="24"/>
  <c r="S55" i="24"/>
  <c r="R55" i="24"/>
  <c r="Q55" i="24"/>
  <c r="O55" i="24"/>
  <c r="N55" i="24"/>
  <c r="M55" i="24"/>
  <c r="L55" i="24"/>
  <c r="K55" i="24"/>
  <c r="J55" i="24"/>
  <c r="I55" i="24"/>
  <c r="G55" i="24"/>
  <c r="F55" i="24"/>
  <c r="E55" i="24"/>
  <c r="D55" i="24"/>
  <c r="C55" i="24"/>
  <c r="B55" i="24"/>
  <c r="A55" i="24"/>
  <c r="X53" i="24"/>
  <c r="P53" i="24"/>
  <c r="H53" i="24"/>
  <c r="W52" i="24"/>
  <c r="V52" i="24"/>
  <c r="U52" i="24"/>
  <c r="T52" i="24"/>
  <c r="S52" i="24"/>
  <c r="R52" i="24"/>
  <c r="Q52" i="24"/>
  <c r="O52" i="24"/>
  <c r="N52" i="24"/>
  <c r="M52" i="24"/>
  <c r="L52" i="24"/>
  <c r="K52" i="24"/>
  <c r="J52" i="24"/>
  <c r="I52" i="24"/>
  <c r="G52" i="24"/>
  <c r="F52" i="24"/>
  <c r="E52" i="24"/>
  <c r="D52" i="24"/>
  <c r="C52" i="24"/>
  <c r="B52" i="24"/>
  <c r="A52" i="24"/>
  <c r="X50" i="24"/>
  <c r="X68" i="24" s="1"/>
  <c r="P50" i="24"/>
  <c r="P68" i="24" s="1"/>
  <c r="H50" i="24"/>
  <c r="H68" i="24" s="1"/>
  <c r="Q48" i="24"/>
  <c r="I48" i="24"/>
  <c r="A48" i="24"/>
  <c r="W45" i="24"/>
  <c r="V45" i="24"/>
  <c r="U45" i="24"/>
  <c r="T45" i="24"/>
  <c r="S45" i="24"/>
  <c r="R45" i="24"/>
  <c r="Q45" i="24"/>
  <c r="O45" i="24"/>
  <c r="N45" i="24"/>
  <c r="M45" i="24"/>
  <c r="L45" i="24"/>
  <c r="K45" i="24"/>
  <c r="J45" i="24"/>
  <c r="I45" i="24"/>
  <c r="G45" i="24"/>
  <c r="F45" i="24"/>
  <c r="E45" i="24"/>
  <c r="D45" i="24"/>
  <c r="C45" i="24"/>
  <c r="B45" i="24"/>
  <c r="A45" i="24"/>
  <c r="X43" i="24"/>
  <c r="P43" i="24"/>
  <c r="H43" i="24"/>
  <c r="W42" i="24"/>
  <c r="V42" i="24"/>
  <c r="U42" i="24"/>
  <c r="T42" i="24"/>
  <c r="S42" i="24"/>
  <c r="R42" i="24"/>
  <c r="Q42" i="24"/>
  <c r="O42" i="24"/>
  <c r="N42" i="24"/>
  <c r="M42" i="24"/>
  <c r="L42" i="24"/>
  <c r="K42" i="24"/>
  <c r="J42" i="24"/>
  <c r="I42" i="24"/>
  <c r="G42" i="24"/>
  <c r="F42" i="24"/>
  <c r="E42" i="24"/>
  <c r="D42" i="24"/>
  <c r="C42" i="24"/>
  <c r="B42" i="24"/>
  <c r="A42" i="24"/>
  <c r="X40" i="24"/>
  <c r="P40" i="24"/>
  <c r="H40" i="24"/>
  <c r="AH39" i="24"/>
  <c r="AB39" i="24"/>
  <c r="Z39" i="24"/>
  <c r="W39" i="24"/>
  <c r="V39" i="24"/>
  <c r="U39" i="24"/>
  <c r="T39" i="24"/>
  <c r="S39" i="24"/>
  <c r="R39" i="24"/>
  <c r="Q39" i="24"/>
  <c r="O39" i="24"/>
  <c r="N39" i="24"/>
  <c r="M39" i="24"/>
  <c r="L39" i="24"/>
  <c r="K39" i="24"/>
  <c r="J39" i="24"/>
  <c r="I39" i="24"/>
  <c r="G39" i="24"/>
  <c r="F39" i="24"/>
  <c r="E39" i="24"/>
  <c r="D39" i="24"/>
  <c r="C39" i="24"/>
  <c r="B39" i="24"/>
  <c r="A39" i="24"/>
  <c r="X37" i="24"/>
  <c r="P37" i="24"/>
  <c r="H37" i="24"/>
  <c r="AH36" i="24"/>
  <c r="AB36" i="24"/>
  <c r="Z36" i="24"/>
  <c r="W36" i="24"/>
  <c r="V36" i="24"/>
  <c r="U36" i="24"/>
  <c r="T36" i="24"/>
  <c r="S36" i="24"/>
  <c r="R36" i="24"/>
  <c r="Q36" i="24"/>
  <c r="O36" i="24"/>
  <c r="N36" i="24"/>
  <c r="M36" i="24"/>
  <c r="L36" i="24"/>
  <c r="K36" i="24"/>
  <c r="J36" i="24"/>
  <c r="I36" i="24"/>
  <c r="G36" i="24"/>
  <c r="F36" i="24"/>
  <c r="E36" i="24"/>
  <c r="D36" i="24"/>
  <c r="C36" i="24"/>
  <c r="B36" i="24"/>
  <c r="A36" i="24"/>
  <c r="X34" i="24"/>
  <c r="P34" i="24"/>
  <c r="H34" i="24"/>
  <c r="AH33" i="24"/>
  <c r="AB33" i="24"/>
  <c r="Z33" i="24"/>
  <c r="W33" i="24"/>
  <c r="V33" i="24"/>
  <c r="U33" i="24"/>
  <c r="T33" i="24"/>
  <c r="S33" i="24"/>
  <c r="R33" i="24"/>
  <c r="Q33" i="24"/>
  <c r="O33" i="24"/>
  <c r="N33" i="24"/>
  <c r="M33" i="24"/>
  <c r="L33" i="24"/>
  <c r="K33" i="24"/>
  <c r="J33" i="24"/>
  <c r="I33" i="24"/>
  <c r="G33" i="24"/>
  <c r="F33" i="24"/>
  <c r="E33" i="24"/>
  <c r="D33" i="24"/>
  <c r="C33" i="24"/>
  <c r="B33" i="24"/>
  <c r="A33" i="24"/>
  <c r="X31" i="24"/>
  <c r="P31" i="24"/>
  <c r="H31" i="24"/>
  <c r="AH30" i="24"/>
  <c r="AB30" i="24"/>
  <c r="Z30" i="24"/>
  <c r="W30" i="24"/>
  <c r="V30" i="24"/>
  <c r="U30" i="24"/>
  <c r="T30" i="24"/>
  <c r="S30" i="24"/>
  <c r="R30" i="24"/>
  <c r="Q30" i="24"/>
  <c r="O30" i="24"/>
  <c r="N30" i="24"/>
  <c r="M30" i="24"/>
  <c r="L30" i="24"/>
  <c r="K30" i="24"/>
  <c r="J30" i="24"/>
  <c r="I30" i="24"/>
  <c r="G30" i="24"/>
  <c r="F30" i="24"/>
  <c r="E30" i="24"/>
  <c r="D30" i="24"/>
  <c r="C30" i="24"/>
  <c r="B30" i="24"/>
  <c r="A30" i="24"/>
  <c r="X28" i="24"/>
  <c r="X46" i="24" s="1"/>
  <c r="P28" i="24"/>
  <c r="P46" i="24" s="1"/>
  <c r="H28" i="24"/>
  <c r="H46" i="24" s="1"/>
  <c r="AH27" i="24"/>
  <c r="AB27" i="24"/>
  <c r="Z27" i="24"/>
  <c r="Q26" i="24"/>
  <c r="A26" i="24"/>
  <c r="AH24" i="24"/>
  <c r="AB24" i="24"/>
  <c r="Z24" i="24"/>
  <c r="W23" i="24"/>
  <c r="V23" i="24"/>
  <c r="U23" i="24"/>
  <c r="T23" i="24"/>
  <c r="S23" i="24"/>
  <c r="R23" i="24"/>
  <c r="Q23" i="24"/>
  <c r="O23" i="24"/>
  <c r="N23" i="24"/>
  <c r="M23" i="24"/>
  <c r="L23" i="24"/>
  <c r="K23" i="24"/>
  <c r="J23" i="24"/>
  <c r="I23" i="24"/>
  <c r="G23" i="24"/>
  <c r="F23" i="24"/>
  <c r="E23" i="24"/>
  <c r="D23" i="24"/>
  <c r="C23" i="24"/>
  <c r="B23" i="24"/>
  <c r="A23" i="24"/>
  <c r="AH21" i="24"/>
  <c r="AB21" i="24"/>
  <c r="Z21" i="24"/>
  <c r="X21" i="24"/>
  <c r="P21" i="24"/>
  <c r="H21" i="24"/>
  <c r="W20" i="24"/>
  <c r="V20" i="24"/>
  <c r="U20" i="24"/>
  <c r="T20" i="24"/>
  <c r="S20" i="24"/>
  <c r="R20" i="24"/>
  <c r="Q20" i="24"/>
  <c r="O20" i="24"/>
  <c r="N20" i="24"/>
  <c r="M20" i="24"/>
  <c r="L20" i="24"/>
  <c r="K20" i="24"/>
  <c r="J20" i="24"/>
  <c r="I20" i="24"/>
  <c r="G20" i="24"/>
  <c r="F20" i="24"/>
  <c r="E20" i="24"/>
  <c r="D20" i="24"/>
  <c r="C20" i="24"/>
  <c r="B20" i="24"/>
  <c r="A20" i="24"/>
  <c r="AH18" i="24"/>
  <c r="AB18" i="24"/>
  <c r="Z18" i="24"/>
  <c r="X18" i="24"/>
  <c r="P18" i="24"/>
  <c r="H18" i="24"/>
  <c r="W17" i="24"/>
  <c r="V17" i="24"/>
  <c r="U17" i="24"/>
  <c r="T17" i="24"/>
  <c r="S17" i="24"/>
  <c r="R17" i="24"/>
  <c r="Q17" i="24"/>
  <c r="O17" i="24"/>
  <c r="N17" i="24"/>
  <c r="M17" i="24"/>
  <c r="L17" i="24"/>
  <c r="K17" i="24"/>
  <c r="J17" i="24"/>
  <c r="I17" i="24"/>
  <c r="G17" i="24"/>
  <c r="F17" i="24"/>
  <c r="E17" i="24"/>
  <c r="D17" i="24"/>
  <c r="C17" i="24"/>
  <c r="B17" i="24"/>
  <c r="A17" i="24"/>
  <c r="AH15" i="24"/>
  <c r="AB15" i="24"/>
  <c r="Z15" i="24"/>
  <c r="X15" i="24"/>
  <c r="P15" i="24"/>
  <c r="H15" i="24"/>
  <c r="W14" i="24"/>
  <c r="V14" i="24"/>
  <c r="U14" i="24"/>
  <c r="T14" i="24"/>
  <c r="S14" i="24"/>
  <c r="R14" i="24"/>
  <c r="Q14" i="24"/>
  <c r="O14" i="24"/>
  <c r="N14" i="24"/>
  <c r="M14" i="24"/>
  <c r="L14" i="24"/>
  <c r="K14" i="24"/>
  <c r="J14" i="24"/>
  <c r="I14" i="24"/>
  <c r="G14" i="24"/>
  <c r="F14" i="24"/>
  <c r="E14" i="24"/>
  <c r="D14" i="24"/>
  <c r="C14" i="24"/>
  <c r="B14" i="24"/>
  <c r="A14" i="24"/>
  <c r="X12" i="24"/>
  <c r="P12" i="24"/>
  <c r="H12" i="24"/>
  <c r="W11" i="24"/>
  <c r="V11" i="24"/>
  <c r="U11" i="24"/>
  <c r="T11" i="24"/>
  <c r="S11" i="24"/>
  <c r="R11" i="24"/>
  <c r="Q11" i="24"/>
  <c r="O11" i="24"/>
  <c r="N11" i="24"/>
  <c r="M11" i="24"/>
  <c r="L11" i="24"/>
  <c r="K11" i="24"/>
  <c r="J11" i="24"/>
  <c r="I11" i="24"/>
  <c r="G11" i="24"/>
  <c r="F11" i="24"/>
  <c r="E11" i="24"/>
  <c r="D11" i="24"/>
  <c r="C11" i="24"/>
  <c r="B11" i="24"/>
  <c r="A11" i="24"/>
  <c r="X9" i="24"/>
  <c r="P9" i="24"/>
  <c r="H9" i="24"/>
  <c r="W8" i="24"/>
  <c r="V8" i="24"/>
  <c r="U8" i="24"/>
  <c r="T8" i="24"/>
  <c r="S8" i="24"/>
  <c r="R8" i="24"/>
  <c r="Q8" i="24"/>
  <c r="O8" i="24"/>
  <c r="N8" i="24"/>
  <c r="M8" i="24"/>
  <c r="L8" i="24"/>
  <c r="K8" i="24"/>
  <c r="J8" i="24"/>
  <c r="I8" i="24"/>
  <c r="G8" i="24"/>
  <c r="F8" i="24"/>
  <c r="E8" i="24"/>
  <c r="D8" i="24"/>
  <c r="C8" i="24"/>
  <c r="B8" i="24"/>
  <c r="A8" i="24"/>
  <c r="X6" i="24"/>
  <c r="X24" i="24" s="1"/>
  <c r="AH12" i="24" s="1"/>
  <c r="P6" i="24"/>
  <c r="P24" i="24" s="1"/>
  <c r="AH9" i="24" s="1"/>
  <c r="H6" i="24"/>
  <c r="H24" i="24" s="1"/>
  <c r="AH6" i="24" s="1"/>
  <c r="AH42" i="24" s="1"/>
  <c r="Q4" i="24"/>
  <c r="A4" i="24"/>
  <c r="AB6" i="25" l="1"/>
  <c r="Z6" i="25"/>
  <c r="G4" i="25"/>
  <c r="E4" i="25"/>
  <c r="AB9" i="25"/>
  <c r="Z9" i="25"/>
  <c r="O4" i="25"/>
  <c r="M4" i="25"/>
  <c r="AB12" i="25"/>
  <c r="Z12" i="25"/>
  <c r="W4" i="25"/>
  <c r="U4" i="25"/>
  <c r="A9" i="25"/>
  <c r="A12" i="25" s="1"/>
  <c r="A15" i="25" s="1"/>
  <c r="A18" i="25" s="1"/>
  <c r="A21" i="25" s="1"/>
  <c r="B6" i="25"/>
  <c r="I9" i="25"/>
  <c r="I12" i="25" s="1"/>
  <c r="I15" i="25" s="1"/>
  <c r="I18" i="25" s="1"/>
  <c r="I21" i="25" s="1"/>
  <c r="J6" i="25"/>
  <c r="Q9" i="25"/>
  <c r="Q12" i="25" s="1"/>
  <c r="Q15" i="25" s="1"/>
  <c r="Q18" i="25" s="1"/>
  <c r="Q21" i="25" s="1"/>
  <c r="R6" i="25"/>
  <c r="G26" i="25"/>
  <c r="E26" i="25"/>
  <c r="O26" i="25"/>
  <c r="M26" i="25"/>
  <c r="W26" i="25"/>
  <c r="U26" i="25"/>
  <c r="A31" i="25"/>
  <c r="A34" i="25" s="1"/>
  <c r="A37" i="25" s="1"/>
  <c r="A40" i="25" s="1"/>
  <c r="A43" i="25" s="1"/>
  <c r="B28" i="25"/>
  <c r="I31" i="25"/>
  <c r="I34" i="25" s="1"/>
  <c r="I37" i="25" s="1"/>
  <c r="I40" i="25" s="1"/>
  <c r="I43" i="25" s="1"/>
  <c r="J28" i="25"/>
  <c r="Q31" i="25"/>
  <c r="Q34" i="25" s="1"/>
  <c r="Q37" i="25" s="1"/>
  <c r="Q40" i="25" s="1"/>
  <c r="Q43" i="25" s="1"/>
  <c r="R28" i="25"/>
  <c r="G48" i="25"/>
  <c r="E48" i="25"/>
  <c r="O48" i="25"/>
  <c r="M48" i="25"/>
  <c r="W48" i="25"/>
  <c r="U48" i="25"/>
  <c r="A53" i="25"/>
  <c r="A56" i="25" s="1"/>
  <c r="A59" i="25" s="1"/>
  <c r="A62" i="25" s="1"/>
  <c r="A65" i="25" s="1"/>
  <c r="B50" i="25"/>
  <c r="I53" i="25"/>
  <c r="I56" i="25" s="1"/>
  <c r="I59" i="25" s="1"/>
  <c r="I62" i="25" s="1"/>
  <c r="I65" i="25" s="1"/>
  <c r="J50" i="25"/>
  <c r="Q53" i="25"/>
  <c r="Q56" i="25" s="1"/>
  <c r="Q59" i="25" s="1"/>
  <c r="Q62" i="25" s="1"/>
  <c r="Q65" i="25" s="1"/>
  <c r="R50" i="25"/>
  <c r="G70" i="25"/>
  <c r="E70" i="25"/>
  <c r="O70" i="25"/>
  <c r="M70" i="25"/>
  <c r="W70" i="25"/>
  <c r="U70" i="25"/>
  <c r="A75" i="25"/>
  <c r="A78" i="25" s="1"/>
  <c r="A81" i="25" s="1"/>
  <c r="A84" i="25" s="1"/>
  <c r="A87" i="25" s="1"/>
  <c r="B72" i="25"/>
  <c r="I75" i="25"/>
  <c r="I78" i="25" s="1"/>
  <c r="I81" i="25" s="1"/>
  <c r="I84" i="25" s="1"/>
  <c r="I87" i="25" s="1"/>
  <c r="J72" i="25"/>
  <c r="Q75" i="25"/>
  <c r="Q78" i="25" s="1"/>
  <c r="Q81" i="25" s="1"/>
  <c r="Q84" i="25" s="1"/>
  <c r="Q87" i="25" s="1"/>
  <c r="R72" i="25"/>
  <c r="Z6" i="24"/>
  <c r="AB6" i="24"/>
  <c r="G4" i="24"/>
  <c r="E4" i="24"/>
  <c r="Z9" i="24"/>
  <c r="AB9" i="24"/>
  <c r="O4" i="24"/>
  <c r="M4" i="24"/>
  <c r="Z12" i="24"/>
  <c r="AB12" i="24"/>
  <c r="W4" i="24"/>
  <c r="U4" i="24"/>
  <c r="G26" i="24"/>
  <c r="E26" i="24"/>
  <c r="O26" i="24"/>
  <c r="M26" i="24"/>
  <c r="W26" i="24"/>
  <c r="U26" i="24"/>
  <c r="G48" i="24"/>
  <c r="E48" i="24"/>
  <c r="O48" i="24"/>
  <c r="M48" i="24"/>
  <c r="W48" i="24"/>
  <c r="U48" i="24"/>
  <c r="G70" i="24"/>
  <c r="E70" i="24"/>
  <c r="O70" i="24"/>
  <c r="M70" i="24"/>
  <c r="W70" i="24"/>
  <c r="U70" i="24"/>
  <c r="R75" i="25" l="1"/>
  <c r="R78" i="25" s="1"/>
  <c r="R81" i="25" s="1"/>
  <c r="R84" i="25" s="1"/>
  <c r="R87" i="25" s="1"/>
  <c r="S72" i="25"/>
  <c r="J75" i="25"/>
  <c r="J78" i="25" s="1"/>
  <c r="J81" i="25" s="1"/>
  <c r="J84" i="25" s="1"/>
  <c r="J87" i="25" s="1"/>
  <c r="K72" i="25"/>
  <c r="B75" i="25"/>
  <c r="B78" i="25" s="1"/>
  <c r="B81" i="25" s="1"/>
  <c r="B84" i="25" s="1"/>
  <c r="B87" i="25" s="1"/>
  <c r="C72" i="25"/>
  <c r="R53" i="25"/>
  <c r="R56" i="25" s="1"/>
  <c r="R59" i="25" s="1"/>
  <c r="R62" i="25" s="1"/>
  <c r="R65" i="25" s="1"/>
  <c r="S50" i="25"/>
  <c r="J53" i="25"/>
  <c r="J56" i="25" s="1"/>
  <c r="J59" i="25" s="1"/>
  <c r="J62" i="25" s="1"/>
  <c r="J65" i="25" s="1"/>
  <c r="K50" i="25"/>
  <c r="B53" i="25"/>
  <c r="B56" i="25" s="1"/>
  <c r="B59" i="25" s="1"/>
  <c r="B62" i="25" s="1"/>
  <c r="B65" i="25" s="1"/>
  <c r="C50" i="25"/>
  <c r="R31" i="25"/>
  <c r="R34" i="25" s="1"/>
  <c r="R37" i="25" s="1"/>
  <c r="R40" i="25" s="1"/>
  <c r="R43" i="25" s="1"/>
  <c r="S28" i="25"/>
  <c r="J31" i="25"/>
  <c r="J34" i="25" s="1"/>
  <c r="J37" i="25" s="1"/>
  <c r="J40" i="25" s="1"/>
  <c r="J43" i="25" s="1"/>
  <c r="K28" i="25"/>
  <c r="B31" i="25"/>
  <c r="B34" i="25" s="1"/>
  <c r="B37" i="25" s="1"/>
  <c r="B40" i="25" s="1"/>
  <c r="B43" i="25" s="1"/>
  <c r="C28" i="25"/>
  <c r="R9" i="25"/>
  <c r="R12" i="25" s="1"/>
  <c r="R15" i="25" s="1"/>
  <c r="R18" i="25" s="1"/>
  <c r="R21" i="25" s="1"/>
  <c r="S6" i="25"/>
  <c r="J9" i="25"/>
  <c r="J12" i="25" s="1"/>
  <c r="J15" i="25" s="1"/>
  <c r="J18" i="25" s="1"/>
  <c r="J21" i="25" s="1"/>
  <c r="K6" i="25"/>
  <c r="B9" i="25"/>
  <c r="B12" i="25" s="1"/>
  <c r="B15" i="25" s="1"/>
  <c r="B18" i="25" s="1"/>
  <c r="B21" i="25" s="1"/>
  <c r="C6" i="25"/>
  <c r="AB42" i="25"/>
  <c r="AI67" i="25" s="1"/>
  <c r="AN67" i="25" s="1"/>
  <c r="AH45" i="25" s="1"/>
  <c r="Q75" i="24"/>
  <c r="Q78" i="24" s="1"/>
  <c r="Q81" i="24" s="1"/>
  <c r="Q84" i="24" s="1"/>
  <c r="Q87" i="24" s="1"/>
  <c r="R72" i="24"/>
  <c r="I75" i="24"/>
  <c r="I78" i="24" s="1"/>
  <c r="I81" i="24" s="1"/>
  <c r="I84" i="24" s="1"/>
  <c r="I87" i="24" s="1"/>
  <c r="J72" i="24"/>
  <c r="A75" i="24"/>
  <c r="A78" i="24" s="1"/>
  <c r="A81" i="24" s="1"/>
  <c r="A84" i="24" s="1"/>
  <c r="A87" i="24" s="1"/>
  <c r="B72" i="24"/>
  <c r="Q53" i="24"/>
  <c r="Q56" i="24" s="1"/>
  <c r="Q59" i="24" s="1"/>
  <c r="Q62" i="24" s="1"/>
  <c r="Q65" i="24" s="1"/>
  <c r="R50" i="24"/>
  <c r="I53" i="24"/>
  <c r="I56" i="24" s="1"/>
  <c r="I59" i="24" s="1"/>
  <c r="I62" i="24" s="1"/>
  <c r="I65" i="24" s="1"/>
  <c r="J50" i="24"/>
  <c r="A53" i="24"/>
  <c r="A56" i="24" s="1"/>
  <c r="A59" i="24" s="1"/>
  <c r="A62" i="24" s="1"/>
  <c r="A65" i="24" s="1"/>
  <c r="B50" i="24"/>
  <c r="Q31" i="24"/>
  <c r="Q34" i="24" s="1"/>
  <c r="Q37" i="24" s="1"/>
  <c r="Q40" i="24" s="1"/>
  <c r="Q43" i="24" s="1"/>
  <c r="R28" i="24"/>
  <c r="I31" i="24"/>
  <c r="I34" i="24" s="1"/>
  <c r="I37" i="24" s="1"/>
  <c r="I40" i="24" s="1"/>
  <c r="I43" i="24" s="1"/>
  <c r="J28" i="24"/>
  <c r="A31" i="24"/>
  <c r="A34" i="24" s="1"/>
  <c r="A37" i="24" s="1"/>
  <c r="A40" i="24" s="1"/>
  <c r="A43" i="24" s="1"/>
  <c r="B28" i="24"/>
  <c r="Q9" i="24"/>
  <c r="Q12" i="24" s="1"/>
  <c r="Q15" i="24" s="1"/>
  <c r="Q18" i="24" s="1"/>
  <c r="Q21" i="24" s="1"/>
  <c r="R6" i="24"/>
  <c r="I9" i="24"/>
  <c r="I12" i="24" s="1"/>
  <c r="I15" i="24" s="1"/>
  <c r="I18" i="24" s="1"/>
  <c r="I21" i="24" s="1"/>
  <c r="J6" i="24"/>
  <c r="A9" i="24"/>
  <c r="A12" i="24" s="1"/>
  <c r="A15" i="24" s="1"/>
  <c r="A18" i="24" s="1"/>
  <c r="A21" i="24" s="1"/>
  <c r="B6" i="24"/>
  <c r="AB42" i="24"/>
  <c r="AI67" i="24" s="1"/>
  <c r="AN67" i="24" s="1"/>
  <c r="AH45" i="24" s="1"/>
  <c r="C9" i="25" l="1"/>
  <c r="C12" i="25" s="1"/>
  <c r="C15" i="25" s="1"/>
  <c r="C18" i="25" s="1"/>
  <c r="C21" i="25" s="1"/>
  <c r="D6" i="25"/>
  <c r="K9" i="25"/>
  <c r="K12" i="25" s="1"/>
  <c r="K15" i="25" s="1"/>
  <c r="K18" i="25" s="1"/>
  <c r="K21" i="25" s="1"/>
  <c r="L6" i="25"/>
  <c r="S9" i="25"/>
  <c r="S12" i="25" s="1"/>
  <c r="S15" i="25" s="1"/>
  <c r="S18" i="25" s="1"/>
  <c r="S21" i="25" s="1"/>
  <c r="T6" i="25"/>
  <c r="C31" i="25"/>
  <c r="C34" i="25" s="1"/>
  <c r="C37" i="25" s="1"/>
  <c r="C40" i="25" s="1"/>
  <c r="C43" i="25" s="1"/>
  <c r="D28" i="25"/>
  <c r="K31" i="25"/>
  <c r="K34" i="25" s="1"/>
  <c r="K37" i="25" s="1"/>
  <c r="K40" i="25" s="1"/>
  <c r="K43" i="25" s="1"/>
  <c r="L28" i="25"/>
  <c r="S31" i="25"/>
  <c r="S34" i="25" s="1"/>
  <c r="S37" i="25" s="1"/>
  <c r="S40" i="25" s="1"/>
  <c r="S43" i="25" s="1"/>
  <c r="T28" i="25"/>
  <c r="C53" i="25"/>
  <c r="C56" i="25" s="1"/>
  <c r="C59" i="25" s="1"/>
  <c r="C62" i="25" s="1"/>
  <c r="C65" i="25" s="1"/>
  <c r="D50" i="25"/>
  <c r="K53" i="25"/>
  <c r="K56" i="25" s="1"/>
  <c r="K59" i="25" s="1"/>
  <c r="K62" i="25" s="1"/>
  <c r="K65" i="25" s="1"/>
  <c r="L50" i="25"/>
  <c r="S53" i="25"/>
  <c r="S56" i="25" s="1"/>
  <c r="S59" i="25" s="1"/>
  <c r="S62" i="25" s="1"/>
  <c r="S65" i="25" s="1"/>
  <c r="T50" i="25"/>
  <c r="C75" i="25"/>
  <c r="C78" i="25" s="1"/>
  <c r="C81" i="25" s="1"/>
  <c r="C84" i="25" s="1"/>
  <c r="C87" i="25" s="1"/>
  <c r="D72" i="25"/>
  <c r="K75" i="25"/>
  <c r="K78" i="25" s="1"/>
  <c r="K81" i="25" s="1"/>
  <c r="K84" i="25" s="1"/>
  <c r="K87" i="25" s="1"/>
  <c r="L72" i="25"/>
  <c r="S75" i="25"/>
  <c r="S78" i="25" s="1"/>
  <c r="S81" i="25" s="1"/>
  <c r="S84" i="25" s="1"/>
  <c r="S87" i="25" s="1"/>
  <c r="T72" i="25"/>
  <c r="B9" i="24"/>
  <c r="B12" i="24" s="1"/>
  <c r="B15" i="24" s="1"/>
  <c r="B18" i="24" s="1"/>
  <c r="B21" i="24" s="1"/>
  <c r="C6" i="24"/>
  <c r="J9" i="24"/>
  <c r="J12" i="24" s="1"/>
  <c r="J15" i="24" s="1"/>
  <c r="J18" i="24" s="1"/>
  <c r="J21" i="24" s="1"/>
  <c r="K6" i="24"/>
  <c r="R9" i="24"/>
  <c r="R12" i="24" s="1"/>
  <c r="R15" i="24" s="1"/>
  <c r="R18" i="24" s="1"/>
  <c r="R21" i="24" s="1"/>
  <c r="S6" i="24"/>
  <c r="B31" i="24"/>
  <c r="B34" i="24" s="1"/>
  <c r="B37" i="24" s="1"/>
  <c r="B40" i="24" s="1"/>
  <c r="B43" i="24" s="1"/>
  <c r="C28" i="24"/>
  <c r="J31" i="24"/>
  <c r="J34" i="24" s="1"/>
  <c r="J37" i="24" s="1"/>
  <c r="J40" i="24" s="1"/>
  <c r="J43" i="24" s="1"/>
  <c r="K28" i="24"/>
  <c r="R31" i="24"/>
  <c r="R34" i="24" s="1"/>
  <c r="R37" i="24" s="1"/>
  <c r="R40" i="24" s="1"/>
  <c r="R43" i="24" s="1"/>
  <c r="S28" i="24"/>
  <c r="B53" i="24"/>
  <c r="B56" i="24" s="1"/>
  <c r="B59" i="24" s="1"/>
  <c r="B62" i="24" s="1"/>
  <c r="B65" i="24" s="1"/>
  <c r="C50" i="24"/>
  <c r="J53" i="24"/>
  <c r="J56" i="24" s="1"/>
  <c r="J59" i="24" s="1"/>
  <c r="J62" i="24" s="1"/>
  <c r="J65" i="24" s="1"/>
  <c r="K50" i="24"/>
  <c r="R53" i="24"/>
  <c r="R56" i="24" s="1"/>
  <c r="R59" i="24" s="1"/>
  <c r="R62" i="24" s="1"/>
  <c r="R65" i="24" s="1"/>
  <c r="S50" i="24"/>
  <c r="B75" i="24"/>
  <c r="B78" i="24" s="1"/>
  <c r="B81" i="24" s="1"/>
  <c r="B84" i="24" s="1"/>
  <c r="B87" i="24" s="1"/>
  <c r="C72" i="24"/>
  <c r="J75" i="24"/>
  <c r="J78" i="24" s="1"/>
  <c r="J81" i="24" s="1"/>
  <c r="J84" i="24" s="1"/>
  <c r="J87" i="24" s="1"/>
  <c r="K72" i="24"/>
  <c r="R75" i="24"/>
  <c r="R78" i="24" s="1"/>
  <c r="R81" i="24" s="1"/>
  <c r="R84" i="24" s="1"/>
  <c r="R87" i="24" s="1"/>
  <c r="S72" i="24"/>
  <c r="T75" i="25" l="1"/>
  <c r="T78" i="25" s="1"/>
  <c r="T81" i="25" s="1"/>
  <c r="T84" i="25" s="1"/>
  <c r="T87" i="25" s="1"/>
  <c r="U72" i="25"/>
  <c r="L75" i="25"/>
  <c r="L78" i="25" s="1"/>
  <c r="L81" i="25" s="1"/>
  <c r="L84" i="25" s="1"/>
  <c r="L87" i="25" s="1"/>
  <c r="M72" i="25"/>
  <c r="D75" i="25"/>
  <c r="D78" i="25" s="1"/>
  <c r="D81" i="25" s="1"/>
  <c r="D84" i="25" s="1"/>
  <c r="D87" i="25" s="1"/>
  <c r="E72" i="25"/>
  <c r="T53" i="25"/>
  <c r="T56" i="25" s="1"/>
  <c r="T59" i="25" s="1"/>
  <c r="T62" i="25" s="1"/>
  <c r="T65" i="25" s="1"/>
  <c r="U50" i="25"/>
  <c r="L53" i="25"/>
  <c r="L56" i="25" s="1"/>
  <c r="L59" i="25" s="1"/>
  <c r="L62" i="25" s="1"/>
  <c r="L65" i="25" s="1"/>
  <c r="M50" i="25"/>
  <c r="D53" i="25"/>
  <c r="D56" i="25" s="1"/>
  <c r="D59" i="25" s="1"/>
  <c r="D62" i="25" s="1"/>
  <c r="D65" i="25" s="1"/>
  <c r="E50" i="25"/>
  <c r="T31" i="25"/>
  <c r="T34" i="25" s="1"/>
  <c r="T37" i="25" s="1"/>
  <c r="T40" i="25" s="1"/>
  <c r="T43" i="25" s="1"/>
  <c r="U28" i="25"/>
  <c r="L31" i="25"/>
  <c r="L34" i="25" s="1"/>
  <c r="L37" i="25" s="1"/>
  <c r="L40" i="25" s="1"/>
  <c r="L43" i="25" s="1"/>
  <c r="M28" i="25"/>
  <c r="D31" i="25"/>
  <c r="D34" i="25" s="1"/>
  <c r="D37" i="25" s="1"/>
  <c r="D40" i="25" s="1"/>
  <c r="D43" i="25" s="1"/>
  <c r="E28" i="25"/>
  <c r="T9" i="25"/>
  <c r="T12" i="25" s="1"/>
  <c r="T15" i="25" s="1"/>
  <c r="T18" i="25" s="1"/>
  <c r="T21" i="25" s="1"/>
  <c r="U6" i="25"/>
  <c r="L9" i="25"/>
  <c r="L12" i="25" s="1"/>
  <c r="L15" i="25" s="1"/>
  <c r="L18" i="25" s="1"/>
  <c r="L21" i="25" s="1"/>
  <c r="M6" i="25"/>
  <c r="D9" i="25"/>
  <c r="D12" i="25" s="1"/>
  <c r="D15" i="25" s="1"/>
  <c r="D18" i="25" s="1"/>
  <c r="D21" i="25" s="1"/>
  <c r="E6" i="25"/>
  <c r="S75" i="24"/>
  <c r="S78" i="24" s="1"/>
  <c r="S81" i="24" s="1"/>
  <c r="S84" i="24" s="1"/>
  <c r="S87" i="24" s="1"/>
  <c r="T72" i="24"/>
  <c r="K75" i="24"/>
  <c r="K78" i="24" s="1"/>
  <c r="K81" i="24" s="1"/>
  <c r="K84" i="24" s="1"/>
  <c r="K87" i="24" s="1"/>
  <c r="L72" i="24"/>
  <c r="C75" i="24"/>
  <c r="C78" i="24" s="1"/>
  <c r="C81" i="24" s="1"/>
  <c r="C84" i="24" s="1"/>
  <c r="C87" i="24" s="1"/>
  <c r="D72" i="24"/>
  <c r="S53" i="24"/>
  <c r="S56" i="24" s="1"/>
  <c r="S59" i="24" s="1"/>
  <c r="S62" i="24" s="1"/>
  <c r="S65" i="24" s="1"/>
  <c r="T50" i="24"/>
  <c r="K53" i="24"/>
  <c r="K56" i="24" s="1"/>
  <c r="K59" i="24" s="1"/>
  <c r="K62" i="24" s="1"/>
  <c r="K65" i="24" s="1"/>
  <c r="L50" i="24"/>
  <c r="C53" i="24"/>
  <c r="C56" i="24" s="1"/>
  <c r="C59" i="24" s="1"/>
  <c r="C62" i="24" s="1"/>
  <c r="C65" i="24" s="1"/>
  <c r="D50" i="24"/>
  <c r="S31" i="24"/>
  <c r="S34" i="24" s="1"/>
  <c r="S37" i="24" s="1"/>
  <c r="S40" i="24" s="1"/>
  <c r="S43" i="24" s="1"/>
  <c r="T28" i="24"/>
  <c r="K31" i="24"/>
  <c r="K34" i="24" s="1"/>
  <c r="K37" i="24" s="1"/>
  <c r="K40" i="24" s="1"/>
  <c r="K43" i="24" s="1"/>
  <c r="L28" i="24"/>
  <c r="C31" i="24"/>
  <c r="C34" i="24" s="1"/>
  <c r="C37" i="24" s="1"/>
  <c r="C40" i="24" s="1"/>
  <c r="C43" i="24" s="1"/>
  <c r="D28" i="24"/>
  <c r="S9" i="24"/>
  <c r="S12" i="24" s="1"/>
  <c r="S15" i="24" s="1"/>
  <c r="S18" i="24" s="1"/>
  <c r="S21" i="24" s="1"/>
  <c r="T6" i="24"/>
  <c r="K9" i="24"/>
  <c r="K12" i="24" s="1"/>
  <c r="K15" i="24" s="1"/>
  <c r="K18" i="24" s="1"/>
  <c r="K21" i="24" s="1"/>
  <c r="L6" i="24"/>
  <c r="C9" i="24"/>
  <c r="C12" i="24" s="1"/>
  <c r="C15" i="24" s="1"/>
  <c r="C18" i="24" s="1"/>
  <c r="C21" i="24" s="1"/>
  <c r="D6" i="24"/>
  <c r="E9" i="25" l="1"/>
  <c r="E12" i="25" s="1"/>
  <c r="E15" i="25" s="1"/>
  <c r="E18" i="25" s="1"/>
  <c r="E21" i="25" s="1"/>
  <c r="F6" i="25"/>
  <c r="M9" i="25"/>
  <c r="M12" i="25" s="1"/>
  <c r="M15" i="25" s="1"/>
  <c r="M18" i="25" s="1"/>
  <c r="M21" i="25" s="1"/>
  <c r="N6" i="25"/>
  <c r="U9" i="25"/>
  <c r="U12" i="25" s="1"/>
  <c r="U15" i="25" s="1"/>
  <c r="U18" i="25" s="1"/>
  <c r="U21" i="25" s="1"/>
  <c r="V6" i="25"/>
  <c r="E31" i="25"/>
  <c r="E34" i="25" s="1"/>
  <c r="E37" i="25" s="1"/>
  <c r="E40" i="25" s="1"/>
  <c r="E43" i="25" s="1"/>
  <c r="F28" i="25"/>
  <c r="M31" i="25"/>
  <c r="M34" i="25" s="1"/>
  <c r="M37" i="25" s="1"/>
  <c r="M40" i="25" s="1"/>
  <c r="M43" i="25" s="1"/>
  <c r="N28" i="25"/>
  <c r="U31" i="25"/>
  <c r="U34" i="25" s="1"/>
  <c r="U37" i="25" s="1"/>
  <c r="U40" i="25" s="1"/>
  <c r="U43" i="25" s="1"/>
  <c r="V28" i="25"/>
  <c r="E53" i="25"/>
  <c r="E56" i="25" s="1"/>
  <c r="E59" i="25" s="1"/>
  <c r="E62" i="25" s="1"/>
  <c r="E65" i="25" s="1"/>
  <c r="F50" i="25"/>
  <c r="M53" i="25"/>
  <c r="M56" i="25" s="1"/>
  <c r="M59" i="25" s="1"/>
  <c r="M62" i="25" s="1"/>
  <c r="M65" i="25" s="1"/>
  <c r="N50" i="25"/>
  <c r="U53" i="25"/>
  <c r="U56" i="25" s="1"/>
  <c r="U59" i="25" s="1"/>
  <c r="U62" i="25" s="1"/>
  <c r="U65" i="25" s="1"/>
  <c r="V50" i="25"/>
  <c r="E75" i="25"/>
  <c r="E78" i="25" s="1"/>
  <c r="E81" i="25" s="1"/>
  <c r="E84" i="25" s="1"/>
  <c r="E87" i="25" s="1"/>
  <c r="F72" i="25"/>
  <c r="M75" i="25"/>
  <c r="M78" i="25" s="1"/>
  <c r="M81" i="25" s="1"/>
  <c r="M84" i="25" s="1"/>
  <c r="M87" i="25" s="1"/>
  <c r="N72" i="25"/>
  <c r="U75" i="25"/>
  <c r="U78" i="25" s="1"/>
  <c r="U81" i="25" s="1"/>
  <c r="U84" i="25" s="1"/>
  <c r="U87" i="25" s="1"/>
  <c r="V72" i="25"/>
  <c r="D9" i="24"/>
  <c r="D12" i="24" s="1"/>
  <c r="D15" i="24" s="1"/>
  <c r="D18" i="24" s="1"/>
  <c r="D21" i="24" s="1"/>
  <c r="E6" i="24"/>
  <c r="L9" i="24"/>
  <c r="L12" i="24" s="1"/>
  <c r="L15" i="24" s="1"/>
  <c r="L18" i="24" s="1"/>
  <c r="L21" i="24" s="1"/>
  <c r="M6" i="24"/>
  <c r="T9" i="24"/>
  <c r="T12" i="24" s="1"/>
  <c r="T15" i="24" s="1"/>
  <c r="T18" i="24" s="1"/>
  <c r="T21" i="24" s="1"/>
  <c r="U6" i="24"/>
  <c r="D31" i="24"/>
  <c r="D34" i="24" s="1"/>
  <c r="D37" i="24" s="1"/>
  <c r="D40" i="24" s="1"/>
  <c r="D43" i="24" s="1"/>
  <c r="E28" i="24"/>
  <c r="L31" i="24"/>
  <c r="L34" i="24" s="1"/>
  <c r="L37" i="24" s="1"/>
  <c r="L40" i="24" s="1"/>
  <c r="L43" i="24" s="1"/>
  <c r="M28" i="24"/>
  <c r="T31" i="24"/>
  <c r="T34" i="24" s="1"/>
  <c r="T37" i="24" s="1"/>
  <c r="T40" i="24" s="1"/>
  <c r="T43" i="24" s="1"/>
  <c r="U28" i="24"/>
  <c r="D53" i="24"/>
  <c r="D56" i="24" s="1"/>
  <c r="D59" i="24" s="1"/>
  <c r="D62" i="24" s="1"/>
  <c r="D65" i="24" s="1"/>
  <c r="E50" i="24"/>
  <c r="L53" i="24"/>
  <c r="L56" i="24" s="1"/>
  <c r="L59" i="24" s="1"/>
  <c r="L62" i="24" s="1"/>
  <c r="L65" i="24" s="1"/>
  <c r="M50" i="24"/>
  <c r="T53" i="24"/>
  <c r="T56" i="24" s="1"/>
  <c r="T59" i="24" s="1"/>
  <c r="T62" i="24" s="1"/>
  <c r="T65" i="24" s="1"/>
  <c r="U50" i="24"/>
  <c r="D75" i="24"/>
  <c r="D78" i="24" s="1"/>
  <c r="D81" i="24" s="1"/>
  <c r="D84" i="24" s="1"/>
  <c r="D87" i="24" s="1"/>
  <c r="E72" i="24"/>
  <c r="L75" i="24"/>
  <c r="L78" i="24" s="1"/>
  <c r="L81" i="24" s="1"/>
  <c r="L84" i="24" s="1"/>
  <c r="L87" i="24" s="1"/>
  <c r="M72" i="24"/>
  <c r="T75" i="24"/>
  <c r="T78" i="24" s="1"/>
  <c r="T81" i="24" s="1"/>
  <c r="T84" i="24" s="1"/>
  <c r="T87" i="24" s="1"/>
  <c r="U72" i="24"/>
  <c r="V75" i="25" l="1"/>
  <c r="V78" i="25" s="1"/>
  <c r="V81" i="25" s="1"/>
  <c r="V84" i="25" s="1"/>
  <c r="V87" i="25" s="1"/>
  <c r="W72" i="25"/>
  <c r="W75" i="25" s="1"/>
  <c r="W78" i="25" s="1"/>
  <c r="W81" i="25" s="1"/>
  <c r="W84" i="25" s="1"/>
  <c r="W87" i="25" s="1"/>
  <c r="AD39" i="25"/>
  <c r="AF39" i="25" s="1"/>
  <c r="N75" i="25"/>
  <c r="N78" i="25" s="1"/>
  <c r="N81" i="25" s="1"/>
  <c r="N84" i="25" s="1"/>
  <c r="N87" i="25" s="1"/>
  <c r="O72" i="25"/>
  <c r="O75" i="25" s="1"/>
  <c r="O78" i="25" s="1"/>
  <c r="O81" i="25" s="1"/>
  <c r="O84" i="25" s="1"/>
  <c r="O87" i="25" s="1"/>
  <c r="AD36" i="25"/>
  <c r="AF36" i="25" s="1"/>
  <c r="F75" i="25"/>
  <c r="F78" i="25" s="1"/>
  <c r="F81" i="25" s="1"/>
  <c r="F84" i="25" s="1"/>
  <c r="F87" i="25" s="1"/>
  <c r="G72" i="25"/>
  <c r="G75" i="25" s="1"/>
  <c r="G78" i="25" s="1"/>
  <c r="G81" i="25" s="1"/>
  <c r="G84" i="25" s="1"/>
  <c r="G87" i="25" s="1"/>
  <c r="AD33" i="25"/>
  <c r="AF33" i="25" s="1"/>
  <c r="V53" i="25"/>
  <c r="V56" i="25" s="1"/>
  <c r="V59" i="25" s="1"/>
  <c r="V62" i="25" s="1"/>
  <c r="V65" i="25" s="1"/>
  <c r="W50" i="25"/>
  <c r="W53" i="25" s="1"/>
  <c r="W56" i="25" s="1"/>
  <c r="W59" i="25" s="1"/>
  <c r="W62" i="25" s="1"/>
  <c r="W65" i="25" s="1"/>
  <c r="AD30" i="25"/>
  <c r="AF30" i="25" s="1"/>
  <c r="N53" i="25"/>
  <c r="N56" i="25" s="1"/>
  <c r="N59" i="25" s="1"/>
  <c r="N62" i="25" s="1"/>
  <c r="N65" i="25" s="1"/>
  <c r="O50" i="25"/>
  <c r="O53" i="25" s="1"/>
  <c r="O56" i="25" s="1"/>
  <c r="O59" i="25" s="1"/>
  <c r="O62" i="25" s="1"/>
  <c r="O65" i="25" s="1"/>
  <c r="AD27" i="25"/>
  <c r="AF27" i="25" s="1"/>
  <c r="F53" i="25"/>
  <c r="F56" i="25" s="1"/>
  <c r="F59" i="25" s="1"/>
  <c r="F62" i="25" s="1"/>
  <c r="F65" i="25" s="1"/>
  <c r="G50" i="25"/>
  <c r="G53" i="25" s="1"/>
  <c r="G56" i="25" s="1"/>
  <c r="G59" i="25" s="1"/>
  <c r="G62" i="25" s="1"/>
  <c r="G65" i="25" s="1"/>
  <c r="AD24" i="25"/>
  <c r="AF24" i="25" s="1"/>
  <c r="V31" i="25"/>
  <c r="V34" i="25" s="1"/>
  <c r="V37" i="25" s="1"/>
  <c r="V40" i="25" s="1"/>
  <c r="V43" i="25" s="1"/>
  <c r="W28" i="25"/>
  <c r="W31" i="25" s="1"/>
  <c r="W34" i="25" s="1"/>
  <c r="W37" i="25" s="1"/>
  <c r="W40" i="25" s="1"/>
  <c r="W43" i="25" s="1"/>
  <c r="AD21" i="25"/>
  <c r="AF21" i="25" s="1"/>
  <c r="N31" i="25"/>
  <c r="N34" i="25" s="1"/>
  <c r="N37" i="25" s="1"/>
  <c r="N40" i="25" s="1"/>
  <c r="N43" i="25" s="1"/>
  <c r="O28" i="25"/>
  <c r="O31" i="25" s="1"/>
  <c r="O34" i="25" s="1"/>
  <c r="O37" i="25" s="1"/>
  <c r="O40" i="25" s="1"/>
  <c r="O43" i="25" s="1"/>
  <c r="AD18" i="25"/>
  <c r="AF18" i="25" s="1"/>
  <c r="F31" i="25"/>
  <c r="F34" i="25" s="1"/>
  <c r="F37" i="25" s="1"/>
  <c r="F40" i="25" s="1"/>
  <c r="F43" i="25" s="1"/>
  <c r="G28" i="25"/>
  <c r="G31" i="25" s="1"/>
  <c r="G34" i="25" s="1"/>
  <c r="G37" i="25" s="1"/>
  <c r="G40" i="25" s="1"/>
  <c r="G43" i="25" s="1"/>
  <c r="AD15" i="25"/>
  <c r="AF15" i="25" s="1"/>
  <c r="V9" i="25"/>
  <c r="V12" i="25" s="1"/>
  <c r="V15" i="25" s="1"/>
  <c r="V18" i="25" s="1"/>
  <c r="V21" i="25" s="1"/>
  <c r="W6" i="25"/>
  <c r="W9" i="25" s="1"/>
  <c r="W12" i="25" s="1"/>
  <c r="W15" i="25" s="1"/>
  <c r="W18" i="25" s="1"/>
  <c r="W21" i="25" s="1"/>
  <c r="AD12" i="25"/>
  <c r="AF12" i="25" s="1"/>
  <c r="N9" i="25"/>
  <c r="N12" i="25" s="1"/>
  <c r="N15" i="25" s="1"/>
  <c r="N18" i="25" s="1"/>
  <c r="N21" i="25" s="1"/>
  <c r="O6" i="25"/>
  <c r="O9" i="25" s="1"/>
  <c r="O12" i="25" s="1"/>
  <c r="O15" i="25" s="1"/>
  <c r="O18" i="25" s="1"/>
  <c r="O21" i="25" s="1"/>
  <c r="AD9" i="25"/>
  <c r="AF9" i="25" s="1"/>
  <c r="F9" i="25"/>
  <c r="F12" i="25" s="1"/>
  <c r="F15" i="25" s="1"/>
  <c r="F18" i="25" s="1"/>
  <c r="F21" i="25" s="1"/>
  <c r="G6" i="25"/>
  <c r="G9" i="25" s="1"/>
  <c r="G12" i="25" s="1"/>
  <c r="G15" i="25" s="1"/>
  <c r="G18" i="25" s="1"/>
  <c r="G21" i="25" s="1"/>
  <c r="AD6" i="25"/>
  <c r="U75" i="24"/>
  <c r="U78" i="24" s="1"/>
  <c r="U81" i="24" s="1"/>
  <c r="U84" i="24" s="1"/>
  <c r="U87" i="24" s="1"/>
  <c r="V72" i="24"/>
  <c r="M75" i="24"/>
  <c r="M78" i="24" s="1"/>
  <c r="M81" i="24" s="1"/>
  <c r="M84" i="24" s="1"/>
  <c r="M87" i="24" s="1"/>
  <c r="N72" i="24"/>
  <c r="E75" i="24"/>
  <c r="E78" i="24" s="1"/>
  <c r="E81" i="24" s="1"/>
  <c r="E84" i="24" s="1"/>
  <c r="E87" i="24" s="1"/>
  <c r="F72" i="24"/>
  <c r="U53" i="24"/>
  <c r="U56" i="24" s="1"/>
  <c r="U59" i="24" s="1"/>
  <c r="U62" i="24" s="1"/>
  <c r="U65" i="24" s="1"/>
  <c r="V50" i="24"/>
  <c r="M53" i="24"/>
  <c r="M56" i="24" s="1"/>
  <c r="M59" i="24" s="1"/>
  <c r="M62" i="24" s="1"/>
  <c r="M65" i="24" s="1"/>
  <c r="N50" i="24"/>
  <c r="E53" i="24"/>
  <c r="E56" i="24" s="1"/>
  <c r="E59" i="24" s="1"/>
  <c r="E62" i="24" s="1"/>
  <c r="E65" i="24" s="1"/>
  <c r="F50" i="24"/>
  <c r="U31" i="24"/>
  <c r="U34" i="24" s="1"/>
  <c r="U37" i="24" s="1"/>
  <c r="U40" i="24" s="1"/>
  <c r="U43" i="24" s="1"/>
  <c r="V28" i="24"/>
  <c r="M31" i="24"/>
  <c r="M34" i="24" s="1"/>
  <c r="M37" i="24" s="1"/>
  <c r="M40" i="24" s="1"/>
  <c r="M43" i="24" s="1"/>
  <c r="N28" i="24"/>
  <c r="E31" i="24"/>
  <c r="E34" i="24" s="1"/>
  <c r="E37" i="24" s="1"/>
  <c r="E40" i="24" s="1"/>
  <c r="E43" i="24" s="1"/>
  <c r="F28" i="24"/>
  <c r="U9" i="24"/>
  <c r="U12" i="24" s="1"/>
  <c r="U15" i="24" s="1"/>
  <c r="U18" i="24" s="1"/>
  <c r="U21" i="24" s="1"/>
  <c r="V6" i="24"/>
  <c r="M9" i="24"/>
  <c r="M12" i="24" s="1"/>
  <c r="M15" i="24" s="1"/>
  <c r="M18" i="24" s="1"/>
  <c r="M21" i="24" s="1"/>
  <c r="N6" i="24"/>
  <c r="E9" i="24"/>
  <c r="E12" i="24" s="1"/>
  <c r="E15" i="24" s="1"/>
  <c r="E18" i="24" s="1"/>
  <c r="E21" i="24" s="1"/>
  <c r="F6" i="24"/>
  <c r="AD42" i="25" l="1"/>
  <c r="AF6" i="25"/>
  <c r="AF42" i="25" s="1"/>
  <c r="F9" i="24"/>
  <c r="F12" i="24" s="1"/>
  <c r="F15" i="24" s="1"/>
  <c r="F18" i="24" s="1"/>
  <c r="F21" i="24" s="1"/>
  <c r="G6" i="24"/>
  <c r="G9" i="24" s="1"/>
  <c r="G12" i="24" s="1"/>
  <c r="G15" i="24" s="1"/>
  <c r="G18" i="24" s="1"/>
  <c r="G21" i="24" s="1"/>
  <c r="AD6" i="24"/>
  <c r="N9" i="24"/>
  <c r="N12" i="24" s="1"/>
  <c r="N15" i="24" s="1"/>
  <c r="N18" i="24" s="1"/>
  <c r="N21" i="24" s="1"/>
  <c r="O6" i="24"/>
  <c r="O9" i="24" s="1"/>
  <c r="O12" i="24" s="1"/>
  <c r="O15" i="24" s="1"/>
  <c r="O18" i="24" s="1"/>
  <c r="O21" i="24" s="1"/>
  <c r="AD9" i="24"/>
  <c r="AF9" i="24" s="1"/>
  <c r="V9" i="24"/>
  <c r="V12" i="24" s="1"/>
  <c r="V15" i="24" s="1"/>
  <c r="V18" i="24" s="1"/>
  <c r="V21" i="24" s="1"/>
  <c r="W6" i="24"/>
  <c r="W9" i="24" s="1"/>
  <c r="W12" i="24" s="1"/>
  <c r="W15" i="24" s="1"/>
  <c r="W18" i="24" s="1"/>
  <c r="W21" i="24" s="1"/>
  <c r="AD12" i="24"/>
  <c r="AF12" i="24" s="1"/>
  <c r="F31" i="24"/>
  <c r="F34" i="24" s="1"/>
  <c r="F37" i="24" s="1"/>
  <c r="F40" i="24" s="1"/>
  <c r="F43" i="24" s="1"/>
  <c r="G28" i="24"/>
  <c r="N31" i="24"/>
  <c r="N34" i="24" s="1"/>
  <c r="N37" i="24" s="1"/>
  <c r="N40" i="24" s="1"/>
  <c r="N43" i="24" s="1"/>
  <c r="O28" i="24"/>
  <c r="V31" i="24"/>
  <c r="V34" i="24" s="1"/>
  <c r="V37" i="24" s="1"/>
  <c r="V40" i="24" s="1"/>
  <c r="V43" i="24" s="1"/>
  <c r="W28" i="24"/>
  <c r="F53" i="24"/>
  <c r="F56" i="24" s="1"/>
  <c r="F59" i="24" s="1"/>
  <c r="F62" i="24" s="1"/>
  <c r="F65" i="24" s="1"/>
  <c r="G50" i="24"/>
  <c r="N53" i="24"/>
  <c r="N56" i="24" s="1"/>
  <c r="N59" i="24" s="1"/>
  <c r="N62" i="24" s="1"/>
  <c r="N65" i="24" s="1"/>
  <c r="O50" i="24"/>
  <c r="V53" i="24"/>
  <c r="V56" i="24" s="1"/>
  <c r="V59" i="24" s="1"/>
  <c r="V62" i="24" s="1"/>
  <c r="V65" i="24" s="1"/>
  <c r="W50" i="24"/>
  <c r="F75" i="24"/>
  <c r="F78" i="24" s="1"/>
  <c r="F81" i="24" s="1"/>
  <c r="F84" i="24" s="1"/>
  <c r="F87" i="24" s="1"/>
  <c r="G72" i="24"/>
  <c r="N75" i="24"/>
  <c r="N78" i="24" s="1"/>
  <c r="N81" i="24" s="1"/>
  <c r="N84" i="24" s="1"/>
  <c r="N87" i="24" s="1"/>
  <c r="O72" i="24"/>
  <c r="V75" i="24"/>
  <c r="V78" i="24" s="1"/>
  <c r="V81" i="24" s="1"/>
  <c r="V84" i="24" s="1"/>
  <c r="V87" i="24" s="1"/>
  <c r="W72" i="24"/>
  <c r="W75" i="24" l="1"/>
  <c r="W78" i="24" s="1"/>
  <c r="W81" i="24" s="1"/>
  <c r="W84" i="24" s="1"/>
  <c r="W87" i="24" s="1"/>
  <c r="AD39" i="24"/>
  <c r="AF39" i="24" s="1"/>
  <c r="O75" i="24"/>
  <c r="O78" i="24" s="1"/>
  <c r="O81" i="24" s="1"/>
  <c r="O84" i="24" s="1"/>
  <c r="O87" i="24" s="1"/>
  <c r="AD36" i="24"/>
  <c r="AF36" i="24" s="1"/>
  <c r="G75" i="24"/>
  <c r="G78" i="24" s="1"/>
  <c r="G81" i="24" s="1"/>
  <c r="G84" i="24" s="1"/>
  <c r="G87" i="24" s="1"/>
  <c r="AD33" i="24"/>
  <c r="AF33" i="24" s="1"/>
  <c r="W53" i="24"/>
  <c r="W56" i="24" s="1"/>
  <c r="W59" i="24" s="1"/>
  <c r="W62" i="24" s="1"/>
  <c r="W65" i="24" s="1"/>
  <c r="AD30" i="24"/>
  <c r="AF30" i="24" s="1"/>
  <c r="O53" i="24"/>
  <c r="O56" i="24" s="1"/>
  <c r="O59" i="24" s="1"/>
  <c r="O62" i="24" s="1"/>
  <c r="O65" i="24" s="1"/>
  <c r="AD27" i="24"/>
  <c r="AF27" i="24" s="1"/>
  <c r="G53" i="24"/>
  <c r="G56" i="24" s="1"/>
  <c r="G59" i="24" s="1"/>
  <c r="G62" i="24" s="1"/>
  <c r="G65" i="24" s="1"/>
  <c r="AD24" i="24"/>
  <c r="AF24" i="24" s="1"/>
  <c r="W31" i="24"/>
  <c r="W34" i="24" s="1"/>
  <c r="W37" i="24" s="1"/>
  <c r="W40" i="24" s="1"/>
  <c r="W43" i="24" s="1"/>
  <c r="AD21" i="24"/>
  <c r="AF21" i="24" s="1"/>
  <c r="O31" i="24"/>
  <c r="O34" i="24" s="1"/>
  <c r="O37" i="24" s="1"/>
  <c r="O40" i="24" s="1"/>
  <c r="O43" i="24" s="1"/>
  <c r="AD18" i="24"/>
  <c r="AF18" i="24" s="1"/>
  <c r="G31" i="24"/>
  <c r="G34" i="24" s="1"/>
  <c r="G37" i="24" s="1"/>
  <c r="G40" i="24" s="1"/>
  <c r="G43" i="24" s="1"/>
  <c r="AD15" i="24"/>
  <c r="AF15" i="24" s="1"/>
  <c r="AD42" i="24"/>
  <c r="AF6" i="24"/>
  <c r="AF42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上條真実</author>
  </authors>
  <commentList>
    <comment ref="H1" authorId="0" shapeId="0" xr:uid="{2CBD66CE-03DB-4D77-BFB4-64F77C1C2B44}">
      <text>
        <r>
          <rPr>
            <b/>
            <sz val="9"/>
            <color indexed="81"/>
            <rFont val="MS P ゴシック"/>
            <family val="3"/>
            <charset val="128"/>
          </rPr>
          <t>＜ポイント１＞年（西暦）、月を入力する→カレンダーが自動で更新される。</t>
        </r>
      </text>
    </comment>
    <comment ref="G3" authorId="0" shapeId="0" xr:uid="{5214F5DF-F1C4-4801-8AA1-208322F3101D}">
      <text>
        <r>
          <rPr>
            <b/>
            <sz val="9"/>
            <color indexed="81"/>
            <rFont val="MS P ゴシック"/>
            <family val="3"/>
            <charset val="128"/>
          </rPr>
          <t>＜ポイント２＞原則の時間を入力する→カレンダー内の数値に自動反映される。※最長10時間</t>
        </r>
      </text>
    </comment>
    <comment ref="G7" authorId="0" shapeId="0" xr:uid="{9C6C6BAE-EB11-4DA2-B24E-F0CC06D5BFC3}">
      <text>
        <r>
          <rPr>
            <b/>
            <sz val="9"/>
            <color indexed="81"/>
            <rFont val="MS P ゴシック"/>
            <family val="3"/>
            <charset val="128"/>
          </rPr>
          <t>＜ポイント３＞出勤日or所定休日（○）を▼で選択入力（他の日のコピー入力も可能）。</t>
        </r>
      </text>
    </comment>
    <comment ref="G8" authorId="0" shapeId="0" xr:uid="{CBB3F5F7-D1CA-4B2B-8FB2-66B86F4A722A}">
      <text>
        <r>
          <rPr>
            <b/>
            <sz val="9"/>
            <color indexed="81"/>
            <rFont val="MS P ゴシック"/>
            <family val="3"/>
            <charset val="128"/>
          </rPr>
          <t>＜ポイント４＞１日の所定労働時間。原則として入力不要（自動）。
但し、日によって所定時間が異なる場合に手入力する。※最長10時間
その場合は、入力用（フリー）シートを利用。</t>
        </r>
      </text>
    </comment>
    <comment ref="H15" authorId="0" shapeId="0" xr:uid="{EEE59914-563A-4354-8069-C88CA85DC935}">
      <text>
        <r>
          <rPr>
            <b/>
            <sz val="9"/>
            <color indexed="81"/>
            <rFont val="MS P ゴシック"/>
            <family val="3"/>
            <charset val="128"/>
          </rPr>
          <t>＜ポイント５＞１週の所定労働時間。入力不要（自動）。
最長で52時間（回数制限あり）→右の④チェック表参照。</t>
        </r>
      </text>
    </comment>
    <comment ref="X37" authorId="0" shapeId="0" xr:uid="{14499186-E27A-4677-91EA-EA226523AC87}">
      <text>
        <r>
          <rPr>
            <b/>
            <sz val="9"/>
            <color indexed="81"/>
            <rFont val="MS P ゴシック"/>
            <family val="3"/>
            <charset val="128"/>
          </rPr>
          <t>＜チェック２＞上限52時間であること。（回数制限あり）</t>
        </r>
      </text>
    </comment>
    <comment ref="AF42" authorId="0" shapeId="0" xr:uid="{5B7CFA5D-7272-411C-B3E5-2C3A77C99AC1}">
      <text>
        <r>
          <rPr>
            <b/>
            <sz val="9"/>
            <color indexed="81"/>
            <rFont val="MS P ゴシック"/>
            <family val="3"/>
            <charset val="128"/>
          </rPr>
          <t>＜チェック１＞上限280日であること。
※例外については詳細説明シート参照。</t>
        </r>
      </text>
    </comment>
    <comment ref="AH42" authorId="0" shapeId="0" xr:uid="{7997DD47-D721-4E98-ABC9-12BE6ED9BB4A}">
      <text>
        <r>
          <rPr>
            <b/>
            <sz val="9"/>
            <color indexed="81"/>
            <rFont val="MS P ゴシック"/>
            <family val="3"/>
            <charset val="128"/>
          </rPr>
          <t>＜チェック４＞下部に「OK」表示があること。</t>
        </r>
      </text>
    </comment>
    <comment ref="AL50" authorId="0" shapeId="0" xr:uid="{0A9F6A2F-BAB6-413A-947C-DEBB50FDDD23}">
      <text>
        <r>
          <rPr>
            <b/>
            <sz val="9"/>
            <color indexed="81"/>
            <rFont val="MS P ゴシック"/>
            <family val="3"/>
            <charset val="128"/>
          </rPr>
          <t>チェック結果を▼で選択入力。</t>
        </r>
      </text>
    </comment>
    <comment ref="W54" authorId="0" shapeId="0" xr:uid="{42CE0A12-6C8A-4288-B505-95448D9491CA}">
      <text>
        <r>
          <rPr>
            <b/>
            <sz val="9"/>
            <color indexed="81"/>
            <rFont val="MS P ゴシック"/>
            <family val="3"/>
            <charset val="128"/>
          </rPr>
          <t>＜チェック３＞連続労働日数は原則６日。
※例外については詳細説明シート参照</t>
        </r>
      </text>
    </comment>
  </commentList>
</comments>
</file>

<file path=xl/sharedStrings.xml><?xml version="1.0" encoding="utf-8"?>
<sst xmlns="http://schemas.openxmlformats.org/spreadsheetml/2006/main" count="1069" uniqueCount="114">
  <si>
    <t>②週時
間合計</t>
    <rPh sb="1" eb="2">
      <t>シュウ</t>
    </rPh>
    <rPh sb="2" eb="3">
      <t>ジ</t>
    </rPh>
    <rPh sb="4" eb="5">
      <t>カン</t>
    </rPh>
    <rPh sb="5" eb="7">
      <t>ゴウケイ</t>
    </rPh>
    <phoneticPr fontId="1"/>
  </si>
  <si>
    <t>③変形期間中の所定労働時間等</t>
    <rPh sb="1" eb="3">
      <t>ヘンケイ</t>
    </rPh>
    <rPh sb="3" eb="5">
      <t>キカン</t>
    </rPh>
    <rPh sb="5" eb="6">
      <t>チュウ</t>
    </rPh>
    <rPh sb="7" eb="9">
      <t>ショテイ</t>
    </rPh>
    <rPh sb="9" eb="11">
      <t>ロウドウ</t>
    </rPh>
    <rPh sb="11" eb="13">
      <t>ジカン</t>
    </rPh>
    <rPh sb="13" eb="14">
      <t>トウ</t>
    </rPh>
    <phoneticPr fontId="1"/>
  </si>
  <si>
    <t>水</t>
  </si>
  <si>
    <t>木</t>
  </si>
  <si>
    <t>金</t>
  </si>
  <si>
    <t>土</t>
  </si>
  <si>
    <t>月</t>
    <rPh sb="0" eb="1">
      <t>ツキ</t>
    </rPh>
    <phoneticPr fontId="1"/>
  </si>
  <si>
    <t>暦日</t>
    <rPh sb="0" eb="1">
      <t>コヨミ</t>
    </rPh>
    <rPh sb="1" eb="2">
      <t>ビ</t>
    </rPh>
    <phoneticPr fontId="1"/>
  </si>
  <si>
    <t>休日日数</t>
    <rPh sb="0" eb="2">
      <t>キュウジツ</t>
    </rPh>
    <rPh sb="2" eb="4">
      <t>ニッスウ</t>
    </rPh>
    <phoneticPr fontId="1"/>
  </si>
  <si>
    <t>労働日数</t>
    <rPh sb="0" eb="2">
      <t>ロウドウ</t>
    </rPh>
    <rPh sb="2" eb="4">
      <t>ニッスウ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</si>
  <si>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</si>
  <si>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合計</t>
    <rPh sb="0" eb="2">
      <t>ゴウケイ</t>
    </rPh>
    <phoneticPr fontId="1"/>
  </si>
  <si>
    <t>④「労働日数及び労働時間に関する限度」チェック表</t>
    <rPh sb="23" eb="24">
      <t>ヒョウ</t>
    </rPh>
    <phoneticPr fontId="1"/>
  </si>
  <si>
    <t>チェック1</t>
  </si>
  <si>
    <t>チェック2</t>
  </si>
  <si>
    <t>チェック3</t>
  </si>
  <si>
    <t>チェック4</t>
  </si>
  <si>
    <t>×</t>
    <phoneticPr fontId="1"/>
  </si>
  <si>
    <t>→</t>
    <phoneticPr fontId="1"/>
  </si>
  <si>
    <t>＝</t>
    <phoneticPr fontId="1"/>
  </si>
  <si>
    <t>７日</t>
    <rPh sb="1" eb="2">
      <t>ニチ</t>
    </rPh>
    <phoneticPr fontId="1"/>
  </si>
  <si>
    <t>○</t>
  </si>
  <si>
    <t>○</t>
    <phoneticPr fontId="1"/>
  </si>
  <si>
    <t>出</t>
    <rPh sb="0" eb="1">
      <t>デ</t>
    </rPh>
    <phoneticPr fontId="1"/>
  </si>
  <si>
    <t>年度＞</t>
    <rPh sb="0" eb="2">
      <t>ネンド</t>
    </rPh>
    <phoneticPr fontId="1"/>
  </si>
  <si>
    <t>結果</t>
    <rPh sb="0" eb="2">
      <t>ケッカ</t>
    </rPh>
    <phoneticPr fontId="1"/>
  </si>
  <si>
    <t>ＯＫ</t>
  </si>
  <si>
    <t>ＯＫ</t>
    <phoneticPr fontId="1"/>
  </si>
  <si>
    <t>月度</t>
    <rPh sb="0" eb="1">
      <t>ツキ</t>
    </rPh>
    <rPh sb="1" eb="2">
      <t>ド</t>
    </rPh>
    <phoneticPr fontId="1"/>
  </si>
  <si>
    <t>対象期間の総労働時間が限度（※）を超えていないか</t>
    <rPh sb="0" eb="2">
      <t>タイショウ</t>
    </rPh>
    <rPh sb="2" eb="4">
      <t>キカン</t>
    </rPh>
    <rPh sb="5" eb="6">
      <t>ソウ</t>
    </rPh>
    <rPh sb="6" eb="8">
      <t>ロウドウ</t>
    </rPh>
    <rPh sb="8" eb="10">
      <t>ジカン</t>
    </rPh>
    <rPh sb="11" eb="13">
      <t>ゲンド</t>
    </rPh>
    <rPh sb="17" eb="18">
      <t>コ</t>
    </rPh>
    <phoneticPr fontId="1"/>
  </si>
  <si>
    <t>対象期間の暦日数</t>
    <phoneticPr fontId="1"/>
  </si>
  <si>
    <t>時間（原則）</t>
    <rPh sb="3" eb="5">
      <t>ゲンソク</t>
    </rPh>
    <phoneticPr fontId="1"/>
  </si>
  <si>
    <t>（※2）計算式</t>
    <rPh sb="4" eb="7">
      <t>ケイサンシキ</t>
    </rPh>
    <phoneticPr fontId="1"/>
  </si>
  <si>
    <t>（※1）週48時間を超える回数に制限あり。→詳細説明シート参照</t>
    <rPh sb="4" eb="5">
      <t>シュウ</t>
    </rPh>
    <rPh sb="7" eb="9">
      <t>ジカン</t>
    </rPh>
    <rPh sb="10" eb="11">
      <t>コ</t>
    </rPh>
    <rPh sb="13" eb="15">
      <t>カイスウ</t>
    </rPh>
    <rPh sb="16" eb="18">
      <t>セイゲン</t>
    </rPh>
    <rPh sb="22" eb="24">
      <t>ショウサイ</t>
    </rPh>
    <rPh sb="24" eb="26">
      <t>セツメイ</t>
    </rPh>
    <rPh sb="29" eb="31">
      <t>サンショウ</t>
    </rPh>
    <phoneticPr fontId="1"/>
  </si>
  <si>
    <t>（左つづき）</t>
    <rPh sb="1" eb="2">
      <t>ヒダリ</t>
    </rPh>
    <phoneticPr fontId="1"/>
  </si>
  <si>
    <t>（右へつづく）</t>
    <rPh sb="1" eb="2">
      <t>ミギ</t>
    </rPh>
    <phoneticPr fontId="1"/>
  </si>
  <si>
    <t>→入力漏れ注意　（「記入の仕方」シートを参照）</t>
    <rPh sb="1" eb="3">
      <t>ニュウリョク</t>
    </rPh>
    <rPh sb="3" eb="4">
      <t>モ</t>
    </rPh>
    <rPh sb="5" eb="7">
      <t>チュウイ</t>
    </rPh>
    <rPh sb="10" eb="12">
      <t>キニュウ</t>
    </rPh>
    <rPh sb="13" eb="15">
      <t>シカタ</t>
    </rPh>
    <rPh sb="20" eb="22">
      <t>サンショウ</t>
    </rPh>
    <phoneticPr fontId="1"/>
  </si>
  <si>
    <t>日</t>
  </si>
  <si>
    <t>月</t>
  </si>
  <si>
    <t>火</t>
  </si>
  <si>
    <t>＜</t>
    <phoneticPr fontId="1"/>
  </si>
  <si>
    <t>【長野県内の労働基準監督署（届出・相談窓口）】　</t>
  </si>
  <si>
    <t>署  名</t>
  </si>
  <si>
    <t>所在地</t>
  </si>
  <si>
    <t>電話・FAX番号</t>
  </si>
  <si>
    <t>管轄区域</t>
  </si>
  <si>
    <t>長　野</t>
  </si>
  <si>
    <t>〒380-8573</t>
  </si>
  <si>
    <t>長野市中御所1-22-1</t>
  </si>
  <si>
    <t>長野労働総合庁舎1F</t>
  </si>
  <si>
    <t>TEL 026-223-6310</t>
  </si>
  <si>
    <t>FAX 026-223-0576</t>
  </si>
  <si>
    <t>長野市(中野署の管轄区域を除く)、千曲市、上水内郡、埴科郡</t>
  </si>
  <si>
    <t>松　本</t>
  </si>
  <si>
    <t>〒390-0852</t>
  </si>
  <si>
    <t>松本市大字島立1696</t>
  </si>
  <si>
    <t>TEL 0263-48-5693</t>
  </si>
  <si>
    <t>FAX 0263-48-5689</t>
  </si>
  <si>
    <t>松本市(大町署の管轄区域を除く)、塩尻市、安曇野市のうち明科東川手・明科中川手・明科光・明科七貴・明科南陸郷、東筑摩郡、木曽郡</t>
  </si>
  <si>
    <t>岡　谷</t>
  </si>
  <si>
    <t>〒394-0027</t>
  </si>
  <si>
    <t>岡谷市中央町1-8-4</t>
  </si>
  <si>
    <t>TEL 0266-22-3454</t>
  </si>
  <si>
    <t>FAX 0266-23-9109</t>
  </si>
  <si>
    <t>岡谷市、諏訪市、茅野市、諏訪郡</t>
  </si>
  <si>
    <t>上　田</t>
  </si>
  <si>
    <t>〒386-0025</t>
  </si>
  <si>
    <t>上田市天神2-4-70</t>
  </si>
  <si>
    <t>TEL 0268-22-0338</t>
  </si>
  <si>
    <t>FAX 0268-22-0649</t>
  </si>
  <si>
    <t>上田市、東御市、小県郡</t>
  </si>
  <si>
    <t>飯　田</t>
  </si>
  <si>
    <t>〒395-0051</t>
  </si>
  <si>
    <t>飯田市高羽町6-1-5</t>
  </si>
  <si>
    <t>飯田高羽合同庁舎</t>
  </si>
  <si>
    <t>TEL 0265-22-2635</t>
  </si>
  <si>
    <t>FAX 0265-23-0293</t>
  </si>
  <si>
    <t>飯田市、下伊那郡</t>
  </si>
  <si>
    <t>中　野</t>
  </si>
  <si>
    <t>〒383-0022</t>
  </si>
  <si>
    <t xml:space="preserve">中野市中央1-2-21  </t>
  </si>
  <si>
    <t>TEL 0269-22-2105</t>
  </si>
  <si>
    <t>FAX 0269-22-2106</t>
  </si>
  <si>
    <t>中野市、須坂市、飯山市、長野市のうち若穂綿内・若穂川田・若穂牛島・若穂保科、上高井郡、下高井郡、下水内郡</t>
  </si>
  <si>
    <t>小　諸</t>
  </si>
  <si>
    <t>〒384-0017</t>
  </si>
  <si>
    <t xml:space="preserve">小諸市三和1-6-22  </t>
  </si>
  <si>
    <t>TEL 0267-22-1760</t>
  </si>
  <si>
    <t>FAX 0267-22-0012</t>
  </si>
  <si>
    <t xml:space="preserve">小諸市、佐久市、南佐久郡、北佐久郡 </t>
  </si>
  <si>
    <t>伊　那</t>
  </si>
  <si>
    <t>〒396-0015</t>
  </si>
  <si>
    <t xml:space="preserve">伊那市中央5033-2  </t>
  </si>
  <si>
    <t>TEL 0265-72-6181</t>
  </si>
  <si>
    <t>FAX 0265-72-6182</t>
  </si>
  <si>
    <t>伊那市、駒ヶ根市、上伊那郡</t>
  </si>
  <si>
    <t>大　町</t>
  </si>
  <si>
    <t>〒398-0002</t>
  </si>
  <si>
    <t>大町市大町2943-5</t>
  </si>
  <si>
    <t>大町地方合同庁舎4F</t>
  </si>
  <si>
    <t>TEL 0261-22-2001</t>
  </si>
  <si>
    <t>FAX 0261-22-0369</t>
  </si>
  <si>
    <t>松本市のうち梓川上野・梓川梓・梓川倭、大町市、安曇野市(松本署の管轄区域を除く)、北安曇郡</t>
  </si>
  <si>
    <t>（R1.12）</t>
  </si>
  <si>
    <t>月1日起算日</t>
    <rPh sb="0" eb="1">
      <t>ガツ</t>
    </rPh>
    <rPh sb="2" eb="3">
      <t>ニチ</t>
    </rPh>
    <rPh sb="3" eb="6">
      <t>キサンビ</t>
    </rPh>
    <phoneticPr fontId="1"/>
  </si>
  <si>
    <t>-</t>
    <phoneticPr fontId="1"/>
  </si>
  <si>
    <t>ON</t>
    <phoneticPr fontId="1"/>
  </si>
  <si>
    <r>
      <t>①</t>
    </r>
    <r>
      <rPr>
        <sz val="12"/>
        <rFont val="ＭＳ ＰＲゴシック"/>
        <family val="3"/>
        <charset val="128"/>
      </rPr>
      <t>１日の</t>
    </r>
    <r>
      <rPr>
        <sz val="12"/>
        <color indexed="10"/>
        <rFont val="ＭＳ ＰＲゴシック"/>
        <family val="3"/>
        <charset val="128"/>
      </rPr>
      <t>所定労働時間</t>
    </r>
    <r>
      <rPr>
        <sz val="12"/>
        <rFont val="ＭＳ ＰＲゴシック"/>
        <family val="3"/>
        <charset val="128"/>
      </rPr>
      <t>は</t>
    </r>
    <r>
      <rPr>
        <b/>
        <sz val="12"/>
        <color indexed="12"/>
        <rFont val="ＭＳ ＰＲゴシック"/>
        <family val="3"/>
        <charset val="128"/>
      </rPr>
      <t xml:space="preserve"> </t>
    </r>
    <rPh sb="2" eb="3">
      <t>ヒ</t>
    </rPh>
    <rPh sb="4" eb="6">
      <t>ショテイ</t>
    </rPh>
    <rPh sb="6" eb="8">
      <t>ロウドウ</t>
    </rPh>
    <rPh sb="8" eb="10">
      <t>ジカン</t>
    </rPh>
    <phoneticPr fontId="1"/>
  </si>
  <si>
    <r>
      <t>対象期間の総労働日数が限度</t>
    </r>
    <r>
      <rPr>
        <sz val="10"/>
        <color rgb="FFFF0000"/>
        <rFont val="ＭＳ ＰＲゴシック"/>
        <family val="3"/>
        <charset val="128"/>
      </rPr>
      <t>（原則280日）</t>
    </r>
    <r>
      <rPr>
        <sz val="10"/>
        <rFont val="ＭＳ ＰＲゴシック"/>
        <family val="3"/>
        <charset val="128"/>
      </rPr>
      <t>を超えていないか</t>
    </r>
    <rPh sb="0" eb="2">
      <t>タイショウ</t>
    </rPh>
    <rPh sb="2" eb="4">
      <t>キカン</t>
    </rPh>
    <rPh sb="5" eb="6">
      <t>ソウ</t>
    </rPh>
    <rPh sb="6" eb="8">
      <t>ロウドウ</t>
    </rPh>
    <rPh sb="8" eb="10">
      <t>ニッスウ</t>
    </rPh>
    <rPh sb="11" eb="13">
      <t>ゲンド</t>
    </rPh>
    <rPh sb="22" eb="23">
      <t>コ</t>
    </rPh>
    <phoneticPr fontId="1"/>
  </si>
  <si>
    <r>
      <t>１日及び１週間の労働時間が限度</t>
    </r>
    <r>
      <rPr>
        <sz val="10"/>
        <color rgb="FFFF0000"/>
        <rFont val="ＭＳ ＰＲゴシック"/>
        <family val="3"/>
        <charset val="128"/>
      </rPr>
      <t>（1日10時間、1週52時間）</t>
    </r>
    <r>
      <rPr>
        <sz val="10"/>
        <rFont val="ＭＳ ＰＲゴシック"/>
        <family val="3"/>
        <charset val="128"/>
      </rPr>
      <t>を超えていないか（※1）</t>
    </r>
    <rPh sb="1" eb="2">
      <t>ニチ</t>
    </rPh>
    <rPh sb="2" eb="3">
      <t>オヨ</t>
    </rPh>
    <rPh sb="5" eb="6">
      <t>シュウ</t>
    </rPh>
    <rPh sb="6" eb="7">
      <t>カン</t>
    </rPh>
    <rPh sb="8" eb="10">
      <t>ロウドウ</t>
    </rPh>
    <rPh sb="10" eb="12">
      <t>ジカン</t>
    </rPh>
    <rPh sb="17" eb="18">
      <t>ニチ</t>
    </rPh>
    <rPh sb="20" eb="22">
      <t>ジカン</t>
    </rPh>
    <rPh sb="24" eb="25">
      <t>シュウ</t>
    </rPh>
    <rPh sb="27" eb="29">
      <t>ジカン</t>
    </rPh>
    <phoneticPr fontId="1"/>
  </si>
  <si>
    <r>
      <t>連続して労働させる日数が限度</t>
    </r>
    <r>
      <rPr>
        <sz val="10"/>
        <color rgb="FFFF0000"/>
        <rFont val="ＭＳ ＰＲゴシック"/>
        <family val="3"/>
        <charset val="128"/>
      </rPr>
      <t>（原則6日）</t>
    </r>
    <r>
      <rPr>
        <sz val="10"/>
        <rFont val="ＭＳ ＰＲゴシック"/>
        <family val="3"/>
        <charset val="128"/>
      </rPr>
      <t>を超えていないか</t>
    </r>
    <rPh sb="0" eb="2">
      <t>レンゾク</t>
    </rPh>
    <rPh sb="4" eb="6">
      <t>ロウドウ</t>
    </rPh>
    <rPh sb="9" eb="11">
      <t>ニッスウ</t>
    </rPh>
    <rPh sb="15" eb="17">
      <t>ゲンソク</t>
    </rPh>
    <rPh sb="18" eb="19">
      <t>ニチ</t>
    </rPh>
    <phoneticPr fontId="1"/>
  </si>
  <si>
    <r>
      <rPr>
        <b/>
        <sz val="14"/>
        <color rgb="FFFF0000"/>
        <rFont val="ＭＳ ＰＲゴシック"/>
        <family val="3"/>
        <charset val="128"/>
      </rPr>
      <t>１年単位</t>
    </r>
    <r>
      <rPr>
        <b/>
        <sz val="14"/>
        <rFont val="ＭＳ ＰＲゴシック"/>
        <family val="3"/>
        <charset val="128"/>
      </rPr>
      <t>の変形労働時間制による労働時間チェックカレンダー</t>
    </r>
    <rPh sb="1" eb="2">
      <t>ネン</t>
    </rPh>
    <rPh sb="2" eb="4">
      <t>タンイ</t>
    </rPh>
    <rPh sb="5" eb="7">
      <t>ヘンケイ</t>
    </rPh>
    <rPh sb="7" eb="9">
      <t>ロウドウ</t>
    </rPh>
    <rPh sb="9" eb="12">
      <t>ジカンセイ</t>
    </rPh>
    <rPh sb="15" eb="17">
      <t>ロウドウ</t>
    </rPh>
    <rPh sb="17" eb="19">
      <t>ジカン</t>
    </rPh>
    <phoneticPr fontId="1"/>
  </si>
  <si>
    <t>40時間</t>
    <rPh sb="2" eb="4">
      <t>ジカン</t>
    </rPh>
    <phoneticPr fontId="1"/>
  </si>
  <si>
    <r>
      <rPr>
        <sz val="11"/>
        <rFont val="MS UI Gothic"/>
        <family val="3"/>
        <charset val="1"/>
      </rPr>
      <t>※</t>
    </r>
    <r>
      <rPr>
        <sz val="11"/>
        <rFont val="MS UI Gothic"/>
        <family val="3"/>
        <charset val="128"/>
      </rPr>
      <t>直接入力してください。</t>
    </r>
    <rPh sb="1" eb="3">
      <t>チョクセツ</t>
    </rPh>
    <rPh sb="3" eb="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</si>
</sst>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d"/>
    <numFmt numFmtId="177" formatCode="0_);[Red]\(0\)"/>
    <numFmt numFmtId="178" formatCode="#&quot;月度&quot;"/>
    <numFmt numFmtId="179" formatCode="m&quot;月&quot;d&quot;日&quot;;@"/>
    <numFmt numFmtId="180" formatCode="m/d;@"/>
  </numFmts>
  <fonts count="4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Ｒゴシック"/>
      <family val="3"/>
      <charset val="128"/>
    </font>
    <font>
      <sz val="8"/>
      <color rgb="FFFF0000"/>
      <name val="ＭＳ ＰＲゴシック"/>
      <family val="3"/>
      <charset val="128"/>
    </font>
    <font>
      <b/>
      <sz val="10"/>
      <color rgb="FF0000FF"/>
      <name val="ＭＳ ＰＲゴシック"/>
      <family val="3"/>
      <charset val="128"/>
    </font>
    <font>
      <sz val="10"/>
      <color indexed="10"/>
      <name val="ＭＳ ＰＲ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8"/>
      <color rgb="FF0000FF"/>
      <name val="ＭＳ ＰＲゴシック"/>
      <family val="3"/>
      <charset val="128"/>
    </font>
    <font>
      <sz val="8"/>
      <color rgb="FF009900"/>
      <name val="ＭＳ ＰＲゴシック"/>
      <family val="3"/>
      <charset val="128"/>
    </font>
    <font>
      <b/>
      <sz val="10"/>
      <color theme="1"/>
      <name val="ＭＳ ＰＲゴシック"/>
      <family val="3"/>
      <charset val="128"/>
    </font>
    <font>
      <sz val="14"/>
      <name val="ＭＳ Ｐゴシック"/>
      <family val="3"/>
      <charset val="128"/>
    </font>
    <font>
      <b/>
      <sz val="8"/>
      <color rgb="FFFF0000"/>
      <name val="ＭＳ ＰＲゴシック"/>
      <family val="3"/>
      <charset val="128"/>
    </font>
    <font>
      <sz val="16"/>
      <name val="ＭＳ ＰＲゴシック"/>
      <family val="3"/>
      <charset val="128"/>
    </font>
    <font>
      <b/>
      <sz val="16"/>
      <name val="ＭＳ ＰＲゴシック"/>
      <family val="3"/>
      <charset val="128"/>
    </font>
    <font>
      <sz val="12"/>
      <name val="ＭＳ ＰＲゴシック"/>
      <family val="3"/>
      <charset val="128"/>
    </font>
    <font>
      <sz val="11"/>
      <name val="ＭＳ ＰＲゴシック"/>
      <family val="3"/>
      <charset val="128"/>
    </font>
    <font>
      <b/>
      <sz val="14"/>
      <color rgb="FF0000FF"/>
      <name val="ＭＳ ＰＲゴシック"/>
      <family val="3"/>
      <charset val="128"/>
    </font>
    <font>
      <b/>
      <sz val="12"/>
      <color rgb="FF0000FF"/>
      <name val="ＭＳ ＰＲゴシック"/>
      <family val="3"/>
      <charset val="128"/>
    </font>
    <font>
      <b/>
      <sz val="11"/>
      <color rgb="FFFF0000"/>
      <name val="ＭＳ ＰＲゴシック"/>
      <family val="3"/>
      <charset val="128"/>
    </font>
    <font>
      <b/>
      <sz val="14"/>
      <name val="ＭＳ ＰＲゴシック"/>
      <family val="3"/>
      <charset val="128"/>
    </font>
    <font>
      <b/>
      <sz val="8"/>
      <name val="ＭＳ ＰＲゴシック"/>
      <family val="3"/>
      <charset val="128"/>
    </font>
    <font>
      <sz val="12"/>
      <color indexed="10"/>
      <name val="ＭＳ ＰＲゴシック"/>
      <family val="3"/>
      <charset val="128"/>
    </font>
    <font>
      <b/>
      <sz val="12"/>
      <color indexed="12"/>
      <name val="ＭＳ ＰＲゴシック"/>
      <family val="3"/>
      <charset val="128"/>
    </font>
    <font>
      <sz val="11"/>
      <color rgb="FFFF0000"/>
      <name val="ＭＳ ＰＲゴシック"/>
      <family val="3"/>
      <charset val="128"/>
    </font>
    <font>
      <b/>
      <sz val="11"/>
      <color theme="1"/>
      <name val="ＭＳ ＰＲゴシック"/>
      <family val="3"/>
      <charset val="128"/>
    </font>
    <font>
      <b/>
      <sz val="11"/>
      <color rgb="FF009900"/>
      <name val="ＭＳ ＰＲゴシック"/>
      <family val="3"/>
      <charset val="128"/>
    </font>
    <font>
      <b/>
      <sz val="11"/>
      <color rgb="FF0000FF"/>
      <name val="ＭＳ ＰＲゴシック"/>
      <family val="3"/>
      <charset val="128"/>
    </font>
    <font>
      <sz val="8"/>
      <color rgb="FF0000FF"/>
      <name val="ＭＳ ＰＲゴシック"/>
      <family val="3"/>
      <charset val="128"/>
    </font>
    <font>
      <sz val="9"/>
      <name val="ＭＳ ＰＲゴシック"/>
      <family val="3"/>
      <charset val="128"/>
    </font>
    <font>
      <sz val="11"/>
      <color indexed="10"/>
      <name val="ＭＳ ＰＲゴシック"/>
      <family val="3"/>
      <charset val="128"/>
    </font>
    <font>
      <b/>
      <sz val="9"/>
      <color rgb="FFFF0000"/>
      <name val="ＭＳ ＰＲゴシック"/>
      <family val="3"/>
      <charset val="128"/>
    </font>
    <font>
      <sz val="10"/>
      <color rgb="FFFF0000"/>
      <name val="ＭＳ ＰＲゴシック"/>
      <family val="3"/>
      <charset val="128"/>
    </font>
    <font>
      <sz val="6"/>
      <name val="ＭＳ ＰＲゴシック"/>
      <family val="3"/>
      <charset val="128"/>
    </font>
    <font>
      <b/>
      <sz val="9"/>
      <color rgb="FF0000FF"/>
      <name val="ＭＳ ＰＲゴシック"/>
      <family val="3"/>
      <charset val="128"/>
    </font>
    <font>
      <sz val="8"/>
      <name val="ＭＳ ＰＲゴシック"/>
      <family val="3"/>
      <charset val="128"/>
    </font>
    <font>
      <sz val="12"/>
      <color rgb="FFFF0000"/>
      <name val="ＭＳ ＰＲゴシック"/>
      <family val="3"/>
      <charset val="128"/>
    </font>
    <font>
      <b/>
      <sz val="12"/>
      <name val="ＭＳ ＰＲゴシック"/>
      <family val="3"/>
      <charset val="128"/>
    </font>
    <font>
      <b/>
      <sz val="14"/>
      <color rgb="FFFF0000"/>
      <name val="ＭＳ ＰＲゴシック"/>
      <family val="3"/>
      <charset val="128"/>
    </font>
    <font>
      <b/>
      <sz val="16"/>
      <color rgb="FF0000FF"/>
      <name val="ＭＳ Ｐゴシック"/>
      <family val="3"/>
      <charset val="128"/>
    </font>
    <font>
      <b/>
      <sz val="16"/>
      <color rgb="FF0000FF"/>
      <name val="ＭＳ ＰＲ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MS UI Gothic"/>
      <family val="3"/>
      <charset val="1"/>
    </font>
    <font>
      <sz val="11"/>
      <name val="MS UI Gothic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Up">
        <fgColor indexed="22"/>
        <bgColor indexed="9"/>
      </patternFill>
    </fill>
    <fill>
      <patternFill patternType="gray0625"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58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vertical="center"/>
      <protection locked="0"/>
    </xf>
    <xf numFmtId="0" fontId="4" fillId="5" borderId="2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center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8" fillId="6" borderId="15" xfId="0" applyFont="1" applyFill="1" applyBorder="1" applyAlignment="1" applyProtection="1">
      <alignment horizontal="center" vertical="center"/>
      <protection locked="0"/>
    </xf>
    <xf numFmtId="0" fontId="8" fillId="7" borderId="15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/>
    </xf>
    <xf numFmtId="0" fontId="0" fillId="0" borderId="31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9" fillId="0" borderId="15" xfId="0" applyNumberFormat="1" applyFont="1" applyFill="1" applyBorder="1" applyAlignment="1" applyProtection="1">
      <alignment horizontal="center"/>
      <protection locked="0"/>
    </xf>
    <xf numFmtId="176" fontId="9" fillId="0" borderId="15" xfId="0" applyNumberFormat="1" applyFont="1" applyBorder="1" applyAlignment="1" applyProtection="1">
      <alignment horizontal="center"/>
      <protection locked="0"/>
    </xf>
    <xf numFmtId="0" fontId="6" fillId="7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5" borderId="1" xfId="0" applyFont="1" applyFill="1" applyBorder="1" applyAlignment="1" applyProtection="1">
      <alignment vertical="center"/>
      <protection locked="0"/>
    </xf>
    <xf numFmtId="179" fontId="2" fillId="5" borderId="2" xfId="0" applyNumberFormat="1" applyFont="1" applyFill="1" applyBorder="1" applyAlignment="1" applyProtection="1">
      <alignment horizontal="center" vertical="center"/>
      <protection locked="0"/>
    </xf>
    <xf numFmtId="180" fontId="2" fillId="5" borderId="3" xfId="0" applyNumberFormat="1" applyFont="1" applyFill="1" applyBorder="1" applyAlignment="1" applyProtection="1">
      <alignment vertical="center"/>
      <protection locked="0"/>
    </xf>
    <xf numFmtId="176" fontId="9" fillId="0" borderId="15" xfId="0" applyNumberFormat="1" applyFont="1" applyFill="1" applyBorder="1" applyAlignment="1" applyProtection="1">
      <alignment horizontal="center"/>
    </xf>
    <xf numFmtId="0" fontId="12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14" fillId="6" borderId="15" xfId="0" applyFont="1" applyFill="1" applyBorder="1" applyAlignment="1" applyProtection="1">
      <alignment vertical="center"/>
      <protection locked="0"/>
    </xf>
    <xf numFmtId="0" fontId="17" fillId="0" borderId="5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8" fillId="0" borderId="0" xfId="0" applyFont="1" applyProtection="1">
      <protection locked="0"/>
    </xf>
    <xf numFmtId="0" fontId="15" fillId="0" borderId="0" xfId="0" applyFont="1"/>
    <xf numFmtId="0" fontId="21" fillId="0" borderId="0" xfId="0" applyFont="1" applyAlignment="1" applyProtection="1">
      <protection locked="0"/>
    </xf>
    <xf numFmtId="0" fontId="15" fillId="5" borderId="2" xfId="0" applyFont="1" applyFill="1" applyBorder="1" applyProtection="1">
      <protection locked="0"/>
    </xf>
    <xf numFmtId="0" fontId="23" fillId="0" borderId="0" xfId="0" applyFont="1" applyFill="1" applyBorder="1"/>
    <xf numFmtId="0" fontId="2" fillId="0" borderId="0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5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Continuous" vertical="center"/>
    </xf>
    <xf numFmtId="0" fontId="15" fillId="0" borderId="3" xfId="0" applyFont="1" applyBorder="1" applyAlignment="1">
      <alignment horizontal="centerContinuous" vertical="center"/>
    </xf>
    <xf numFmtId="0" fontId="15" fillId="0" borderId="15" xfId="0" applyFont="1" applyBorder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/>
    <xf numFmtId="0" fontId="27" fillId="0" borderId="0" xfId="0" applyFont="1" applyAlignment="1">
      <alignment horizontal="center"/>
    </xf>
    <xf numFmtId="0" fontId="2" fillId="0" borderId="0" xfId="0" applyFont="1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Fill="1" applyBorder="1" applyAlignment="1"/>
    <xf numFmtId="0" fontId="15" fillId="0" borderId="5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5" xfId="0" applyFont="1" applyBorder="1" applyAlignment="1"/>
    <xf numFmtId="0" fontId="15" fillId="0" borderId="0" xfId="0" applyFont="1" applyBorder="1" applyAlignment="1"/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15" fillId="0" borderId="0" xfId="0" applyFont="1" applyBorder="1"/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6" fillId="0" borderId="0" xfId="0" applyFont="1" applyBorder="1" applyAlignment="1"/>
    <xf numFmtId="49" fontId="26" fillId="0" borderId="0" xfId="0" applyNumberFormat="1" applyFont="1" applyBorder="1" applyAlignment="1"/>
    <xf numFmtId="0" fontId="26" fillId="0" borderId="0" xfId="0" applyFont="1" applyBorder="1" applyAlignment="1">
      <alignment vertical="center"/>
    </xf>
    <xf numFmtId="49" fontId="26" fillId="0" borderId="0" xfId="0" applyNumberFormat="1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0" fillId="0" borderId="0" xfId="0" applyNumberFormat="1" applyFont="1" applyBorder="1" applyAlignment="1">
      <alignment vertical="top"/>
    </xf>
    <xf numFmtId="0" fontId="29" fillId="0" borderId="0" xfId="0" applyFont="1" applyBorder="1" applyAlignment="1">
      <alignment vertical="center"/>
    </xf>
    <xf numFmtId="49" fontId="29" fillId="0" borderId="0" xfId="0" applyNumberFormat="1" applyFont="1" applyBorder="1" applyAlignment="1">
      <alignment vertical="center"/>
    </xf>
    <xf numFmtId="0" fontId="2" fillId="0" borderId="21" xfId="0" applyFont="1" applyBorder="1"/>
    <xf numFmtId="0" fontId="2" fillId="0" borderId="21" xfId="0" applyFont="1" applyFill="1" applyBorder="1"/>
    <xf numFmtId="0" fontId="15" fillId="0" borderId="0" xfId="0" applyFont="1" applyFill="1" applyBorder="1"/>
    <xf numFmtId="0" fontId="2" fillId="3" borderId="16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31" fillId="0" borderId="23" xfId="0" applyFont="1" applyFill="1" applyBorder="1" applyAlignment="1">
      <alignment horizontal="centerContinuous" vertical="center"/>
    </xf>
    <xf numFmtId="0" fontId="31" fillId="0" borderId="29" xfId="0" applyFont="1" applyFill="1" applyBorder="1" applyAlignment="1">
      <alignment horizontal="centerContinuous" vertical="center"/>
    </xf>
    <xf numFmtId="0" fontId="28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8" fillId="0" borderId="0" xfId="0" applyFont="1" applyFill="1" applyBorder="1" applyAlignment="1">
      <alignment horizont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26" fillId="0" borderId="18" xfId="0" applyNumberFormat="1" applyFont="1" applyBorder="1" applyAlignment="1">
      <alignment vertical="center"/>
    </xf>
    <xf numFmtId="0" fontId="15" fillId="0" borderId="18" xfId="0" applyFont="1" applyFill="1" applyBorder="1"/>
    <xf numFmtId="0" fontId="28" fillId="0" borderId="0" xfId="0" applyFont="1" applyFill="1" applyBorder="1" applyAlignment="1"/>
    <xf numFmtId="0" fontId="32" fillId="0" borderId="0" xfId="0" applyFont="1" applyFill="1" applyBorder="1" applyAlignment="1">
      <alignment wrapText="1"/>
    </xf>
    <xf numFmtId="0" fontId="32" fillId="0" borderId="0" xfId="0" applyFont="1" applyFill="1" applyBorder="1" applyAlignment="1"/>
    <xf numFmtId="0" fontId="15" fillId="0" borderId="0" xfId="0" applyFont="1" applyFill="1" applyBorder="1" applyAlignment="1"/>
    <xf numFmtId="0" fontId="34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34" fillId="0" borderId="0" xfId="0" applyFont="1" applyFill="1" applyBorder="1" applyAlignment="1"/>
    <xf numFmtId="0" fontId="2" fillId="0" borderId="19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0" fontId="2" fillId="4" borderId="1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8" fillId="0" borderId="0" xfId="0" applyFont="1" applyBorder="1"/>
    <xf numFmtId="0" fontId="28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2" fontId="23" fillId="0" borderId="0" xfId="0" applyNumberFormat="1" applyFont="1" applyAlignment="1">
      <alignment vertical="center"/>
    </xf>
    <xf numFmtId="0" fontId="35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2" fontId="35" fillId="0" borderId="0" xfId="0" applyNumberFormat="1" applyFont="1" applyAlignment="1">
      <alignment vertical="center"/>
    </xf>
    <xf numFmtId="0" fontId="15" fillId="0" borderId="0" xfId="0" applyFont="1" applyBorder="1" applyAlignment="1">
      <alignment vertical="top"/>
    </xf>
    <xf numFmtId="0" fontId="14" fillId="0" borderId="0" xfId="0" applyFont="1" applyBorder="1" applyAlignment="1">
      <alignment vertical="center"/>
    </xf>
    <xf numFmtId="0" fontId="28" fillId="0" borderId="0" xfId="0" applyFont="1"/>
    <xf numFmtId="0" fontId="28" fillId="0" borderId="0" xfId="0" applyFont="1" applyBorder="1" applyAlignment="1"/>
    <xf numFmtId="2" fontId="23" fillId="0" borderId="0" xfId="0" applyNumberFormat="1" applyFont="1" applyAlignment="1"/>
    <xf numFmtId="49" fontId="26" fillId="0" borderId="0" xfId="0" applyNumberFormat="1" applyFont="1" applyBorder="1" applyAlignment="1">
      <alignment horizontal="center" vertical="center"/>
    </xf>
    <xf numFmtId="0" fontId="36" fillId="6" borderId="0" xfId="0" applyFont="1" applyFill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Continuous" vertical="center"/>
    </xf>
    <xf numFmtId="0" fontId="15" fillId="0" borderId="21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34" fillId="0" borderId="0" xfId="0" applyFont="1" applyBorder="1" applyAlignment="1"/>
    <xf numFmtId="0" fontId="15" fillId="0" borderId="18" xfId="0" applyFont="1" applyBorder="1" applyAlignment="1">
      <alignment horizontal="centerContinuous" vertical="center"/>
    </xf>
    <xf numFmtId="0" fontId="35" fillId="0" borderId="21" xfId="0" applyFont="1" applyBorder="1" applyAlignment="1">
      <alignment horizontal="centerContinuous" vertical="center"/>
    </xf>
    <xf numFmtId="0" fontId="14" fillId="0" borderId="18" xfId="0" applyFont="1" applyBorder="1" applyAlignment="1">
      <alignment horizontal="centerContinuous" vertical="center"/>
    </xf>
    <xf numFmtId="0" fontId="14" fillId="0" borderId="0" xfId="0" applyFont="1" applyAlignment="1">
      <alignment horizontal="center" vertical="center"/>
    </xf>
    <xf numFmtId="0" fontId="21" fillId="0" borderId="0" xfId="0" applyFont="1" applyFill="1" applyAlignment="1" applyProtection="1">
      <protection locked="0"/>
    </xf>
    <xf numFmtId="0" fontId="15" fillId="0" borderId="0" xfId="0" applyFont="1" applyFill="1" applyProtection="1">
      <protection locked="0"/>
    </xf>
    <xf numFmtId="0" fontId="15" fillId="0" borderId="0" xfId="0" applyFont="1" applyFill="1"/>
    <xf numFmtId="0" fontId="15" fillId="0" borderId="2" xfId="0" applyFont="1" applyFill="1" applyBorder="1" applyProtection="1">
      <protection locked="0"/>
    </xf>
    <xf numFmtId="180" fontId="2" fillId="0" borderId="2" xfId="0" applyNumberFormat="1" applyFont="1" applyFill="1" applyBorder="1" applyAlignment="1" applyProtection="1">
      <alignment horizontal="centerContinuous" vertical="center"/>
      <protection locked="0"/>
    </xf>
    <xf numFmtId="179" fontId="2" fillId="0" borderId="2" xfId="0" applyNumberFormat="1" applyFont="1" applyFill="1" applyBorder="1" applyAlignment="1" applyProtection="1">
      <alignment horizontal="center" vertical="center"/>
      <protection locked="0"/>
    </xf>
    <xf numFmtId="180" fontId="2" fillId="0" borderId="3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7" fillId="0" borderId="0" xfId="0" applyFont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7" fillId="7" borderId="15" xfId="0" applyFont="1" applyFill="1" applyBorder="1" applyAlignment="1" applyProtection="1">
      <alignment horizontal="center" vertical="center"/>
      <protection locked="0"/>
    </xf>
    <xf numFmtId="0" fontId="30" fillId="8" borderId="18" xfId="0" applyNumberFormat="1" applyFont="1" applyFill="1" applyBorder="1" applyAlignment="1">
      <alignment horizontal="centerContinuous" vertical="top"/>
    </xf>
    <xf numFmtId="0" fontId="8" fillId="8" borderId="15" xfId="0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17" fillId="9" borderId="0" xfId="0" applyFont="1" applyFill="1" applyBorder="1" applyAlignment="1" applyProtection="1">
      <alignment vertical="center"/>
      <protection locked="0"/>
    </xf>
    <xf numFmtId="180" fontId="2" fillId="5" borderId="2" xfId="0" applyNumberFormat="1" applyFont="1" applyFill="1" applyBorder="1" applyAlignment="1" applyProtection="1">
      <alignment horizontal="center" vertical="center"/>
      <protection locked="0"/>
    </xf>
    <xf numFmtId="0" fontId="30" fillId="0" borderId="18" xfId="0" applyNumberFormat="1" applyFont="1" applyBorder="1" applyAlignment="1">
      <alignment horizontal="center" vertical="top"/>
    </xf>
    <xf numFmtId="0" fontId="31" fillId="0" borderId="23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4" fillId="5" borderId="1" xfId="0" applyFont="1" applyFill="1" applyBorder="1" applyAlignment="1" applyProtection="1">
      <alignment vertical="center"/>
    </xf>
    <xf numFmtId="0" fontId="15" fillId="5" borderId="2" xfId="0" applyFont="1" applyFill="1" applyBorder="1" applyProtection="1"/>
    <xf numFmtId="180" fontId="2" fillId="5" borderId="2" xfId="0" applyNumberFormat="1" applyFont="1" applyFill="1" applyBorder="1" applyAlignment="1" applyProtection="1">
      <alignment horizontal="centerContinuous" vertical="center"/>
    </xf>
    <xf numFmtId="179" fontId="2" fillId="5" borderId="2" xfId="0" applyNumberFormat="1" applyFont="1" applyFill="1" applyBorder="1" applyAlignment="1" applyProtection="1">
      <alignment horizontal="center" vertical="center"/>
    </xf>
    <xf numFmtId="180" fontId="2" fillId="5" borderId="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76" fontId="9" fillId="0" borderId="15" xfId="0" applyNumberFormat="1" applyFont="1" applyBorder="1" applyAlignment="1" applyProtection="1">
      <alignment horizontal="center"/>
    </xf>
    <xf numFmtId="0" fontId="7" fillId="0" borderId="15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vertical="center"/>
    </xf>
    <xf numFmtId="0" fontId="2" fillId="5" borderId="2" xfId="0" applyFont="1" applyFill="1" applyBorder="1" applyAlignment="1" applyProtection="1">
      <alignment vertical="center"/>
    </xf>
    <xf numFmtId="0" fontId="5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Fill="1" applyBorder="1" applyProtection="1"/>
    <xf numFmtId="0" fontId="15" fillId="0" borderId="0" xfId="0" applyFont="1" applyProtection="1"/>
    <xf numFmtId="0" fontId="15" fillId="0" borderId="1" xfId="0" applyFont="1" applyBorder="1" applyAlignment="1" applyProtection="1">
      <alignment horizontal="centerContinuous" vertical="center"/>
    </xf>
    <xf numFmtId="0" fontId="15" fillId="0" borderId="3" xfId="0" applyFont="1" applyBorder="1" applyAlignment="1" applyProtection="1">
      <alignment horizontal="centerContinuous" vertical="center"/>
    </xf>
    <xf numFmtId="0" fontId="15" fillId="0" borderId="15" xfId="0" applyFont="1" applyBorder="1" applyAlignment="1" applyProtection="1">
      <alignment horizontal="centerContinuous" vertical="center"/>
    </xf>
    <xf numFmtId="0" fontId="15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6" fillId="0" borderId="18" xfId="0" applyFont="1" applyBorder="1" applyAlignment="1" applyProtection="1">
      <alignment vertical="center"/>
    </xf>
    <xf numFmtId="0" fontId="30" fillId="0" borderId="18" xfId="0" applyNumberFormat="1" applyFont="1" applyBorder="1" applyAlignment="1" applyProtection="1">
      <alignment horizontal="centerContinuous" vertical="top"/>
    </xf>
    <xf numFmtId="0" fontId="15" fillId="0" borderId="0" xfId="0" applyFont="1" applyBorder="1" applyAlignment="1" applyProtection="1"/>
    <xf numFmtId="0" fontId="15" fillId="0" borderId="0" xfId="0" applyFont="1" applyAlignment="1" applyProtection="1"/>
    <xf numFmtId="0" fontId="2" fillId="0" borderId="0" xfId="0" applyFont="1" applyBorder="1" applyAlignment="1" applyProtection="1"/>
    <xf numFmtId="0" fontId="28" fillId="0" borderId="0" xfId="0" applyFont="1" applyBorder="1" applyProtection="1"/>
    <xf numFmtId="0" fontId="15" fillId="0" borderId="0" xfId="0" applyFont="1" applyBorder="1" applyProtection="1"/>
    <xf numFmtId="0" fontId="28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2" fontId="23" fillId="0" borderId="0" xfId="0" applyNumberFormat="1" applyFont="1" applyAlignment="1" applyProtection="1">
      <alignment vertical="center"/>
    </xf>
    <xf numFmtId="0" fontId="15" fillId="0" borderId="0" xfId="0" applyFont="1" applyBorder="1" applyAlignment="1" applyProtection="1">
      <alignment horizontal="centerContinuous" vertical="center"/>
    </xf>
    <xf numFmtId="0" fontId="35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Continuous" vertical="center"/>
    </xf>
    <xf numFmtId="0" fontId="15" fillId="0" borderId="21" xfId="0" applyFont="1" applyBorder="1" applyAlignment="1" applyProtection="1">
      <alignment horizontal="centerContinuous" vertical="center"/>
    </xf>
    <xf numFmtId="0" fontId="35" fillId="0" borderId="21" xfId="0" applyFont="1" applyBorder="1" applyAlignment="1" applyProtection="1">
      <alignment horizontal="centerContinuous" vertical="center"/>
    </xf>
    <xf numFmtId="0" fontId="15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2" fontId="35" fillId="0" borderId="0" xfId="0" applyNumberFormat="1" applyFont="1" applyAlignment="1" applyProtection="1">
      <alignment vertical="center"/>
    </xf>
    <xf numFmtId="0" fontId="15" fillId="0" borderId="18" xfId="0" applyFont="1" applyBorder="1" applyAlignment="1" applyProtection="1">
      <alignment horizontal="centerContinuous" vertical="center"/>
    </xf>
    <xf numFmtId="0" fontId="14" fillId="0" borderId="18" xfId="0" applyFont="1" applyBorder="1" applyAlignment="1" applyProtection="1">
      <alignment horizontal="centerContinuous"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vertical="top"/>
    </xf>
    <xf numFmtId="49" fontId="26" fillId="0" borderId="0" xfId="0" applyNumberFormat="1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21" fillId="0" borderId="0" xfId="0" applyFont="1" applyAlignment="1" applyProtection="1"/>
    <xf numFmtId="0" fontId="41" fillId="9" borderId="0" xfId="0" applyFont="1" applyFill="1" applyAlignment="1" applyProtection="1">
      <alignment horizontal="left" vertical="center"/>
    </xf>
    <xf numFmtId="0" fontId="17" fillId="9" borderId="0" xfId="0" applyFont="1" applyFill="1" applyBorder="1" applyAlignment="1" applyProtection="1">
      <alignment vertical="center"/>
    </xf>
    <xf numFmtId="0" fontId="0" fillId="0" borderId="15" xfId="0" applyBorder="1" applyAlignment="1">
      <alignment horizontal="left" vertical="top" wrapText="1"/>
    </xf>
    <xf numFmtId="0" fontId="0" fillId="0" borderId="15" xfId="0" applyBorder="1" applyAlignment="1">
      <alignment horizontal="center" vertical="center"/>
    </xf>
    <xf numFmtId="0" fontId="10" fillId="0" borderId="21" xfId="0" applyFont="1" applyBorder="1" applyAlignment="1">
      <alignment horizontal="left"/>
    </xf>
    <xf numFmtId="0" fontId="38" fillId="7" borderId="0" xfId="0" applyFont="1" applyFill="1" applyAlignment="1" applyProtection="1">
      <alignment horizontal="center" vertical="center"/>
      <protection locked="0"/>
    </xf>
    <xf numFmtId="0" fontId="39" fillId="7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17" fillId="7" borderId="3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25" fillId="0" borderId="16" xfId="0" applyNumberFormat="1" applyFont="1" applyBorder="1" applyAlignment="1">
      <alignment horizontal="center" vertical="center"/>
    </xf>
    <xf numFmtId="0" fontId="25" fillId="0" borderId="17" xfId="0" applyNumberFormat="1" applyFont="1" applyBorder="1" applyAlignment="1">
      <alignment horizontal="center" vertical="center"/>
    </xf>
    <xf numFmtId="0" fontId="25" fillId="0" borderId="5" xfId="0" applyNumberFormat="1" applyFont="1" applyBorder="1" applyAlignment="1">
      <alignment horizontal="center" vertical="center"/>
    </xf>
    <xf numFmtId="0" fontId="25" fillId="0" borderId="27" xfId="0" applyNumberFormat="1" applyFont="1" applyBorder="1" applyAlignment="1">
      <alignment horizontal="center" vertical="center"/>
    </xf>
    <xf numFmtId="0" fontId="25" fillId="0" borderId="19" xfId="0" applyNumberFormat="1" applyFont="1" applyBorder="1" applyAlignment="1">
      <alignment horizontal="center" vertical="center"/>
    </xf>
    <xf numFmtId="0" fontId="25" fillId="0" borderId="20" xfId="0" applyNumberFormat="1" applyFont="1" applyBorder="1" applyAlignment="1">
      <alignment horizontal="center" vertical="center"/>
    </xf>
    <xf numFmtId="0" fontId="26" fillId="0" borderId="16" xfId="0" applyNumberFormat="1" applyFont="1" applyBorder="1" applyAlignment="1">
      <alignment horizontal="center" vertical="center"/>
    </xf>
    <xf numFmtId="0" fontId="26" fillId="0" borderId="18" xfId="0" applyNumberFormat="1" applyFont="1" applyBorder="1" applyAlignment="1">
      <alignment horizontal="center" vertical="center"/>
    </xf>
    <xf numFmtId="0" fontId="26" fillId="0" borderId="17" xfId="0" applyNumberFormat="1" applyFont="1" applyBorder="1" applyAlignment="1">
      <alignment horizontal="center" vertical="center"/>
    </xf>
    <xf numFmtId="0" fontId="26" fillId="0" borderId="5" xfId="0" applyNumberFormat="1" applyFont="1" applyBorder="1" applyAlignment="1">
      <alignment horizontal="center" vertical="center"/>
    </xf>
    <xf numFmtId="0" fontId="26" fillId="0" borderId="0" xfId="0" applyNumberFormat="1" applyFont="1" applyBorder="1" applyAlignment="1">
      <alignment horizontal="center" vertical="center"/>
    </xf>
    <xf numFmtId="0" fontId="26" fillId="0" borderId="27" xfId="0" applyNumberFormat="1" applyFont="1" applyBorder="1" applyAlignment="1">
      <alignment horizontal="center" vertical="center"/>
    </xf>
    <xf numFmtId="0" fontId="26" fillId="0" borderId="19" xfId="0" applyNumberFormat="1" applyFont="1" applyBorder="1" applyAlignment="1">
      <alignment horizontal="center" vertical="center"/>
    </xf>
    <xf numFmtId="0" fontId="26" fillId="0" borderId="21" xfId="0" applyNumberFormat="1" applyFont="1" applyBorder="1" applyAlignment="1">
      <alignment horizontal="center" vertical="center"/>
    </xf>
    <xf numFmtId="0" fontId="26" fillId="0" borderId="20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8" fontId="24" fillId="0" borderId="16" xfId="0" applyNumberFormat="1" applyFont="1" applyBorder="1" applyAlignment="1">
      <alignment horizontal="center" vertical="distributed"/>
    </xf>
    <xf numFmtId="178" fontId="24" fillId="0" borderId="17" xfId="0" applyNumberFormat="1" applyFont="1" applyBorder="1" applyAlignment="1">
      <alignment horizontal="center" vertical="distributed"/>
    </xf>
    <xf numFmtId="178" fontId="24" fillId="0" borderId="5" xfId="0" applyNumberFormat="1" applyFont="1" applyBorder="1" applyAlignment="1">
      <alignment horizontal="center" vertical="distributed"/>
    </xf>
    <xf numFmtId="178" fontId="24" fillId="0" borderId="27" xfId="0" applyNumberFormat="1" applyFont="1" applyBorder="1" applyAlignment="1">
      <alignment horizontal="center" vertical="distributed"/>
    </xf>
    <xf numFmtId="178" fontId="24" fillId="0" borderId="19" xfId="0" applyNumberFormat="1" applyFont="1" applyBorder="1" applyAlignment="1">
      <alignment horizontal="center" vertical="distributed"/>
    </xf>
    <xf numFmtId="178" fontId="24" fillId="0" borderId="20" xfId="0" applyNumberFormat="1" applyFont="1" applyBorder="1" applyAlignment="1">
      <alignment horizontal="center" vertical="distributed"/>
    </xf>
    <xf numFmtId="177" fontId="24" fillId="0" borderId="16" xfId="0" applyNumberFormat="1" applyFont="1" applyBorder="1" applyAlignment="1">
      <alignment horizontal="center" vertical="center"/>
    </xf>
    <xf numFmtId="177" fontId="24" fillId="0" borderId="17" xfId="0" applyNumberFormat="1" applyFont="1" applyBorder="1" applyAlignment="1">
      <alignment horizontal="center" vertical="center"/>
    </xf>
    <xf numFmtId="177" fontId="24" fillId="0" borderId="5" xfId="0" applyNumberFormat="1" applyFont="1" applyBorder="1" applyAlignment="1">
      <alignment horizontal="center" vertical="center"/>
    </xf>
    <xf numFmtId="177" fontId="24" fillId="0" borderId="27" xfId="0" applyNumberFormat="1" applyFont="1" applyBorder="1" applyAlignment="1">
      <alignment horizontal="center" vertical="center"/>
    </xf>
    <xf numFmtId="177" fontId="24" fillId="0" borderId="19" xfId="0" applyNumberFormat="1" applyFont="1" applyBorder="1" applyAlignment="1">
      <alignment horizontal="center" vertical="center"/>
    </xf>
    <xf numFmtId="177" fontId="24" fillId="0" borderId="20" xfId="0" applyNumberFormat="1" applyFont="1" applyBorder="1" applyAlignment="1">
      <alignment horizontal="center" vertical="center"/>
    </xf>
    <xf numFmtId="0" fontId="18" fillId="0" borderId="16" xfId="0" applyNumberFormat="1" applyFont="1" applyBorder="1" applyAlignment="1">
      <alignment horizontal="center" vertical="center"/>
    </xf>
    <xf numFmtId="0" fontId="18" fillId="0" borderId="17" xfId="0" applyNumberFormat="1" applyFont="1" applyBorder="1" applyAlignment="1">
      <alignment horizontal="center" vertical="center"/>
    </xf>
    <xf numFmtId="0" fontId="18" fillId="0" borderId="5" xfId="0" applyNumberFormat="1" applyFont="1" applyBorder="1" applyAlignment="1">
      <alignment horizontal="center" vertical="center"/>
    </xf>
    <xf numFmtId="0" fontId="18" fillId="0" borderId="27" xfId="0" applyNumberFormat="1" applyFont="1" applyBorder="1" applyAlignment="1">
      <alignment horizontal="center" vertical="center"/>
    </xf>
    <xf numFmtId="0" fontId="18" fillId="0" borderId="19" xfId="0" applyNumberFormat="1" applyFont="1" applyBorder="1" applyAlignment="1">
      <alignment horizontal="center" vertical="center"/>
    </xf>
    <xf numFmtId="0" fontId="18" fillId="0" borderId="20" xfId="0" applyNumberFormat="1" applyFont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49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49" fontId="29" fillId="0" borderId="0" xfId="0" applyNumberFormat="1" applyFont="1" applyBorder="1" applyAlignment="1">
      <alignment horizontal="center"/>
    </xf>
    <xf numFmtId="0" fontId="28" fillId="0" borderId="1" xfId="0" applyFont="1" applyFill="1" applyBorder="1" applyAlignment="1" applyProtection="1">
      <alignment horizontal="right"/>
      <protection locked="0"/>
    </xf>
    <xf numFmtId="0" fontId="28" fillId="0" borderId="2" xfId="0" applyFont="1" applyFill="1" applyBorder="1" applyAlignment="1" applyProtection="1">
      <alignment horizontal="right"/>
      <protection locked="0"/>
    </xf>
    <xf numFmtId="0" fontId="28" fillId="0" borderId="3" xfId="0" applyFont="1" applyFill="1" applyBorder="1" applyAlignment="1" applyProtection="1">
      <alignment horizontal="right"/>
      <protection locked="0"/>
    </xf>
    <xf numFmtId="0" fontId="28" fillId="0" borderId="1" xfId="0" applyFont="1" applyFill="1" applyBorder="1" applyAlignment="1">
      <alignment horizontal="right"/>
    </xf>
    <xf numFmtId="0" fontId="28" fillId="0" borderId="2" xfId="0" applyFont="1" applyFill="1" applyBorder="1" applyAlignment="1">
      <alignment horizontal="right"/>
    </xf>
    <xf numFmtId="0" fontId="28" fillId="0" borderId="3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24" fillId="0" borderId="32" xfId="0" applyNumberFormat="1" applyFont="1" applyBorder="1" applyAlignment="1">
      <alignment horizontal="center" vertical="center"/>
    </xf>
    <xf numFmtId="0" fontId="24" fillId="0" borderId="33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/>
    </xf>
    <xf numFmtId="0" fontId="24" fillId="0" borderId="27" xfId="0" applyNumberFormat="1" applyFont="1" applyBorder="1" applyAlignment="1">
      <alignment horizontal="center" vertical="center"/>
    </xf>
    <xf numFmtId="0" fontId="24" fillId="0" borderId="19" xfId="0" applyNumberFormat="1" applyFont="1" applyBorder="1" applyAlignment="1">
      <alignment horizontal="center" vertical="center"/>
    </xf>
    <xf numFmtId="0" fontId="24" fillId="0" borderId="20" xfId="0" applyNumberFormat="1" applyFont="1" applyBorder="1" applyAlignment="1">
      <alignment horizontal="center" vertical="center"/>
    </xf>
    <xf numFmtId="0" fontId="18" fillId="0" borderId="32" xfId="0" applyNumberFormat="1" applyFont="1" applyBorder="1" applyAlignment="1">
      <alignment horizontal="center" vertical="center"/>
    </xf>
    <xf numFmtId="0" fontId="18" fillId="0" borderId="33" xfId="0" applyNumberFormat="1" applyFont="1" applyBorder="1" applyAlignment="1">
      <alignment horizontal="center" vertical="center"/>
    </xf>
    <xf numFmtId="0" fontId="24" fillId="8" borderId="32" xfId="0" applyNumberFormat="1" applyFont="1" applyFill="1" applyBorder="1" applyAlignment="1">
      <alignment horizontal="center" vertical="center"/>
    </xf>
    <xf numFmtId="0" fontId="24" fillId="8" borderId="33" xfId="0" applyNumberFormat="1" applyFont="1" applyFill="1" applyBorder="1" applyAlignment="1">
      <alignment horizontal="center" vertical="center"/>
    </xf>
    <xf numFmtId="0" fontId="24" fillId="8" borderId="5" xfId="0" applyNumberFormat="1" applyFont="1" applyFill="1" applyBorder="1" applyAlignment="1">
      <alignment horizontal="center" vertical="center"/>
    </xf>
    <xf numFmtId="0" fontId="24" fillId="8" borderId="27" xfId="0" applyNumberFormat="1" applyFont="1" applyFill="1" applyBorder="1" applyAlignment="1">
      <alignment horizontal="center" vertical="center"/>
    </xf>
    <xf numFmtId="0" fontId="24" fillId="8" borderId="19" xfId="0" applyNumberFormat="1" applyFont="1" applyFill="1" applyBorder="1" applyAlignment="1">
      <alignment horizontal="center" vertical="center"/>
    </xf>
    <xf numFmtId="0" fontId="24" fillId="8" borderId="20" xfId="0" applyNumberFormat="1" applyFont="1" applyFill="1" applyBorder="1" applyAlignment="1">
      <alignment horizontal="center" vertical="center"/>
    </xf>
    <xf numFmtId="0" fontId="26" fillId="8" borderId="32" xfId="0" applyNumberFormat="1" applyFont="1" applyFill="1" applyBorder="1" applyAlignment="1">
      <alignment horizontal="center" vertical="center"/>
    </xf>
    <xf numFmtId="0" fontId="26" fillId="8" borderId="34" xfId="0" applyNumberFormat="1" applyFont="1" applyFill="1" applyBorder="1" applyAlignment="1">
      <alignment horizontal="center" vertical="center"/>
    </xf>
    <xf numFmtId="0" fontId="26" fillId="8" borderId="33" xfId="0" applyNumberFormat="1" applyFont="1" applyFill="1" applyBorder="1" applyAlignment="1">
      <alignment horizontal="center" vertical="center"/>
    </xf>
    <xf numFmtId="0" fontId="26" fillId="8" borderId="5" xfId="0" applyNumberFormat="1" applyFont="1" applyFill="1" applyBorder="1" applyAlignment="1">
      <alignment horizontal="center" vertical="center"/>
    </xf>
    <xf numFmtId="0" fontId="26" fillId="8" borderId="0" xfId="0" applyNumberFormat="1" applyFont="1" applyFill="1" applyBorder="1" applyAlignment="1">
      <alignment horizontal="center" vertical="center"/>
    </xf>
    <xf numFmtId="0" fontId="26" fillId="8" borderId="27" xfId="0" applyNumberFormat="1" applyFont="1" applyFill="1" applyBorder="1" applyAlignment="1">
      <alignment horizontal="center" vertical="center"/>
    </xf>
    <xf numFmtId="0" fontId="26" fillId="8" borderId="19" xfId="0" applyNumberFormat="1" applyFont="1" applyFill="1" applyBorder="1" applyAlignment="1">
      <alignment horizontal="center" vertical="center"/>
    </xf>
    <xf numFmtId="0" fontId="26" fillId="8" borderId="21" xfId="0" applyNumberFormat="1" applyFont="1" applyFill="1" applyBorder="1" applyAlignment="1">
      <alignment horizontal="center" vertical="center"/>
    </xf>
    <xf numFmtId="0" fontId="26" fillId="8" borderId="20" xfId="0" applyNumberFormat="1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33" fillId="8" borderId="24" xfId="0" applyFont="1" applyFill="1" applyBorder="1" applyAlignment="1" applyProtection="1">
      <alignment horizontal="center" vertical="center"/>
      <protection locked="0"/>
    </xf>
    <xf numFmtId="0" fontId="33" fillId="8" borderId="28" xfId="0" applyFont="1" applyFill="1" applyBorder="1" applyAlignment="1" applyProtection="1">
      <alignment horizontal="center" vertical="center"/>
      <protection locked="0"/>
    </xf>
    <xf numFmtId="0" fontId="33" fillId="8" borderId="8" xfId="0" applyFont="1" applyFill="1" applyBorder="1" applyAlignment="1" applyProtection="1">
      <alignment horizontal="center" vertical="center"/>
      <protection locked="0"/>
    </xf>
    <xf numFmtId="0" fontId="33" fillId="8" borderId="20" xfId="0" applyFont="1" applyFill="1" applyBorder="1" applyAlignment="1" applyProtection="1">
      <alignment horizontal="center" vertical="center"/>
      <protection locked="0"/>
    </xf>
    <xf numFmtId="0" fontId="33" fillId="0" borderId="24" xfId="0" applyFont="1" applyFill="1" applyBorder="1" applyAlignment="1" applyProtection="1">
      <alignment horizontal="center" vertical="center"/>
      <protection locked="0"/>
    </xf>
    <xf numFmtId="0" fontId="33" fillId="0" borderId="28" xfId="0" applyFont="1" applyFill="1" applyBorder="1" applyAlignment="1" applyProtection="1">
      <alignment horizontal="center" vertical="center"/>
      <protection locked="0"/>
    </xf>
    <xf numFmtId="0" fontId="33" fillId="0" borderId="8" xfId="0" applyFont="1" applyFill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 applyProtection="1">
      <alignment horizontal="center" vertical="center"/>
      <protection locked="0"/>
    </xf>
    <xf numFmtId="0" fontId="28" fillId="0" borderId="1" xfId="0" applyFont="1" applyBorder="1" applyAlignment="1">
      <alignment horizontal="right"/>
    </xf>
    <xf numFmtId="0" fontId="28" fillId="0" borderId="2" xfId="0" applyFont="1" applyBorder="1" applyAlignment="1">
      <alignment horizontal="right"/>
    </xf>
    <xf numFmtId="0" fontId="28" fillId="0" borderId="3" xfId="0" applyFont="1" applyBorder="1" applyAlignment="1">
      <alignment horizontal="right"/>
    </xf>
    <xf numFmtId="0" fontId="4" fillId="0" borderId="22" xfId="0" applyFont="1" applyFill="1" applyBorder="1" applyAlignment="1">
      <alignment horizontal="center" vertical="center"/>
    </xf>
    <xf numFmtId="0" fontId="13" fillId="6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25" fillId="0" borderId="16" xfId="0" applyNumberFormat="1" applyFont="1" applyBorder="1" applyAlignment="1" applyProtection="1">
      <alignment horizontal="center" vertical="center"/>
    </xf>
    <xf numFmtId="0" fontId="25" fillId="0" borderId="17" xfId="0" applyNumberFormat="1" applyFont="1" applyBorder="1" applyAlignment="1" applyProtection="1">
      <alignment horizontal="center" vertical="center"/>
    </xf>
    <xf numFmtId="0" fontId="25" fillId="0" borderId="5" xfId="0" applyNumberFormat="1" applyFont="1" applyBorder="1" applyAlignment="1" applyProtection="1">
      <alignment horizontal="center" vertical="center"/>
    </xf>
    <xf numFmtId="0" fontId="25" fillId="0" borderId="27" xfId="0" applyNumberFormat="1" applyFont="1" applyBorder="1" applyAlignment="1" applyProtection="1">
      <alignment horizontal="center" vertical="center"/>
    </xf>
    <xf numFmtId="0" fontId="25" fillId="0" borderId="19" xfId="0" applyNumberFormat="1" applyFont="1" applyBorder="1" applyAlignment="1" applyProtection="1">
      <alignment horizontal="center" vertical="center"/>
    </xf>
    <xf numFmtId="0" fontId="25" fillId="0" borderId="20" xfId="0" applyNumberFormat="1" applyFont="1" applyBorder="1" applyAlignment="1" applyProtection="1">
      <alignment horizontal="center" vertical="center"/>
    </xf>
    <xf numFmtId="0" fontId="26" fillId="0" borderId="16" xfId="0" applyNumberFormat="1" applyFont="1" applyBorder="1" applyAlignment="1" applyProtection="1">
      <alignment horizontal="center" vertical="center"/>
    </xf>
    <xf numFmtId="0" fontId="26" fillId="0" borderId="18" xfId="0" applyNumberFormat="1" applyFont="1" applyBorder="1" applyAlignment="1" applyProtection="1">
      <alignment horizontal="center" vertical="center"/>
    </xf>
    <xf numFmtId="0" fontId="26" fillId="0" borderId="17" xfId="0" applyNumberFormat="1" applyFont="1" applyBorder="1" applyAlignment="1" applyProtection="1">
      <alignment horizontal="center" vertical="center"/>
    </xf>
    <xf numFmtId="0" fontId="26" fillId="0" borderId="5" xfId="0" applyNumberFormat="1" applyFont="1" applyBorder="1" applyAlignment="1" applyProtection="1">
      <alignment horizontal="center" vertical="center"/>
    </xf>
    <xf numFmtId="0" fontId="26" fillId="0" borderId="0" xfId="0" applyNumberFormat="1" applyFont="1" applyBorder="1" applyAlignment="1" applyProtection="1">
      <alignment horizontal="center" vertical="center"/>
    </xf>
    <xf numFmtId="0" fontId="26" fillId="0" borderId="27" xfId="0" applyNumberFormat="1" applyFont="1" applyBorder="1" applyAlignment="1" applyProtection="1">
      <alignment horizontal="center" vertical="center"/>
    </xf>
    <xf numFmtId="0" fontId="26" fillId="0" borderId="19" xfId="0" applyNumberFormat="1" applyFont="1" applyBorder="1" applyAlignment="1" applyProtection="1">
      <alignment horizontal="center" vertical="center"/>
    </xf>
    <xf numFmtId="0" fontId="26" fillId="0" borderId="21" xfId="0" applyNumberFormat="1" applyFont="1" applyBorder="1" applyAlignment="1" applyProtection="1">
      <alignment horizontal="center" vertical="center"/>
    </xf>
    <xf numFmtId="0" fontId="26" fillId="0" borderId="20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8" fontId="24" fillId="0" borderId="16" xfId="0" applyNumberFormat="1" applyFont="1" applyBorder="1" applyAlignment="1" applyProtection="1">
      <alignment horizontal="center" vertical="distributed"/>
    </xf>
    <xf numFmtId="178" fontId="24" fillId="0" borderId="17" xfId="0" applyNumberFormat="1" applyFont="1" applyBorder="1" applyAlignment="1" applyProtection="1">
      <alignment horizontal="center" vertical="distributed"/>
    </xf>
    <xf numFmtId="178" fontId="24" fillId="0" borderId="5" xfId="0" applyNumberFormat="1" applyFont="1" applyBorder="1" applyAlignment="1" applyProtection="1">
      <alignment horizontal="center" vertical="distributed"/>
    </xf>
    <xf numFmtId="178" fontId="24" fillId="0" borderId="27" xfId="0" applyNumberFormat="1" applyFont="1" applyBorder="1" applyAlignment="1" applyProtection="1">
      <alignment horizontal="center" vertical="distributed"/>
    </xf>
    <xf numFmtId="178" fontId="24" fillId="0" borderId="19" xfId="0" applyNumberFormat="1" applyFont="1" applyBorder="1" applyAlignment="1" applyProtection="1">
      <alignment horizontal="center" vertical="distributed"/>
    </xf>
    <xf numFmtId="178" fontId="24" fillId="0" borderId="20" xfId="0" applyNumberFormat="1" applyFont="1" applyBorder="1" applyAlignment="1" applyProtection="1">
      <alignment horizontal="center" vertical="distributed"/>
    </xf>
    <xf numFmtId="177" fontId="24" fillId="0" borderId="16" xfId="0" applyNumberFormat="1" applyFont="1" applyBorder="1" applyAlignment="1" applyProtection="1">
      <alignment horizontal="center" vertical="center"/>
    </xf>
    <xf numFmtId="177" fontId="24" fillId="0" borderId="17" xfId="0" applyNumberFormat="1" applyFont="1" applyBorder="1" applyAlignment="1" applyProtection="1">
      <alignment horizontal="center" vertical="center"/>
    </xf>
    <xf numFmtId="177" fontId="24" fillId="0" borderId="5" xfId="0" applyNumberFormat="1" applyFont="1" applyBorder="1" applyAlignment="1" applyProtection="1">
      <alignment horizontal="center" vertical="center"/>
    </xf>
    <xf numFmtId="177" fontId="24" fillId="0" borderId="27" xfId="0" applyNumberFormat="1" applyFont="1" applyBorder="1" applyAlignment="1" applyProtection="1">
      <alignment horizontal="center" vertical="center"/>
    </xf>
    <xf numFmtId="177" fontId="24" fillId="0" borderId="19" xfId="0" applyNumberFormat="1" applyFont="1" applyBorder="1" applyAlignment="1" applyProtection="1">
      <alignment horizontal="center" vertical="center"/>
    </xf>
    <xf numFmtId="177" fontId="24" fillId="0" borderId="20" xfId="0" applyNumberFormat="1" applyFont="1" applyBorder="1" applyAlignment="1" applyProtection="1">
      <alignment horizontal="center" vertical="center"/>
    </xf>
    <xf numFmtId="0" fontId="18" fillId="0" borderId="16" xfId="0" applyNumberFormat="1" applyFont="1" applyBorder="1" applyAlignment="1" applyProtection="1">
      <alignment horizontal="center" vertical="center"/>
    </xf>
    <xf numFmtId="0" fontId="18" fillId="0" borderId="17" xfId="0" applyNumberFormat="1" applyFont="1" applyBorder="1" applyAlignment="1" applyProtection="1">
      <alignment horizontal="center" vertical="center"/>
    </xf>
    <xf numFmtId="0" fontId="18" fillId="0" borderId="5" xfId="0" applyNumberFormat="1" applyFont="1" applyBorder="1" applyAlignment="1" applyProtection="1">
      <alignment horizontal="center" vertical="center"/>
    </xf>
    <xf numFmtId="0" fontId="18" fillId="0" borderId="27" xfId="0" applyNumberFormat="1" applyFont="1" applyBorder="1" applyAlignment="1" applyProtection="1">
      <alignment horizontal="center" vertical="center"/>
    </xf>
    <xf numFmtId="0" fontId="18" fillId="0" borderId="19" xfId="0" applyNumberFormat="1" applyFont="1" applyBorder="1" applyAlignment="1" applyProtection="1">
      <alignment horizontal="center" vertical="center"/>
    </xf>
    <xf numFmtId="0" fontId="18" fillId="0" borderId="20" xfId="0" applyNumberFormat="1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right"/>
      <protection locked="0"/>
    </xf>
    <xf numFmtId="0" fontId="28" fillId="0" borderId="2" xfId="0" applyFont="1" applyBorder="1" applyAlignment="1" applyProtection="1">
      <alignment horizontal="right"/>
      <protection locked="0"/>
    </xf>
    <xf numFmtId="0" fontId="28" fillId="0" borderId="3" xfId="0" applyFont="1" applyBorder="1" applyAlignment="1" applyProtection="1">
      <alignment horizontal="right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5" fillId="0" borderId="32" xfId="0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27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0" fontId="24" fillId="0" borderId="32" xfId="0" applyNumberFormat="1" applyFont="1" applyBorder="1" applyAlignment="1" applyProtection="1">
      <alignment horizontal="center" vertical="center"/>
    </xf>
    <xf numFmtId="0" fontId="24" fillId="0" borderId="33" xfId="0" applyNumberFormat="1" applyFont="1" applyBorder="1" applyAlignment="1" applyProtection="1">
      <alignment horizontal="center" vertical="center"/>
    </xf>
    <xf numFmtId="0" fontId="24" fillId="0" borderId="5" xfId="0" applyNumberFormat="1" applyFont="1" applyBorder="1" applyAlignment="1" applyProtection="1">
      <alignment horizontal="center" vertical="center"/>
    </xf>
    <xf numFmtId="0" fontId="24" fillId="0" borderId="27" xfId="0" applyNumberFormat="1" applyFont="1" applyBorder="1" applyAlignment="1" applyProtection="1">
      <alignment horizontal="center" vertical="center"/>
    </xf>
    <xf numFmtId="0" fontId="24" fillId="0" borderId="19" xfId="0" applyNumberFormat="1" applyFont="1" applyBorder="1" applyAlignment="1" applyProtection="1">
      <alignment horizontal="center" vertical="center"/>
    </xf>
    <xf numFmtId="0" fontId="24" fillId="0" borderId="20" xfId="0" applyNumberFormat="1" applyFont="1" applyBorder="1" applyAlignment="1" applyProtection="1">
      <alignment horizontal="center" vertical="center"/>
    </xf>
    <xf numFmtId="0" fontId="18" fillId="0" borderId="32" xfId="0" applyNumberFormat="1" applyFont="1" applyBorder="1" applyAlignment="1" applyProtection="1">
      <alignment horizontal="center" vertical="center"/>
    </xf>
    <xf numFmtId="0" fontId="18" fillId="0" borderId="33" xfId="0" applyNumberFormat="1" applyFont="1" applyBorder="1" applyAlignment="1" applyProtection="1">
      <alignment horizontal="center" vertical="center"/>
    </xf>
    <xf numFmtId="0" fontId="25" fillId="0" borderId="32" xfId="0" applyNumberFormat="1" applyFont="1" applyBorder="1" applyAlignment="1" applyProtection="1">
      <alignment horizontal="center" vertical="center"/>
    </xf>
    <xf numFmtId="0" fontId="25" fillId="0" borderId="33" xfId="0" applyNumberFormat="1" applyFont="1" applyBorder="1" applyAlignment="1" applyProtection="1">
      <alignment horizontal="center" vertical="center"/>
    </xf>
    <xf numFmtId="0" fontId="26" fillId="0" borderId="32" xfId="0" applyNumberFormat="1" applyFont="1" applyBorder="1" applyAlignment="1" applyProtection="1">
      <alignment horizontal="center" vertical="center"/>
    </xf>
    <xf numFmtId="0" fontId="26" fillId="0" borderId="34" xfId="0" applyNumberFormat="1" applyFont="1" applyBorder="1" applyAlignment="1" applyProtection="1">
      <alignment horizontal="center" vertical="center"/>
    </xf>
    <xf numFmtId="0" fontId="26" fillId="0" borderId="33" xfId="0" applyNumberFormat="1" applyFont="1" applyBorder="1" applyAlignment="1" applyProtection="1">
      <alignment horizontal="center" vertical="center"/>
    </xf>
    <xf numFmtId="177" fontId="24" fillId="0" borderId="25" xfId="0" applyNumberFormat="1" applyFont="1" applyBorder="1" applyAlignment="1" applyProtection="1">
      <alignment horizontal="center" vertical="center"/>
    </xf>
    <xf numFmtId="177" fontId="24" fillId="0" borderId="26" xfId="0" applyNumberFormat="1" applyFont="1" applyBorder="1" applyAlignment="1" applyProtection="1">
      <alignment horizontal="center" vertical="center"/>
    </xf>
    <xf numFmtId="177" fontId="25" fillId="0" borderId="16" xfId="0" applyNumberFormat="1" applyFont="1" applyBorder="1" applyAlignment="1" applyProtection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right"/>
    </xf>
    <xf numFmtId="0" fontId="28" fillId="0" borderId="2" xfId="0" applyFont="1" applyBorder="1" applyAlignment="1" applyProtection="1">
      <alignment horizontal="right"/>
    </xf>
    <xf numFmtId="0" fontId="28" fillId="0" borderId="3" xfId="0" applyFont="1" applyBorder="1" applyAlignment="1" applyProtection="1">
      <alignment horizontal="right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26" fillId="0" borderId="25" xfId="0" applyNumberFormat="1" applyFont="1" applyBorder="1" applyAlignment="1">
      <alignment horizontal="center" vertical="center"/>
    </xf>
    <xf numFmtId="0" fontId="26" fillId="0" borderId="38" xfId="0" applyNumberFormat="1" applyFont="1" applyBorder="1" applyAlignment="1">
      <alignment horizontal="center" vertical="center"/>
    </xf>
    <xf numFmtId="0" fontId="26" fillId="0" borderId="26" xfId="0" applyNumberFormat="1" applyFont="1" applyBorder="1" applyAlignment="1">
      <alignment horizontal="center" vertical="center"/>
    </xf>
    <xf numFmtId="0" fontId="25" fillId="0" borderId="32" xfId="0" applyNumberFormat="1" applyFont="1" applyBorder="1" applyAlignment="1">
      <alignment horizontal="center" vertical="center"/>
    </xf>
    <xf numFmtId="0" fontId="25" fillId="0" borderId="33" xfId="0" applyNumberFormat="1" applyFont="1" applyBorder="1" applyAlignment="1">
      <alignment horizontal="center" vertical="center"/>
    </xf>
    <xf numFmtId="0" fontId="26" fillId="0" borderId="32" xfId="0" applyNumberFormat="1" applyFont="1" applyBorder="1" applyAlignment="1">
      <alignment horizontal="center" vertical="center"/>
    </xf>
    <xf numFmtId="0" fontId="26" fillId="0" borderId="34" xfId="0" applyNumberFormat="1" applyFont="1" applyBorder="1" applyAlignment="1">
      <alignment horizontal="center" vertical="center"/>
    </xf>
    <xf numFmtId="0" fontId="26" fillId="0" borderId="33" xfId="0" applyNumberFormat="1" applyFont="1" applyBorder="1" applyAlignment="1">
      <alignment horizontal="center" vertical="center"/>
    </xf>
    <xf numFmtId="178" fontId="24" fillId="0" borderId="25" xfId="0" applyNumberFormat="1" applyFont="1" applyBorder="1" applyAlignment="1">
      <alignment horizontal="center" vertical="distributed"/>
    </xf>
    <xf numFmtId="178" fontId="24" fillId="0" borderId="26" xfId="0" applyNumberFormat="1" applyFont="1" applyBorder="1" applyAlignment="1">
      <alignment horizontal="center" vertical="distributed"/>
    </xf>
    <xf numFmtId="177" fontId="24" fillId="0" borderId="25" xfId="0" applyNumberFormat="1" applyFont="1" applyBorder="1" applyAlignment="1">
      <alignment horizontal="center" vertical="center"/>
    </xf>
    <xf numFmtId="177" fontId="24" fillId="0" borderId="26" xfId="0" applyNumberFormat="1" applyFont="1" applyBorder="1" applyAlignment="1">
      <alignment horizontal="center" vertical="center"/>
    </xf>
    <xf numFmtId="0" fontId="18" fillId="0" borderId="25" xfId="0" applyNumberFormat="1" applyFont="1" applyBorder="1" applyAlignment="1">
      <alignment horizontal="center" vertical="center"/>
    </xf>
    <xf numFmtId="0" fontId="18" fillId="0" borderId="26" xfId="0" applyNumberFormat="1" applyFont="1" applyBorder="1" applyAlignment="1">
      <alignment horizontal="center" vertical="center"/>
    </xf>
    <xf numFmtId="177" fontId="25" fillId="0" borderId="16" xfId="0" applyNumberFormat="1" applyFont="1" applyBorder="1" applyAlignment="1">
      <alignment horizontal="center" vertical="center"/>
    </xf>
    <xf numFmtId="0" fontId="25" fillId="0" borderId="25" xfId="0" applyNumberFormat="1" applyFont="1" applyBorder="1" applyAlignment="1">
      <alignment horizontal="center" vertical="center"/>
    </xf>
    <xf numFmtId="0" fontId="25" fillId="0" borderId="26" xfId="0" applyNumberFormat="1" applyFont="1" applyBorder="1" applyAlignment="1">
      <alignment horizontal="center" vertical="center"/>
    </xf>
    <xf numFmtId="0" fontId="17" fillId="6" borderId="1" xfId="0" applyFont="1" applyFill="1" applyBorder="1" applyAlignment="1" applyProtection="1">
      <alignment horizontal="center" vertical="center"/>
      <protection locked="0"/>
    </xf>
    <xf numFmtId="0" fontId="17" fillId="6" borderId="3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>
      <alignment horizontal="center" vertical="center" wrapText="1"/>
    </xf>
  </cellXfs>
  <cellStyles count="1">
    <cellStyle name="標準" xfId="0" builtinId="0"/>
  </cellStyles>
  <dxfs count="19">
    <dxf>
      <font>
        <b/>
        <i val="0"/>
        <color rgb="FFFF0000"/>
      </font>
    </dxf>
    <dxf>
      <font>
        <b/>
        <i val="0"/>
        <color rgb="FF0099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99FFCC"/>
      <color rgb="FFFFFF66"/>
      <color rgb="FF009900"/>
      <color rgb="FF0000FF"/>
      <color rgb="FF66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11" Target="../customXml/item1.xml" Type="http://schemas.openxmlformats.org/officeDocument/2006/relationships/customXml"/><Relationship Id="rId12" Target="../customXml/item2.xml" Type="http://schemas.openxmlformats.org/officeDocument/2006/relationships/customXml"/><Relationship Id="rId13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371475</xdr:colOff>
      <xdr:row>4</xdr:row>
      <xdr:rowOff>95250</xdr:rowOff>
    </xdr:from>
    <xdr:to>
      <xdr:col>20</xdr:col>
      <xdr:colOff>19050</xdr:colOff>
      <xdr:row>45</xdr:row>
      <xdr:rowOff>133350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781050"/>
          <a:ext cx="6267450" cy="706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933450</xdr:colOff>
      <xdr:row>1</xdr:row>
      <xdr:rowOff>38100</xdr:rowOff>
    </xdr:from>
    <xdr:to>
      <xdr:col>9</xdr:col>
      <xdr:colOff>657225</xdr:colOff>
      <xdr:row>53</xdr:row>
      <xdr:rowOff>76200</xdr:rowOff>
    </xdr:to>
    <xdr:grpSp>
      <xdr:nvGrpSpPr>
        <xdr:cNvPr id="1027" name="Group 3">
          <a:extLst>
            <a:ext uri="{FF2B5EF4-FFF2-40B4-BE49-F238E27FC236}">
              <a16:creationId xmlns:a16="http://schemas.microsoft.com/office/drawing/2014/main" id="{256BE369-DEC1-1321-A3B6-A76FAEA6B37D}"/>
            </a:ext>
          </a:extLst>
        </xdr:cNvPr>
        <xdr:cNvGrpSpPr>
          <a:grpSpLocks noChangeAspect="1"/>
        </xdr:cNvGrpSpPr>
      </xdr:nvGrpSpPr>
      <xdr:grpSpPr bwMode="auto">
        <a:xfrm>
          <a:off x="933450" y="209550"/>
          <a:ext cx="6172200" cy="8953500"/>
          <a:chOff x="101" y="18"/>
          <a:chExt cx="648" cy="940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DE87DF05-CB6A-2315-A9D9-4779E14C0BFA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1" y="18"/>
            <a:ext cx="644" cy="9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231" name="Group 207">
            <a:extLst>
              <a:ext uri="{FF2B5EF4-FFF2-40B4-BE49-F238E27FC236}">
                <a16:creationId xmlns:a16="http://schemas.microsoft.com/office/drawing/2014/main" id="{F3EEDD6E-4D39-F043-6791-CAC8149D50CA}"/>
              </a:ext>
            </a:extLst>
          </xdr:cNvPr>
          <xdr:cNvGrpSpPr>
            <a:grpSpLocks/>
          </xdr:cNvGrpSpPr>
        </xdr:nvGrpSpPr>
        <xdr:grpSpPr bwMode="auto">
          <a:xfrm>
            <a:off x="116" y="25"/>
            <a:ext cx="617" cy="345"/>
            <a:chOff x="116" y="25"/>
            <a:chExt cx="617" cy="345"/>
          </a:xfrm>
        </xdr:grpSpPr>
        <xdr:sp macro="" textlink="">
          <xdr:nvSpPr>
            <xdr:cNvPr id="1031" name="Rectangle 7">
              <a:extLst>
                <a:ext uri="{FF2B5EF4-FFF2-40B4-BE49-F238E27FC236}">
                  <a16:creationId xmlns:a16="http://schemas.microsoft.com/office/drawing/2014/main" id="{D03EEBBA-E953-A11C-CF00-E9B3B967841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6" y="25"/>
              <a:ext cx="97" cy="3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8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労働時間</a:t>
              </a:r>
            </a:p>
          </xdr:txBody>
        </xdr:sp>
        <xdr:sp macro="" textlink="">
          <xdr:nvSpPr>
            <xdr:cNvPr id="1032" name="Rectangle 8">
              <a:extLst>
                <a:ext uri="{FF2B5EF4-FFF2-40B4-BE49-F238E27FC236}">
                  <a16:creationId xmlns:a16="http://schemas.microsoft.com/office/drawing/2014/main" id="{51682303-6630-1E92-8EF5-99E8D5A1801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3" y="25"/>
              <a:ext cx="49" cy="3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8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設定</a:t>
              </a:r>
            </a:p>
          </xdr:txBody>
        </xdr:sp>
        <xdr:sp macro="" textlink="">
          <xdr:nvSpPr>
            <xdr:cNvPr id="1033" name="Rectangle 9">
              <a:extLst>
                <a:ext uri="{FF2B5EF4-FFF2-40B4-BE49-F238E27FC236}">
                  <a16:creationId xmlns:a16="http://schemas.microsoft.com/office/drawing/2014/main" id="{0C4EB3B9-5D96-4F9B-BCC8-5C049F972D4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1" y="25"/>
              <a:ext cx="108" cy="3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8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カレンダー</a:t>
              </a:r>
            </a:p>
          </xdr:txBody>
        </xdr:sp>
        <xdr:sp macro="" textlink="">
          <xdr:nvSpPr>
            <xdr:cNvPr id="1034" name="Rectangle 10">
              <a:extLst>
                <a:ext uri="{FF2B5EF4-FFF2-40B4-BE49-F238E27FC236}">
                  <a16:creationId xmlns:a16="http://schemas.microsoft.com/office/drawing/2014/main" id="{3A660448-3CF3-0AED-39B5-90A91B865AD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8" y="25"/>
              <a:ext cx="170" cy="3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8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作成（詳細説明）</a:t>
              </a:r>
            </a:p>
          </xdr:txBody>
        </xdr:sp>
        <xdr:sp macro="" textlink="">
          <xdr:nvSpPr>
            <xdr:cNvPr id="1035" name="Rectangle 11">
              <a:extLst>
                <a:ext uri="{FF2B5EF4-FFF2-40B4-BE49-F238E27FC236}">
                  <a16:creationId xmlns:a16="http://schemas.microsoft.com/office/drawing/2014/main" id="{F1D8C7A0-39DD-826F-C4AB-10BC92E227E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26" y="25"/>
              <a:ext cx="7" cy="3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8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036" name="Rectangle 12">
              <a:extLst>
                <a:ext uri="{FF2B5EF4-FFF2-40B4-BE49-F238E27FC236}">
                  <a16:creationId xmlns:a16="http://schemas.microsoft.com/office/drawing/2014/main" id="{9293992D-708C-7A73-47ED-DC27E7E6C43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6" y="69"/>
              <a:ext cx="16" cy="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＜</a:t>
              </a:r>
            </a:p>
          </xdr:txBody>
        </xdr:sp>
        <xdr:sp macro="" textlink="">
          <xdr:nvSpPr>
            <xdr:cNvPr id="1037" name="Rectangle 13">
              <a:extLst>
                <a:ext uri="{FF2B5EF4-FFF2-40B4-BE49-F238E27FC236}">
                  <a16:creationId xmlns:a16="http://schemas.microsoft.com/office/drawing/2014/main" id="{23833BFC-C24C-2D4F-581D-2D9D084D3ED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2" y="69"/>
              <a:ext cx="8" cy="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</a:t>
              </a:r>
            </a:p>
          </xdr:txBody>
        </xdr:sp>
        <xdr:sp macro="" textlink="">
          <xdr:nvSpPr>
            <xdr:cNvPr id="1038" name="Rectangle 14">
              <a:extLst>
                <a:ext uri="{FF2B5EF4-FFF2-40B4-BE49-F238E27FC236}">
                  <a16:creationId xmlns:a16="http://schemas.microsoft.com/office/drawing/2014/main" id="{5B6312DA-2C60-30C3-FF55-C978E925CAB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4" y="69"/>
              <a:ext cx="195" cy="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年単位の変形労働時間制＞</a:t>
              </a:r>
            </a:p>
          </xdr:txBody>
        </xdr:sp>
        <xdr:sp macro="" textlink="">
          <xdr:nvSpPr>
            <xdr:cNvPr id="1039" name="Rectangle 15">
              <a:extLst>
                <a:ext uri="{FF2B5EF4-FFF2-40B4-BE49-F238E27FC236}">
                  <a16:creationId xmlns:a16="http://schemas.microsoft.com/office/drawing/2014/main" id="{D48C48EF-26F8-25CD-D9B9-521FE481D9D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7" y="69"/>
              <a:ext cx="5" cy="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040" name="Rectangle 16">
              <a:extLst>
                <a:ext uri="{FF2B5EF4-FFF2-40B4-BE49-F238E27FC236}">
                  <a16:creationId xmlns:a16="http://schemas.microsoft.com/office/drawing/2014/main" id="{2A0632F0-F919-47C7-95F7-5CF37C09D51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7" y="110"/>
              <a:ext cx="0" cy="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endParaRPr lang="ja-JP" altLang="en-US" sz="12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1047" name="Rectangle 23">
              <a:extLst>
                <a:ext uri="{FF2B5EF4-FFF2-40B4-BE49-F238E27FC236}">
                  <a16:creationId xmlns:a16="http://schemas.microsoft.com/office/drawing/2014/main" id="{03A77BD0-FA92-350D-5E51-BA27937965F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1" y="110"/>
              <a:ext cx="0" cy="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endPara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2523AA0-A280-97CF-BD83-3C84848D5D5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9" y="132"/>
              <a:ext cx="5" cy="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93E869A8-3CAF-92E2-25EA-80ED4187151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6" y="153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058" name="Rectangle 34">
              <a:extLst>
                <a:ext uri="{FF2B5EF4-FFF2-40B4-BE49-F238E27FC236}">
                  <a16:creationId xmlns:a16="http://schemas.microsoft.com/office/drawing/2014/main" id="{E7458F76-1130-2EEA-1B7D-585876B20DE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6" y="174"/>
              <a:ext cx="2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※１</a:t>
              </a:r>
            </a:p>
          </xdr:txBody>
        </xdr:sp>
        <xdr:sp macro="" textlink="">
          <xdr:nvSpPr>
            <xdr:cNvPr id="1059" name="Rectangle 35">
              <a:extLst>
                <a:ext uri="{FF2B5EF4-FFF2-40B4-BE49-F238E27FC236}">
                  <a16:creationId xmlns:a16="http://schemas.microsoft.com/office/drawing/2014/main" id="{D6B6A42B-F438-A928-F2F1-614DA1BEF48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174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060" name="Rectangle 36">
              <a:extLst>
                <a:ext uri="{FF2B5EF4-FFF2-40B4-BE49-F238E27FC236}">
                  <a16:creationId xmlns:a16="http://schemas.microsoft.com/office/drawing/2014/main" id="{CDA50020-3051-A561-B5E8-D20007A63F2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7" y="173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</a:t>
              </a:r>
            </a:p>
          </xdr:txBody>
        </xdr:sp>
        <xdr:sp macro="" textlink="">
          <xdr:nvSpPr>
            <xdr:cNvPr id="1061" name="Rectangle 37">
              <a:extLst>
                <a:ext uri="{FF2B5EF4-FFF2-40B4-BE49-F238E27FC236}">
                  <a16:creationId xmlns:a16="http://schemas.microsoft.com/office/drawing/2014/main" id="{81124330-BF6F-8EDB-C649-62D7FCC57D2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7" y="173"/>
              <a:ext cx="141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週当たりの労働時間を</a:t>
              </a:r>
            </a:p>
          </xdr:txBody>
        </xdr:sp>
        <xdr:sp macro="" textlink="">
          <xdr:nvSpPr>
            <xdr:cNvPr id="1062" name="Rectangle 38">
              <a:extLst>
                <a:ext uri="{FF2B5EF4-FFF2-40B4-BE49-F238E27FC236}">
                  <a16:creationId xmlns:a16="http://schemas.microsoft.com/office/drawing/2014/main" id="{D577975C-DC62-FAA7-EB91-9453214C13D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1" y="173"/>
              <a:ext cx="1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週</a:t>
              </a:r>
            </a:p>
          </xdr:txBody>
        </xdr:sp>
        <xdr:sp macro="" textlink="">
          <xdr:nvSpPr>
            <xdr:cNvPr id="1063" name="Rectangle 39">
              <a:extLst>
                <a:ext uri="{FF2B5EF4-FFF2-40B4-BE49-F238E27FC236}">
                  <a16:creationId xmlns:a16="http://schemas.microsoft.com/office/drawing/2014/main" id="{1E4AB3CF-A89D-CA9C-227D-AF58987E6CF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8" y="173"/>
              <a:ext cx="1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40</a:t>
              </a:r>
            </a:p>
          </xdr:txBody>
        </xdr:sp>
        <xdr:sp macro="" textlink="">
          <xdr:nvSpPr>
            <xdr:cNvPr id="1064" name="Rectangle 40">
              <a:extLst>
                <a:ext uri="{FF2B5EF4-FFF2-40B4-BE49-F238E27FC236}">
                  <a16:creationId xmlns:a16="http://schemas.microsoft.com/office/drawing/2014/main" id="{7CC6F9E8-7E7E-9F54-C888-1307DF56FF9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6" y="173"/>
              <a:ext cx="59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時間以内</a:t>
              </a:r>
            </a:p>
          </xdr:txBody>
        </xdr:sp>
        <xdr:sp macro="" textlink="">
          <xdr:nvSpPr>
            <xdr:cNvPr id="1065" name="Rectangle 41">
              <a:extLst>
                <a:ext uri="{FF2B5EF4-FFF2-40B4-BE49-F238E27FC236}">
                  <a16:creationId xmlns:a16="http://schemas.microsoft.com/office/drawing/2014/main" id="{85002B74-6A06-3CEA-638A-43C66FDC2BD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2" y="173"/>
              <a:ext cx="170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にする必要があります。（週</a:t>
              </a:r>
            </a:p>
          </xdr:txBody>
        </xdr:sp>
        <xdr:sp macro="" textlink="">
          <xdr:nvSpPr>
            <xdr:cNvPr id="1066" name="Rectangle 42">
              <a:extLst>
                <a:ext uri="{FF2B5EF4-FFF2-40B4-BE49-F238E27FC236}">
                  <a16:creationId xmlns:a16="http://schemas.microsoft.com/office/drawing/2014/main" id="{D7763109-69B6-3D43-A8E7-BD9BE098409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6" y="173"/>
              <a:ext cx="1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44</a:t>
              </a:r>
            </a:p>
          </xdr:txBody>
        </xdr:sp>
        <xdr:sp macro="" textlink="">
          <xdr:nvSpPr>
            <xdr:cNvPr id="1067" name="Rectangle 43">
              <a:extLst>
                <a:ext uri="{FF2B5EF4-FFF2-40B4-BE49-F238E27FC236}">
                  <a16:creationId xmlns:a16="http://schemas.microsoft.com/office/drawing/2014/main" id="{D5C98B8A-F156-6F8F-E911-0474724E5E6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4" y="173"/>
              <a:ext cx="14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時間の特例は適用され</a:t>
              </a:r>
            </a:p>
          </xdr:txBody>
        </xdr:sp>
        <xdr:sp macro="" textlink="">
          <xdr:nvSpPr>
            <xdr:cNvPr id="1068" name="Rectangle 44">
              <a:extLst>
                <a:ext uri="{FF2B5EF4-FFF2-40B4-BE49-F238E27FC236}">
                  <a16:creationId xmlns:a16="http://schemas.microsoft.com/office/drawing/2014/main" id="{0F79EFCA-30D4-A634-9ADA-2008BA9A21B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0" y="173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069" name="Rectangle 45">
              <a:extLst>
                <a:ext uri="{FF2B5EF4-FFF2-40B4-BE49-F238E27FC236}">
                  <a16:creationId xmlns:a16="http://schemas.microsoft.com/office/drawing/2014/main" id="{FA4DEE70-141D-EE5B-D57B-496519CF490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" y="192"/>
              <a:ext cx="59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ません。）</a:t>
              </a:r>
            </a:p>
          </xdr:txBody>
        </xdr:sp>
        <xdr:sp macro="" textlink="">
          <xdr:nvSpPr>
            <xdr:cNvPr id="1070" name="Rectangle 46">
              <a:extLst>
                <a:ext uri="{FF2B5EF4-FFF2-40B4-BE49-F238E27FC236}">
                  <a16:creationId xmlns:a16="http://schemas.microsoft.com/office/drawing/2014/main" id="{E3DF6035-6B68-F18F-7188-E1E5C777A94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5" y="193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071" name="Rectangle 47">
              <a:extLst>
                <a:ext uri="{FF2B5EF4-FFF2-40B4-BE49-F238E27FC236}">
                  <a16:creationId xmlns:a16="http://schemas.microsoft.com/office/drawing/2014/main" id="{84CBDBEC-2644-E562-5748-4871EB3F71A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6" y="213"/>
              <a:ext cx="2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※２</a:t>
              </a:r>
            </a:p>
          </xdr:txBody>
        </xdr:sp>
        <xdr:sp macro="" textlink="">
          <xdr:nvSpPr>
            <xdr:cNvPr id="1072" name="Rectangle 48">
              <a:extLst>
                <a:ext uri="{FF2B5EF4-FFF2-40B4-BE49-F238E27FC236}">
                  <a16:creationId xmlns:a16="http://schemas.microsoft.com/office/drawing/2014/main" id="{0F1043EE-31C1-7B96-B457-2EBCB219DBA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213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073" name="Rectangle 49">
              <a:extLst>
                <a:ext uri="{FF2B5EF4-FFF2-40B4-BE49-F238E27FC236}">
                  <a16:creationId xmlns:a16="http://schemas.microsoft.com/office/drawing/2014/main" id="{69216300-9480-A905-D2F9-8B5EA4E551A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7" y="213"/>
              <a:ext cx="5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対象期間</a:t>
              </a:r>
            </a:p>
          </xdr:txBody>
        </xdr:sp>
        <xdr:sp macro="" textlink="">
          <xdr:nvSpPr>
            <xdr:cNvPr id="1074" name="Rectangle 50">
              <a:extLst>
                <a:ext uri="{FF2B5EF4-FFF2-40B4-BE49-F238E27FC236}">
                  <a16:creationId xmlns:a16="http://schemas.microsoft.com/office/drawing/2014/main" id="{A6D4E6EE-9F3F-A3A6-C762-6E59B815F15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213"/>
              <a:ext cx="302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については、必ずしも１年間とする必要はありません。</a:t>
              </a:r>
            </a:p>
          </xdr:txBody>
        </xdr:sp>
        <xdr:sp macro="" textlink="">
          <xdr:nvSpPr>
            <xdr:cNvPr id="1075" name="Rectangle 51">
              <a:extLst>
                <a:ext uri="{FF2B5EF4-FFF2-40B4-BE49-F238E27FC236}">
                  <a16:creationId xmlns:a16="http://schemas.microsoft.com/office/drawing/2014/main" id="{27C2D9F8-8DB6-B74A-FD83-DFCD8F08D2F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9" y="213"/>
              <a:ext cx="23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（１か月を超え１年以内の範囲で決定でき</a:t>
              </a:r>
            </a:p>
          </xdr:txBody>
        </xdr:sp>
        <xdr:sp macro="" textlink="">
          <xdr:nvSpPr>
            <xdr:cNvPr id="1076" name="Rectangle 52">
              <a:extLst>
                <a:ext uri="{FF2B5EF4-FFF2-40B4-BE49-F238E27FC236}">
                  <a16:creationId xmlns:a16="http://schemas.microsoft.com/office/drawing/2014/main" id="{48D52011-E2FC-9472-C42C-7AABF11E534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29" y="213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077" name="Rectangle 53">
              <a:extLst>
                <a:ext uri="{FF2B5EF4-FFF2-40B4-BE49-F238E27FC236}">
                  <a16:creationId xmlns:a16="http://schemas.microsoft.com/office/drawing/2014/main" id="{06741C64-A7A6-FAE9-F382-694FA81C798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9" y="226"/>
              <a:ext cx="230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078" name="Rectangle 54">
              <a:extLst>
                <a:ext uri="{FF2B5EF4-FFF2-40B4-BE49-F238E27FC236}">
                  <a16:creationId xmlns:a16="http://schemas.microsoft.com/office/drawing/2014/main" id="{9F2BF775-9232-6AF8-0149-21BE7534DDC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9" y="232"/>
              <a:ext cx="41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ます。）</a:t>
              </a:r>
            </a:p>
          </xdr:txBody>
        </xdr:sp>
        <xdr:sp macro="" textlink="">
          <xdr:nvSpPr>
            <xdr:cNvPr id="1079" name="Rectangle 55">
              <a:extLst>
                <a:ext uri="{FF2B5EF4-FFF2-40B4-BE49-F238E27FC236}">
                  <a16:creationId xmlns:a16="http://schemas.microsoft.com/office/drawing/2014/main" id="{A6351129-D3AD-043E-A04C-0C26F1DC8F5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9" y="232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080" name="Rectangle 56">
              <a:extLst>
                <a:ext uri="{FF2B5EF4-FFF2-40B4-BE49-F238E27FC236}">
                  <a16:creationId xmlns:a16="http://schemas.microsoft.com/office/drawing/2014/main" id="{10733CD1-B67E-7D4F-3E6B-60B66DBB292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9" y="245"/>
              <a:ext cx="40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081" name="Rectangle 57">
              <a:extLst>
                <a:ext uri="{FF2B5EF4-FFF2-40B4-BE49-F238E27FC236}">
                  <a16:creationId xmlns:a16="http://schemas.microsoft.com/office/drawing/2014/main" id="{C3DE9AA8-063D-BFFF-AF93-08C5546CE17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6" y="252"/>
              <a:ext cx="2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※３</a:t>
              </a:r>
            </a:p>
          </xdr:txBody>
        </xdr:sp>
        <xdr:sp macro="" textlink="">
          <xdr:nvSpPr>
            <xdr:cNvPr id="1082" name="Rectangle 58">
              <a:extLst>
                <a:ext uri="{FF2B5EF4-FFF2-40B4-BE49-F238E27FC236}">
                  <a16:creationId xmlns:a16="http://schemas.microsoft.com/office/drawing/2014/main" id="{74454D35-95F4-021E-4CF0-6A35F4B0925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252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083" name="Rectangle 59">
              <a:extLst>
                <a:ext uri="{FF2B5EF4-FFF2-40B4-BE49-F238E27FC236}">
                  <a16:creationId xmlns:a16="http://schemas.microsoft.com/office/drawing/2014/main" id="{E622B7A3-9B1D-59D3-49E0-9DC46B7101D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7" y="252"/>
              <a:ext cx="30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１年単位の変形労働時間制を導入するに当たっては、</a:t>
              </a:r>
            </a:p>
          </xdr:txBody>
        </xdr:sp>
        <xdr:sp macro="" textlink="">
          <xdr:nvSpPr>
            <xdr:cNvPr id="1084" name="Rectangle 60">
              <a:extLst>
                <a:ext uri="{FF2B5EF4-FFF2-40B4-BE49-F238E27FC236}">
                  <a16:creationId xmlns:a16="http://schemas.microsoft.com/office/drawing/2014/main" id="{198E3F48-FD2C-F0D5-D588-A1898F96253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4" y="252"/>
              <a:ext cx="5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労使協定</a:t>
              </a:r>
            </a:p>
          </xdr:txBody>
        </xdr:sp>
        <xdr:sp macro="" textlink="">
          <xdr:nvSpPr>
            <xdr:cNvPr id="1085" name="Rectangle 61">
              <a:extLst>
                <a:ext uri="{FF2B5EF4-FFF2-40B4-BE49-F238E27FC236}">
                  <a16:creationId xmlns:a16="http://schemas.microsoft.com/office/drawing/2014/main" id="{EF5058AB-3B9E-E1EA-979F-9D5F7B52B83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8" y="252"/>
              <a:ext cx="1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書</a:t>
              </a:r>
            </a:p>
          </xdr:txBody>
        </xdr:sp>
        <xdr:sp macro="" textlink="">
          <xdr:nvSpPr>
            <xdr:cNvPr id="1086" name="Rectangle 62">
              <a:extLst>
                <a:ext uri="{FF2B5EF4-FFF2-40B4-BE49-F238E27FC236}">
                  <a16:creationId xmlns:a16="http://schemas.microsoft.com/office/drawing/2014/main" id="{A2BB2207-0F6C-986C-43C2-4A07AAC1D29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2" y="252"/>
              <a:ext cx="61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を作成して</a:t>
              </a:r>
            </a:p>
          </xdr:txBody>
        </xdr:sp>
        <xdr:sp macro="" textlink="">
          <xdr:nvSpPr>
            <xdr:cNvPr id="1087" name="Rectangle 63">
              <a:extLst>
                <a:ext uri="{FF2B5EF4-FFF2-40B4-BE49-F238E27FC236}">
                  <a16:creationId xmlns:a16="http://schemas.microsoft.com/office/drawing/2014/main" id="{BB269D11-5217-B39C-EB92-953AF41F83A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4" y="252"/>
              <a:ext cx="107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労働基準監督署に</a:t>
              </a:r>
            </a:p>
          </xdr:txBody>
        </xdr:sp>
        <xdr:sp macro="" textlink="">
          <xdr:nvSpPr>
            <xdr:cNvPr id="1088" name="Rectangle 64">
              <a:extLst>
                <a:ext uri="{FF2B5EF4-FFF2-40B4-BE49-F238E27FC236}">
                  <a16:creationId xmlns:a16="http://schemas.microsoft.com/office/drawing/2014/main" id="{0BDE1B1F-1E5B-42C1-1837-F3D8833BC4F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91" y="252"/>
              <a:ext cx="40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届出す</a:t>
              </a:r>
            </a:p>
          </xdr:txBody>
        </xdr:sp>
        <xdr:sp macro="" textlink="">
          <xdr:nvSpPr>
            <xdr:cNvPr id="1089" name="Rectangle 65">
              <a:extLst>
                <a:ext uri="{FF2B5EF4-FFF2-40B4-BE49-F238E27FC236}">
                  <a16:creationId xmlns:a16="http://schemas.microsoft.com/office/drawing/2014/main" id="{BC10B4DD-E0B3-7412-E01C-8DA741BCDB7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9" y="272"/>
              <a:ext cx="12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る</a:t>
              </a:r>
            </a:p>
          </xdr:txBody>
        </xdr:sp>
        <xdr:sp macro="" textlink="">
          <xdr:nvSpPr>
            <xdr:cNvPr id="1090" name="Rectangle 66">
              <a:extLst>
                <a:ext uri="{FF2B5EF4-FFF2-40B4-BE49-F238E27FC236}">
                  <a16:creationId xmlns:a16="http://schemas.microsoft.com/office/drawing/2014/main" id="{BC3AB286-F458-B8FF-8EDF-3C19382D044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1" y="272"/>
              <a:ext cx="113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手続きが必要です。</a:t>
              </a:r>
            </a:p>
          </xdr:txBody>
        </xdr:sp>
        <xdr:sp macro="" textlink="">
          <xdr:nvSpPr>
            <xdr:cNvPr id="1091" name="Rectangle 67">
              <a:extLst>
                <a:ext uri="{FF2B5EF4-FFF2-40B4-BE49-F238E27FC236}">
                  <a16:creationId xmlns:a16="http://schemas.microsoft.com/office/drawing/2014/main" id="{15BE05D0-0FD0-1687-0CEF-C79237A0753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3" y="272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092" name="Rectangle 68">
              <a:extLst>
                <a:ext uri="{FF2B5EF4-FFF2-40B4-BE49-F238E27FC236}">
                  <a16:creationId xmlns:a16="http://schemas.microsoft.com/office/drawing/2014/main" id="{FAA86E6C-34AD-34C7-1F60-E5EBDA5859C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6" y="292"/>
              <a:ext cx="4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093" name="Rectangle 69">
              <a:extLst>
                <a:ext uri="{FF2B5EF4-FFF2-40B4-BE49-F238E27FC236}">
                  <a16:creationId xmlns:a16="http://schemas.microsoft.com/office/drawing/2014/main" id="{A69D2F84-8203-EA3E-8789-4D50C810002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2" y="320"/>
              <a:ext cx="8" cy="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【</a:t>
              </a:r>
            </a:p>
          </xdr:txBody>
        </xdr:sp>
        <xdr:sp macro="" textlink="">
          <xdr:nvSpPr>
            <xdr:cNvPr id="1094" name="Rectangle 70">
              <a:extLst>
                <a:ext uri="{FF2B5EF4-FFF2-40B4-BE49-F238E27FC236}">
                  <a16:creationId xmlns:a16="http://schemas.microsoft.com/office/drawing/2014/main" id="{305B2C47-74A9-47C1-3221-111DD416E00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0" y="320"/>
              <a:ext cx="49" cy="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労働日</a:t>
              </a:r>
            </a:p>
          </xdr:txBody>
        </xdr:sp>
        <xdr:sp macro="" textlink="">
          <xdr:nvSpPr>
            <xdr:cNvPr id="1095" name="Rectangle 71">
              <a:extLst>
                <a:ext uri="{FF2B5EF4-FFF2-40B4-BE49-F238E27FC236}">
                  <a16:creationId xmlns:a16="http://schemas.microsoft.com/office/drawing/2014/main" id="{BA54B93F-BD5E-6CDE-B646-6AF71836376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8" y="320"/>
              <a:ext cx="16" cy="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数</a:t>
              </a:r>
            </a:p>
          </xdr:txBody>
        </xdr:sp>
        <xdr:sp macro="" textlink="">
          <xdr:nvSpPr>
            <xdr:cNvPr id="1096" name="Rectangle 72">
              <a:extLst>
                <a:ext uri="{FF2B5EF4-FFF2-40B4-BE49-F238E27FC236}">
                  <a16:creationId xmlns:a16="http://schemas.microsoft.com/office/drawing/2014/main" id="{06C51397-3685-60F4-8476-0EA1346C54D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4" y="320"/>
              <a:ext cx="190" cy="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及び労働時間に関する限度</a:t>
              </a:r>
            </a:p>
          </xdr:txBody>
        </xdr:sp>
        <xdr:sp macro="" textlink="">
          <xdr:nvSpPr>
            <xdr:cNvPr id="1097" name="Rectangle 73">
              <a:extLst>
                <a:ext uri="{FF2B5EF4-FFF2-40B4-BE49-F238E27FC236}">
                  <a16:creationId xmlns:a16="http://schemas.microsoft.com/office/drawing/2014/main" id="{F8AC1EC7-6DD5-601C-DDF4-890237004D8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3" y="320"/>
              <a:ext cx="8" cy="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】</a:t>
              </a:r>
            </a:p>
          </xdr:txBody>
        </xdr:sp>
        <xdr:sp macro="" textlink="">
          <xdr:nvSpPr>
            <xdr:cNvPr id="1098" name="Rectangle 74">
              <a:extLst>
                <a:ext uri="{FF2B5EF4-FFF2-40B4-BE49-F238E27FC236}">
                  <a16:creationId xmlns:a16="http://schemas.microsoft.com/office/drawing/2014/main" id="{155E545E-340C-8677-14A9-B27714E7C81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51" y="320"/>
              <a:ext cx="5" cy="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099" name="Rectangle 75">
              <a:extLst>
                <a:ext uri="{FF2B5EF4-FFF2-40B4-BE49-F238E27FC236}">
                  <a16:creationId xmlns:a16="http://schemas.microsoft.com/office/drawing/2014/main" id="{E692387A-4419-A6C1-1D1B-2DC2E9E6631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2" y="336"/>
              <a:ext cx="269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00" name="Rectangle 76">
              <a:extLst>
                <a:ext uri="{FF2B5EF4-FFF2-40B4-BE49-F238E27FC236}">
                  <a16:creationId xmlns:a16="http://schemas.microsoft.com/office/drawing/2014/main" id="{27FF1DFE-6062-FE43-D07A-0E6A648FB76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0" y="351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</a:t>
              </a:r>
            </a:p>
          </xdr:txBody>
        </xdr:sp>
        <xdr:sp macro="" textlink="">
          <xdr:nvSpPr>
            <xdr:cNvPr id="1101" name="Rectangle 77">
              <a:extLst>
                <a:ext uri="{FF2B5EF4-FFF2-40B4-BE49-F238E27FC236}">
                  <a16:creationId xmlns:a16="http://schemas.microsoft.com/office/drawing/2014/main" id="{32DBE2D1-163A-543B-8943-01F0C18758B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7" y="351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102" name="Rectangle 78">
              <a:extLst>
                <a:ext uri="{FF2B5EF4-FFF2-40B4-BE49-F238E27FC236}">
                  <a16:creationId xmlns:a16="http://schemas.microsoft.com/office/drawing/2014/main" id="{693B366A-C6AB-548E-EACA-52E5D3BE271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6" y="351"/>
              <a:ext cx="114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対象期間における</a:t>
              </a:r>
            </a:p>
          </xdr:txBody>
        </xdr:sp>
        <xdr:sp macro="" textlink="">
          <xdr:nvSpPr>
            <xdr:cNvPr id="1103" name="Rectangle 79">
              <a:extLst>
                <a:ext uri="{FF2B5EF4-FFF2-40B4-BE49-F238E27FC236}">
                  <a16:creationId xmlns:a16="http://schemas.microsoft.com/office/drawing/2014/main" id="{3B8BE607-77DF-8BB1-D746-D998F00CAFB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4" y="351"/>
              <a:ext cx="104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労働日数の限度</a:t>
              </a:r>
            </a:p>
          </xdr:txBody>
        </xdr:sp>
        <xdr:sp macro="" textlink="">
          <xdr:nvSpPr>
            <xdr:cNvPr id="1104" name="Rectangle 80">
              <a:extLst>
                <a:ext uri="{FF2B5EF4-FFF2-40B4-BE49-F238E27FC236}">
                  <a16:creationId xmlns:a16="http://schemas.microsoft.com/office/drawing/2014/main" id="{8400D570-35EF-192F-5C3F-88ED1F8BF2F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3" y="351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105" name="Rectangle 81">
              <a:extLst>
                <a:ext uri="{FF2B5EF4-FFF2-40B4-BE49-F238E27FC236}">
                  <a16:creationId xmlns:a16="http://schemas.microsoft.com/office/drawing/2014/main" id="{ADFDF3F1-6F71-A7A6-D5DE-77E5C80BCE6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0" y="351"/>
              <a:ext cx="82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（対象期間が</a:t>
              </a:r>
            </a:p>
          </xdr:txBody>
        </xdr:sp>
        <xdr:sp macro="" textlink="">
          <xdr:nvSpPr>
            <xdr:cNvPr id="1106" name="Rectangle 82">
              <a:extLst>
                <a:ext uri="{FF2B5EF4-FFF2-40B4-BE49-F238E27FC236}">
                  <a16:creationId xmlns:a16="http://schemas.microsoft.com/office/drawing/2014/main" id="{244ADEBF-4CD0-AF4F-E8C7-AEC5BF0CC61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0" y="351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</a:t>
              </a:r>
            </a:p>
          </xdr:txBody>
        </xdr:sp>
        <xdr:sp macro="" textlink="">
          <xdr:nvSpPr>
            <xdr:cNvPr id="1107" name="Rectangle 83">
              <a:extLst>
                <a:ext uri="{FF2B5EF4-FFF2-40B4-BE49-F238E27FC236}">
                  <a16:creationId xmlns:a16="http://schemas.microsoft.com/office/drawing/2014/main" id="{2DCBC39D-8E49-B754-120D-567F0D0BBD6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1" y="351"/>
              <a:ext cx="1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か</a:t>
              </a:r>
            </a:p>
          </xdr:txBody>
        </xdr:sp>
        <xdr:sp macro="" textlink="">
          <xdr:nvSpPr>
            <xdr:cNvPr id="1108" name="Rectangle 84">
              <a:extLst>
                <a:ext uri="{FF2B5EF4-FFF2-40B4-BE49-F238E27FC236}">
                  <a16:creationId xmlns:a16="http://schemas.microsoft.com/office/drawing/2014/main" id="{F5744A8B-8C7C-67F5-8299-5FE013641FF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5" y="351"/>
              <a:ext cx="148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月を超える場合に限る）</a:t>
              </a:r>
            </a:p>
          </xdr:txBody>
        </xdr:sp>
        <xdr:sp macro="" textlink="">
          <xdr:nvSpPr>
            <xdr:cNvPr id="1109" name="Rectangle 85">
              <a:extLst>
                <a:ext uri="{FF2B5EF4-FFF2-40B4-BE49-F238E27FC236}">
                  <a16:creationId xmlns:a16="http://schemas.microsoft.com/office/drawing/2014/main" id="{E09E3550-E4F1-8AFF-169D-6D0E168D83C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4" y="351"/>
              <a:ext cx="9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</a:t>
              </a:r>
            </a:p>
          </xdr:txBody>
        </xdr:sp>
        <xdr:sp macro="" textlink="">
          <xdr:nvSpPr>
            <xdr:cNvPr id="1110" name="Rectangle 86">
              <a:extLst>
                <a:ext uri="{FF2B5EF4-FFF2-40B4-BE49-F238E27FC236}">
                  <a16:creationId xmlns:a16="http://schemas.microsoft.com/office/drawing/2014/main" id="{1930EC45-BA7B-C21F-9C99-3423838D805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23" y="351"/>
              <a:ext cx="40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（※１）</a:t>
              </a:r>
            </a:p>
          </xdr:txBody>
        </xdr:sp>
        <xdr:sp macro="" textlink="">
          <xdr:nvSpPr>
            <xdr:cNvPr id="1111" name="Rectangle 87">
              <a:extLst>
                <a:ext uri="{FF2B5EF4-FFF2-40B4-BE49-F238E27FC236}">
                  <a16:creationId xmlns:a16="http://schemas.microsoft.com/office/drawing/2014/main" id="{9BB7EDB5-43CE-F379-C0F4-155F0DCEEA3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61" y="351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112" name="Rectangle 88">
              <a:extLst>
                <a:ext uri="{FF2B5EF4-FFF2-40B4-BE49-F238E27FC236}">
                  <a16:creationId xmlns:a16="http://schemas.microsoft.com/office/drawing/2014/main" id="{72FA7EF4-31AF-BA21-4641-23B91163087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0" y="36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13" name="Rectangle 89">
              <a:extLst>
                <a:ext uri="{FF2B5EF4-FFF2-40B4-BE49-F238E27FC236}">
                  <a16:creationId xmlns:a16="http://schemas.microsoft.com/office/drawing/2014/main" id="{00ED4FCE-7ADB-6AFF-F9BC-F6621471A34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3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14" name="Rectangle 90">
              <a:extLst>
                <a:ext uri="{FF2B5EF4-FFF2-40B4-BE49-F238E27FC236}">
                  <a16:creationId xmlns:a16="http://schemas.microsoft.com/office/drawing/2014/main" id="{89A604D4-D2F1-549C-E4A2-635D6E6F2A2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7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15" name="Rectangle 91">
              <a:extLst>
                <a:ext uri="{FF2B5EF4-FFF2-40B4-BE49-F238E27FC236}">
                  <a16:creationId xmlns:a16="http://schemas.microsoft.com/office/drawing/2014/main" id="{9DA987C7-6E9F-4C82-87D2-D36892ED83D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1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16" name="Rectangle 92">
              <a:extLst>
                <a:ext uri="{FF2B5EF4-FFF2-40B4-BE49-F238E27FC236}">
                  <a16:creationId xmlns:a16="http://schemas.microsoft.com/office/drawing/2014/main" id="{2586DBD7-C429-C669-675D-FBE09DBF926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4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17" name="Rectangle 93">
              <a:extLst>
                <a:ext uri="{FF2B5EF4-FFF2-40B4-BE49-F238E27FC236}">
                  <a16:creationId xmlns:a16="http://schemas.microsoft.com/office/drawing/2014/main" id="{A603FD7F-5187-2E86-B84B-CC1DDEFF72D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18" name="Rectangle 94">
              <a:extLst>
                <a:ext uri="{FF2B5EF4-FFF2-40B4-BE49-F238E27FC236}">
                  <a16:creationId xmlns:a16="http://schemas.microsoft.com/office/drawing/2014/main" id="{185E7CCB-1EE7-D01A-5B71-0DFFB04DC5B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2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19" name="Rectangle 95">
              <a:extLst>
                <a:ext uri="{FF2B5EF4-FFF2-40B4-BE49-F238E27FC236}">
                  <a16:creationId xmlns:a16="http://schemas.microsoft.com/office/drawing/2014/main" id="{C7434021-D373-F1B3-BB60-7781990625F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6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20" name="Rectangle 96">
              <a:extLst>
                <a:ext uri="{FF2B5EF4-FFF2-40B4-BE49-F238E27FC236}">
                  <a16:creationId xmlns:a16="http://schemas.microsoft.com/office/drawing/2014/main" id="{05043A00-3E30-96FF-7F85-98BD9EFB7C6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0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21" name="Rectangle 97">
              <a:extLst>
                <a:ext uri="{FF2B5EF4-FFF2-40B4-BE49-F238E27FC236}">
                  <a16:creationId xmlns:a16="http://schemas.microsoft.com/office/drawing/2014/main" id="{85209E6F-8DF3-00B5-6B8C-9FFBBD9C72E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4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22" name="Rectangle 98">
              <a:extLst>
                <a:ext uri="{FF2B5EF4-FFF2-40B4-BE49-F238E27FC236}">
                  <a16:creationId xmlns:a16="http://schemas.microsoft.com/office/drawing/2014/main" id="{54D79B27-9FC6-85D7-AAC8-6C69ECAA9A4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8" y="36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23" name="Rectangle 99">
              <a:extLst>
                <a:ext uri="{FF2B5EF4-FFF2-40B4-BE49-F238E27FC236}">
                  <a16:creationId xmlns:a16="http://schemas.microsoft.com/office/drawing/2014/main" id="{2EF1A5C2-50CC-3B3A-491E-858C016F529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1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24" name="Rectangle 100">
              <a:extLst>
                <a:ext uri="{FF2B5EF4-FFF2-40B4-BE49-F238E27FC236}">
                  <a16:creationId xmlns:a16="http://schemas.microsoft.com/office/drawing/2014/main" id="{3D953AE0-CD51-D106-C8D2-77120411C16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5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25" name="Rectangle 101">
              <a:extLst>
                <a:ext uri="{FF2B5EF4-FFF2-40B4-BE49-F238E27FC236}">
                  <a16:creationId xmlns:a16="http://schemas.microsoft.com/office/drawing/2014/main" id="{830D0646-5B80-5975-EC56-609D03F86E6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9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26" name="Rectangle 102">
              <a:extLst>
                <a:ext uri="{FF2B5EF4-FFF2-40B4-BE49-F238E27FC236}">
                  <a16:creationId xmlns:a16="http://schemas.microsoft.com/office/drawing/2014/main" id="{F4B029A2-2696-FC52-3DC8-ED86AD5C470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3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27" name="Rectangle 103">
              <a:extLst>
                <a:ext uri="{FF2B5EF4-FFF2-40B4-BE49-F238E27FC236}">
                  <a16:creationId xmlns:a16="http://schemas.microsoft.com/office/drawing/2014/main" id="{43BC95CA-BEF6-8DE2-0627-B3F16B1C88D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7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28" name="Rectangle 104">
              <a:extLst>
                <a:ext uri="{FF2B5EF4-FFF2-40B4-BE49-F238E27FC236}">
                  <a16:creationId xmlns:a16="http://schemas.microsoft.com/office/drawing/2014/main" id="{83EED9F6-3986-7BFF-649F-7757FF6FFC2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1" y="36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29" name="Rectangle 105">
              <a:extLst>
                <a:ext uri="{FF2B5EF4-FFF2-40B4-BE49-F238E27FC236}">
                  <a16:creationId xmlns:a16="http://schemas.microsoft.com/office/drawing/2014/main" id="{5A99B799-7E54-520F-C62D-57E440B37C7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4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30" name="Rectangle 106">
              <a:extLst>
                <a:ext uri="{FF2B5EF4-FFF2-40B4-BE49-F238E27FC236}">
                  <a16:creationId xmlns:a16="http://schemas.microsoft.com/office/drawing/2014/main" id="{E997A681-A282-C2EA-E637-0103C498AB8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8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31" name="Rectangle 107">
              <a:extLst>
                <a:ext uri="{FF2B5EF4-FFF2-40B4-BE49-F238E27FC236}">
                  <a16:creationId xmlns:a16="http://schemas.microsoft.com/office/drawing/2014/main" id="{C6E50EC4-1305-C97D-F4CC-D946C7F6177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2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32" name="Rectangle 108">
              <a:extLst>
                <a:ext uri="{FF2B5EF4-FFF2-40B4-BE49-F238E27FC236}">
                  <a16:creationId xmlns:a16="http://schemas.microsoft.com/office/drawing/2014/main" id="{CA60881F-9A17-E2C6-E913-CAEB8DE47C4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6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33" name="Rectangle 109">
              <a:extLst>
                <a:ext uri="{FF2B5EF4-FFF2-40B4-BE49-F238E27FC236}">
                  <a16:creationId xmlns:a16="http://schemas.microsoft.com/office/drawing/2014/main" id="{91276CCE-FFB1-AB88-AE29-48C08141AE9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0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34" name="Rectangle 110">
              <a:extLst>
                <a:ext uri="{FF2B5EF4-FFF2-40B4-BE49-F238E27FC236}">
                  <a16:creationId xmlns:a16="http://schemas.microsoft.com/office/drawing/2014/main" id="{1FB20190-6839-798E-A6E4-91CA1CAE16E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4" y="36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35" name="Rectangle 111">
              <a:extLst>
                <a:ext uri="{FF2B5EF4-FFF2-40B4-BE49-F238E27FC236}">
                  <a16:creationId xmlns:a16="http://schemas.microsoft.com/office/drawing/2014/main" id="{7E095C87-F23A-E118-A6A4-46943C475BD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7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36" name="Rectangle 112">
              <a:extLst>
                <a:ext uri="{FF2B5EF4-FFF2-40B4-BE49-F238E27FC236}">
                  <a16:creationId xmlns:a16="http://schemas.microsoft.com/office/drawing/2014/main" id="{2144F014-A5B2-588F-3D2C-3878205777A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1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37" name="Rectangle 113">
              <a:extLst>
                <a:ext uri="{FF2B5EF4-FFF2-40B4-BE49-F238E27FC236}">
                  <a16:creationId xmlns:a16="http://schemas.microsoft.com/office/drawing/2014/main" id="{8287A9B2-8CCD-31B9-342D-065301DA720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5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38" name="Rectangle 114">
              <a:extLst>
                <a:ext uri="{FF2B5EF4-FFF2-40B4-BE49-F238E27FC236}">
                  <a16:creationId xmlns:a16="http://schemas.microsoft.com/office/drawing/2014/main" id="{C5489F4A-BC7B-554F-FB30-CD432BC50C2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9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39" name="Rectangle 115">
              <a:extLst>
                <a:ext uri="{FF2B5EF4-FFF2-40B4-BE49-F238E27FC236}">
                  <a16:creationId xmlns:a16="http://schemas.microsoft.com/office/drawing/2014/main" id="{29C7CCF2-7091-D945-4850-B07FBA22642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3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40" name="Rectangle 116">
              <a:extLst>
                <a:ext uri="{FF2B5EF4-FFF2-40B4-BE49-F238E27FC236}">
                  <a16:creationId xmlns:a16="http://schemas.microsoft.com/office/drawing/2014/main" id="{0ADF5162-EEC6-7061-4ACF-1E20D634AEE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7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41" name="Rectangle 117">
              <a:extLst>
                <a:ext uri="{FF2B5EF4-FFF2-40B4-BE49-F238E27FC236}">
                  <a16:creationId xmlns:a16="http://schemas.microsoft.com/office/drawing/2014/main" id="{285D5A37-12B9-16B8-BCA1-0D03077EFC7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0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42" name="Rectangle 118">
              <a:extLst>
                <a:ext uri="{FF2B5EF4-FFF2-40B4-BE49-F238E27FC236}">
                  <a16:creationId xmlns:a16="http://schemas.microsoft.com/office/drawing/2014/main" id="{75A7B10F-F5A0-F0BB-40FE-C183F5C8C1C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4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43" name="Rectangle 119">
              <a:extLst>
                <a:ext uri="{FF2B5EF4-FFF2-40B4-BE49-F238E27FC236}">
                  <a16:creationId xmlns:a16="http://schemas.microsoft.com/office/drawing/2014/main" id="{47F4F8ED-D501-0A04-6673-8900CECED55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8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44" name="Rectangle 120">
              <a:extLst>
                <a:ext uri="{FF2B5EF4-FFF2-40B4-BE49-F238E27FC236}">
                  <a16:creationId xmlns:a16="http://schemas.microsoft.com/office/drawing/2014/main" id="{6049A5C9-1B37-A858-6FCC-03AB3C18558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2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45" name="Rectangle 121">
              <a:extLst>
                <a:ext uri="{FF2B5EF4-FFF2-40B4-BE49-F238E27FC236}">
                  <a16:creationId xmlns:a16="http://schemas.microsoft.com/office/drawing/2014/main" id="{1A1FB984-0FAF-72AE-C75C-4E01F4FE793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6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46" name="Rectangle 122">
              <a:extLst>
                <a:ext uri="{FF2B5EF4-FFF2-40B4-BE49-F238E27FC236}">
                  <a16:creationId xmlns:a16="http://schemas.microsoft.com/office/drawing/2014/main" id="{CCBA528C-6928-36AF-F56E-CBDF83C2D44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0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47" name="Rectangle 123">
              <a:extLst>
                <a:ext uri="{FF2B5EF4-FFF2-40B4-BE49-F238E27FC236}">
                  <a16:creationId xmlns:a16="http://schemas.microsoft.com/office/drawing/2014/main" id="{98E7584E-7D90-29E7-2E1A-CAD82866E5D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3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48" name="Rectangle 124">
              <a:extLst>
                <a:ext uri="{FF2B5EF4-FFF2-40B4-BE49-F238E27FC236}">
                  <a16:creationId xmlns:a16="http://schemas.microsoft.com/office/drawing/2014/main" id="{15C3180A-3DE7-A39B-9AC9-3114D3BC3DE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7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49" name="Rectangle 125">
              <a:extLst>
                <a:ext uri="{FF2B5EF4-FFF2-40B4-BE49-F238E27FC236}">
                  <a16:creationId xmlns:a16="http://schemas.microsoft.com/office/drawing/2014/main" id="{4C68F4C6-5017-F808-F7DB-85121D898C4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1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50" name="Rectangle 126">
              <a:extLst>
                <a:ext uri="{FF2B5EF4-FFF2-40B4-BE49-F238E27FC236}">
                  <a16:creationId xmlns:a16="http://schemas.microsoft.com/office/drawing/2014/main" id="{BD853AA5-B9A9-5FBA-D749-782E6818A96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5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51" name="Rectangle 127">
              <a:extLst>
                <a:ext uri="{FF2B5EF4-FFF2-40B4-BE49-F238E27FC236}">
                  <a16:creationId xmlns:a16="http://schemas.microsoft.com/office/drawing/2014/main" id="{4EAEC153-F75C-A27E-2E3C-A69BAC289F2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9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52" name="Rectangle 128">
              <a:extLst>
                <a:ext uri="{FF2B5EF4-FFF2-40B4-BE49-F238E27FC236}">
                  <a16:creationId xmlns:a16="http://schemas.microsoft.com/office/drawing/2014/main" id="{5A876840-D6EF-D757-CC40-42373128F2F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3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53" name="Rectangle 129">
              <a:extLst>
                <a:ext uri="{FF2B5EF4-FFF2-40B4-BE49-F238E27FC236}">
                  <a16:creationId xmlns:a16="http://schemas.microsoft.com/office/drawing/2014/main" id="{35D44F27-0959-FA2F-AAB7-53AA33B35DE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6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54" name="Rectangle 130">
              <a:extLst>
                <a:ext uri="{FF2B5EF4-FFF2-40B4-BE49-F238E27FC236}">
                  <a16:creationId xmlns:a16="http://schemas.microsoft.com/office/drawing/2014/main" id="{57CB8924-E144-3B05-2725-4FC34BA678C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0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55" name="Rectangle 131">
              <a:extLst>
                <a:ext uri="{FF2B5EF4-FFF2-40B4-BE49-F238E27FC236}">
                  <a16:creationId xmlns:a16="http://schemas.microsoft.com/office/drawing/2014/main" id="{7427B412-60C1-3026-5B80-FECF6C6C6C2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4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56" name="Rectangle 132">
              <a:extLst>
                <a:ext uri="{FF2B5EF4-FFF2-40B4-BE49-F238E27FC236}">
                  <a16:creationId xmlns:a16="http://schemas.microsoft.com/office/drawing/2014/main" id="{E48AE226-3A54-C11A-C717-6DD01A4505D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8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57" name="Rectangle 133">
              <a:extLst>
                <a:ext uri="{FF2B5EF4-FFF2-40B4-BE49-F238E27FC236}">
                  <a16:creationId xmlns:a16="http://schemas.microsoft.com/office/drawing/2014/main" id="{51A47D97-3F8F-FF67-9A07-16FDCCFE5D5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2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58" name="Rectangle 134">
              <a:extLst>
                <a:ext uri="{FF2B5EF4-FFF2-40B4-BE49-F238E27FC236}">
                  <a16:creationId xmlns:a16="http://schemas.microsoft.com/office/drawing/2014/main" id="{F9BC3265-BF3F-AC14-FB8D-0B0FF08DFC3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6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59" name="Rectangle 135">
              <a:extLst>
                <a:ext uri="{FF2B5EF4-FFF2-40B4-BE49-F238E27FC236}">
                  <a16:creationId xmlns:a16="http://schemas.microsoft.com/office/drawing/2014/main" id="{D40916D9-F5F4-6159-2D45-34B86D1BCAB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0" y="365"/>
              <a:ext cx="1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60" name="Rectangle 136">
              <a:extLst>
                <a:ext uri="{FF2B5EF4-FFF2-40B4-BE49-F238E27FC236}">
                  <a16:creationId xmlns:a16="http://schemas.microsoft.com/office/drawing/2014/main" id="{F53B3ABD-D674-605C-9C1D-361F5599664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3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61" name="Rectangle 137">
              <a:extLst>
                <a:ext uri="{FF2B5EF4-FFF2-40B4-BE49-F238E27FC236}">
                  <a16:creationId xmlns:a16="http://schemas.microsoft.com/office/drawing/2014/main" id="{A99C0ECD-2813-2FD3-95B3-82245337936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7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62" name="Rectangle 138">
              <a:extLst>
                <a:ext uri="{FF2B5EF4-FFF2-40B4-BE49-F238E27FC236}">
                  <a16:creationId xmlns:a16="http://schemas.microsoft.com/office/drawing/2014/main" id="{CE51DB96-C110-4DA2-3113-DCCA3E0B6FA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1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63" name="Rectangle 139">
              <a:extLst>
                <a:ext uri="{FF2B5EF4-FFF2-40B4-BE49-F238E27FC236}">
                  <a16:creationId xmlns:a16="http://schemas.microsoft.com/office/drawing/2014/main" id="{5CB07DB5-9537-A052-155D-D058A9BCDEE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5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64" name="Rectangle 140">
              <a:extLst>
                <a:ext uri="{FF2B5EF4-FFF2-40B4-BE49-F238E27FC236}">
                  <a16:creationId xmlns:a16="http://schemas.microsoft.com/office/drawing/2014/main" id="{6ACFEB71-4B21-001C-B0B8-3B3FD81946C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9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65" name="Rectangle 141">
              <a:extLst>
                <a:ext uri="{FF2B5EF4-FFF2-40B4-BE49-F238E27FC236}">
                  <a16:creationId xmlns:a16="http://schemas.microsoft.com/office/drawing/2014/main" id="{91A97139-5CDF-01D8-C471-DB33D1CCEB6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3" y="365"/>
              <a:ext cx="1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66" name="Rectangle 142">
              <a:extLst>
                <a:ext uri="{FF2B5EF4-FFF2-40B4-BE49-F238E27FC236}">
                  <a16:creationId xmlns:a16="http://schemas.microsoft.com/office/drawing/2014/main" id="{20367AE6-A8ED-9621-57C2-D4DCE649991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6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67" name="Rectangle 143">
              <a:extLst>
                <a:ext uri="{FF2B5EF4-FFF2-40B4-BE49-F238E27FC236}">
                  <a16:creationId xmlns:a16="http://schemas.microsoft.com/office/drawing/2014/main" id="{5E1A207C-2CDA-1AF4-8D89-AA069B8DD89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0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68" name="Rectangle 144">
              <a:extLst>
                <a:ext uri="{FF2B5EF4-FFF2-40B4-BE49-F238E27FC236}">
                  <a16:creationId xmlns:a16="http://schemas.microsoft.com/office/drawing/2014/main" id="{C0E3F4B4-EA71-D384-BEA7-F2C5D82E43F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4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69" name="Rectangle 145">
              <a:extLst>
                <a:ext uri="{FF2B5EF4-FFF2-40B4-BE49-F238E27FC236}">
                  <a16:creationId xmlns:a16="http://schemas.microsoft.com/office/drawing/2014/main" id="{327E3EB9-CC80-CE19-2F35-774C9CC2534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8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70" name="Rectangle 146">
              <a:extLst>
                <a:ext uri="{FF2B5EF4-FFF2-40B4-BE49-F238E27FC236}">
                  <a16:creationId xmlns:a16="http://schemas.microsoft.com/office/drawing/2014/main" id="{158E690D-9A7A-7C59-CFCB-6D4605FE8B3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2" y="36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71" name="Rectangle 147">
              <a:extLst>
                <a:ext uri="{FF2B5EF4-FFF2-40B4-BE49-F238E27FC236}">
                  <a16:creationId xmlns:a16="http://schemas.microsoft.com/office/drawing/2014/main" id="{278586FA-12F3-8EE4-925F-BB4A3E15B87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6" y="365"/>
              <a:ext cx="1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72" name="Rectangle 148">
              <a:extLst>
                <a:ext uri="{FF2B5EF4-FFF2-40B4-BE49-F238E27FC236}">
                  <a16:creationId xmlns:a16="http://schemas.microsoft.com/office/drawing/2014/main" id="{5038F99A-1AA4-83B7-B457-DA9C451301F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9" y="365"/>
              <a:ext cx="1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73" name="Rectangle 149">
              <a:extLst>
                <a:ext uri="{FF2B5EF4-FFF2-40B4-BE49-F238E27FC236}">
                  <a16:creationId xmlns:a16="http://schemas.microsoft.com/office/drawing/2014/main" id="{5760F833-8F3E-5435-56D7-B7918BC7F53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0" y="36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74" name="Rectangle 150">
              <a:extLst>
                <a:ext uri="{FF2B5EF4-FFF2-40B4-BE49-F238E27FC236}">
                  <a16:creationId xmlns:a16="http://schemas.microsoft.com/office/drawing/2014/main" id="{1937DC54-8503-1A80-21E0-DEC06E2FC99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3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75" name="Rectangle 151">
              <a:extLst>
                <a:ext uri="{FF2B5EF4-FFF2-40B4-BE49-F238E27FC236}">
                  <a16:creationId xmlns:a16="http://schemas.microsoft.com/office/drawing/2014/main" id="{097833E2-8801-6502-8F68-E50E1FB2E36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7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76" name="Rectangle 152">
              <a:extLst>
                <a:ext uri="{FF2B5EF4-FFF2-40B4-BE49-F238E27FC236}">
                  <a16:creationId xmlns:a16="http://schemas.microsoft.com/office/drawing/2014/main" id="{AAB3EF76-4BFC-F887-4C79-C64AD394D14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1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77" name="Rectangle 153">
              <a:extLst>
                <a:ext uri="{FF2B5EF4-FFF2-40B4-BE49-F238E27FC236}">
                  <a16:creationId xmlns:a16="http://schemas.microsoft.com/office/drawing/2014/main" id="{B949A7DF-7D17-2F5F-6063-2D1AE074980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5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78" name="Rectangle 154">
              <a:extLst>
                <a:ext uri="{FF2B5EF4-FFF2-40B4-BE49-F238E27FC236}">
                  <a16:creationId xmlns:a16="http://schemas.microsoft.com/office/drawing/2014/main" id="{9AD80053-216A-9B6D-E21F-4DFE4BAA93B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9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79" name="Rectangle 155">
              <a:extLst>
                <a:ext uri="{FF2B5EF4-FFF2-40B4-BE49-F238E27FC236}">
                  <a16:creationId xmlns:a16="http://schemas.microsoft.com/office/drawing/2014/main" id="{C2CC1E4A-6B44-23DB-3F29-1A200EC4273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2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80" name="Rectangle 156">
              <a:extLst>
                <a:ext uri="{FF2B5EF4-FFF2-40B4-BE49-F238E27FC236}">
                  <a16:creationId xmlns:a16="http://schemas.microsoft.com/office/drawing/2014/main" id="{6DC946B7-5183-90B8-525F-19523618A1E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6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81" name="Rectangle 157">
              <a:extLst>
                <a:ext uri="{FF2B5EF4-FFF2-40B4-BE49-F238E27FC236}">
                  <a16:creationId xmlns:a16="http://schemas.microsoft.com/office/drawing/2014/main" id="{C4798D95-DAB4-B9CF-E600-B7D501B5038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0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82" name="Rectangle 158">
              <a:extLst>
                <a:ext uri="{FF2B5EF4-FFF2-40B4-BE49-F238E27FC236}">
                  <a16:creationId xmlns:a16="http://schemas.microsoft.com/office/drawing/2014/main" id="{79092AA1-AF10-9400-E1A9-77E0C2FDB0C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4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83" name="Rectangle 159">
              <a:extLst>
                <a:ext uri="{FF2B5EF4-FFF2-40B4-BE49-F238E27FC236}">
                  <a16:creationId xmlns:a16="http://schemas.microsoft.com/office/drawing/2014/main" id="{B24D206D-DF75-A3B0-7FCA-D768579F5DC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8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84" name="Rectangle 160">
              <a:extLst>
                <a:ext uri="{FF2B5EF4-FFF2-40B4-BE49-F238E27FC236}">
                  <a16:creationId xmlns:a16="http://schemas.microsoft.com/office/drawing/2014/main" id="{B536DDE4-04DB-C5E4-FD16-86F3298EA1B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2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85" name="Rectangle 161">
              <a:extLst>
                <a:ext uri="{FF2B5EF4-FFF2-40B4-BE49-F238E27FC236}">
                  <a16:creationId xmlns:a16="http://schemas.microsoft.com/office/drawing/2014/main" id="{3FF6F80F-5143-F509-C7E9-59E2A319D13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5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86" name="Rectangle 162">
              <a:extLst>
                <a:ext uri="{FF2B5EF4-FFF2-40B4-BE49-F238E27FC236}">
                  <a16:creationId xmlns:a16="http://schemas.microsoft.com/office/drawing/2014/main" id="{DE6ADDB9-58D6-5F71-86D4-2EC00808E42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87" name="Rectangle 163">
              <a:extLst>
                <a:ext uri="{FF2B5EF4-FFF2-40B4-BE49-F238E27FC236}">
                  <a16:creationId xmlns:a16="http://schemas.microsoft.com/office/drawing/2014/main" id="{AF8D2E27-8302-6947-67E9-965EEBC852B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3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88" name="Rectangle 164">
              <a:extLst>
                <a:ext uri="{FF2B5EF4-FFF2-40B4-BE49-F238E27FC236}">
                  <a16:creationId xmlns:a16="http://schemas.microsoft.com/office/drawing/2014/main" id="{EA089F87-5F8B-50A7-D50A-332B4D7DF4B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7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89" name="Rectangle 165">
              <a:extLst>
                <a:ext uri="{FF2B5EF4-FFF2-40B4-BE49-F238E27FC236}">
                  <a16:creationId xmlns:a16="http://schemas.microsoft.com/office/drawing/2014/main" id="{F31E21BE-928A-3FF6-8E8E-6217D0B2E45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1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90" name="Rectangle 166">
              <a:extLst>
                <a:ext uri="{FF2B5EF4-FFF2-40B4-BE49-F238E27FC236}">
                  <a16:creationId xmlns:a16="http://schemas.microsoft.com/office/drawing/2014/main" id="{A0CA5BCB-5F13-2D7A-574B-22AF268C0F1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5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91" name="Rectangle 167">
              <a:extLst>
                <a:ext uri="{FF2B5EF4-FFF2-40B4-BE49-F238E27FC236}">
                  <a16:creationId xmlns:a16="http://schemas.microsoft.com/office/drawing/2014/main" id="{087E69BD-4C6D-6160-3665-AF2C66898BF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8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92" name="Rectangle 168">
              <a:extLst>
                <a:ext uri="{FF2B5EF4-FFF2-40B4-BE49-F238E27FC236}">
                  <a16:creationId xmlns:a16="http://schemas.microsoft.com/office/drawing/2014/main" id="{4369C607-A91E-BA86-0618-41169FCA9BD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2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93" name="Rectangle 169">
              <a:extLst>
                <a:ext uri="{FF2B5EF4-FFF2-40B4-BE49-F238E27FC236}">
                  <a16:creationId xmlns:a16="http://schemas.microsoft.com/office/drawing/2014/main" id="{B9F63CCF-FC62-D03A-227D-F388C7819E3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6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94" name="Rectangle 170">
              <a:extLst>
                <a:ext uri="{FF2B5EF4-FFF2-40B4-BE49-F238E27FC236}">
                  <a16:creationId xmlns:a16="http://schemas.microsoft.com/office/drawing/2014/main" id="{96FAFE9C-667C-9D65-A32D-981FF118E22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0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95" name="Rectangle 171">
              <a:extLst>
                <a:ext uri="{FF2B5EF4-FFF2-40B4-BE49-F238E27FC236}">
                  <a16:creationId xmlns:a16="http://schemas.microsoft.com/office/drawing/2014/main" id="{B0A312C6-317E-FDF4-ED58-9C737256599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4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96" name="Rectangle 172">
              <a:extLst>
                <a:ext uri="{FF2B5EF4-FFF2-40B4-BE49-F238E27FC236}">
                  <a16:creationId xmlns:a16="http://schemas.microsoft.com/office/drawing/2014/main" id="{F53EC804-6C15-45BF-3AF3-1B1AA65D511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8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97" name="Rectangle 173">
              <a:extLst>
                <a:ext uri="{FF2B5EF4-FFF2-40B4-BE49-F238E27FC236}">
                  <a16:creationId xmlns:a16="http://schemas.microsoft.com/office/drawing/2014/main" id="{EE9C37E1-9455-F065-4ECB-4FA311F7ABA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2" y="36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98" name="Rectangle 174">
              <a:extLst>
                <a:ext uri="{FF2B5EF4-FFF2-40B4-BE49-F238E27FC236}">
                  <a16:creationId xmlns:a16="http://schemas.microsoft.com/office/drawing/2014/main" id="{0C684C9B-2E0B-017A-E566-8211019A373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5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99" name="Rectangle 175">
              <a:extLst>
                <a:ext uri="{FF2B5EF4-FFF2-40B4-BE49-F238E27FC236}">
                  <a16:creationId xmlns:a16="http://schemas.microsoft.com/office/drawing/2014/main" id="{AB951681-E344-0302-8B02-9101379CE99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9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00" name="Rectangle 176">
              <a:extLst>
                <a:ext uri="{FF2B5EF4-FFF2-40B4-BE49-F238E27FC236}">
                  <a16:creationId xmlns:a16="http://schemas.microsoft.com/office/drawing/2014/main" id="{6D04CAE7-A2EF-E9D4-A495-93A95D63CCF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3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01" name="Rectangle 177">
              <a:extLst>
                <a:ext uri="{FF2B5EF4-FFF2-40B4-BE49-F238E27FC236}">
                  <a16:creationId xmlns:a16="http://schemas.microsoft.com/office/drawing/2014/main" id="{2AF0D608-BACA-9A80-6D02-B20AE84089F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7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02" name="Rectangle 178">
              <a:extLst>
                <a:ext uri="{FF2B5EF4-FFF2-40B4-BE49-F238E27FC236}">
                  <a16:creationId xmlns:a16="http://schemas.microsoft.com/office/drawing/2014/main" id="{E12E67A8-482E-1FD4-3A21-66F86D2410E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1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03" name="Rectangle 179">
              <a:extLst>
                <a:ext uri="{FF2B5EF4-FFF2-40B4-BE49-F238E27FC236}">
                  <a16:creationId xmlns:a16="http://schemas.microsoft.com/office/drawing/2014/main" id="{DA31D40C-2EAC-029E-DB6D-A2C50E8D958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5" y="36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04" name="Rectangle 180">
              <a:extLst>
                <a:ext uri="{FF2B5EF4-FFF2-40B4-BE49-F238E27FC236}">
                  <a16:creationId xmlns:a16="http://schemas.microsoft.com/office/drawing/2014/main" id="{7DC5AA88-15FF-39F9-877E-7ADF947F2A7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8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05" name="Rectangle 181">
              <a:extLst>
                <a:ext uri="{FF2B5EF4-FFF2-40B4-BE49-F238E27FC236}">
                  <a16:creationId xmlns:a16="http://schemas.microsoft.com/office/drawing/2014/main" id="{6E31755E-4A1D-1FCC-447D-9226671686D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2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06" name="Rectangle 182">
              <a:extLst>
                <a:ext uri="{FF2B5EF4-FFF2-40B4-BE49-F238E27FC236}">
                  <a16:creationId xmlns:a16="http://schemas.microsoft.com/office/drawing/2014/main" id="{D35D69D8-2772-703F-8344-930D6098552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6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07" name="Rectangle 183">
              <a:extLst>
                <a:ext uri="{FF2B5EF4-FFF2-40B4-BE49-F238E27FC236}">
                  <a16:creationId xmlns:a16="http://schemas.microsoft.com/office/drawing/2014/main" id="{0BFB3912-75B7-E0C9-547C-CF16F8FC968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0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08" name="Rectangle 184">
              <a:extLst>
                <a:ext uri="{FF2B5EF4-FFF2-40B4-BE49-F238E27FC236}">
                  <a16:creationId xmlns:a16="http://schemas.microsoft.com/office/drawing/2014/main" id="{1E20210B-4DD2-D7D6-C326-475A6A51C20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4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09" name="Rectangle 185">
              <a:extLst>
                <a:ext uri="{FF2B5EF4-FFF2-40B4-BE49-F238E27FC236}">
                  <a16:creationId xmlns:a16="http://schemas.microsoft.com/office/drawing/2014/main" id="{1E5C1728-C9AC-7ED3-8260-10FBF57FA05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8" y="36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10" name="Rectangle 186">
              <a:extLst>
                <a:ext uri="{FF2B5EF4-FFF2-40B4-BE49-F238E27FC236}">
                  <a16:creationId xmlns:a16="http://schemas.microsoft.com/office/drawing/2014/main" id="{6082E39D-5F31-6525-DBDA-B26377F25C4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1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11" name="Rectangle 187">
              <a:extLst>
                <a:ext uri="{FF2B5EF4-FFF2-40B4-BE49-F238E27FC236}">
                  <a16:creationId xmlns:a16="http://schemas.microsoft.com/office/drawing/2014/main" id="{16F85939-667E-089F-6987-A34A17B75F0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5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12" name="Rectangle 188">
              <a:extLst>
                <a:ext uri="{FF2B5EF4-FFF2-40B4-BE49-F238E27FC236}">
                  <a16:creationId xmlns:a16="http://schemas.microsoft.com/office/drawing/2014/main" id="{1EC205BE-E519-3266-D384-42276E58BC8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9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13" name="Rectangle 189">
              <a:extLst>
                <a:ext uri="{FF2B5EF4-FFF2-40B4-BE49-F238E27FC236}">
                  <a16:creationId xmlns:a16="http://schemas.microsoft.com/office/drawing/2014/main" id="{419FF4E1-E119-305A-DBFB-84364BD21D8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3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14" name="Rectangle 190">
              <a:extLst>
                <a:ext uri="{FF2B5EF4-FFF2-40B4-BE49-F238E27FC236}">
                  <a16:creationId xmlns:a16="http://schemas.microsoft.com/office/drawing/2014/main" id="{67EF2FBA-86A4-4051-E7ED-0E13290110B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7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15" name="Rectangle 191">
              <a:extLst>
                <a:ext uri="{FF2B5EF4-FFF2-40B4-BE49-F238E27FC236}">
                  <a16:creationId xmlns:a16="http://schemas.microsoft.com/office/drawing/2014/main" id="{605C66C0-DC79-BE52-EE46-5AB2A8F5C9F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1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16" name="Rectangle 192">
              <a:extLst>
                <a:ext uri="{FF2B5EF4-FFF2-40B4-BE49-F238E27FC236}">
                  <a16:creationId xmlns:a16="http://schemas.microsoft.com/office/drawing/2014/main" id="{A1CB2E67-B5AE-5483-9508-D42AC0EFDE8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4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17" name="Rectangle 193">
              <a:extLst>
                <a:ext uri="{FF2B5EF4-FFF2-40B4-BE49-F238E27FC236}">
                  <a16:creationId xmlns:a16="http://schemas.microsoft.com/office/drawing/2014/main" id="{864EBF15-FC8C-97BE-7D66-9320D5036D4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8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18" name="Rectangle 194">
              <a:extLst>
                <a:ext uri="{FF2B5EF4-FFF2-40B4-BE49-F238E27FC236}">
                  <a16:creationId xmlns:a16="http://schemas.microsoft.com/office/drawing/2014/main" id="{E7D1AD7C-AFF5-B3C4-9C05-68178FE286C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2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19" name="Rectangle 195">
              <a:extLst>
                <a:ext uri="{FF2B5EF4-FFF2-40B4-BE49-F238E27FC236}">
                  <a16:creationId xmlns:a16="http://schemas.microsoft.com/office/drawing/2014/main" id="{41F9DE86-AC76-5188-ABF7-BFC5C6C8D69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6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20" name="Rectangle 196">
              <a:extLst>
                <a:ext uri="{FF2B5EF4-FFF2-40B4-BE49-F238E27FC236}">
                  <a16:creationId xmlns:a16="http://schemas.microsoft.com/office/drawing/2014/main" id="{E5CE5F4C-90EA-F200-5F52-82A451B2B4C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0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21" name="Rectangle 197">
              <a:extLst>
                <a:ext uri="{FF2B5EF4-FFF2-40B4-BE49-F238E27FC236}">
                  <a16:creationId xmlns:a16="http://schemas.microsoft.com/office/drawing/2014/main" id="{CB405769-7C3E-A5D7-9CD4-124682E0D1D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4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22" name="Rectangle 198">
              <a:extLst>
                <a:ext uri="{FF2B5EF4-FFF2-40B4-BE49-F238E27FC236}">
                  <a16:creationId xmlns:a16="http://schemas.microsoft.com/office/drawing/2014/main" id="{FF477077-7236-4D05-A864-E6D21236C6E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7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23" name="Rectangle 199">
              <a:extLst>
                <a:ext uri="{FF2B5EF4-FFF2-40B4-BE49-F238E27FC236}">
                  <a16:creationId xmlns:a16="http://schemas.microsoft.com/office/drawing/2014/main" id="{F2E11D96-F4E8-0BB4-396D-444375EC041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51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24" name="Rectangle 200">
              <a:extLst>
                <a:ext uri="{FF2B5EF4-FFF2-40B4-BE49-F238E27FC236}">
                  <a16:creationId xmlns:a16="http://schemas.microsoft.com/office/drawing/2014/main" id="{422E17FB-52AA-E5C4-0007-61E4E91906F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55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25" name="Rectangle 201">
              <a:extLst>
                <a:ext uri="{FF2B5EF4-FFF2-40B4-BE49-F238E27FC236}">
                  <a16:creationId xmlns:a16="http://schemas.microsoft.com/office/drawing/2014/main" id="{5CF960E1-CED7-793D-810F-B3456F93150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59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26" name="Rectangle 202">
              <a:extLst>
                <a:ext uri="{FF2B5EF4-FFF2-40B4-BE49-F238E27FC236}">
                  <a16:creationId xmlns:a16="http://schemas.microsoft.com/office/drawing/2014/main" id="{E2F68E61-FF76-0D72-D63C-4440CF3998F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3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27" name="Rectangle 203">
              <a:extLst>
                <a:ext uri="{FF2B5EF4-FFF2-40B4-BE49-F238E27FC236}">
                  <a16:creationId xmlns:a16="http://schemas.microsoft.com/office/drawing/2014/main" id="{09952C51-3885-6164-6C2D-6BAA1EABD0C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7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28" name="Rectangle 204">
              <a:extLst>
                <a:ext uri="{FF2B5EF4-FFF2-40B4-BE49-F238E27FC236}">
                  <a16:creationId xmlns:a16="http://schemas.microsoft.com/office/drawing/2014/main" id="{9696C3D2-3C56-082E-7FEC-F212F439E4B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70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29" name="Rectangle 205">
              <a:extLst>
                <a:ext uri="{FF2B5EF4-FFF2-40B4-BE49-F238E27FC236}">
                  <a16:creationId xmlns:a16="http://schemas.microsoft.com/office/drawing/2014/main" id="{B3F15094-31DF-F223-4CA9-01C9884CF29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74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30" name="Rectangle 206">
              <a:extLst>
                <a:ext uri="{FF2B5EF4-FFF2-40B4-BE49-F238E27FC236}">
                  <a16:creationId xmlns:a16="http://schemas.microsoft.com/office/drawing/2014/main" id="{1E02944F-2A5F-2B9F-F73B-705A04597E7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78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grpSp>
        <xdr:nvGrpSpPr>
          <xdr:cNvPr id="1432" name="Group 408">
            <a:extLst>
              <a:ext uri="{FF2B5EF4-FFF2-40B4-BE49-F238E27FC236}">
                <a16:creationId xmlns:a16="http://schemas.microsoft.com/office/drawing/2014/main" id="{4BD11072-CE80-1BB6-DBF3-112821E56458}"/>
              </a:ext>
            </a:extLst>
          </xdr:cNvPr>
          <xdr:cNvGrpSpPr>
            <a:grpSpLocks/>
          </xdr:cNvGrpSpPr>
        </xdr:nvGrpSpPr>
        <xdr:grpSpPr bwMode="auto">
          <a:xfrm>
            <a:off x="130" y="365"/>
            <a:ext cx="606" cy="317"/>
            <a:chOff x="130" y="365"/>
            <a:chExt cx="606" cy="317"/>
          </a:xfrm>
        </xdr:grpSpPr>
        <xdr:sp macro="" textlink="">
          <xdr:nvSpPr>
            <xdr:cNvPr id="1232" name="Rectangle 208">
              <a:extLst>
                <a:ext uri="{FF2B5EF4-FFF2-40B4-BE49-F238E27FC236}">
                  <a16:creationId xmlns:a16="http://schemas.microsoft.com/office/drawing/2014/main" id="{6FC8BB59-8ED7-E192-C764-25C3C6C8CD2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2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33" name="Rectangle 209">
              <a:extLst>
                <a:ext uri="{FF2B5EF4-FFF2-40B4-BE49-F238E27FC236}">
                  <a16:creationId xmlns:a16="http://schemas.microsoft.com/office/drawing/2014/main" id="{6E13EE8A-55A8-33B8-77F4-BA49A2863B6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6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34" name="Rectangle 210">
              <a:extLst>
                <a:ext uri="{FF2B5EF4-FFF2-40B4-BE49-F238E27FC236}">
                  <a16:creationId xmlns:a16="http://schemas.microsoft.com/office/drawing/2014/main" id="{5FEC6E01-4643-7DE8-317B-88EE54F979B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90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35" name="Rectangle 211">
              <a:extLst>
                <a:ext uri="{FF2B5EF4-FFF2-40B4-BE49-F238E27FC236}">
                  <a16:creationId xmlns:a16="http://schemas.microsoft.com/office/drawing/2014/main" id="{AEF71BAC-0E85-FE1F-B8B1-F7651C0DE13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94" y="36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36" name="Rectangle 212">
              <a:extLst>
                <a:ext uri="{FF2B5EF4-FFF2-40B4-BE49-F238E27FC236}">
                  <a16:creationId xmlns:a16="http://schemas.microsoft.com/office/drawing/2014/main" id="{99E4C5EF-6CCD-E27C-C303-C61359C7787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97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37" name="Rectangle 213">
              <a:extLst>
                <a:ext uri="{FF2B5EF4-FFF2-40B4-BE49-F238E27FC236}">
                  <a16:creationId xmlns:a16="http://schemas.microsoft.com/office/drawing/2014/main" id="{2A168466-1C6F-78D4-DBE9-C4889278114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1" y="36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38" name="Rectangle 214">
              <a:extLst>
                <a:ext uri="{FF2B5EF4-FFF2-40B4-BE49-F238E27FC236}">
                  <a16:creationId xmlns:a16="http://schemas.microsoft.com/office/drawing/2014/main" id="{0831CBF4-1311-F51E-924D-0D52737120D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4" y="384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239" name="Rectangle 215">
              <a:extLst>
                <a:ext uri="{FF2B5EF4-FFF2-40B4-BE49-F238E27FC236}">
                  <a16:creationId xmlns:a16="http://schemas.microsoft.com/office/drawing/2014/main" id="{D0B149A0-328E-152B-5201-C4C27EC7C79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84"/>
              <a:ext cx="242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対象期間における労働日数の限度は、</a:t>
              </a:r>
            </a:p>
          </xdr:txBody>
        </xdr:sp>
        <xdr:sp macro="" textlink="">
          <xdr:nvSpPr>
            <xdr:cNvPr id="1240" name="Rectangle 216">
              <a:extLst>
                <a:ext uri="{FF2B5EF4-FFF2-40B4-BE49-F238E27FC236}">
                  <a16:creationId xmlns:a16="http://schemas.microsoft.com/office/drawing/2014/main" id="{3CB752B4-74E0-6519-B58D-E750AA110B5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2" y="384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</a:t>
              </a:r>
            </a:p>
          </xdr:txBody>
        </xdr:sp>
        <xdr:sp macro="" textlink="">
          <xdr:nvSpPr>
            <xdr:cNvPr id="1241" name="Rectangle 217">
              <a:extLst>
                <a:ext uri="{FF2B5EF4-FFF2-40B4-BE49-F238E27FC236}">
                  <a16:creationId xmlns:a16="http://schemas.microsoft.com/office/drawing/2014/main" id="{9551C9B4-8DFF-21D4-A865-2C271E42EC5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2" y="384"/>
              <a:ext cx="54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年当たり</a:t>
              </a:r>
            </a:p>
          </xdr:txBody>
        </xdr:sp>
        <xdr:sp macro="" textlink="">
          <xdr:nvSpPr>
            <xdr:cNvPr id="1242" name="Rectangle 218">
              <a:extLst>
                <a:ext uri="{FF2B5EF4-FFF2-40B4-BE49-F238E27FC236}">
                  <a16:creationId xmlns:a16="http://schemas.microsoft.com/office/drawing/2014/main" id="{B95D8D54-868B-BAC0-BE5A-5E4AEA4059A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7" y="375"/>
              <a:ext cx="36" cy="3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800" b="0" i="0" u="none" strike="noStrike" baseline="0">
                  <a:solidFill>
                    <a:srgbClr val="0000FF"/>
                  </a:solidFill>
                  <a:latin typeface="ＭＳ Ｐゴシック"/>
                  <a:ea typeface="ＭＳ Ｐゴシック"/>
                </a:rPr>
                <a:t>280</a:t>
              </a:r>
            </a:p>
          </xdr:txBody>
        </xdr:sp>
        <xdr:sp macro="" textlink="">
          <xdr:nvSpPr>
            <xdr:cNvPr id="1243" name="Rectangle 219">
              <a:extLst>
                <a:ext uri="{FF2B5EF4-FFF2-40B4-BE49-F238E27FC236}">
                  <a16:creationId xmlns:a16="http://schemas.microsoft.com/office/drawing/2014/main" id="{DC95073E-2DAF-22F3-7A60-9202D52EDB8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9" y="384"/>
              <a:ext cx="124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日です（対象期間が</a:t>
              </a:r>
            </a:p>
          </xdr:txBody>
        </xdr:sp>
        <xdr:sp macro="" textlink="">
          <xdr:nvSpPr>
            <xdr:cNvPr id="1244" name="Rectangle 220">
              <a:extLst>
                <a:ext uri="{FF2B5EF4-FFF2-40B4-BE49-F238E27FC236}">
                  <a16:creationId xmlns:a16="http://schemas.microsoft.com/office/drawing/2014/main" id="{D3603239-F4C0-E3B1-DA5F-26EA57B1BE6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99" y="384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</a:t>
              </a:r>
            </a:p>
          </xdr:txBody>
        </xdr:sp>
        <xdr:sp macro="" textlink="">
          <xdr:nvSpPr>
            <xdr:cNvPr id="1245" name="Rectangle 221">
              <a:extLst>
                <a:ext uri="{FF2B5EF4-FFF2-40B4-BE49-F238E27FC236}">
                  <a16:creationId xmlns:a16="http://schemas.microsoft.com/office/drawing/2014/main" id="{C924D506-DE94-7DB7-763A-DC2F2429E86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9" y="384"/>
              <a:ext cx="1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か</a:t>
              </a:r>
            </a:p>
          </xdr:txBody>
        </xdr:sp>
        <xdr:sp macro="" textlink="">
          <xdr:nvSpPr>
            <xdr:cNvPr id="1246" name="Rectangle 222">
              <a:extLst>
                <a:ext uri="{FF2B5EF4-FFF2-40B4-BE49-F238E27FC236}">
                  <a16:creationId xmlns:a16="http://schemas.microsoft.com/office/drawing/2014/main" id="{FDB695CF-BB81-DDC9-A184-B015BD83E35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23" y="384"/>
              <a:ext cx="56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月を超え</a:t>
              </a:r>
            </a:p>
          </xdr:txBody>
        </xdr:sp>
        <xdr:sp macro="" textlink="">
          <xdr:nvSpPr>
            <xdr:cNvPr id="1247" name="Rectangle 223">
              <a:extLst>
                <a:ext uri="{FF2B5EF4-FFF2-40B4-BE49-F238E27FC236}">
                  <a16:creationId xmlns:a16="http://schemas.microsoft.com/office/drawing/2014/main" id="{B97C9163-7259-22B9-0457-F3A09434B46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79" y="384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</a:t>
              </a:r>
            </a:p>
          </xdr:txBody>
        </xdr:sp>
        <xdr:sp macro="" textlink="">
          <xdr:nvSpPr>
            <xdr:cNvPr id="1248" name="Rectangle 224">
              <a:extLst>
                <a:ext uri="{FF2B5EF4-FFF2-40B4-BE49-F238E27FC236}">
                  <a16:creationId xmlns:a16="http://schemas.microsoft.com/office/drawing/2014/main" id="{AA112904-9751-388C-AF78-1948D655E52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89" y="384"/>
              <a:ext cx="44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年未満</a:t>
              </a:r>
            </a:p>
          </xdr:txBody>
        </xdr:sp>
        <xdr:sp macro="" textlink="">
          <xdr:nvSpPr>
            <xdr:cNvPr id="1249" name="Rectangle 225">
              <a:extLst>
                <a:ext uri="{FF2B5EF4-FFF2-40B4-BE49-F238E27FC236}">
                  <a16:creationId xmlns:a16="http://schemas.microsoft.com/office/drawing/2014/main" id="{DFCE855A-F37C-D9B6-74C7-FC5D06DAD0A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4" y="410"/>
              <a:ext cx="404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である場合は、次の式により計算した日数（端数切り捨て）です）。</a:t>
              </a:r>
            </a:p>
          </xdr:txBody>
        </xdr:sp>
        <xdr:sp macro="" textlink="">
          <xdr:nvSpPr>
            <xdr:cNvPr id="1250" name="Rectangle 226">
              <a:extLst>
                <a:ext uri="{FF2B5EF4-FFF2-40B4-BE49-F238E27FC236}">
                  <a16:creationId xmlns:a16="http://schemas.microsoft.com/office/drawing/2014/main" id="{3DBDCEAD-63BE-7CFE-A9FA-4B33FDD29E6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5" y="410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251" name="Rectangle 227">
              <a:extLst>
                <a:ext uri="{FF2B5EF4-FFF2-40B4-BE49-F238E27FC236}">
                  <a16:creationId xmlns:a16="http://schemas.microsoft.com/office/drawing/2014/main" id="{F65D2E7B-3B68-6A40-4EAC-0FFE424A3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2" y="430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252" name="Rectangle 228">
              <a:extLst>
                <a:ext uri="{FF2B5EF4-FFF2-40B4-BE49-F238E27FC236}">
                  <a16:creationId xmlns:a16="http://schemas.microsoft.com/office/drawing/2014/main" id="{992FF0C7-9F5D-3DBE-1E3B-B854D1A11CE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2" y="450"/>
              <a:ext cx="32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  </a:t>
              </a:r>
            </a:p>
          </xdr:txBody>
        </xdr:sp>
        <xdr:sp macro="" textlink="">
          <xdr:nvSpPr>
            <xdr:cNvPr id="1253" name="Rectangle 229">
              <a:extLst>
                <a:ext uri="{FF2B5EF4-FFF2-40B4-BE49-F238E27FC236}">
                  <a16:creationId xmlns:a16="http://schemas.microsoft.com/office/drawing/2014/main" id="{6EF675A4-55AD-EAC1-27BF-F10267F17D6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7" y="450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254" name="Rectangle 230">
              <a:extLst>
                <a:ext uri="{FF2B5EF4-FFF2-40B4-BE49-F238E27FC236}">
                  <a16:creationId xmlns:a16="http://schemas.microsoft.com/office/drawing/2014/main" id="{4D67A5FE-5917-786A-79F5-074ED389FDD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2" y="469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255" name="Rectangle 231">
              <a:extLst>
                <a:ext uri="{FF2B5EF4-FFF2-40B4-BE49-F238E27FC236}">
                  <a16:creationId xmlns:a16="http://schemas.microsoft.com/office/drawing/2014/main" id="{46EEA0EF-CAAF-2AD4-734B-222BFC8C24D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2" y="487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256" name="Rectangle 232">
              <a:extLst>
                <a:ext uri="{FF2B5EF4-FFF2-40B4-BE49-F238E27FC236}">
                  <a16:creationId xmlns:a16="http://schemas.microsoft.com/office/drawing/2014/main" id="{3029F3E6-8785-802B-2A9E-DC56C0EAB2D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0" y="506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</a:t>
              </a:r>
            </a:p>
          </xdr:txBody>
        </xdr:sp>
        <xdr:sp macro="" textlink="">
          <xdr:nvSpPr>
            <xdr:cNvPr id="1257" name="Rectangle 233">
              <a:extLst>
                <a:ext uri="{FF2B5EF4-FFF2-40B4-BE49-F238E27FC236}">
                  <a16:creationId xmlns:a16="http://schemas.microsoft.com/office/drawing/2014/main" id="{42B328E3-0D8D-C0B3-31BB-4681C93AC60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7" y="506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258" name="Rectangle 234">
              <a:extLst>
                <a:ext uri="{FF2B5EF4-FFF2-40B4-BE49-F238E27FC236}">
                  <a16:creationId xmlns:a16="http://schemas.microsoft.com/office/drawing/2014/main" id="{104BDEC2-B370-A4FB-A048-BBD288863D8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6" y="506"/>
              <a:ext cx="114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対象期間における</a:t>
              </a:r>
            </a:p>
          </xdr:txBody>
        </xdr:sp>
        <xdr:sp macro="" textlink="">
          <xdr:nvSpPr>
            <xdr:cNvPr id="1259" name="Rectangle 235">
              <a:extLst>
                <a:ext uri="{FF2B5EF4-FFF2-40B4-BE49-F238E27FC236}">
                  <a16:creationId xmlns:a16="http://schemas.microsoft.com/office/drawing/2014/main" id="{0E47092B-B03B-EC40-6EE4-8918925D6CC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8" y="506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</a:t>
              </a:r>
            </a:p>
          </xdr:txBody>
        </xdr:sp>
        <xdr:sp macro="" textlink="">
          <xdr:nvSpPr>
            <xdr:cNvPr id="1260" name="Rectangle 236">
              <a:extLst>
                <a:ext uri="{FF2B5EF4-FFF2-40B4-BE49-F238E27FC236}">
                  <a16:creationId xmlns:a16="http://schemas.microsoft.com/office/drawing/2014/main" id="{A5F22253-FEEB-25E5-9CBA-1814A2E8246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8" y="506"/>
              <a:ext cx="44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日及び</a:t>
              </a:r>
            </a:p>
          </xdr:txBody>
        </xdr:sp>
        <xdr:sp macro="" textlink="">
          <xdr:nvSpPr>
            <xdr:cNvPr id="1261" name="Rectangle 237">
              <a:extLst>
                <a:ext uri="{FF2B5EF4-FFF2-40B4-BE49-F238E27FC236}">
                  <a16:creationId xmlns:a16="http://schemas.microsoft.com/office/drawing/2014/main" id="{0EC684DA-EDEA-DC00-A6AC-F3FF676D2AE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4" y="506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</a:t>
              </a:r>
            </a:p>
          </xdr:txBody>
        </xdr:sp>
        <xdr:sp macro="" textlink="">
          <xdr:nvSpPr>
            <xdr:cNvPr id="1262" name="Rectangle 238">
              <a:extLst>
                <a:ext uri="{FF2B5EF4-FFF2-40B4-BE49-F238E27FC236}">
                  <a16:creationId xmlns:a16="http://schemas.microsoft.com/office/drawing/2014/main" id="{DA7CB436-7EF1-05EF-C98D-6E876EBCDB9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4" y="506"/>
              <a:ext cx="4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週間の</a:t>
              </a:r>
            </a:p>
          </xdr:txBody>
        </xdr:sp>
        <xdr:sp macro="" textlink="">
          <xdr:nvSpPr>
            <xdr:cNvPr id="1263" name="Rectangle 239">
              <a:extLst>
                <a:ext uri="{FF2B5EF4-FFF2-40B4-BE49-F238E27FC236}">
                  <a16:creationId xmlns:a16="http://schemas.microsoft.com/office/drawing/2014/main" id="{324C51AA-C1E6-1EC7-F033-EC3152A9136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6" y="506"/>
              <a:ext cx="104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労働時間の限度</a:t>
              </a:r>
            </a:p>
          </xdr:txBody>
        </xdr:sp>
        <xdr:sp macro="" textlink="">
          <xdr:nvSpPr>
            <xdr:cNvPr id="1264" name="Rectangle 240">
              <a:extLst>
                <a:ext uri="{FF2B5EF4-FFF2-40B4-BE49-F238E27FC236}">
                  <a16:creationId xmlns:a16="http://schemas.microsoft.com/office/drawing/2014/main" id="{2A23F3A1-C4E3-A243-0AAB-389DAACD42B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4" y="506"/>
              <a:ext cx="9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</a:t>
              </a:r>
            </a:p>
          </xdr:txBody>
        </xdr:sp>
        <xdr:sp macro="" textlink="">
          <xdr:nvSpPr>
            <xdr:cNvPr id="1265" name="Rectangle 241">
              <a:extLst>
                <a:ext uri="{FF2B5EF4-FFF2-40B4-BE49-F238E27FC236}">
                  <a16:creationId xmlns:a16="http://schemas.microsoft.com/office/drawing/2014/main" id="{CAB63180-00CF-23F8-FF75-F92AFF19DB7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3" y="506"/>
              <a:ext cx="22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（※</a:t>
              </a:r>
            </a:p>
          </xdr:txBody>
        </xdr:sp>
        <xdr:sp macro="" textlink="">
          <xdr:nvSpPr>
            <xdr:cNvPr id="1266" name="Rectangle 242">
              <a:extLst>
                <a:ext uri="{FF2B5EF4-FFF2-40B4-BE49-F238E27FC236}">
                  <a16:creationId xmlns:a16="http://schemas.microsoft.com/office/drawing/2014/main" id="{290A0621-03C3-C7A6-1D80-8DB514089E4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4" y="506"/>
              <a:ext cx="10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２</a:t>
              </a:r>
            </a:p>
          </xdr:txBody>
        </xdr:sp>
        <xdr:sp macro="" textlink="">
          <xdr:nvSpPr>
            <xdr:cNvPr id="1267" name="Rectangle 243">
              <a:extLst>
                <a:ext uri="{FF2B5EF4-FFF2-40B4-BE49-F238E27FC236}">
                  <a16:creationId xmlns:a16="http://schemas.microsoft.com/office/drawing/2014/main" id="{0CC1D0A5-449F-B9FD-C3F5-6041F69A010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4" y="506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）</a:t>
              </a:r>
            </a:p>
          </xdr:txBody>
        </xdr:sp>
        <xdr:sp macro="" textlink="">
          <xdr:nvSpPr>
            <xdr:cNvPr id="1268" name="Rectangle 244">
              <a:extLst>
                <a:ext uri="{FF2B5EF4-FFF2-40B4-BE49-F238E27FC236}">
                  <a16:creationId xmlns:a16="http://schemas.microsoft.com/office/drawing/2014/main" id="{C3CCFB3E-9E7A-7D1C-9E02-AC213C79522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1" y="506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269" name="Rectangle 245">
              <a:extLst>
                <a:ext uri="{FF2B5EF4-FFF2-40B4-BE49-F238E27FC236}">
                  <a16:creationId xmlns:a16="http://schemas.microsoft.com/office/drawing/2014/main" id="{55D70350-5889-4133-1F7F-FA2558C984F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0" y="520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70" name="Rectangle 246">
              <a:extLst>
                <a:ext uri="{FF2B5EF4-FFF2-40B4-BE49-F238E27FC236}">
                  <a16:creationId xmlns:a16="http://schemas.microsoft.com/office/drawing/2014/main" id="{95022559-B97B-0EBA-F4AA-E6050E17C87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3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71" name="Rectangle 247">
              <a:extLst>
                <a:ext uri="{FF2B5EF4-FFF2-40B4-BE49-F238E27FC236}">
                  <a16:creationId xmlns:a16="http://schemas.microsoft.com/office/drawing/2014/main" id="{DD0F95B1-1CFC-839D-8468-84679E07E78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7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72" name="Rectangle 248">
              <a:extLst>
                <a:ext uri="{FF2B5EF4-FFF2-40B4-BE49-F238E27FC236}">
                  <a16:creationId xmlns:a16="http://schemas.microsoft.com/office/drawing/2014/main" id="{E7242C16-4EB4-ACFF-DD7B-1E1718CDB85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1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73" name="Rectangle 249">
              <a:extLst>
                <a:ext uri="{FF2B5EF4-FFF2-40B4-BE49-F238E27FC236}">
                  <a16:creationId xmlns:a16="http://schemas.microsoft.com/office/drawing/2014/main" id="{1C29C2AA-CC58-8F99-787C-9757F0C4C04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4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74" name="Rectangle 250">
              <a:extLst>
                <a:ext uri="{FF2B5EF4-FFF2-40B4-BE49-F238E27FC236}">
                  <a16:creationId xmlns:a16="http://schemas.microsoft.com/office/drawing/2014/main" id="{77DC0B8F-58C6-E538-1F94-7B3E9D73568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75" name="Rectangle 251">
              <a:extLst>
                <a:ext uri="{FF2B5EF4-FFF2-40B4-BE49-F238E27FC236}">
                  <a16:creationId xmlns:a16="http://schemas.microsoft.com/office/drawing/2014/main" id="{5A38BD42-7833-79AC-C412-E1665941AEF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2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76" name="Rectangle 252">
              <a:extLst>
                <a:ext uri="{FF2B5EF4-FFF2-40B4-BE49-F238E27FC236}">
                  <a16:creationId xmlns:a16="http://schemas.microsoft.com/office/drawing/2014/main" id="{0D053C49-E74B-0765-E513-8FA9085160D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6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77" name="Rectangle 253">
              <a:extLst>
                <a:ext uri="{FF2B5EF4-FFF2-40B4-BE49-F238E27FC236}">
                  <a16:creationId xmlns:a16="http://schemas.microsoft.com/office/drawing/2014/main" id="{34C1CB66-201A-67C5-EB32-E5367A6A546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0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78" name="Rectangle 254">
              <a:extLst>
                <a:ext uri="{FF2B5EF4-FFF2-40B4-BE49-F238E27FC236}">
                  <a16:creationId xmlns:a16="http://schemas.microsoft.com/office/drawing/2014/main" id="{86A29840-D07F-253B-797E-857ED611719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4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79" name="Rectangle 255">
              <a:extLst>
                <a:ext uri="{FF2B5EF4-FFF2-40B4-BE49-F238E27FC236}">
                  <a16:creationId xmlns:a16="http://schemas.microsoft.com/office/drawing/2014/main" id="{D9F6DC0D-A81F-56D4-3313-30DF46139BA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8" y="520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80" name="Rectangle 256">
              <a:extLst>
                <a:ext uri="{FF2B5EF4-FFF2-40B4-BE49-F238E27FC236}">
                  <a16:creationId xmlns:a16="http://schemas.microsoft.com/office/drawing/2014/main" id="{0E55B5D0-FE53-116C-0D08-BCFBC1F41C1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1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81" name="Rectangle 257">
              <a:extLst>
                <a:ext uri="{FF2B5EF4-FFF2-40B4-BE49-F238E27FC236}">
                  <a16:creationId xmlns:a16="http://schemas.microsoft.com/office/drawing/2014/main" id="{44D7F26C-DE05-FEE8-CEF2-AAAFA046AC3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5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82" name="Rectangle 258">
              <a:extLst>
                <a:ext uri="{FF2B5EF4-FFF2-40B4-BE49-F238E27FC236}">
                  <a16:creationId xmlns:a16="http://schemas.microsoft.com/office/drawing/2014/main" id="{B3CDC442-6C17-49BC-C4F6-9F767F794A1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9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83" name="Rectangle 259">
              <a:extLst>
                <a:ext uri="{FF2B5EF4-FFF2-40B4-BE49-F238E27FC236}">
                  <a16:creationId xmlns:a16="http://schemas.microsoft.com/office/drawing/2014/main" id="{2ACD6813-761B-0D04-C0C4-C7197EC1B07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3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84" name="Rectangle 260">
              <a:extLst>
                <a:ext uri="{FF2B5EF4-FFF2-40B4-BE49-F238E27FC236}">
                  <a16:creationId xmlns:a16="http://schemas.microsoft.com/office/drawing/2014/main" id="{388FD854-F43E-2C29-C0B9-36168446703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7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85" name="Rectangle 261">
              <a:extLst>
                <a:ext uri="{FF2B5EF4-FFF2-40B4-BE49-F238E27FC236}">
                  <a16:creationId xmlns:a16="http://schemas.microsoft.com/office/drawing/2014/main" id="{CD8FCDB8-A7BE-BBB1-F40B-8038CF35DBA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1" y="520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86" name="Rectangle 262">
              <a:extLst>
                <a:ext uri="{FF2B5EF4-FFF2-40B4-BE49-F238E27FC236}">
                  <a16:creationId xmlns:a16="http://schemas.microsoft.com/office/drawing/2014/main" id="{4797590B-F35B-99DC-2B7C-6E1495FB0AE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4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87" name="Rectangle 263">
              <a:extLst>
                <a:ext uri="{FF2B5EF4-FFF2-40B4-BE49-F238E27FC236}">
                  <a16:creationId xmlns:a16="http://schemas.microsoft.com/office/drawing/2014/main" id="{1AF22A8F-1A18-0885-37A8-548EC1C4C10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8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88" name="Rectangle 264">
              <a:extLst>
                <a:ext uri="{FF2B5EF4-FFF2-40B4-BE49-F238E27FC236}">
                  <a16:creationId xmlns:a16="http://schemas.microsoft.com/office/drawing/2014/main" id="{24318CFD-79FA-B274-AD1E-EEDC1A36318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2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89" name="Rectangle 265">
              <a:extLst>
                <a:ext uri="{FF2B5EF4-FFF2-40B4-BE49-F238E27FC236}">
                  <a16:creationId xmlns:a16="http://schemas.microsoft.com/office/drawing/2014/main" id="{B1D1849F-5438-C8CE-340D-076EE30313B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6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90" name="Rectangle 266">
              <a:extLst>
                <a:ext uri="{FF2B5EF4-FFF2-40B4-BE49-F238E27FC236}">
                  <a16:creationId xmlns:a16="http://schemas.microsoft.com/office/drawing/2014/main" id="{A860DEE5-9E13-056F-6F42-16896A385C3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0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91" name="Rectangle 267">
              <a:extLst>
                <a:ext uri="{FF2B5EF4-FFF2-40B4-BE49-F238E27FC236}">
                  <a16:creationId xmlns:a16="http://schemas.microsoft.com/office/drawing/2014/main" id="{872D99CA-7E1A-E6DA-443A-673CB646030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4" y="520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92" name="Rectangle 268">
              <a:extLst>
                <a:ext uri="{FF2B5EF4-FFF2-40B4-BE49-F238E27FC236}">
                  <a16:creationId xmlns:a16="http://schemas.microsoft.com/office/drawing/2014/main" id="{D7AD81AF-2B0F-0AD2-C92C-10F6EE3F507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7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93" name="Rectangle 269">
              <a:extLst>
                <a:ext uri="{FF2B5EF4-FFF2-40B4-BE49-F238E27FC236}">
                  <a16:creationId xmlns:a16="http://schemas.microsoft.com/office/drawing/2014/main" id="{42584412-1DAF-0B73-20CD-5D9FB7926B7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1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94" name="Rectangle 270">
              <a:extLst>
                <a:ext uri="{FF2B5EF4-FFF2-40B4-BE49-F238E27FC236}">
                  <a16:creationId xmlns:a16="http://schemas.microsoft.com/office/drawing/2014/main" id="{49F753E3-4F2E-7FDD-2647-B6B31C028B2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5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95" name="Rectangle 271">
              <a:extLst>
                <a:ext uri="{FF2B5EF4-FFF2-40B4-BE49-F238E27FC236}">
                  <a16:creationId xmlns:a16="http://schemas.microsoft.com/office/drawing/2014/main" id="{31766BAB-921D-3B36-2579-08EE4BC772C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9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96" name="Rectangle 272">
              <a:extLst>
                <a:ext uri="{FF2B5EF4-FFF2-40B4-BE49-F238E27FC236}">
                  <a16:creationId xmlns:a16="http://schemas.microsoft.com/office/drawing/2014/main" id="{4D750D3D-909C-BC9C-0428-8BDE40E9FEE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3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97" name="Rectangle 273">
              <a:extLst>
                <a:ext uri="{FF2B5EF4-FFF2-40B4-BE49-F238E27FC236}">
                  <a16:creationId xmlns:a16="http://schemas.microsoft.com/office/drawing/2014/main" id="{816E2F7F-5FA6-1500-4B5F-E4F584F576F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7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98" name="Rectangle 274">
              <a:extLst>
                <a:ext uri="{FF2B5EF4-FFF2-40B4-BE49-F238E27FC236}">
                  <a16:creationId xmlns:a16="http://schemas.microsoft.com/office/drawing/2014/main" id="{7671F73C-F1CC-A519-EB5F-14098EA5C60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0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299" name="Rectangle 275">
              <a:extLst>
                <a:ext uri="{FF2B5EF4-FFF2-40B4-BE49-F238E27FC236}">
                  <a16:creationId xmlns:a16="http://schemas.microsoft.com/office/drawing/2014/main" id="{9080BFF3-5F1D-499C-C6FA-E5D997B0569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4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00" name="Rectangle 276">
              <a:extLst>
                <a:ext uri="{FF2B5EF4-FFF2-40B4-BE49-F238E27FC236}">
                  <a16:creationId xmlns:a16="http://schemas.microsoft.com/office/drawing/2014/main" id="{695D5C34-C666-4E61-744C-907DFB0968A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8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01" name="Rectangle 277">
              <a:extLst>
                <a:ext uri="{FF2B5EF4-FFF2-40B4-BE49-F238E27FC236}">
                  <a16:creationId xmlns:a16="http://schemas.microsoft.com/office/drawing/2014/main" id="{4F093934-938A-FCF8-B5A3-4FF1D5FBA4F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2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02" name="Rectangle 278">
              <a:extLst>
                <a:ext uri="{FF2B5EF4-FFF2-40B4-BE49-F238E27FC236}">
                  <a16:creationId xmlns:a16="http://schemas.microsoft.com/office/drawing/2014/main" id="{D5EBF5EB-8FC2-202D-A060-EA80D7BAF62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6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03" name="Rectangle 279">
              <a:extLst>
                <a:ext uri="{FF2B5EF4-FFF2-40B4-BE49-F238E27FC236}">
                  <a16:creationId xmlns:a16="http://schemas.microsoft.com/office/drawing/2014/main" id="{76EE530D-AD0A-883E-9ECE-F80AE1E2032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0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04" name="Rectangle 280">
              <a:extLst>
                <a:ext uri="{FF2B5EF4-FFF2-40B4-BE49-F238E27FC236}">
                  <a16:creationId xmlns:a16="http://schemas.microsoft.com/office/drawing/2014/main" id="{2EF26269-777B-C617-3A7A-09D5C838B83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3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05" name="Rectangle 281">
              <a:extLst>
                <a:ext uri="{FF2B5EF4-FFF2-40B4-BE49-F238E27FC236}">
                  <a16:creationId xmlns:a16="http://schemas.microsoft.com/office/drawing/2014/main" id="{C978F88E-25C8-B843-1A36-46B58A82F2A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7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06" name="Rectangle 282">
              <a:extLst>
                <a:ext uri="{FF2B5EF4-FFF2-40B4-BE49-F238E27FC236}">
                  <a16:creationId xmlns:a16="http://schemas.microsoft.com/office/drawing/2014/main" id="{9BC1B13D-0123-7D52-AC4E-31C1D30F203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1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07" name="Rectangle 283">
              <a:extLst>
                <a:ext uri="{FF2B5EF4-FFF2-40B4-BE49-F238E27FC236}">
                  <a16:creationId xmlns:a16="http://schemas.microsoft.com/office/drawing/2014/main" id="{4534DC64-A73E-E2CD-F70F-6751BC197CF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5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08" name="Rectangle 284">
              <a:extLst>
                <a:ext uri="{FF2B5EF4-FFF2-40B4-BE49-F238E27FC236}">
                  <a16:creationId xmlns:a16="http://schemas.microsoft.com/office/drawing/2014/main" id="{2EF15E65-1056-1106-3657-AF28816F19F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9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09" name="Rectangle 285">
              <a:extLst>
                <a:ext uri="{FF2B5EF4-FFF2-40B4-BE49-F238E27FC236}">
                  <a16:creationId xmlns:a16="http://schemas.microsoft.com/office/drawing/2014/main" id="{0CE28CB7-9071-9073-B5FB-C2CC3E3AA0E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3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10" name="Rectangle 286">
              <a:extLst>
                <a:ext uri="{FF2B5EF4-FFF2-40B4-BE49-F238E27FC236}">
                  <a16:creationId xmlns:a16="http://schemas.microsoft.com/office/drawing/2014/main" id="{F0F41486-69F9-9957-E443-0491FA45533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6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11" name="Rectangle 287">
              <a:extLst>
                <a:ext uri="{FF2B5EF4-FFF2-40B4-BE49-F238E27FC236}">
                  <a16:creationId xmlns:a16="http://schemas.microsoft.com/office/drawing/2014/main" id="{0F6EB544-A1EF-9F4E-0D80-5760C267873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0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12" name="Rectangle 288">
              <a:extLst>
                <a:ext uri="{FF2B5EF4-FFF2-40B4-BE49-F238E27FC236}">
                  <a16:creationId xmlns:a16="http://schemas.microsoft.com/office/drawing/2014/main" id="{B0BC833E-682B-F089-BD93-68D05F10D17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4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13" name="Rectangle 289">
              <a:extLst>
                <a:ext uri="{FF2B5EF4-FFF2-40B4-BE49-F238E27FC236}">
                  <a16:creationId xmlns:a16="http://schemas.microsoft.com/office/drawing/2014/main" id="{90CA4B34-2707-E2EB-9362-F27DFE0D01E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8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14" name="Rectangle 290">
              <a:extLst>
                <a:ext uri="{FF2B5EF4-FFF2-40B4-BE49-F238E27FC236}">
                  <a16:creationId xmlns:a16="http://schemas.microsoft.com/office/drawing/2014/main" id="{A0F5E708-439C-3FD2-5BF9-FD67968F939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2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15" name="Rectangle 291">
              <a:extLst>
                <a:ext uri="{FF2B5EF4-FFF2-40B4-BE49-F238E27FC236}">
                  <a16:creationId xmlns:a16="http://schemas.microsoft.com/office/drawing/2014/main" id="{BEC1FD1A-C610-656B-3AAE-BAD8ABE6E13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6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16" name="Rectangle 292">
              <a:extLst>
                <a:ext uri="{FF2B5EF4-FFF2-40B4-BE49-F238E27FC236}">
                  <a16:creationId xmlns:a16="http://schemas.microsoft.com/office/drawing/2014/main" id="{E848C374-400A-C8A4-E0F6-49C072023A3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0" y="520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17" name="Rectangle 293">
              <a:extLst>
                <a:ext uri="{FF2B5EF4-FFF2-40B4-BE49-F238E27FC236}">
                  <a16:creationId xmlns:a16="http://schemas.microsoft.com/office/drawing/2014/main" id="{02283ACF-6F80-80DF-39D0-93BA5ECB5AD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3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18" name="Rectangle 294">
              <a:extLst>
                <a:ext uri="{FF2B5EF4-FFF2-40B4-BE49-F238E27FC236}">
                  <a16:creationId xmlns:a16="http://schemas.microsoft.com/office/drawing/2014/main" id="{062F9EB1-DDE2-D236-80FA-2853090151F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7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19" name="Rectangle 295">
              <a:extLst>
                <a:ext uri="{FF2B5EF4-FFF2-40B4-BE49-F238E27FC236}">
                  <a16:creationId xmlns:a16="http://schemas.microsoft.com/office/drawing/2014/main" id="{2B20BCE5-8F76-F53F-5305-6AEB751E7FD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1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20" name="Rectangle 296">
              <a:extLst>
                <a:ext uri="{FF2B5EF4-FFF2-40B4-BE49-F238E27FC236}">
                  <a16:creationId xmlns:a16="http://schemas.microsoft.com/office/drawing/2014/main" id="{D7552305-9100-75EA-E103-52FE136FA87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5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21" name="Rectangle 297">
              <a:extLst>
                <a:ext uri="{FF2B5EF4-FFF2-40B4-BE49-F238E27FC236}">
                  <a16:creationId xmlns:a16="http://schemas.microsoft.com/office/drawing/2014/main" id="{D964B690-35D7-B2EC-58A4-36679E35C78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9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22" name="Rectangle 298">
              <a:extLst>
                <a:ext uri="{FF2B5EF4-FFF2-40B4-BE49-F238E27FC236}">
                  <a16:creationId xmlns:a16="http://schemas.microsoft.com/office/drawing/2014/main" id="{80E8430A-888C-ADC0-E947-3761F10BD38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3" y="520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23" name="Rectangle 299">
              <a:extLst>
                <a:ext uri="{FF2B5EF4-FFF2-40B4-BE49-F238E27FC236}">
                  <a16:creationId xmlns:a16="http://schemas.microsoft.com/office/drawing/2014/main" id="{D7954326-7AA8-A388-830A-9FE5D62E1FB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6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24" name="Rectangle 300">
              <a:extLst>
                <a:ext uri="{FF2B5EF4-FFF2-40B4-BE49-F238E27FC236}">
                  <a16:creationId xmlns:a16="http://schemas.microsoft.com/office/drawing/2014/main" id="{34EC1F7C-C776-4268-5415-D0FC389E373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0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25" name="Rectangle 301">
              <a:extLst>
                <a:ext uri="{FF2B5EF4-FFF2-40B4-BE49-F238E27FC236}">
                  <a16:creationId xmlns:a16="http://schemas.microsoft.com/office/drawing/2014/main" id="{0FAEF5DA-62BA-3622-CD9C-D16C093C73E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4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26" name="Rectangle 302">
              <a:extLst>
                <a:ext uri="{FF2B5EF4-FFF2-40B4-BE49-F238E27FC236}">
                  <a16:creationId xmlns:a16="http://schemas.microsoft.com/office/drawing/2014/main" id="{0EEA1529-ADBB-CCFD-6419-ABE88B3864A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8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27" name="Rectangle 303">
              <a:extLst>
                <a:ext uri="{FF2B5EF4-FFF2-40B4-BE49-F238E27FC236}">
                  <a16:creationId xmlns:a16="http://schemas.microsoft.com/office/drawing/2014/main" id="{CF4911E6-4CA5-6B57-92F4-4098C68A674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2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28" name="Rectangle 304">
              <a:extLst>
                <a:ext uri="{FF2B5EF4-FFF2-40B4-BE49-F238E27FC236}">
                  <a16:creationId xmlns:a16="http://schemas.microsoft.com/office/drawing/2014/main" id="{B93C4BF3-A43E-A47B-2F0A-FB34C6345D0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6" y="520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29" name="Rectangle 305">
              <a:extLst>
                <a:ext uri="{FF2B5EF4-FFF2-40B4-BE49-F238E27FC236}">
                  <a16:creationId xmlns:a16="http://schemas.microsoft.com/office/drawing/2014/main" id="{E664F5DD-25A3-D33A-14AC-C0211F7FE78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9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30" name="Rectangle 306">
              <a:extLst>
                <a:ext uri="{FF2B5EF4-FFF2-40B4-BE49-F238E27FC236}">
                  <a16:creationId xmlns:a16="http://schemas.microsoft.com/office/drawing/2014/main" id="{4634F97A-7EE2-2749-ACB4-7D614AD8E2D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3" y="520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31" name="Rectangle 307">
              <a:extLst>
                <a:ext uri="{FF2B5EF4-FFF2-40B4-BE49-F238E27FC236}">
                  <a16:creationId xmlns:a16="http://schemas.microsoft.com/office/drawing/2014/main" id="{51812360-ACB9-1B76-C626-100B0AF851C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7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32" name="Rectangle 308">
              <a:extLst>
                <a:ext uri="{FF2B5EF4-FFF2-40B4-BE49-F238E27FC236}">
                  <a16:creationId xmlns:a16="http://schemas.microsoft.com/office/drawing/2014/main" id="{0C38070E-A450-43A0-C152-93F619E8D8E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1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33" name="Rectangle 309">
              <a:extLst>
                <a:ext uri="{FF2B5EF4-FFF2-40B4-BE49-F238E27FC236}">
                  <a16:creationId xmlns:a16="http://schemas.microsoft.com/office/drawing/2014/main" id="{01042F61-04E7-D3BC-3B6E-82049984870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5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34" name="Rectangle 310">
              <a:extLst>
                <a:ext uri="{FF2B5EF4-FFF2-40B4-BE49-F238E27FC236}">
                  <a16:creationId xmlns:a16="http://schemas.microsoft.com/office/drawing/2014/main" id="{B25B105F-5F11-32FC-B6C0-C4CCE081022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9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35" name="Rectangle 311">
              <a:extLst>
                <a:ext uri="{FF2B5EF4-FFF2-40B4-BE49-F238E27FC236}">
                  <a16:creationId xmlns:a16="http://schemas.microsoft.com/office/drawing/2014/main" id="{AE0B042C-086B-3329-1357-B43E6D95E68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2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36" name="Rectangle 312">
              <a:extLst>
                <a:ext uri="{FF2B5EF4-FFF2-40B4-BE49-F238E27FC236}">
                  <a16:creationId xmlns:a16="http://schemas.microsoft.com/office/drawing/2014/main" id="{D0765B03-4CD4-C942-00FB-7B4D68EFF71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6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37" name="Rectangle 313">
              <a:extLst>
                <a:ext uri="{FF2B5EF4-FFF2-40B4-BE49-F238E27FC236}">
                  <a16:creationId xmlns:a16="http://schemas.microsoft.com/office/drawing/2014/main" id="{03BF2EF5-044B-975F-6F13-D745A55BFF1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0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38" name="Rectangle 314">
              <a:extLst>
                <a:ext uri="{FF2B5EF4-FFF2-40B4-BE49-F238E27FC236}">
                  <a16:creationId xmlns:a16="http://schemas.microsoft.com/office/drawing/2014/main" id="{EDDE4413-D200-4BDA-D8BF-FED0814FA38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4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39" name="Rectangle 315">
              <a:extLst>
                <a:ext uri="{FF2B5EF4-FFF2-40B4-BE49-F238E27FC236}">
                  <a16:creationId xmlns:a16="http://schemas.microsoft.com/office/drawing/2014/main" id="{E6F0F873-ECF0-1572-F992-D163F2D105B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8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40" name="Rectangle 316">
              <a:extLst>
                <a:ext uri="{FF2B5EF4-FFF2-40B4-BE49-F238E27FC236}">
                  <a16:creationId xmlns:a16="http://schemas.microsoft.com/office/drawing/2014/main" id="{FCC35AB0-62EB-8969-34F5-F23B0B6A2A1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2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41" name="Rectangle 317">
              <a:extLst>
                <a:ext uri="{FF2B5EF4-FFF2-40B4-BE49-F238E27FC236}">
                  <a16:creationId xmlns:a16="http://schemas.microsoft.com/office/drawing/2014/main" id="{7B626AF4-04B4-E50F-71B6-E6209E58497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5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42" name="Rectangle 318">
              <a:extLst>
                <a:ext uri="{FF2B5EF4-FFF2-40B4-BE49-F238E27FC236}">
                  <a16:creationId xmlns:a16="http://schemas.microsoft.com/office/drawing/2014/main" id="{7CCF9C4A-A46E-398E-7365-7C9382BD530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43" name="Rectangle 319">
              <a:extLst>
                <a:ext uri="{FF2B5EF4-FFF2-40B4-BE49-F238E27FC236}">
                  <a16:creationId xmlns:a16="http://schemas.microsoft.com/office/drawing/2014/main" id="{A75326BE-EB57-9339-1437-4F0F5A5DECA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3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44" name="Rectangle 320">
              <a:extLst>
                <a:ext uri="{FF2B5EF4-FFF2-40B4-BE49-F238E27FC236}">
                  <a16:creationId xmlns:a16="http://schemas.microsoft.com/office/drawing/2014/main" id="{47E7AC65-3513-0DCB-B48C-709E1077A6A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7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45" name="Rectangle 321">
              <a:extLst>
                <a:ext uri="{FF2B5EF4-FFF2-40B4-BE49-F238E27FC236}">
                  <a16:creationId xmlns:a16="http://schemas.microsoft.com/office/drawing/2014/main" id="{0BB721A5-928F-DB9B-1EA8-2A309691505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1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46" name="Rectangle 322">
              <a:extLst>
                <a:ext uri="{FF2B5EF4-FFF2-40B4-BE49-F238E27FC236}">
                  <a16:creationId xmlns:a16="http://schemas.microsoft.com/office/drawing/2014/main" id="{DEFD7687-A3F4-5592-7F51-90B737BAB2A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5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47" name="Rectangle 323">
              <a:extLst>
                <a:ext uri="{FF2B5EF4-FFF2-40B4-BE49-F238E27FC236}">
                  <a16:creationId xmlns:a16="http://schemas.microsoft.com/office/drawing/2014/main" id="{A3B0CC51-308F-092A-8044-9C890656C28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8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48" name="Rectangle 324">
              <a:extLst>
                <a:ext uri="{FF2B5EF4-FFF2-40B4-BE49-F238E27FC236}">
                  <a16:creationId xmlns:a16="http://schemas.microsoft.com/office/drawing/2014/main" id="{D5049C94-3A1E-7CA2-EAC2-E7AD68DFA76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2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49" name="Rectangle 325">
              <a:extLst>
                <a:ext uri="{FF2B5EF4-FFF2-40B4-BE49-F238E27FC236}">
                  <a16:creationId xmlns:a16="http://schemas.microsoft.com/office/drawing/2014/main" id="{FDBABF07-A984-6989-3C53-9A734BBF931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6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50" name="Rectangle 326">
              <a:extLst>
                <a:ext uri="{FF2B5EF4-FFF2-40B4-BE49-F238E27FC236}">
                  <a16:creationId xmlns:a16="http://schemas.microsoft.com/office/drawing/2014/main" id="{2017E4E5-C396-4689-EFB7-8B644E581E7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0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51" name="Rectangle 327">
              <a:extLst>
                <a:ext uri="{FF2B5EF4-FFF2-40B4-BE49-F238E27FC236}">
                  <a16:creationId xmlns:a16="http://schemas.microsoft.com/office/drawing/2014/main" id="{8D09F84C-C2BE-165B-62C7-3A2C4ECE935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4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52" name="Rectangle 328">
              <a:extLst>
                <a:ext uri="{FF2B5EF4-FFF2-40B4-BE49-F238E27FC236}">
                  <a16:creationId xmlns:a16="http://schemas.microsoft.com/office/drawing/2014/main" id="{7355C29D-960B-6A81-8F64-C9719971E22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8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53" name="Rectangle 329">
              <a:extLst>
                <a:ext uri="{FF2B5EF4-FFF2-40B4-BE49-F238E27FC236}">
                  <a16:creationId xmlns:a16="http://schemas.microsoft.com/office/drawing/2014/main" id="{0D8E8F83-A2B3-0F9F-7139-78807C4A698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2" y="520"/>
              <a:ext cx="1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54" name="Rectangle 330">
              <a:extLst>
                <a:ext uri="{FF2B5EF4-FFF2-40B4-BE49-F238E27FC236}">
                  <a16:creationId xmlns:a16="http://schemas.microsoft.com/office/drawing/2014/main" id="{35A418A6-6D3A-6D3D-5772-202764D48F1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5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55" name="Rectangle 331">
              <a:extLst>
                <a:ext uri="{FF2B5EF4-FFF2-40B4-BE49-F238E27FC236}">
                  <a16:creationId xmlns:a16="http://schemas.microsoft.com/office/drawing/2014/main" id="{ADEC10F2-B5EB-FED4-D2BA-8AE716AA58F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9" y="520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56" name="Rectangle 332">
              <a:extLst>
                <a:ext uri="{FF2B5EF4-FFF2-40B4-BE49-F238E27FC236}">
                  <a16:creationId xmlns:a16="http://schemas.microsoft.com/office/drawing/2014/main" id="{5B41BA39-B89E-DB39-BAEB-164EF58E0A3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3" y="520"/>
              <a:ext cx="1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57" name="Rectangle 333">
              <a:extLst>
                <a:ext uri="{FF2B5EF4-FFF2-40B4-BE49-F238E27FC236}">
                  <a16:creationId xmlns:a16="http://schemas.microsoft.com/office/drawing/2014/main" id="{EC5C3ADC-E0A8-6601-B6B4-B67586FD5DA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7" y="539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</a:t>
              </a:r>
            </a:p>
          </xdr:txBody>
        </xdr:sp>
        <xdr:sp macro="" textlink="">
          <xdr:nvSpPr>
            <xdr:cNvPr id="1358" name="Rectangle 334">
              <a:extLst>
                <a:ext uri="{FF2B5EF4-FFF2-40B4-BE49-F238E27FC236}">
                  <a16:creationId xmlns:a16="http://schemas.microsoft.com/office/drawing/2014/main" id="{2B8991DD-67B3-F47F-FCBF-E458917283F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8" y="539"/>
              <a:ext cx="148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日の労働時間の限度は</a:t>
              </a:r>
            </a:p>
          </xdr:txBody>
        </xdr:sp>
        <xdr:sp macro="" textlink="">
          <xdr:nvSpPr>
            <xdr:cNvPr id="1359" name="Rectangle 335">
              <a:extLst>
                <a:ext uri="{FF2B5EF4-FFF2-40B4-BE49-F238E27FC236}">
                  <a16:creationId xmlns:a16="http://schemas.microsoft.com/office/drawing/2014/main" id="{B685EC3C-156C-B350-9E6F-C6397349AFD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1" y="530"/>
              <a:ext cx="24" cy="3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800" b="0" i="0" u="none" strike="noStrike" baseline="0">
                  <a:solidFill>
                    <a:srgbClr val="0000FF"/>
                  </a:solidFill>
                  <a:latin typeface="ＭＳ Ｐゴシック"/>
                  <a:ea typeface="ＭＳ Ｐゴシック"/>
                </a:rPr>
                <a:t>10</a:t>
              </a:r>
            </a:p>
          </xdr:txBody>
        </xdr:sp>
        <xdr:sp macro="" textlink="">
          <xdr:nvSpPr>
            <xdr:cNvPr id="1360" name="Rectangle 336">
              <a:extLst>
                <a:ext uri="{FF2B5EF4-FFF2-40B4-BE49-F238E27FC236}">
                  <a16:creationId xmlns:a16="http://schemas.microsoft.com/office/drawing/2014/main" id="{867A90AD-F166-05A1-2746-1B2338453F8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5" y="539"/>
              <a:ext cx="39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時間、</a:t>
              </a:r>
            </a:p>
          </xdr:txBody>
        </xdr:sp>
        <xdr:sp macro="" textlink="">
          <xdr:nvSpPr>
            <xdr:cNvPr id="1361" name="Rectangle 337">
              <a:extLst>
                <a:ext uri="{FF2B5EF4-FFF2-40B4-BE49-F238E27FC236}">
                  <a16:creationId xmlns:a16="http://schemas.microsoft.com/office/drawing/2014/main" id="{7EC5AF9A-6C83-256F-8557-8252ECE5286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3" y="539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</a:t>
              </a:r>
            </a:p>
          </xdr:txBody>
        </xdr:sp>
        <xdr:sp macro="" textlink="">
          <xdr:nvSpPr>
            <xdr:cNvPr id="1362" name="Rectangle 338">
              <a:extLst>
                <a:ext uri="{FF2B5EF4-FFF2-40B4-BE49-F238E27FC236}">
                  <a16:creationId xmlns:a16="http://schemas.microsoft.com/office/drawing/2014/main" id="{DAB6111A-07A2-FC7B-B8DF-0A0575C5B90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3" y="539"/>
              <a:ext cx="163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週間の労働時間の限度は</a:t>
              </a:r>
            </a:p>
          </xdr:txBody>
        </xdr:sp>
        <xdr:sp macro="" textlink="">
          <xdr:nvSpPr>
            <xdr:cNvPr id="1363" name="Rectangle 339">
              <a:extLst>
                <a:ext uri="{FF2B5EF4-FFF2-40B4-BE49-F238E27FC236}">
                  <a16:creationId xmlns:a16="http://schemas.microsoft.com/office/drawing/2014/main" id="{34C00303-0505-773C-9F5D-4349CB5E98F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1" y="530"/>
              <a:ext cx="24" cy="3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800" b="0" i="0" u="none" strike="noStrike" baseline="0">
                  <a:solidFill>
                    <a:srgbClr val="0000FF"/>
                  </a:solidFill>
                  <a:latin typeface="ＭＳ Ｐゴシック"/>
                  <a:ea typeface="ＭＳ Ｐゴシック"/>
                </a:rPr>
                <a:t>52</a:t>
              </a:r>
            </a:p>
          </xdr:txBody>
        </xdr:sp>
        <xdr:sp macro="" textlink="">
          <xdr:nvSpPr>
            <xdr:cNvPr id="1364" name="Rectangle 340">
              <a:extLst>
                <a:ext uri="{FF2B5EF4-FFF2-40B4-BE49-F238E27FC236}">
                  <a16:creationId xmlns:a16="http://schemas.microsoft.com/office/drawing/2014/main" id="{8ED5ADFB-A6D4-0735-30D5-95C6750605D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4" y="539"/>
              <a:ext cx="6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時間です。</a:t>
              </a:r>
            </a:p>
          </xdr:txBody>
        </xdr:sp>
        <xdr:sp macro="" textlink="">
          <xdr:nvSpPr>
            <xdr:cNvPr id="1365" name="Rectangle 341">
              <a:extLst>
                <a:ext uri="{FF2B5EF4-FFF2-40B4-BE49-F238E27FC236}">
                  <a16:creationId xmlns:a16="http://schemas.microsoft.com/office/drawing/2014/main" id="{F4634474-27D6-C98B-83C5-401454B8A80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28" y="539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366" name="Rectangle 342">
              <a:extLst>
                <a:ext uri="{FF2B5EF4-FFF2-40B4-BE49-F238E27FC236}">
                  <a16:creationId xmlns:a16="http://schemas.microsoft.com/office/drawing/2014/main" id="{64D8F102-761E-FF5B-B3EE-0DFFD8AECB2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7" y="565"/>
              <a:ext cx="123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ただし、対象期間が</a:t>
              </a:r>
            </a:p>
          </xdr:txBody>
        </xdr:sp>
        <xdr:sp macro="" textlink="">
          <xdr:nvSpPr>
            <xdr:cNvPr id="1367" name="Rectangle 343">
              <a:extLst>
                <a:ext uri="{FF2B5EF4-FFF2-40B4-BE49-F238E27FC236}">
                  <a16:creationId xmlns:a16="http://schemas.microsoft.com/office/drawing/2014/main" id="{491DE642-BA1D-4526-6175-8EBEC2FFF33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7" y="565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</a:t>
              </a:r>
            </a:p>
          </xdr:txBody>
        </xdr:sp>
        <xdr:sp macro="" textlink="">
          <xdr:nvSpPr>
            <xdr:cNvPr id="1368" name="Rectangle 344">
              <a:extLst>
                <a:ext uri="{FF2B5EF4-FFF2-40B4-BE49-F238E27FC236}">
                  <a16:creationId xmlns:a16="http://schemas.microsoft.com/office/drawing/2014/main" id="{5E971901-6A60-E4EF-AD11-A8940AE8FB4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7" y="565"/>
              <a:ext cx="16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か月を超える場合は、次の</a:t>
              </a:r>
            </a:p>
          </xdr:txBody>
        </xdr:sp>
        <xdr:sp macro="" textlink="">
          <xdr:nvSpPr>
            <xdr:cNvPr id="1369" name="Rectangle 345">
              <a:extLst>
                <a:ext uri="{FF2B5EF4-FFF2-40B4-BE49-F238E27FC236}">
                  <a16:creationId xmlns:a16="http://schemas.microsoft.com/office/drawing/2014/main" id="{28CF1EB6-BD21-3D59-4339-3DB86E895FD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5" y="565"/>
              <a:ext cx="99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いずれにも適合</a:t>
              </a:r>
            </a:p>
          </xdr:txBody>
        </xdr:sp>
        <xdr:sp macro="" textlink="">
          <xdr:nvSpPr>
            <xdr:cNvPr id="1370" name="Rectangle 346">
              <a:extLst>
                <a:ext uri="{FF2B5EF4-FFF2-40B4-BE49-F238E27FC236}">
                  <a16:creationId xmlns:a16="http://schemas.microsoft.com/office/drawing/2014/main" id="{8E9DFC42-ABF4-7DD5-434B-8D0C9F7D254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9" y="565"/>
              <a:ext cx="14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しなければなりません。</a:t>
              </a:r>
            </a:p>
          </xdr:txBody>
        </xdr:sp>
        <xdr:sp macro="" textlink="">
          <xdr:nvSpPr>
            <xdr:cNvPr id="1371" name="Rectangle 347">
              <a:extLst>
                <a:ext uri="{FF2B5EF4-FFF2-40B4-BE49-F238E27FC236}">
                  <a16:creationId xmlns:a16="http://schemas.microsoft.com/office/drawing/2014/main" id="{8DAD1624-98BD-089B-06BE-80088C67C17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75" y="565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372" name="Rectangle 348">
              <a:extLst>
                <a:ext uri="{FF2B5EF4-FFF2-40B4-BE49-F238E27FC236}">
                  <a16:creationId xmlns:a16="http://schemas.microsoft.com/office/drawing/2014/main" id="{7419272A-DE96-6950-BCD6-F1FE3A76F12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5" y="579"/>
              <a:ext cx="94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73" name="Rectangle 349">
              <a:extLst>
                <a:ext uri="{FF2B5EF4-FFF2-40B4-BE49-F238E27FC236}">
                  <a16:creationId xmlns:a16="http://schemas.microsoft.com/office/drawing/2014/main" id="{8483F384-7A5D-B589-6E92-BDAEE1B1BA2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7" y="585"/>
              <a:ext cx="1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sp macro="" textlink="">
          <xdr:nvSpPr>
            <xdr:cNvPr id="1374" name="Rectangle 350">
              <a:extLst>
                <a:ext uri="{FF2B5EF4-FFF2-40B4-BE49-F238E27FC236}">
                  <a16:creationId xmlns:a16="http://schemas.microsoft.com/office/drawing/2014/main" id="{15B53FA9-1DE7-0490-91B4-63CDA3F2BE4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2" y="585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375" name="Rectangle 351">
              <a:extLst>
                <a:ext uri="{FF2B5EF4-FFF2-40B4-BE49-F238E27FC236}">
                  <a16:creationId xmlns:a16="http://schemas.microsoft.com/office/drawing/2014/main" id="{7D3CD754-5562-FDB0-531A-95EFBF86D0A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9" y="585"/>
              <a:ext cx="74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労働時間が</a:t>
              </a:r>
            </a:p>
          </xdr:txBody>
        </xdr:sp>
        <xdr:sp macro="" textlink="">
          <xdr:nvSpPr>
            <xdr:cNvPr id="1376" name="Rectangle 352">
              <a:extLst>
                <a:ext uri="{FF2B5EF4-FFF2-40B4-BE49-F238E27FC236}">
                  <a16:creationId xmlns:a16="http://schemas.microsoft.com/office/drawing/2014/main" id="{38F45D02-76C4-96DD-6218-46997EC1E9A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2" y="585"/>
              <a:ext cx="1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48</a:t>
              </a:r>
            </a:p>
          </xdr:txBody>
        </xdr:sp>
        <xdr:sp macro="" textlink="">
          <xdr:nvSpPr>
            <xdr:cNvPr id="1377" name="Rectangle 353">
              <a:extLst>
                <a:ext uri="{FF2B5EF4-FFF2-40B4-BE49-F238E27FC236}">
                  <a16:creationId xmlns:a16="http://schemas.microsoft.com/office/drawing/2014/main" id="{5A33FB9C-1D17-6E4E-C4E0-ECA31519C00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0" y="585"/>
              <a:ext cx="141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時間を超える週を連続</a:t>
              </a:r>
            </a:p>
          </xdr:txBody>
        </xdr:sp>
        <xdr:sp macro="" textlink="">
          <xdr:nvSpPr>
            <xdr:cNvPr id="1378" name="Rectangle 354">
              <a:extLst>
                <a:ext uri="{FF2B5EF4-FFF2-40B4-BE49-F238E27FC236}">
                  <a16:creationId xmlns:a16="http://schemas.microsoft.com/office/drawing/2014/main" id="{DBD2DF78-2C2B-EB40-566A-7171FF4DA1B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3" y="585"/>
              <a:ext cx="14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させることができるのは</a:t>
              </a:r>
            </a:p>
          </xdr:txBody>
        </xdr:sp>
        <xdr:sp macro="" textlink="">
          <xdr:nvSpPr>
            <xdr:cNvPr id="1379" name="Rectangle 355">
              <a:extLst>
                <a:ext uri="{FF2B5EF4-FFF2-40B4-BE49-F238E27FC236}">
                  <a16:creationId xmlns:a16="http://schemas.microsoft.com/office/drawing/2014/main" id="{EB053A5D-9F8B-646D-1412-72BE3455039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4" y="585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</a:t>
              </a:r>
            </a:p>
          </xdr:txBody>
        </xdr:sp>
        <xdr:sp macro="" textlink="">
          <xdr:nvSpPr>
            <xdr:cNvPr id="1380" name="Rectangle 356">
              <a:extLst>
                <a:ext uri="{FF2B5EF4-FFF2-40B4-BE49-F238E27FC236}">
                  <a16:creationId xmlns:a16="http://schemas.microsoft.com/office/drawing/2014/main" id="{93CCA107-BD23-A101-3268-B8FAA12D0EF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55" y="585"/>
              <a:ext cx="44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週以下</a:t>
              </a:r>
            </a:p>
          </xdr:txBody>
        </xdr:sp>
        <xdr:sp macro="" textlink="">
          <xdr:nvSpPr>
            <xdr:cNvPr id="1381" name="Rectangle 357">
              <a:extLst>
                <a:ext uri="{FF2B5EF4-FFF2-40B4-BE49-F238E27FC236}">
                  <a16:creationId xmlns:a16="http://schemas.microsoft.com/office/drawing/2014/main" id="{DD416C89-9495-EDFA-DABA-F13BB4CA140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97" y="585"/>
              <a:ext cx="10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。</a:t>
              </a:r>
            </a:p>
          </xdr:txBody>
        </xdr:sp>
        <xdr:sp macro="" textlink="">
          <xdr:nvSpPr>
            <xdr:cNvPr id="1382" name="Rectangle 358">
              <a:extLst>
                <a:ext uri="{FF2B5EF4-FFF2-40B4-BE49-F238E27FC236}">
                  <a16:creationId xmlns:a16="http://schemas.microsoft.com/office/drawing/2014/main" id="{1DEAAF4F-A5C3-CA19-5169-BFDAE0FE1A1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6" y="585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383" name="Rectangle 359">
              <a:extLst>
                <a:ext uri="{FF2B5EF4-FFF2-40B4-BE49-F238E27FC236}">
                  <a16:creationId xmlns:a16="http://schemas.microsoft.com/office/drawing/2014/main" id="{227FC6A1-3D42-4B83-7BA4-ACD596C1BCC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3" y="582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84" name="Rectangle 360">
              <a:extLst>
                <a:ext uri="{FF2B5EF4-FFF2-40B4-BE49-F238E27FC236}">
                  <a16:creationId xmlns:a16="http://schemas.microsoft.com/office/drawing/2014/main" id="{6CA50235-930F-ED7D-59C8-FE3D9990045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3" y="582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85" name="Rectangle 361">
              <a:extLst>
                <a:ext uri="{FF2B5EF4-FFF2-40B4-BE49-F238E27FC236}">
                  <a16:creationId xmlns:a16="http://schemas.microsoft.com/office/drawing/2014/main" id="{EDCAFA23-1268-D83C-4119-BD37CE38784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4" y="582"/>
              <a:ext cx="53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86" name="Rectangle 362">
              <a:extLst>
                <a:ext uri="{FF2B5EF4-FFF2-40B4-BE49-F238E27FC236}">
                  <a16:creationId xmlns:a16="http://schemas.microsoft.com/office/drawing/2014/main" id="{18D465EF-8769-CD91-42C3-6C6D778BEA0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97" y="582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87" name="Rectangle 363">
              <a:extLst>
                <a:ext uri="{FF2B5EF4-FFF2-40B4-BE49-F238E27FC236}">
                  <a16:creationId xmlns:a16="http://schemas.microsoft.com/office/drawing/2014/main" id="{176A55AC-76BA-3BFC-B831-0A92AD2ABA4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97" y="582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88" name="Rectangle 364">
              <a:extLst>
                <a:ext uri="{FF2B5EF4-FFF2-40B4-BE49-F238E27FC236}">
                  <a16:creationId xmlns:a16="http://schemas.microsoft.com/office/drawing/2014/main" id="{E316457B-7118-084D-427C-021EFBE2C6C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3" y="583"/>
              <a:ext cx="1" cy="18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89" name="Rectangle 365">
              <a:extLst>
                <a:ext uri="{FF2B5EF4-FFF2-40B4-BE49-F238E27FC236}">
                  <a16:creationId xmlns:a16="http://schemas.microsoft.com/office/drawing/2014/main" id="{9C10B4BB-1F77-52C1-12C3-E70100CEBF7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97" y="583"/>
              <a:ext cx="1" cy="18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90" name="Rectangle 366">
              <a:extLst>
                <a:ext uri="{FF2B5EF4-FFF2-40B4-BE49-F238E27FC236}">
                  <a16:creationId xmlns:a16="http://schemas.microsoft.com/office/drawing/2014/main" id="{A80E640E-3A7A-1916-5ADB-569E95FFD6C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3" y="601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91" name="Rectangle 367">
              <a:extLst>
                <a:ext uri="{FF2B5EF4-FFF2-40B4-BE49-F238E27FC236}">
                  <a16:creationId xmlns:a16="http://schemas.microsoft.com/office/drawing/2014/main" id="{D6649FCD-9821-B6CE-C130-607C210F6E3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3" y="601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92" name="Rectangle 368">
              <a:extLst>
                <a:ext uri="{FF2B5EF4-FFF2-40B4-BE49-F238E27FC236}">
                  <a16:creationId xmlns:a16="http://schemas.microsoft.com/office/drawing/2014/main" id="{C0490A95-C8A3-6DD9-9616-B7C124A63DE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4" y="601"/>
              <a:ext cx="53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93" name="Rectangle 369">
              <a:extLst>
                <a:ext uri="{FF2B5EF4-FFF2-40B4-BE49-F238E27FC236}">
                  <a16:creationId xmlns:a16="http://schemas.microsoft.com/office/drawing/2014/main" id="{BEFB07F4-58AB-EE29-6F74-E5C5D22071D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97" y="601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94" name="Rectangle 370">
              <a:extLst>
                <a:ext uri="{FF2B5EF4-FFF2-40B4-BE49-F238E27FC236}">
                  <a16:creationId xmlns:a16="http://schemas.microsoft.com/office/drawing/2014/main" id="{568B7CCF-AD9C-7E60-79B0-06876C82DBE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97" y="601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95" name="Rectangle 371">
              <a:extLst>
                <a:ext uri="{FF2B5EF4-FFF2-40B4-BE49-F238E27FC236}">
                  <a16:creationId xmlns:a16="http://schemas.microsoft.com/office/drawing/2014/main" id="{F5E19CF7-DD34-ED20-3CDC-9848251696F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7" y="605"/>
              <a:ext cx="1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sp macro="" textlink="">
          <xdr:nvSpPr>
            <xdr:cNvPr id="1396" name="Rectangle 372">
              <a:extLst>
                <a:ext uri="{FF2B5EF4-FFF2-40B4-BE49-F238E27FC236}">
                  <a16:creationId xmlns:a16="http://schemas.microsoft.com/office/drawing/2014/main" id="{7F7F20C2-2E2C-6E34-BD9B-BC5653675F3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2" y="605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397" name="Rectangle 373">
              <a:extLst>
                <a:ext uri="{FF2B5EF4-FFF2-40B4-BE49-F238E27FC236}">
                  <a16:creationId xmlns:a16="http://schemas.microsoft.com/office/drawing/2014/main" id="{3ADB3A12-DE55-29C9-338B-F8DFE3E1B75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9" y="605"/>
              <a:ext cx="15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対象期間をその初日から</a:t>
              </a:r>
            </a:p>
          </xdr:txBody>
        </xdr:sp>
        <xdr:sp macro="" textlink="">
          <xdr:nvSpPr>
            <xdr:cNvPr id="1398" name="Rectangle 374">
              <a:extLst>
                <a:ext uri="{FF2B5EF4-FFF2-40B4-BE49-F238E27FC236}">
                  <a16:creationId xmlns:a16="http://schemas.microsoft.com/office/drawing/2014/main" id="{B4193572-4604-8F3E-FD8A-650DFCA8427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0" y="605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</a:t>
              </a:r>
            </a:p>
          </xdr:txBody>
        </xdr:sp>
        <xdr:sp macro="" textlink="">
          <xdr:nvSpPr>
            <xdr:cNvPr id="1399" name="Rectangle 375">
              <a:extLst>
                <a:ext uri="{FF2B5EF4-FFF2-40B4-BE49-F238E27FC236}">
                  <a16:creationId xmlns:a16="http://schemas.microsoft.com/office/drawing/2014/main" id="{7E8B4E18-6BE5-6FDD-5838-182DD6AB0E0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1" y="605"/>
              <a:ext cx="54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か月ごと</a:t>
              </a:r>
            </a:p>
          </xdr:txBody>
        </xdr:sp>
        <xdr:sp macro="" textlink="">
          <xdr:nvSpPr>
            <xdr:cNvPr id="1400" name="Rectangle 376">
              <a:extLst>
                <a:ext uri="{FF2B5EF4-FFF2-40B4-BE49-F238E27FC236}">
                  <a16:creationId xmlns:a16="http://schemas.microsoft.com/office/drawing/2014/main" id="{B93AADC4-EF9B-32C3-FE1C-773C6BEDBF0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3" y="605"/>
              <a:ext cx="252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に区分した各期間において、労働時間が</a:t>
              </a:r>
            </a:p>
          </xdr:txBody>
        </xdr:sp>
        <xdr:sp macro="" textlink="">
          <xdr:nvSpPr>
            <xdr:cNvPr id="1401" name="Rectangle 377">
              <a:extLst>
                <a:ext uri="{FF2B5EF4-FFF2-40B4-BE49-F238E27FC236}">
                  <a16:creationId xmlns:a16="http://schemas.microsoft.com/office/drawing/2014/main" id="{0F845386-A947-191B-6D0C-E824F2B7FE4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4" y="605"/>
              <a:ext cx="1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48</a:t>
              </a:r>
            </a:p>
          </xdr:txBody>
        </xdr:sp>
        <xdr:sp macro="" textlink="">
          <xdr:nvSpPr>
            <xdr:cNvPr id="1402" name="Rectangle 378">
              <a:extLst>
                <a:ext uri="{FF2B5EF4-FFF2-40B4-BE49-F238E27FC236}">
                  <a16:creationId xmlns:a16="http://schemas.microsoft.com/office/drawing/2014/main" id="{C1EA7471-240D-F726-88AE-716E51AFC51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2" y="605"/>
              <a:ext cx="84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時間を超える</a:t>
              </a:r>
            </a:p>
          </xdr:txBody>
        </xdr:sp>
        <xdr:sp macro="" textlink="">
          <xdr:nvSpPr>
            <xdr:cNvPr id="1403" name="Rectangle 379">
              <a:extLst>
                <a:ext uri="{FF2B5EF4-FFF2-40B4-BE49-F238E27FC236}">
                  <a16:creationId xmlns:a16="http://schemas.microsoft.com/office/drawing/2014/main" id="{E8570F6D-777A-5AB7-7BB3-766DDBDE81B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7" y="625"/>
              <a:ext cx="4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週の数</a:t>
              </a:r>
            </a:p>
          </xdr:txBody>
        </xdr:sp>
        <xdr:sp macro="" textlink="">
          <xdr:nvSpPr>
            <xdr:cNvPr id="1404" name="Rectangle 380">
              <a:extLst>
                <a:ext uri="{FF2B5EF4-FFF2-40B4-BE49-F238E27FC236}">
                  <a16:creationId xmlns:a16="http://schemas.microsoft.com/office/drawing/2014/main" id="{D5EEE944-FBCD-5676-6BD6-A744DC2F405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625"/>
              <a:ext cx="139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は、週の初日で数えて</a:t>
              </a:r>
            </a:p>
          </xdr:txBody>
        </xdr:sp>
        <xdr:sp macro="" textlink="">
          <xdr:nvSpPr>
            <xdr:cNvPr id="1405" name="Rectangle 381">
              <a:extLst>
                <a:ext uri="{FF2B5EF4-FFF2-40B4-BE49-F238E27FC236}">
                  <a16:creationId xmlns:a16="http://schemas.microsoft.com/office/drawing/2014/main" id="{C516581C-87F8-93BB-30D3-412ECD35AB8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5" y="625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</a:t>
              </a:r>
            </a:p>
          </xdr:txBody>
        </xdr:sp>
        <xdr:sp macro="" textlink="">
          <xdr:nvSpPr>
            <xdr:cNvPr id="1406" name="Rectangle 382">
              <a:extLst>
                <a:ext uri="{FF2B5EF4-FFF2-40B4-BE49-F238E27FC236}">
                  <a16:creationId xmlns:a16="http://schemas.microsoft.com/office/drawing/2014/main" id="{CB54E751-9D3F-B836-9CCE-0B59CBA1A57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5" y="625"/>
              <a:ext cx="4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回以下</a:t>
              </a:r>
            </a:p>
          </xdr:txBody>
        </xdr:sp>
        <xdr:sp macro="" textlink="">
          <xdr:nvSpPr>
            <xdr:cNvPr id="1407" name="Rectangle 383">
              <a:extLst>
                <a:ext uri="{FF2B5EF4-FFF2-40B4-BE49-F238E27FC236}">
                  <a16:creationId xmlns:a16="http://schemas.microsoft.com/office/drawing/2014/main" id="{708EE6E6-20B9-D1E8-4CB1-05F5CCD1D87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9" y="625"/>
              <a:ext cx="10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。</a:t>
              </a:r>
            </a:p>
          </xdr:txBody>
        </xdr:sp>
        <xdr:sp macro="" textlink="">
          <xdr:nvSpPr>
            <xdr:cNvPr id="1408" name="Rectangle 384">
              <a:extLst>
                <a:ext uri="{FF2B5EF4-FFF2-40B4-BE49-F238E27FC236}">
                  <a16:creationId xmlns:a16="http://schemas.microsoft.com/office/drawing/2014/main" id="{04A1E5D5-0FAE-FE82-406C-85D9446C04B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8" y="625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409" name="Rectangle 385">
              <a:extLst>
                <a:ext uri="{FF2B5EF4-FFF2-40B4-BE49-F238E27FC236}">
                  <a16:creationId xmlns:a16="http://schemas.microsoft.com/office/drawing/2014/main" id="{1CABDCA2-2531-D9AE-70A1-E26B4D013FE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4" y="622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10" name="Rectangle 386">
              <a:extLst>
                <a:ext uri="{FF2B5EF4-FFF2-40B4-BE49-F238E27FC236}">
                  <a16:creationId xmlns:a16="http://schemas.microsoft.com/office/drawing/2014/main" id="{9A066D4F-119B-7AFF-9579-62A534B6E91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4" y="622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11" name="Rectangle 387">
              <a:extLst>
                <a:ext uri="{FF2B5EF4-FFF2-40B4-BE49-F238E27FC236}">
                  <a16:creationId xmlns:a16="http://schemas.microsoft.com/office/drawing/2014/main" id="{785D46EF-E2CC-C059-F0F8-ED19DF2E759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5" y="622"/>
              <a:ext cx="53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12" name="Rectangle 388">
              <a:extLst>
                <a:ext uri="{FF2B5EF4-FFF2-40B4-BE49-F238E27FC236}">
                  <a16:creationId xmlns:a16="http://schemas.microsoft.com/office/drawing/2014/main" id="{3498B09F-743C-B138-5FCD-2B723C5C002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8" y="622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13" name="Rectangle 389">
              <a:extLst>
                <a:ext uri="{FF2B5EF4-FFF2-40B4-BE49-F238E27FC236}">
                  <a16:creationId xmlns:a16="http://schemas.microsoft.com/office/drawing/2014/main" id="{871BBD9F-B4E9-4C1F-0971-A57BB1C429D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8" y="622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14" name="Rectangle 390">
              <a:extLst>
                <a:ext uri="{FF2B5EF4-FFF2-40B4-BE49-F238E27FC236}">
                  <a16:creationId xmlns:a16="http://schemas.microsoft.com/office/drawing/2014/main" id="{4F18CF2E-231C-46E5-598A-B1D37F034D5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4" y="623"/>
              <a:ext cx="1" cy="18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15" name="Rectangle 391">
              <a:extLst>
                <a:ext uri="{FF2B5EF4-FFF2-40B4-BE49-F238E27FC236}">
                  <a16:creationId xmlns:a16="http://schemas.microsoft.com/office/drawing/2014/main" id="{12BBB03D-0C7B-1115-9371-0AAE6B4B520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8" y="623"/>
              <a:ext cx="1" cy="18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16" name="Rectangle 392">
              <a:extLst>
                <a:ext uri="{FF2B5EF4-FFF2-40B4-BE49-F238E27FC236}">
                  <a16:creationId xmlns:a16="http://schemas.microsoft.com/office/drawing/2014/main" id="{3E47C49F-2909-E006-E40B-CC58AE5BA20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4" y="641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17" name="Rectangle 393">
              <a:extLst>
                <a:ext uri="{FF2B5EF4-FFF2-40B4-BE49-F238E27FC236}">
                  <a16:creationId xmlns:a16="http://schemas.microsoft.com/office/drawing/2014/main" id="{D1A49848-119A-E8FF-C443-57D09BA7217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4" y="641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18" name="Rectangle 394">
              <a:extLst>
                <a:ext uri="{FF2B5EF4-FFF2-40B4-BE49-F238E27FC236}">
                  <a16:creationId xmlns:a16="http://schemas.microsoft.com/office/drawing/2014/main" id="{5AF2AAC7-7BED-2B4B-68D7-402201381A1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5" y="641"/>
              <a:ext cx="53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19" name="Rectangle 395">
              <a:extLst>
                <a:ext uri="{FF2B5EF4-FFF2-40B4-BE49-F238E27FC236}">
                  <a16:creationId xmlns:a16="http://schemas.microsoft.com/office/drawing/2014/main" id="{0EF61609-E46D-6969-96DE-233867AE4B6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8" y="641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20" name="Rectangle 396">
              <a:extLst>
                <a:ext uri="{FF2B5EF4-FFF2-40B4-BE49-F238E27FC236}">
                  <a16:creationId xmlns:a16="http://schemas.microsoft.com/office/drawing/2014/main" id="{93AD9D78-8BF2-60E1-BC1C-0DA3331169F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8" y="641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21" name="Rectangle 397">
              <a:extLst>
                <a:ext uri="{FF2B5EF4-FFF2-40B4-BE49-F238E27FC236}">
                  <a16:creationId xmlns:a16="http://schemas.microsoft.com/office/drawing/2014/main" id="{40058D24-8FF2-CDF9-F73F-F4F2D997F0B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0" y="643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422" name="Rectangle 398">
              <a:extLst>
                <a:ext uri="{FF2B5EF4-FFF2-40B4-BE49-F238E27FC236}">
                  <a16:creationId xmlns:a16="http://schemas.microsoft.com/office/drawing/2014/main" id="{91033B13-E13E-55D4-D78D-767954DCC41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0" y="663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</a:t>
              </a:r>
            </a:p>
          </xdr:txBody>
        </xdr:sp>
        <xdr:sp macro="" textlink="">
          <xdr:nvSpPr>
            <xdr:cNvPr id="1423" name="Rectangle 399">
              <a:extLst>
                <a:ext uri="{FF2B5EF4-FFF2-40B4-BE49-F238E27FC236}">
                  <a16:creationId xmlns:a16="http://schemas.microsoft.com/office/drawing/2014/main" id="{73415AAA-B5A2-5429-DB55-79616E97D4E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7" y="663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424" name="Rectangle 400">
              <a:extLst>
                <a:ext uri="{FF2B5EF4-FFF2-40B4-BE49-F238E27FC236}">
                  <a16:creationId xmlns:a16="http://schemas.microsoft.com/office/drawing/2014/main" id="{E756B760-A95C-F1CF-56E1-CEFD19EC801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6" y="663"/>
              <a:ext cx="114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対象期間における</a:t>
              </a:r>
            </a:p>
          </xdr:txBody>
        </xdr:sp>
        <xdr:sp macro="" textlink="">
          <xdr:nvSpPr>
            <xdr:cNvPr id="1425" name="Rectangle 401">
              <a:extLst>
                <a:ext uri="{FF2B5EF4-FFF2-40B4-BE49-F238E27FC236}">
                  <a16:creationId xmlns:a16="http://schemas.microsoft.com/office/drawing/2014/main" id="{9D411EF6-132A-3B65-CE4C-9F0E847E1B3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4" y="663"/>
              <a:ext cx="198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連続して労働させる日数の限度</a:t>
              </a:r>
            </a:p>
          </xdr:txBody>
        </xdr:sp>
        <xdr:sp macro="" textlink="">
          <xdr:nvSpPr>
            <xdr:cNvPr id="1426" name="Rectangle 402">
              <a:extLst>
                <a:ext uri="{FF2B5EF4-FFF2-40B4-BE49-F238E27FC236}">
                  <a16:creationId xmlns:a16="http://schemas.microsoft.com/office/drawing/2014/main" id="{A0D9E053-CAB5-E3DC-AA54-60DC03AA7BD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1" y="663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427" name="Rectangle 403">
              <a:extLst>
                <a:ext uri="{FF2B5EF4-FFF2-40B4-BE49-F238E27FC236}">
                  <a16:creationId xmlns:a16="http://schemas.microsoft.com/office/drawing/2014/main" id="{395A30DA-3099-188D-85E9-8292E316A23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0" y="677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28" name="Rectangle 404">
              <a:extLst>
                <a:ext uri="{FF2B5EF4-FFF2-40B4-BE49-F238E27FC236}">
                  <a16:creationId xmlns:a16="http://schemas.microsoft.com/office/drawing/2014/main" id="{2A37AE2C-4B80-F5B2-F995-B14B730F698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3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29" name="Rectangle 405">
              <a:extLst>
                <a:ext uri="{FF2B5EF4-FFF2-40B4-BE49-F238E27FC236}">
                  <a16:creationId xmlns:a16="http://schemas.microsoft.com/office/drawing/2014/main" id="{33089AE0-BDB6-B2BF-2494-DD46A90AA5F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7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30" name="Rectangle 406">
              <a:extLst>
                <a:ext uri="{FF2B5EF4-FFF2-40B4-BE49-F238E27FC236}">
                  <a16:creationId xmlns:a16="http://schemas.microsoft.com/office/drawing/2014/main" id="{D0351093-15E9-83BE-5EE1-DFE1F7389AE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1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31" name="Rectangle 407">
              <a:extLst>
                <a:ext uri="{FF2B5EF4-FFF2-40B4-BE49-F238E27FC236}">
                  <a16:creationId xmlns:a16="http://schemas.microsoft.com/office/drawing/2014/main" id="{6D712C10-E116-01F6-D8A7-40A8637D0DC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4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grpSp>
        <xdr:nvGrpSpPr>
          <xdr:cNvPr id="1633" name="Group 609">
            <a:extLst>
              <a:ext uri="{FF2B5EF4-FFF2-40B4-BE49-F238E27FC236}">
                <a16:creationId xmlns:a16="http://schemas.microsoft.com/office/drawing/2014/main" id="{2A6A39C6-5C60-E238-972E-DAFFE0DDFDEB}"/>
              </a:ext>
            </a:extLst>
          </xdr:cNvPr>
          <xdr:cNvGrpSpPr>
            <a:grpSpLocks/>
          </xdr:cNvGrpSpPr>
        </xdr:nvGrpSpPr>
        <xdr:grpSpPr bwMode="auto">
          <a:xfrm>
            <a:off x="129" y="677"/>
            <a:ext cx="607" cy="143"/>
            <a:chOff x="129" y="677"/>
            <a:chExt cx="607" cy="143"/>
          </a:xfrm>
        </xdr:grpSpPr>
        <xdr:sp macro="" textlink="">
          <xdr:nvSpPr>
            <xdr:cNvPr id="1433" name="Rectangle 409">
              <a:extLst>
                <a:ext uri="{FF2B5EF4-FFF2-40B4-BE49-F238E27FC236}">
                  <a16:creationId xmlns:a16="http://schemas.microsoft.com/office/drawing/2014/main" id="{82C5B51B-A749-D92F-5F7C-6C3DFBF2255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34" name="Rectangle 410">
              <a:extLst>
                <a:ext uri="{FF2B5EF4-FFF2-40B4-BE49-F238E27FC236}">
                  <a16:creationId xmlns:a16="http://schemas.microsoft.com/office/drawing/2014/main" id="{2FF1FBFC-0F0D-5CD4-8060-BF51AEE8DF7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2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35" name="Rectangle 411">
              <a:extLst>
                <a:ext uri="{FF2B5EF4-FFF2-40B4-BE49-F238E27FC236}">
                  <a16:creationId xmlns:a16="http://schemas.microsoft.com/office/drawing/2014/main" id="{740324B8-072A-9E67-65ED-336406F1B23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6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36" name="Rectangle 412">
              <a:extLst>
                <a:ext uri="{FF2B5EF4-FFF2-40B4-BE49-F238E27FC236}">
                  <a16:creationId xmlns:a16="http://schemas.microsoft.com/office/drawing/2014/main" id="{CB9BF4D8-5B77-85D8-C798-616722B9345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0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37" name="Rectangle 413">
              <a:extLst>
                <a:ext uri="{FF2B5EF4-FFF2-40B4-BE49-F238E27FC236}">
                  <a16:creationId xmlns:a16="http://schemas.microsoft.com/office/drawing/2014/main" id="{4437CF33-32AE-1043-2632-0EB948C7E45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4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38" name="Rectangle 414">
              <a:extLst>
                <a:ext uri="{FF2B5EF4-FFF2-40B4-BE49-F238E27FC236}">
                  <a16:creationId xmlns:a16="http://schemas.microsoft.com/office/drawing/2014/main" id="{FC6FDE1A-F733-A7BF-D597-E2DD4FD5854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8" y="677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39" name="Rectangle 415">
              <a:extLst>
                <a:ext uri="{FF2B5EF4-FFF2-40B4-BE49-F238E27FC236}">
                  <a16:creationId xmlns:a16="http://schemas.microsoft.com/office/drawing/2014/main" id="{A68DA59C-FEA9-E825-3A46-F5DA3351CCD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1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40" name="Rectangle 416">
              <a:extLst>
                <a:ext uri="{FF2B5EF4-FFF2-40B4-BE49-F238E27FC236}">
                  <a16:creationId xmlns:a16="http://schemas.microsoft.com/office/drawing/2014/main" id="{61CE3C83-5B2A-06D8-F802-A1BD5658881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5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41" name="Rectangle 417">
              <a:extLst>
                <a:ext uri="{FF2B5EF4-FFF2-40B4-BE49-F238E27FC236}">
                  <a16:creationId xmlns:a16="http://schemas.microsoft.com/office/drawing/2014/main" id="{7DDCA655-3C6B-E04D-2C27-B2B6F70A0A5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9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42" name="Rectangle 418">
              <a:extLst>
                <a:ext uri="{FF2B5EF4-FFF2-40B4-BE49-F238E27FC236}">
                  <a16:creationId xmlns:a16="http://schemas.microsoft.com/office/drawing/2014/main" id="{17686790-BCAF-1284-DF62-F1903ACADCE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3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43" name="Rectangle 419">
              <a:extLst>
                <a:ext uri="{FF2B5EF4-FFF2-40B4-BE49-F238E27FC236}">
                  <a16:creationId xmlns:a16="http://schemas.microsoft.com/office/drawing/2014/main" id="{131DD19E-CB64-45AF-104E-9570224565E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7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44" name="Rectangle 420">
              <a:extLst>
                <a:ext uri="{FF2B5EF4-FFF2-40B4-BE49-F238E27FC236}">
                  <a16:creationId xmlns:a16="http://schemas.microsoft.com/office/drawing/2014/main" id="{CE4C1A03-0769-209A-0A73-7A4FBD2E553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1" y="677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45" name="Rectangle 421">
              <a:extLst>
                <a:ext uri="{FF2B5EF4-FFF2-40B4-BE49-F238E27FC236}">
                  <a16:creationId xmlns:a16="http://schemas.microsoft.com/office/drawing/2014/main" id="{76989DF6-2B97-7F0C-2C20-EE787409F46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4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46" name="Rectangle 422">
              <a:extLst>
                <a:ext uri="{FF2B5EF4-FFF2-40B4-BE49-F238E27FC236}">
                  <a16:creationId xmlns:a16="http://schemas.microsoft.com/office/drawing/2014/main" id="{4E27A3FD-6865-5BDE-8184-4C272D95705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8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47" name="Rectangle 423">
              <a:extLst>
                <a:ext uri="{FF2B5EF4-FFF2-40B4-BE49-F238E27FC236}">
                  <a16:creationId xmlns:a16="http://schemas.microsoft.com/office/drawing/2014/main" id="{B47E425B-F93A-2DE5-6917-331EB24D236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2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48" name="Rectangle 424">
              <a:extLst>
                <a:ext uri="{FF2B5EF4-FFF2-40B4-BE49-F238E27FC236}">
                  <a16:creationId xmlns:a16="http://schemas.microsoft.com/office/drawing/2014/main" id="{63A6FF45-1678-3D1A-D8BC-D693E42ED7E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6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49" name="Rectangle 425">
              <a:extLst>
                <a:ext uri="{FF2B5EF4-FFF2-40B4-BE49-F238E27FC236}">
                  <a16:creationId xmlns:a16="http://schemas.microsoft.com/office/drawing/2014/main" id="{45A87EB7-1B87-E919-613F-15AD8259A78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0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50" name="Rectangle 426">
              <a:extLst>
                <a:ext uri="{FF2B5EF4-FFF2-40B4-BE49-F238E27FC236}">
                  <a16:creationId xmlns:a16="http://schemas.microsoft.com/office/drawing/2014/main" id="{DEACFF18-AFDD-42F4-90A9-E4FA088A02C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4" y="677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51" name="Rectangle 427">
              <a:extLst>
                <a:ext uri="{FF2B5EF4-FFF2-40B4-BE49-F238E27FC236}">
                  <a16:creationId xmlns:a16="http://schemas.microsoft.com/office/drawing/2014/main" id="{37E6F719-A700-731E-A246-F54D1191BCA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7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52" name="Rectangle 428">
              <a:extLst>
                <a:ext uri="{FF2B5EF4-FFF2-40B4-BE49-F238E27FC236}">
                  <a16:creationId xmlns:a16="http://schemas.microsoft.com/office/drawing/2014/main" id="{B2C2632D-FC10-9179-0A9B-2C692B41C32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1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53" name="Rectangle 429">
              <a:extLst>
                <a:ext uri="{FF2B5EF4-FFF2-40B4-BE49-F238E27FC236}">
                  <a16:creationId xmlns:a16="http://schemas.microsoft.com/office/drawing/2014/main" id="{4ED0A37A-67A7-1492-6ACA-6CFCEEF0027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5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54" name="Rectangle 430">
              <a:extLst>
                <a:ext uri="{FF2B5EF4-FFF2-40B4-BE49-F238E27FC236}">
                  <a16:creationId xmlns:a16="http://schemas.microsoft.com/office/drawing/2014/main" id="{72885870-034F-E24B-7562-ADE8460E9CA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9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55" name="Rectangle 431">
              <a:extLst>
                <a:ext uri="{FF2B5EF4-FFF2-40B4-BE49-F238E27FC236}">
                  <a16:creationId xmlns:a16="http://schemas.microsoft.com/office/drawing/2014/main" id="{44211193-F174-69EE-7C91-09B84DF1507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3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56" name="Rectangle 432">
              <a:extLst>
                <a:ext uri="{FF2B5EF4-FFF2-40B4-BE49-F238E27FC236}">
                  <a16:creationId xmlns:a16="http://schemas.microsoft.com/office/drawing/2014/main" id="{B46DF445-D2B7-4738-8290-8EDBBAD8A90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7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57" name="Rectangle 433">
              <a:extLst>
                <a:ext uri="{FF2B5EF4-FFF2-40B4-BE49-F238E27FC236}">
                  <a16:creationId xmlns:a16="http://schemas.microsoft.com/office/drawing/2014/main" id="{EA53012C-E0DD-31AA-6446-567F1745F33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0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58" name="Rectangle 434">
              <a:extLst>
                <a:ext uri="{FF2B5EF4-FFF2-40B4-BE49-F238E27FC236}">
                  <a16:creationId xmlns:a16="http://schemas.microsoft.com/office/drawing/2014/main" id="{DC504AAD-B38F-DA8B-BD6E-2A67F3BE8C2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4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59" name="Rectangle 435">
              <a:extLst>
                <a:ext uri="{FF2B5EF4-FFF2-40B4-BE49-F238E27FC236}">
                  <a16:creationId xmlns:a16="http://schemas.microsoft.com/office/drawing/2014/main" id="{85109582-1068-C54D-AE48-60E48665A32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8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60" name="Rectangle 436">
              <a:extLst>
                <a:ext uri="{FF2B5EF4-FFF2-40B4-BE49-F238E27FC236}">
                  <a16:creationId xmlns:a16="http://schemas.microsoft.com/office/drawing/2014/main" id="{EE8119BD-4813-C79C-603F-5E34ED1C191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2" y="677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61" name="Rectangle 437">
              <a:extLst>
                <a:ext uri="{FF2B5EF4-FFF2-40B4-BE49-F238E27FC236}">
                  <a16:creationId xmlns:a16="http://schemas.microsoft.com/office/drawing/2014/main" id="{F708CCA9-2AFB-9E0E-176C-0B215C6D935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6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62" name="Rectangle 438">
              <a:extLst>
                <a:ext uri="{FF2B5EF4-FFF2-40B4-BE49-F238E27FC236}">
                  <a16:creationId xmlns:a16="http://schemas.microsoft.com/office/drawing/2014/main" id="{477537B4-9804-DDC6-BF4F-E46B4ADDE67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0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63" name="Rectangle 439">
              <a:extLst>
                <a:ext uri="{FF2B5EF4-FFF2-40B4-BE49-F238E27FC236}">
                  <a16:creationId xmlns:a16="http://schemas.microsoft.com/office/drawing/2014/main" id="{49567E1D-D32C-C66C-0C1B-EF892F13315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3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64" name="Rectangle 440">
              <a:extLst>
                <a:ext uri="{FF2B5EF4-FFF2-40B4-BE49-F238E27FC236}">
                  <a16:creationId xmlns:a16="http://schemas.microsoft.com/office/drawing/2014/main" id="{26C27624-0765-21E6-22B9-861EC966558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7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65" name="Rectangle 441">
              <a:extLst>
                <a:ext uri="{FF2B5EF4-FFF2-40B4-BE49-F238E27FC236}">
                  <a16:creationId xmlns:a16="http://schemas.microsoft.com/office/drawing/2014/main" id="{ACB174D5-3B02-01FC-76F4-04B95394286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1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66" name="Rectangle 442">
              <a:extLst>
                <a:ext uri="{FF2B5EF4-FFF2-40B4-BE49-F238E27FC236}">
                  <a16:creationId xmlns:a16="http://schemas.microsoft.com/office/drawing/2014/main" id="{4951610D-08BE-5DF0-9CE5-A0DE91C2DDC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5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67" name="Rectangle 443">
              <a:extLst>
                <a:ext uri="{FF2B5EF4-FFF2-40B4-BE49-F238E27FC236}">
                  <a16:creationId xmlns:a16="http://schemas.microsoft.com/office/drawing/2014/main" id="{C1EEB4FE-74A9-D3C5-FD90-608358E443B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9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68" name="Rectangle 444">
              <a:extLst>
                <a:ext uri="{FF2B5EF4-FFF2-40B4-BE49-F238E27FC236}">
                  <a16:creationId xmlns:a16="http://schemas.microsoft.com/office/drawing/2014/main" id="{954C6534-48D1-C3E3-820A-40FB4443DE8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3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69" name="Rectangle 445">
              <a:extLst>
                <a:ext uri="{FF2B5EF4-FFF2-40B4-BE49-F238E27FC236}">
                  <a16:creationId xmlns:a16="http://schemas.microsoft.com/office/drawing/2014/main" id="{F901DF01-855F-A6F8-EDF4-B601FA5FA2E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6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70" name="Rectangle 446">
              <a:extLst>
                <a:ext uri="{FF2B5EF4-FFF2-40B4-BE49-F238E27FC236}">
                  <a16:creationId xmlns:a16="http://schemas.microsoft.com/office/drawing/2014/main" id="{8E0BD400-982C-1F40-31D5-465387CB229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0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71" name="Rectangle 447">
              <a:extLst>
                <a:ext uri="{FF2B5EF4-FFF2-40B4-BE49-F238E27FC236}">
                  <a16:creationId xmlns:a16="http://schemas.microsoft.com/office/drawing/2014/main" id="{0E3FABA0-5C2B-6059-0347-1DC85728605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4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72" name="Rectangle 448">
              <a:extLst>
                <a:ext uri="{FF2B5EF4-FFF2-40B4-BE49-F238E27FC236}">
                  <a16:creationId xmlns:a16="http://schemas.microsoft.com/office/drawing/2014/main" id="{F783D8A0-0931-F0A0-67D6-A3B10EDD520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8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73" name="Rectangle 449">
              <a:extLst>
                <a:ext uri="{FF2B5EF4-FFF2-40B4-BE49-F238E27FC236}">
                  <a16:creationId xmlns:a16="http://schemas.microsoft.com/office/drawing/2014/main" id="{A8D71B2C-CC2B-D640-4F10-855F091A021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2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74" name="Rectangle 450">
              <a:extLst>
                <a:ext uri="{FF2B5EF4-FFF2-40B4-BE49-F238E27FC236}">
                  <a16:creationId xmlns:a16="http://schemas.microsoft.com/office/drawing/2014/main" id="{31CBF069-25D8-A9ED-8BCA-8E353321BB6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6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75" name="Rectangle 451">
              <a:extLst>
                <a:ext uri="{FF2B5EF4-FFF2-40B4-BE49-F238E27FC236}">
                  <a16:creationId xmlns:a16="http://schemas.microsoft.com/office/drawing/2014/main" id="{4BE86821-3F31-2ED6-F286-38B11027A38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0" y="677"/>
              <a:ext cx="1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76" name="Rectangle 452">
              <a:extLst>
                <a:ext uri="{FF2B5EF4-FFF2-40B4-BE49-F238E27FC236}">
                  <a16:creationId xmlns:a16="http://schemas.microsoft.com/office/drawing/2014/main" id="{C96BA5DB-62D1-BF75-7621-5454A226444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3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77" name="Rectangle 453">
              <a:extLst>
                <a:ext uri="{FF2B5EF4-FFF2-40B4-BE49-F238E27FC236}">
                  <a16:creationId xmlns:a16="http://schemas.microsoft.com/office/drawing/2014/main" id="{2817D205-4534-B974-BB38-69EEF21E77B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7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78" name="Rectangle 454">
              <a:extLst>
                <a:ext uri="{FF2B5EF4-FFF2-40B4-BE49-F238E27FC236}">
                  <a16:creationId xmlns:a16="http://schemas.microsoft.com/office/drawing/2014/main" id="{76DCEBA6-C9F0-E9A2-3DD8-CC570E61429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1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79" name="Rectangle 455">
              <a:extLst>
                <a:ext uri="{FF2B5EF4-FFF2-40B4-BE49-F238E27FC236}">
                  <a16:creationId xmlns:a16="http://schemas.microsoft.com/office/drawing/2014/main" id="{D6C5AAEE-3E78-3C64-263B-C9855B8C24D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5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80" name="Rectangle 456">
              <a:extLst>
                <a:ext uri="{FF2B5EF4-FFF2-40B4-BE49-F238E27FC236}">
                  <a16:creationId xmlns:a16="http://schemas.microsoft.com/office/drawing/2014/main" id="{25FF3EA5-5379-57C3-02D7-66CF00DB693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9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81" name="Rectangle 457">
              <a:extLst>
                <a:ext uri="{FF2B5EF4-FFF2-40B4-BE49-F238E27FC236}">
                  <a16:creationId xmlns:a16="http://schemas.microsoft.com/office/drawing/2014/main" id="{05AE97DE-9255-831F-F195-763DCC2C9C3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3" y="677"/>
              <a:ext cx="1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82" name="Rectangle 458">
              <a:extLst>
                <a:ext uri="{FF2B5EF4-FFF2-40B4-BE49-F238E27FC236}">
                  <a16:creationId xmlns:a16="http://schemas.microsoft.com/office/drawing/2014/main" id="{8C83C112-F75D-235A-9B30-4DD8E2AD7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6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83" name="Rectangle 459">
              <a:extLst>
                <a:ext uri="{FF2B5EF4-FFF2-40B4-BE49-F238E27FC236}">
                  <a16:creationId xmlns:a16="http://schemas.microsoft.com/office/drawing/2014/main" id="{20B3CDE8-D48B-72E3-18B3-B715255C01E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0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84" name="Rectangle 460">
              <a:extLst>
                <a:ext uri="{FF2B5EF4-FFF2-40B4-BE49-F238E27FC236}">
                  <a16:creationId xmlns:a16="http://schemas.microsoft.com/office/drawing/2014/main" id="{6E482CA7-59EC-F947-87E7-71D4A3F4014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4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85" name="Rectangle 461">
              <a:extLst>
                <a:ext uri="{FF2B5EF4-FFF2-40B4-BE49-F238E27FC236}">
                  <a16:creationId xmlns:a16="http://schemas.microsoft.com/office/drawing/2014/main" id="{21B0BABE-B280-623B-2836-A0A66EFDEBF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8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86" name="Rectangle 462">
              <a:extLst>
                <a:ext uri="{FF2B5EF4-FFF2-40B4-BE49-F238E27FC236}">
                  <a16:creationId xmlns:a16="http://schemas.microsoft.com/office/drawing/2014/main" id="{9E577FF6-1CEC-7983-E5E8-0FFD2FB076F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2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87" name="Rectangle 463">
              <a:extLst>
                <a:ext uri="{FF2B5EF4-FFF2-40B4-BE49-F238E27FC236}">
                  <a16:creationId xmlns:a16="http://schemas.microsoft.com/office/drawing/2014/main" id="{FEDA253A-9063-FA4C-6E49-7BAB67E12FD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6" y="677"/>
              <a:ext cx="1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88" name="Rectangle 464">
              <a:extLst>
                <a:ext uri="{FF2B5EF4-FFF2-40B4-BE49-F238E27FC236}">
                  <a16:creationId xmlns:a16="http://schemas.microsoft.com/office/drawing/2014/main" id="{D0E611B2-A624-0667-0C2E-BC124B08FB6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9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89" name="Rectangle 465">
              <a:extLst>
                <a:ext uri="{FF2B5EF4-FFF2-40B4-BE49-F238E27FC236}">
                  <a16:creationId xmlns:a16="http://schemas.microsoft.com/office/drawing/2014/main" id="{4E1C7657-CECC-7E6D-90BF-61311782DC5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3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90" name="Rectangle 466">
              <a:extLst>
                <a:ext uri="{FF2B5EF4-FFF2-40B4-BE49-F238E27FC236}">
                  <a16:creationId xmlns:a16="http://schemas.microsoft.com/office/drawing/2014/main" id="{5842168A-CA12-80BA-85E4-847E258D998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7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91" name="Rectangle 467">
              <a:extLst>
                <a:ext uri="{FF2B5EF4-FFF2-40B4-BE49-F238E27FC236}">
                  <a16:creationId xmlns:a16="http://schemas.microsoft.com/office/drawing/2014/main" id="{D469458F-050C-355A-09A6-5B93A936F89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1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92" name="Rectangle 468">
              <a:extLst>
                <a:ext uri="{FF2B5EF4-FFF2-40B4-BE49-F238E27FC236}">
                  <a16:creationId xmlns:a16="http://schemas.microsoft.com/office/drawing/2014/main" id="{A60E52CE-5568-B622-3180-9828D73C9F0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5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93" name="Rectangle 469">
              <a:extLst>
                <a:ext uri="{FF2B5EF4-FFF2-40B4-BE49-F238E27FC236}">
                  <a16:creationId xmlns:a16="http://schemas.microsoft.com/office/drawing/2014/main" id="{B4717D87-1982-5F98-9B11-4F1B4EC83A9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9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94" name="Rectangle 470">
              <a:extLst>
                <a:ext uri="{FF2B5EF4-FFF2-40B4-BE49-F238E27FC236}">
                  <a16:creationId xmlns:a16="http://schemas.microsoft.com/office/drawing/2014/main" id="{784CA17F-7E3D-5FFC-BF5B-0B33F9B992A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2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95" name="Rectangle 471">
              <a:extLst>
                <a:ext uri="{FF2B5EF4-FFF2-40B4-BE49-F238E27FC236}">
                  <a16:creationId xmlns:a16="http://schemas.microsoft.com/office/drawing/2014/main" id="{DAECB738-0F30-645B-08C2-0951340726A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6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96" name="Rectangle 472">
              <a:extLst>
                <a:ext uri="{FF2B5EF4-FFF2-40B4-BE49-F238E27FC236}">
                  <a16:creationId xmlns:a16="http://schemas.microsoft.com/office/drawing/2014/main" id="{1188B2FA-B15F-B3F3-F2AC-466A5F8D4AF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0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97" name="Rectangle 473">
              <a:extLst>
                <a:ext uri="{FF2B5EF4-FFF2-40B4-BE49-F238E27FC236}">
                  <a16:creationId xmlns:a16="http://schemas.microsoft.com/office/drawing/2014/main" id="{EE51A182-B335-B4B1-EEB6-1A027C29332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4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98" name="Rectangle 474">
              <a:extLst>
                <a:ext uri="{FF2B5EF4-FFF2-40B4-BE49-F238E27FC236}">
                  <a16:creationId xmlns:a16="http://schemas.microsoft.com/office/drawing/2014/main" id="{CDAAFACF-57B8-7395-E1E5-E1418BE6DD4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8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99" name="Rectangle 475">
              <a:extLst>
                <a:ext uri="{FF2B5EF4-FFF2-40B4-BE49-F238E27FC236}">
                  <a16:creationId xmlns:a16="http://schemas.microsoft.com/office/drawing/2014/main" id="{5B58262D-3866-268C-8626-1DAF4840C48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2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00" name="Rectangle 476">
              <a:extLst>
                <a:ext uri="{FF2B5EF4-FFF2-40B4-BE49-F238E27FC236}">
                  <a16:creationId xmlns:a16="http://schemas.microsoft.com/office/drawing/2014/main" id="{448D1463-2017-57BE-584E-C9779DD20AC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5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01" name="Rectangle 477">
              <a:extLst>
                <a:ext uri="{FF2B5EF4-FFF2-40B4-BE49-F238E27FC236}">
                  <a16:creationId xmlns:a16="http://schemas.microsoft.com/office/drawing/2014/main" id="{12232D96-632A-38B9-6CFF-C523CBE5D70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02" name="Rectangle 478">
              <a:extLst>
                <a:ext uri="{FF2B5EF4-FFF2-40B4-BE49-F238E27FC236}">
                  <a16:creationId xmlns:a16="http://schemas.microsoft.com/office/drawing/2014/main" id="{0ADC4B26-D36E-ED39-12AE-942200C5721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3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03" name="Rectangle 479">
              <a:extLst>
                <a:ext uri="{FF2B5EF4-FFF2-40B4-BE49-F238E27FC236}">
                  <a16:creationId xmlns:a16="http://schemas.microsoft.com/office/drawing/2014/main" id="{12941097-C01B-06FD-179C-CE8F163C7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7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04" name="Rectangle 480">
              <a:extLst>
                <a:ext uri="{FF2B5EF4-FFF2-40B4-BE49-F238E27FC236}">
                  <a16:creationId xmlns:a16="http://schemas.microsoft.com/office/drawing/2014/main" id="{BD78884B-DAA7-EB2F-2E51-1C1BB464E4C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1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05" name="Rectangle 481">
              <a:extLst>
                <a:ext uri="{FF2B5EF4-FFF2-40B4-BE49-F238E27FC236}">
                  <a16:creationId xmlns:a16="http://schemas.microsoft.com/office/drawing/2014/main" id="{307D56C2-4A3D-13AB-0C6F-F7C627C4EDE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5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06" name="Rectangle 482">
              <a:extLst>
                <a:ext uri="{FF2B5EF4-FFF2-40B4-BE49-F238E27FC236}">
                  <a16:creationId xmlns:a16="http://schemas.microsoft.com/office/drawing/2014/main" id="{03531ECF-C37B-766C-D09B-DD5780A70E3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8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07" name="Rectangle 483">
              <a:extLst>
                <a:ext uri="{FF2B5EF4-FFF2-40B4-BE49-F238E27FC236}">
                  <a16:creationId xmlns:a16="http://schemas.microsoft.com/office/drawing/2014/main" id="{D17CBFEB-5862-69F9-56D7-A6C831C5188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2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08" name="Rectangle 484">
              <a:extLst>
                <a:ext uri="{FF2B5EF4-FFF2-40B4-BE49-F238E27FC236}">
                  <a16:creationId xmlns:a16="http://schemas.microsoft.com/office/drawing/2014/main" id="{FFF20232-2D91-0922-8B3B-2411B3EFFAE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6" y="677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09" name="Rectangle 485">
              <a:extLst>
                <a:ext uri="{FF2B5EF4-FFF2-40B4-BE49-F238E27FC236}">
                  <a16:creationId xmlns:a16="http://schemas.microsoft.com/office/drawing/2014/main" id="{F28896B6-1DD7-D2A2-076E-2923303504D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0" y="677"/>
              <a:ext cx="1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10" name="Rectangle 486">
              <a:extLst>
                <a:ext uri="{FF2B5EF4-FFF2-40B4-BE49-F238E27FC236}">
                  <a16:creationId xmlns:a16="http://schemas.microsoft.com/office/drawing/2014/main" id="{8A195668-D030-CAC3-FE48-CD7461921C2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7" y="696"/>
              <a:ext cx="59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対象期間</a:t>
              </a:r>
            </a:p>
          </xdr:txBody>
        </xdr:sp>
        <xdr:sp macro="" textlink="">
          <xdr:nvSpPr>
            <xdr:cNvPr id="1511" name="Rectangle 487">
              <a:extLst>
                <a:ext uri="{FF2B5EF4-FFF2-40B4-BE49-F238E27FC236}">
                  <a16:creationId xmlns:a16="http://schemas.microsoft.com/office/drawing/2014/main" id="{E0826367-1F52-B69F-6C10-4D844470C2A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4" y="696"/>
              <a:ext cx="14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に</a:t>
              </a:r>
            </a:p>
          </xdr:txBody>
        </xdr:sp>
        <xdr:sp macro="" textlink="">
          <xdr:nvSpPr>
            <xdr:cNvPr id="1512" name="Rectangle 488">
              <a:extLst>
                <a:ext uri="{FF2B5EF4-FFF2-40B4-BE49-F238E27FC236}">
                  <a16:creationId xmlns:a16="http://schemas.microsoft.com/office/drawing/2014/main" id="{A96A2C66-8FAF-468E-7F86-A0D6E565E7D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7" y="696"/>
              <a:ext cx="253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おける連続して労働させる日数の限度は</a:t>
              </a:r>
            </a:p>
          </xdr:txBody>
        </xdr:sp>
        <xdr:sp macro="" textlink="">
          <xdr:nvSpPr>
            <xdr:cNvPr id="1513" name="Rectangle 489">
              <a:extLst>
                <a:ext uri="{FF2B5EF4-FFF2-40B4-BE49-F238E27FC236}">
                  <a16:creationId xmlns:a16="http://schemas.microsoft.com/office/drawing/2014/main" id="{ECDA8E2F-1B7A-ABBF-2250-A4DA209C433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9" y="687"/>
              <a:ext cx="12" cy="3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800" b="0" i="0" u="none" strike="noStrike" baseline="0">
                  <a:solidFill>
                    <a:srgbClr val="0000FF"/>
                  </a:solidFill>
                  <a:latin typeface="ＭＳ Ｐゴシック"/>
                  <a:ea typeface="ＭＳ Ｐゴシック"/>
                </a:rPr>
                <a:t>6</a:t>
              </a:r>
            </a:p>
          </xdr:txBody>
        </xdr:sp>
        <xdr:sp macro="" textlink="">
          <xdr:nvSpPr>
            <xdr:cNvPr id="1514" name="Rectangle 490">
              <a:extLst>
                <a:ext uri="{FF2B5EF4-FFF2-40B4-BE49-F238E27FC236}">
                  <a16:creationId xmlns:a16="http://schemas.microsoft.com/office/drawing/2014/main" id="{89D9288F-3570-147B-725B-3512AAA0711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3" y="696"/>
              <a:ext cx="52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日です。</a:t>
              </a:r>
            </a:p>
          </xdr:txBody>
        </xdr:sp>
        <xdr:sp macro="" textlink="">
          <xdr:nvSpPr>
            <xdr:cNvPr id="1515" name="Rectangle 491">
              <a:extLst>
                <a:ext uri="{FF2B5EF4-FFF2-40B4-BE49-F238E27FC236}">
                  <a16:creationId xmlns:a16="http://schemas.microsoft.com/office/drawing/2014/main" id="{4A63525B-2DD2-D05E-A970-328AA915824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3" y="696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516" name="Rectangle 492">
              <a:extLst>
                <a:ext uri="{FF2B5EF4-FFF2-40B4-BE49-F238E27FC236}">
                  <a16:creationId xmlns:a16="http://schemas.microsoft.com/office/drawing/2014/main" id="{396F4221-DA3F-33DB-EE68-96031F434C2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7" y="722"/>
              <a:ext cx="59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特定期間</a:t>
              </a:r>
            </a:p>
          </xdr:txBody>
        </xdr:sp>
        <xdr:sp macro="" textlink="">
          <xdr:nvSpPr>
            <xdr:cNvPr id="1517" name="Rectangle 493">
              <a:extLst>
                <a:ext uri="{FF2B5EF4-FFF2-40B4-BE49-F238E27FC236}">
                  <a16:creationId xmlns:a16="http://schemas.microsoft.com/office/drawing/2014/main" id="{72F631D9-CC57-56B2-6A34-25705CFC2C4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4" y="725"/>
              <a:ext cx="11" cy="1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※</a:t>
              </a:r>
            </a:p>
          </xdr:txBody>
        </xdr:sp>
        <xdr:sp macro="" textlink="">
          <xdr:nvSpPr>
            <xdr:cNvPr id="1518" name="Rectangle 494">
              <a:extLst>
                <a:ext uri="{FF2B5EF4-FFF2-40B4-BE49-F238E27FC236}">
                  <a16:creationId xmlns:a16="http://schemas.microsoft.com/office/drawing/2014/main" id="{43944B68-07EB-9BB5-8A0F-8DA0286C722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4" y="722"/>
              <a:ext cx="70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における連</a:t>
              </a:r>
            </a:p>
          </xdr:txBody>
        </xdr:sp>
        <xdr:sp macro="" textlink="">
          <xdr:nvSpPr>
            <xdr:cNvPr id="1519" name="Rectangle 495">
              <a:extLst>
                <a:ext uri="{FF2B5EF4-FFF2-40B4-BE49-F238E27FC236}">
                  <a16:creationId xmlns:a16="http://schemas.microsoft.com/office/drawing/2014/main" id="{36F9BA13-3F7F-01C9-E9AF-0CE3E98B416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0" y="722"/>
              <a:ext cx="214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続して労働させる日数の限度は、「</a:t>
              </a:r>
            </a:p>
          </xdr:txBody>
        </xdr:sp>
        <xdr:sp macro="" textlink="">
          <xdr:nvSpPr>
            <xdr:cNvPr id="1520" name="Rectangle 496">
              <a:extLst>
                <a:ext uri="{FF2B5EF4-FFF2-40B4-BE49-F238E27FC236}">
                  <a16:creationId xmlns:a16="http://schemas.microsoft.com/office/drawing/2014/main" id="{5AC4F10C-6509-0145-E583-8E6E52C3B9F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2" y="722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</a:t>
              </a:r>
            </a:p>
          </xdr:txBody>
        </xdr:sp>
        <xdr:sp macro="" textlink="">
          <xdr:nvSpPr>
            <xdr:cNvPr id="1521" name="Rectangle 497">
              <a:extLst>
                <a:ext uri="{FF2B5EF4-FFF2-40B4-BE49-F238E27FC236}">
                  <a16:creationId xmlns:a16="http://schemas.microsoft.com/office/drawing/2014/main" id="{8173E098-0102-5654-9555-1D143427AA7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4" y="722"/>
              <a:ext cx="44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週間に</a:t>
              </a:r>
            </a:p>
          </xdr:txBody>
        </xdr:sp>
        <xdr:sp macro="" textlink="">
          <xdr:nvSpPr>
            <xdr:cNvPr id="1522" name="Rectangle 498">
              <a:extLst>
                <a:ext uri="{FF2B5EF4-FFF2-40B4-BE49-F238E27FC236}">
                  <a16:creationId xmlns:a16="http://schemas.microsoft.com/office/drawing/2014/main" id="{5152B2B4-B48A-E808-49A1-4CF76D88AB2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50" y="722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</a:t>
              </a:r>
            </a:p>
          </xdr:txBody>
        </xdr:sp>
        <xdr:sp macro="" textlink="">
          <xdr:nvSpPr>
            <xdr:cNvPr id="1523" name="Rectangle 499">
              <a:extLst>
                <a:ext uri="{FF2B5EF4-FFF2-40B4-BE49-F238E27FC236}">
                  <a16:creationId xmlns:a16="http://schemas.microsoft.com/office/drawing/2014/main" id="{850D1D1F-9586-F9F7-A7C2-9F51A9532AA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2" y="722"/>
              <a:ext cx="104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日の休日が確保</a:t>
              </a:r>
            </a:p>
          </xdr:txBody>
        </xdr:sp>
        <xdr:sp macro="" textlink="">
          <xdr:nvSpPr>
            <xdr:cNvPr id="1524" name="Rectangle 500">
              <a:extLst>
                <a:ext uri="{FF2B5EF4-FFF2-40B4-BE49-F238E27FC236}">
                  <a16:creationId xmlns:a16="http://schemas.microsoft.com/office/drawing/2014/main" id="{CC58BE0C-4F1D-50BB-8756-BD53E7668CA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60" y="722"/>
              <a:ext cx="76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できる日数」</a:t>
              </a:r>
            </a:p>
          </xdr:txBody>
        </xdr:sp>
        <xdr:sp macro="" textlink="">
          <xdr:nvSpPr>
            <xdr:cNvPr id="1525" name="Rectangle 501">
              <a:extLst>
                <a:ext uri="{FF2B5EF4-FFF2-40B4-BE49-F238E27FC236}">
                  <a16:creationId xmlns:a16="http://schemas.microsoft.com/office/drawing/2014/main" id="{7E446CC9-5EF4-7BB5-3744-813857009F3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4" y="742"/>
              <a:ext cx="414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です。つまり、最も長い連続労働日数は１２日ということになります。</a:t>
              </a:r>
            </a:p>
          </xdr:txBody>
        </xdr:sp>
        <xdr:sp macro="" textlink="">
          <xdr:nvSpPr>
            <xdr:cNvPr id="1526" name="Rectangle 502">
              <a:extLst>
                <a:ext uri="{FF2B5EF4-FFF2-40B4-BE49-F238E27FC236}">
                  <a16:creationId xmlns:a16="http://schemas.microsoft.com/office/drawing/2014/main" id="{14ACD25F-59B1-876E-E5F4-738E717C023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5" y="742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527" name="Rectangle 503">
              <a:extLst>
                <a:ext uri="{FF2B5EF4-FFF2-40B4-BE49-F238E27FC236}">
                  <a16:creationId xmlns:a16="http://schemas.microsoft.com/office/drawing/2014/main" id="{A0134801-7A00-B356-B884-ABE3092AD0C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9" y="762"/>
              <a:ext cx="9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</a:t>
              </a:r>
            </a:p>
          </xdr:txBody>
        </xdr:sp>
        <xdr:sp macro="" textlink="">
          <xdr:nvSpPr>
            <xdr:cNvPr id="1528" name="Rectangle 504">
              <a:extLst>
                <a:ext uri="{FF2B5EF4-FFF2-40B4-BE49-F238E27FC236}">
                  <a16:creationId xmlns:a16="http://schemas.microsoft.com/office/drawing/2014/main" id="{5D216C13-EEA8-909A-77EF-C1F9DD048F3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" y="765"/>
              <a:ext cx="11" cy="1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※</a:t>
              </a:r>
            </a:p>
          </xdr:txBody>
        </xdr:sp>
        <xdr:sp macro="" textlink="">
          <xdr:nvSpPr>
            <xdr:cNvPr id="1529" name="Rectangle 505">
              <a:extLst>
                <a:ext uri="{FF2B5EF4-FFF2-40B4-BE49-F238E27FC236}">
                  <a16:creationId xmlns:a16="http://schemas.microsoft.com/office/drawing/2014/main" id="{2FB877F8-C7B7-F7AF-A4B9-C272B45FD0F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9" y="765"/>
              <a:ext cx="3" cy="1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530" name="Rectangle 506">
              <a:extLst>
                <a:ext uri="{FF2B5EF4-FFF2-40B4-BE49-F238E27FC236}">
                  <a16:creationId xmlns:a16="http://schemas.microsoft.com/office/drawing/2014/main" id="{94BA148C-30EE-F4C4-334F-FFF60C86563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6" y="762"/>
              <a:ext cx="40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特定期間とは、対象期間中の特に業務が繁忙な期間のことです。</a:t>
              </a:r>
            </a:p>
          </xdr:txBody>
        </xdr:sp>
        <xdr:sp macro="" textlink="">
          <xdr:nvSpPr>
            <xdr:cNvPr id="1531" name="Rectangle 507">
              <a:extLst>
                <a:ext uri="{FF2B5EF4-FFF2-40B4-BE49-F238E27FC236}">
                  <a16:creationId xmlns:a16="http://schemas.microsoft.com/office/drawing/2014/main" id="{71749CDD-25EE-B5A7-0F42-F55294CBCDD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9" y="762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532" name="Rectangle 508">
              <a:extLst>
                <a:ext uri="{FF2B5EF4-FFF2-40B4-BE49-F238E27FC236}">
                  <a16:creationId xmlns:a16="http://schemas.microsoft.com/office/drawing/2014/main" id="{9E17A2F1-525B-CA2C-ACB1-4E39E828781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" y="776"/>
              <a:ext cx="40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33" name="Rectangle 509">
              <a:extLst>
                <a:ext uri="{FF2B5EF4-FFF2-40B4-BE49-F238E27FC236}">
                  <a16:creationId xmlns:a16="http://schemas.microsoft.com/office/drawing/2014/main" id="{CF2B9D68-5CD4-D9DD-EF5C-850D25BCC9B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9" y="781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534" name="Rectangle 510">
              <a:extLst>
                <a:ext uri="{FF2B5EF4-FFF2-40B4-BE49-F238E27FC236}">
                  <a16:creationId xmlns:a16="http://schemas.microsoft.com/office/drawing/2014/main" id="{B9027344-EEC1-833C-8043-DD235FEFD8D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0" y="801"/>
              <a:ext cx="7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4</a:t>
              </a:r>
            </a:p>
          </xdr:txBody>
        </xdr:sp>
        <xdr:sp macro="" textlink="">
          <xdr:nvSpPr>
            <xdr:cNvPr id="1535" name="Rectangle 511">
              <a:extLst>
                <a:ext uri="{FF2B5EF4-FFF2-40B4-BE49-F238E27FC236}">
                  <a16:creationId xmlns:a16="http://schemas.microsoft.com/office/drawing/2014/main" id="{6B62006D-66AF-ACDC-5B1E-EC8C70DB43A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7" y="801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536" name="Rectangle 512">
              <a:extLst>
                <a:ext uri="{FF2B5EF4-FFF2-40B4-BE49-F238E27FC236}">
                  <a16:creationId xmlns:a16="http://schemas.microsoft.com/office/drawing/2014/main" id="{DE33244C-F49A-5707-625C-87BE4138F88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6" y="801"/>
              <a:ext cx="114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対象期間における</a:t>
              </a:r>
            </a:p>
          </xdr:txBody>
        </xdr:sp>
        <xdr:sp macro="" textlink="">
          <xdr:nvSpPr>
            <xdr:cNvPr id="1537" name="Rectangle 513">
              <a:extLst>
                <a:ext uri="{FF2B5EF4-FFF2-40B4-BE49-F238E27FC236}">
                  <a16:creationId xmlns:a16="http://schemas.microsoft.com/office/drawing/2014/main" id="{4B44845C-0CFE-A88F-371D-907D9CB977D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4" y="801"/>
              <a:ext cx="149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所定総労働時間の限度</a:t>
              </a:r>
            </a:p>
          </xdr:txBody>
        </xdr:sp>
        <xdr:sp macro="" textlink="">
          <xdr:nvSpPr>
            <xdr:cNvPr id="1538" name="Rectangle 514">
              <a:extLst>
                <a:ext uri="{FF2B5EF4-FFF2-40B4-BE49-F238E27FC236}">
                  <a16:creationId xmlns:a16="http://schemas.microsoft.com/office/drawing/2014/main" id="{2D55C782-94A1-36EA-36BA-DD0BE8C115E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5" y="801"/>
              <a:ext cx="104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及び必要休日数</a:t>
              </a:r>
            </a:p>
          </xdr:txBody>
        </xdr:sp>
        <xdr:sp macro="" textlink="">
          <xdr:nvSpPr>
            <xdr:cNvPr id="1539" name="Rectangle 515">
              <a:extLst>
                <a:ext uri="{FF2B5EF4-FFF2-40B4-BE49-F238E27FC236}">
                  <a16:creationId xmlns:a16="http://schemas.microsoft.com/office/drawing/2014/main" id="{35E0878F-70DC-161E-077A-E4BFCBBC488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2" y="801"/>
              <a:ext cx="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macro="" textlink="">
          <xdr:nvSpPr>
            <xdr:cNvPr id="1540" name="Rectangle 516">
              <a:extLst>
                <a:ext uri="{FF2B5EF4-FFF2-40B4-BE49-F238E27FC236}">
                  <a16:creationId xmlns:a16="http://schemas.microsoft.com/office/drawing/2014/main" id="{4E55295E-080C-6B93-154B-69DDC1A9D84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0" y="81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41" name="Rectangle 517">
              <a:extLst>
                <a:ext uri="{FF2B5EF4-FFF2-40B4-BE49-F238E27FC236}">
                  <a16:creationId xmlns:a16="http://schemas.microsoft.com/office/drawing/2014/main" id="{2FE0F45D-0FDE-6896-EFF8-1AA138DD2A5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3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42" name="Rectangle 518">
              <a:extLst>
                <a:ext uri="{FF2B5EF4-FFF2-40B4-BE49-F238E27FC236}">
                  <a16:creationId xmlns:a16="http://schemas.microsoft.com/office/drawing/2014/main" id="{F9DC9913-D61F-EBEF-599C-8BF2532DB4C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7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43" name="Rectangle 519">
              <a:extLst>
                <a:ext uri="{FF2B5EF4-FFF2-40B4-BE49-F238E27FC236}">
                  <a16:creationId xmlns:a16="http://schemas.microsoft.com/office/drawing/2014/main" id="{1A9467D6-C853-FE19-B338-3E0202DF598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1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44" name="Rectangle 520">
              <a:extLst>
                <a:ext uri="{FF2B5EF4-FFF2-40B4-BE49-F238E27FC236}">
                  <a16:creationId xmlns:a16="http://schemas.microsoft.com/office/drawing/2014/main" id="{6DA69200-13F7-8D41-FE23-583403A6AFA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4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45" name="Rectangle 521">
              <a:extLst>
                <a:ext uri="{FF2B5EF4-FFF2-40B4-BE49-F238E27FC236}">
                  <a16:creationId xmlns:a16="http://schemas.microsoft.com/office/drawing/2014/main" id="{5F83DF5D-B534-815B-FAB1-6201BB04A41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46" name="Rectangle 522">
              <a:extLst>
                <a:ext uri="{FF2B5EF4-FFF2-40B4-BE49-F238E27FC236}">
                  <a16:creationId xmlns:a16="http://schemas.microsoft.com/office/drawing/2014/main" id="{AC132124-D15E-06C7-BB66-A53301C668F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2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47" name="Rectangle 523">
              <a:extLst>
                <a:ext uri="{FF2B5EF4-FFF2-40B4-BE49-F238E27FC236}">
                  <a16:creationId xmlns:a16="http://schemas.microsoft.com/office/drawing/2014/main" id="{25B9674D-DE90-0817-2E33-ADE31BBEBDB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6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48" name="Rectangle 524">
              <a:extLst>
                <a:ext uri="{FF2B5EF4-FFF2-40B4-BE49-F238E27FC236}">
                  <a16:creationId xmlns:a16="http://schemas.microsoft.com/office/drawing/2014/main" id="{D3E631AA-AB9E-B254-C548-FD3D4F6E992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0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49" name="Rectangle 525">
              <a:extLst>
                <a:ext uri="{FF2B5EF4-FFF2-40B4-BE49-F238E27FC236}">
                  <a16:creationId xmlns:a16="http://schemas.microsoft.com/office/drawing/2014/main" id="{42864B5D-682E-3FD4-4D33-C51D3CC3019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4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50" name="Rectangle 526">
              <a:extLst>
                <a:ext uri="{FF2B5EF4-FFF2-40B4-BE49-F238E27FC236}">
                  <a16:creationId xmlns:a16="http://schemas.microsoft.com/office/drawing/2014/main" id="{70A64D14-6EAB-D3F2-21EB-3D6D5190A23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8" y="81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51" name="Rectangle 527">
              <a:extLst>
                <a:ext uri="{FF2B5EF4-FFF2-40B4-BE49-F238E27FC236}">
                  <a16:creationId xmlns:a16="http://schemas.microsoft.com/office/drawing/2014/main" id="{00A4DE63-CEE2-A568-4EEE-A78D2D3C6E3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1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52" name="Rectangle 528">
              <a:extLst>
                <a:ext uri="{FF2B5EF4-FFF2-40B4-BE49-F238E27FC236}">
                  <a16:creationId xmlns:a16="http://schemas.microsoft.com/office/drawing/2014/main" id="{9397F437-F2D7-F2F3-7E36-2E6A65E3903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5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53" name="Rectangle 529">
              <a:extLst>
                <a:ext uri="{FF2B5EF4-FFF2-40B4-BE49-F238E27FC236}">
                  <a16:creationId xmlns:a16="http://schemas.microsoft.com/office/drawing/2014/main" id="{D2A70914-D406-18E1-1011-58CACE94B7F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9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54" name="Rectangle 530">
              <a:extLst>
                <a:ext uri="{FF2B5EF4-FFF2-40B4-BE49-F238E27FC236}">
                  <a16:creationId xmlns:a16="http://schemas.microsoft.com/office/drawing/2014/main" id="{3C427800-CC51-DD59-5D21-8E327BA52D2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3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55" name="Rectangle 531">
              <a:extLst>
                <a:ext uri="{FF2B5EF4-FFF2-40B4-BE49-F238E27FC236}">
                  <a16:creationId xmlns:a16="http://schemas.microsoft.com/office/drawing/2014/main" id="{3CC24B59-12C6-9ACF-CD0C-7C408EF0199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7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56" name="Rectangle 532">
              <a:extLst>
                <a:ext uri="{FF2B5EF4-FFF2-40B4-BE49-F238E27FC236}">
                  <a16:creationId xmlns:a16="http://schemas.microsoft.com/office/drawing/2014/main" id="{2369CBD1-7EDB-9E7D-6D9B-B0FFF392EB7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1" y="81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57" name="Rectangle 533">
              <a:extLst>
                <a:ext uri="{FF2B5EF4-FFF2-40B4-BE49-F238E27FC236}">
                  <a16:creationId xmlns:a16="http://schemas.microsoft.com/office/drawing/2014/main" id="{40208168-D37F-D740-7E25-A94653D9482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4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58" name="Rectangle 534">
              <a:extLst>
                <a:ext uri="{FF2B5EF4-FFF2-40B4-BE49-F238E27FC236}">
                  <a16:creationId xmlns:a16="http://schemas.microsoft.com/office/drawing/2014/main" id="{E7979CBA-4A6A-2950-ACF7-690AA685677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8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59" name="Rectangle 535">
              <a:extLst>
                <a:ext uri="{FF2B5EF4-FFF2-40B4-BE49-F238E27FC236}">
                  <a16:creationId xmlns:a16="http://schemas.microsoft.com/office/drawing/2014/main" id="{7E66C41E-8416-05FE-CEF3-E61BFE58B89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2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60" name="Rectangle 536">
              <a:extLst>
                <a:ext uri="{FF2B5EF4-FFF2-40B4-BE49-F238E27FC236}">
                  <a16:creationId xmlns:a16="http://schemas.microsoft.com/office/drawing/2014/main" id="{E3137508-C24E-5809-94B2-F4DC61B0D39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6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61" name="Rectangle 537">
              <a:extLst>
                <a:ext uri="{FF2B5EF4-FFF2-40B4-BE49-F238E27FC236}">
                  <a16:creationId xmlns:a16="http://schemas.microsoft.com/office/drawing/2014/main" id="{08738D43-B77B-2D2E-2B8A-064ED9891CC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0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62" name="Rectangle 538">
              <a:extLst>
                <a:ext uri="{FF2B5EF4-FFF2-40B4-BE49-F238E27FC236}">
                  <a16:creationId xmlns:a16="http://schemas.microsoft.com/office/drawing/2014/main" id="{738ED261-6230-661C-D380-2A5C22B7A04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4" y="81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63" name="Rectangle 539">
              <a:extLst>
                <a:ext uri="{FF2B5EF4-FFF2-40B4-BE49-F238E27FC236}">
                  <a16:creationId xmlns:a16="http://schemas.microsoft.com/office/drawing/2014/main" id="{BFC852E6-AA80-7D01-FF20-94BD2816223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7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64" name="Rectangle 540">
              <a:extLst>
                <a:ext uri="{FF2B5EF4-FFF2-40B4-BE49-F238E27FC236}">
                  <a16:creationId xmlns:a16="http://schemas.microsoft.com/office/drawing/2014/main" id="{1B64FFFD-A3DE-D478-7590-A357C4BDCA0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1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65" name="Rectangle 541">
              <a:extLst>
                <a:ext uri="{FF2B5EF4-FFF2-40B4-BE49-F238E27FC236}">
                  <a16:creationId xmlns:a16="http://schemas.microsoft.com/office/drawing/2014/main" id="{566AB564-A1AE-2CBF-5642-9B8DA4F237B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5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66" name="Rectangle 542">
              <a:extLst>
                <a:ext uri="{FF2B5EF4-FFF2-40B4-BE49-F238E27FC236}">
                  <a16:creationId xmlns:a16="http://schemas.microsoft.com/office/drawing/2014/main" id="{61D1D944-3BDD-2028-DE12-7CF4ED7006E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9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67" name="Rectangle 543">
              <a:extLst>
                <a:ext uri="{FF2B5EF4-FFF2-40B4-BE49-F238E27FC236}">
                  <a16:creationId xmlns:a16="http://schemas.microsoft.com/office/drawing/2014/main" id="{E6476E1D-6E47-68DD-A949-FB01825757D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3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68" name="Rectangle 544">
              <a:extLst>
                <a:ext uri="{FF2B5EF4-FFF2-40B4-BE49-F238E27FC236}">
                  <a16:creationId xmlns:a16="http://schemas.microsoft.com/office/drawing/2014/main" id="{C49765AC-BC44-E7D9-397E-406E4028CAA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7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69" name="Rectangle 545">
              <a:extLst>
                <a:ext uri="{FF2B5EF4-FFF2-40B4-BE49-F238E27FC236}">
                  <a16:creationId xmlns:a16="http://schemas.microsoft.com/office/drawing/2014/main" id="{80712006-09DC-BFC1-8EA3-BE14D490DDB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0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70" name="Rectangle 546">
              <a:extLst>
                <a:ext uri="{FF2B5EF4-FFF2-40B4-BE49-F238E27FC236}">
                  <a16:creationId xmlns:a16="http://schemas.microsoft.com/office/drawing/2014/main" id="{E93BA223-F27B-4B5B-811A-08147EAD29A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4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71" name="Rectangle 547">
              <a:extLst>
                <a:ext uri="{FF2B5EF4-FFF2-40B4-BE49-F238E27FC236}">
                  <a16:creationId xmlns:a16="http://schemas.microsoft.com/office/drawing/2014/main" id="{525A03D1-866F-93E9-4C34-0B563DB0C29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8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72" name="Rectangle 548">
              <a:extLst>
                <a:ext uri="{FF2B5EF4-FFF2-40B4-BE49-F238E27FC236}">
                  <a16:creationId xmlns:a16="http://schemas.microsoft.com/office/drawing/2014/main" id="{1EEE5F22-C73B-2623-CF17-BEF287DD535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2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73" name="Rectangle 549">
              <a:extLst>
                <a:ext uri="{FF2B5EF4-FFF2-40B4-BE49-F238E27FC236}">
                  <a16:creationId xmlns:a16="http://schemas.microsoft.com/office/drawing/2014/main" id="{5903ABB6-1D46-A0A2-702A-C17B3217EB8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6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74" name="Rectangle 550">
              <a:extLst>
                <a:ext uri="{FF2B5EF4-FFF2-40B4-BE49-F238E27FC236}">
                  <a16:creationId xmlns:a16="http://schemas.microsoft.com/office/drawing/2014/main" id="{2BC2F57C-0338-5DF0-B042-590AE2E5FCB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0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75" name="Rectangle 551">
              <a:extLst>
                <a:ext uri="{FF2B5EF4-FFF2-40B4-BE49-F238E27FC236}">
                  <a16:creationId xmlns:a16="http://schemas.microsoft.com/office/drawing/2014/main" id="{9AD5DDAD-290D-0CF8-0057-126910DE86E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3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76" name="Rectangle 552">
              <a:extLst>
                <a:ext uri="{FF2B5EF4-FFF2-40B4-BE49-F238E27FC236}">
                  <a16:creationId xmlns:a16="http://schemas.microsoft.com/office/drawing/2014/main" id="{6B898E77-507F-B375-211D-804E9C45F0E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7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77" name="Rectangle 553">
              <a:extLst>
                <a:ext uri="{FF2B5EF4-FFF2-40B4-BE49-F238E27FC236}">
                  <a16:creationId xmlns:a16="http://schemas.microsoft.com/office/drawing/2014/main" id="{8F1B8418-F64E-2580-4F6B-B356158CD35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1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78" name="Rectangle 554">
              <a:extLst>
                <a:ext uri="{FF2B5EF4-FFF2-40B4-BE49-F238E27FC236}">
                  <a16:creationId xmlns:a16="http://schemas.microsoft.com/office/drawing/2014/main" id="{C4A1BCCB-B19D-773F-AE0C-01A656771BA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5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79" name="Rectangle 555">
              <a:extLst>
                <a:ext uri="{FF2B5EF4-FFF2-40B4-BE49-F238E27FC236}">
                  <a16:creationId xmlns:a16="http://schemas.microsoft.com/office/drawing/2014/main" id="{BC44F771-9168-4DDC-4F05-02B5CA241AD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9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80" name="Rectangle 556">
              <a:extLst>
                <a:ext uri="{FF2B5EF4-FFF2-40B4-BE49-F238E27FC236}">
                  <a16:creationId xmlns:a16="http://schemas.microsoft.com/office/drawing/2014/main" id="{85DAE6F8-BF55-6625-AC15-73BAC676543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3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81" name="Rectangle 557">
              <a:extLst>
                <a:ext uri="{FF2B5EF4-FFF2-40B4-BE49-F238E27FC236}">
                  <a16:creationId xmlns:a16="http://schemas.microsoft.com/office/drawing/2014/main" id="{A578B8E1-08D7-F16B-E30C-63FA24A47E4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6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82" name="Rectangle 558">
              <a:extLst>
                <a:ext uri="{FF2B5EF4-FFF2-40B4-BE49-F238E27FC236}">
                  <a16:creationId xmlns:a16="http://schemas.microsoft.com/office/drawing/2014/main" id="{8D5BCC28-8E60-0801-AAE2-9A0CE5A1FCB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0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83" name="Rectangle 559">
              <a:extLst>
                <a:ext uri="{FF2B5EF4-FFF2-40B4-BE49-F238E27FC236}">
                  <a16:creationId xmlns:a16="http://schemas.microsoft.com/office/drawing/2014/main" id="{DF6F2B6A-C194-7DBA-D7D3-965F5192CF8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4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84" name="Rectangle 560">
              <a:extLst>
                <a:ext uri="{FF2B5EF4-FFF2-40B4-BE49-F238E27FC236}">
                  <a16:creationId xmlns:a16="http://schemas.microsoft.com/office/drawing/2014/main" id="{38DCB45B-545A-5D8F-803F-2769EE07734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8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85" name="Rectangle 561">
              <a:extLst>
                <a:ext uri="{FF2B5EF4-FFF2-40B4-BE49-F238E27FC236}">
                  <a16:creationId xmlns:a16="http://schemas.microsoft.com/office/drawing/2014/main" id="{FA06EA85-D345-5418-D9E6-F83375871FC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2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86" name="Rectangle 562">
              <a:extLst>
                <a:ext uri="{FF2B5EF4-FFF2-40B4-BE49-F238E27FC236}">
                  <a16:creationId xmlns:a16="http://schemas.microsoft.com/office/drawing/2014/main" id="{EBC59720-3B38-39B1-E05A-F6A8E058DF7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6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87" name="Rectangle 563">
              <a:extLst>
                <a:ext uri="{FF2B5EF4-FFF2-40B4-BE49-F238E27FC236}">
                  <a16:creationId xmlns:a16="http://schemas.microsoft.com/office/drawing/2014/main" id="{419EF533-180E-AA77-5C68-2DE8111BA05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0" y="815"/>
              <a:ext cx="1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88" name="Rectangle 564">
              <a:extLst>
                <a:ext uri="{FF2B5EF4-FFF2-40B4-BE49-F238E27FC236}">
                  <a16:creationId xmlns:a16="http://schemas.microsoft.com/office/drawing/2014/main" id="{7E2E6808-C3D1-4AEC-1251-25A1EACD3A9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3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89" name="Rectangle 565">
              <a:extLst>
                <a:ext uri="{FF2B5EF4-FFF2-40B4-BE49-F238E27FC236}">
                  <a16:creationId xmlns:a16="http://schemas.microsoft.com/office/drawing/2014/main" id="{AD3A7E40-E2CC-13F9-F593-C3729E1E15C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7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90" name="Rectangle 566">
              <a:extLst>
                <a:ext uri="{FF2B5EF4-FFF2-40B4-BE49-F238E27FC236}">
                  <a16:creationId xmlns:a16="http://schemas.microsoft.com/office/drawing/2014/main" id="{62B35DCC-22D6-59DD-81B2-C830EC6C22C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1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91" name="Rectangle 567">
              <a:extLst>
                <a:ext uri="{FF2B5EF4-FFF2-40B4-BE49-F238E27FC236}">
                  <a16:creationId xmlns:a16="http://schemas.microsoft.com/office/drawing/2014/main" id="{1CD8A1E7-1FB5-F336-5202-88EAE5D64E4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5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92" name="Rectangle 568">
              <a:extLst>
                <a:ext uri="{FF2B5EF4-FFF2-40B4-BE49-F238E27FC236}">
                  <a16:creationId xmlns:a16="http://schemas.microsoft.com/office/drawing/2014/main" id="{A943A129-E5B4-D086-042F-A4C39C84425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9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93" name="Rectangle 569">
              <a:extLst>
                <a:ext uri="{FF2B5EF4-FFF2-40B4-BE49-F238E27FC236}">
                  <a16:creationId xmlns:a16="http://schemas.microsoft.com/office/drawing/2014/main" id="{24C07AEF-4BA4-FC13-78B2-B21C5AB7778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3" y="815"/>
              <a:ext cx="1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94" name="Rectangle 570">
              <a:extLst>
                <a:ext uri="{FF2B5EF4-FFF2-40B4-BE49-F238E27FC236}">
                  <a16:creationId xmlns:a16="http://schemas.microsoft.com/office/drawing/2014/main" id="{50D34CC6-7FC2-78CD-735F-14CD6B8417C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6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95" name="Rectangle 571">
              <a:extLst>
                <a:ext uri="{FF2B5EF4-FFF2-40B4-BE49-F238E27FC236}">
                  <a16:creationId xmlns:a16="http://schemas.microsoft.com/office/drawing/2014/main" id="{E26CBFDB-E0C3-3916-2BBE-123D9A7084C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0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96" name="Rectangle 572">
              <a:extLst>
                <a:ext uri="{FF2B5EF4-FFF2-40B4-BE49-F238E27FC236}">
                  <a16:creationId xmlns:a16="http://schemas.microsoft.com/office/drawing/2014/main" id="{ABA9F329-72A2-6C74-E9AB-E38E269C117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4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97" name="Rectangle 573">
              <a:extLst>
                <a:ext uri="{FF2B5EF4-FFF2-40B4-BE49-F238E27FC236}">
                  <a16:creationId xmlns:a16="http://schemas.microsoft.com/office/drawing/2014/main" id="{306154F0-2122-34C2-6CB7-F1C2DF35766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8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98" name="Rectangle 574">
              <a:extLst>
                <a:ext uri="{FF2B5EF4-FFF2-40B4-BE49-F238E27FC236}">
                  <a16:creationId xmlns:a16="http://schemas.microsoft.com/office/drawing/2014/main" id="{F999299B-4E22-B104-F12D-415A7ABA55B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2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599" name="Rectangle 575">
              <a:extLst>
                <a:ext uri="{FF2B5EF4-FFF2-40B4-BE49-F238E27FC236}">
                  <a16:creationId xmlns:a16="http://schemas.microsoft.com/office/drawing/2014/main" id="{9AA15F38-929E-CD62-A7E3-7A9A66B1F66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6" y="815"/>
              <a:ext cx="1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00" name="Rectangle 576">
              <a:extLst>
                <a:ext uri="{FF2B5EF4-FFF2-40B4-BE49-F238E27FC236}">
                  <a16:creationId xmlns:a16="http://schemas.microsoft.com/office/drawing/2014/main" id="{680851AE-4C0B-CA33-2A60-33E4351FF45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9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01" name="Rectangle 577">
              <a:extLst>
                <a:ext uri="{FF2B5EF4-FFF2-40B4-BE49-F238E27FC236}">
                  <a16:creationId xmlns:a16="http://schemas.microsoft.com/office/drawing/2014/main" id="{5F6A19FE-2D91-F968-0871-22AE3EF5A19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3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02" name="Rectangle 578">
              <a:extLst>
                <a:ext uri="{FF2B5EF4-FFF2-40B4-BE49-F238E27FC236}">
                  <a16:creationId xmlns:a16="http://schemas.microsoft.com/office/drawing/2014/main" id="{9404DFAA-1665-1C0C-D9F2-380385B9B88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7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03" name="Rectangle 579">
              <a:extLst>
                <a:ext uri="{FF2B5EF4-FFF2-40B4-BE49-F238E27FC236}">
                  <a16:creationId xmlns:a16="http://schemas.microsoft.com/office/drawing/2014/main" id="{65C174EA-0A8E-91CB-E9D0-23BA5BC4C6B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1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04" name="Rectangle 580">
              <a:extLst>
                <a:ext uri="{FF2B5EF4-FFF2-40B4-BE49-F238E27FC236}">
                  <a16:creationId xmlns:a16="http://schemas.microsoft.com/office/drawing/2014/main" id="{60743E56-7996-D772-7677-3B3EEA80F6E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5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05" name="Rectangle 581">
              <a:extLst>
                <a:ext uri="{FF2B5EF4-FFF2-40B4-BE49-F238E27FC236}">
                  <a16:creationId xmlns:a16="http://schemas.microsoft.com/office/drawing/2014/main" id="{682B9F23-4157-D6E9-FFC5-01C3AF32BB5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9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06" name="Rectangle 582">
              <a:extLst>
                <a:ext uri="{FF2B5EF4-FFF2-40B4-BE49-F238E27FC236}">
                  <a16:creationId xmlns:a16="http://schemas.microsoft.com/office/drawing/2014/main" id="{840A26EB-7F43-699B-500F-BE1B945D878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2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07" name="Rectangle 583">
              <a:extLst>
                <a:ext uri="{FF2B5EF4-FFF2-40B4-BE49-F238E27FC236}">
                  <a16:creationId xmlns:a16="http://schemas.microsoft.com/office/drawing/2014/main" id="{F363DC9B-0AE8-82C5-B9C6-5B5C48A50C7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6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08" name="Rectangle 584">
              <a:extLst>
                <a:ext uri="{FF2B5EF4-FFF2-40B4-BE49-F238E27FC236}">
                  <a16:creationId xmlns:a16="http://schemas.microsoft.com/office/drawing/2014/main" id="{AF582814-C60B-6C34-7A43-A7B46D6BCA0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0" y="815"/>
              <a:ext cx="2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09" name="Rectangle 585">
              <a:extLst>
                <a:ext uri="{FF2B5EF4-FFF2-40B4-BE49-F238E27FC236}">
                  <a16:creationId xmlns:a16="http://schemas.microsoft.com/office/drawing/2014/main" id="{76C70D5A-10FF-650A-2070-8863BB07F4A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4" y="815"/>
              <a:ext cx="1" cy="1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10" name="Rectangle 586">
              <a:extLst>
                <a:ext uri="{FF2B5EF4-FFF2-40B4-BE49-F238E27FC236}">
                  <a16:creationId xmlns:a16="http://schemas.microsoft.com/office/drawing/2014/main" id="{DE82BF80-AA25-C834-D7BA-D0DE9BFBDCA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5" y="81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11" name="Rectangle 587">
              <a:extLst>
                <a:ext uri="{FF2B5EF4-FFF2-40B4-BE49-F238E27FC236}">
                  <a16:creationId xmlns:a16="http://schemas.microsoft.com/office/drawing/2014/main" id="{E2C30042-23AD-5D8C-0E65-934921E8C5E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8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12" name="Rectangle 588">
              <a:extLst>
                <a:ext uri="{FF2B5EF4-FFF2-40B4-BE49-F238E27FC236}">
                  <a16:creationId xmlns:a16="http://schemas.microsoft.com/office/drawing/2014/main" id="{11C1C0C0-C716-CA90-4C06-EAD1D5379E4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2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13" name="Rectangle 589">
              <a:extLst>
                <a:ext uri="{FF2B5EF4-FFF2-40B4-BE49-F238E27FC236}">
                  <a16:creationId xmlns:a16="http://schemas.microsoft.com/office/drawing/2014/main" id="{3E9CEFF2-7DF0-9227-4987-FCA8F3A7CF0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5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14" name="Rectangle 590">
              <a:extLst>
                <a:ext uri="{FF2B5EF4-FFF2-40B4-BE49-F238E27FC236}">
                  <a16:creationId xmlns:a16="http://schemas.microsoft.com/office/drawing/2014/main" id="{2BC92465-4BB1-D90A-9EF9-84506B1C09A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15" name="Rectangle 591">
              <a:extLst>
                <a:ext uri="{FF2B5EF4-FFF2-40B4-BE49-F238E27FC236}">
                  <a16:creationId xmlns:a16="http://schemas.microsoft.com/office/drawing/2014/main" id="{D1C062FE-0F84-15FF-A234-CAE3E185467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3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16" name="Rectangle 592">
              <a:extLst>
                <a:ext uri="{FF2B5EF4-FFF2-40B4-BE49-F238E27FC236}">
                  <a16:creationId xmlns:a16="http://schemas.microsoft.com/office/drawing/2014/main" id="{E0F5BE3E-457A-9411-472B-CA28D70951B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7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17" name="Rectangle 593">
              <a:extLst>
                <a:ext uri="{FF2B5EF4-FFF2-40B4-BE49-F238E27FC236}">
                  <a16:creationId xmlns:a16="http://schemas.microsoft.com/office/drawing/2014/main" id="{10AA0F93-5703-95B4-A98E-7DA9CEE0626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1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18" name="Rectangle 594">
              <a:extLst>
                <a:ext uri="{FF2B5EF4-FFF2-40B4-BE49-F238E27FC236}">
                  <a16:creationId xmlns:a16="http://schemas.microsoft.com/office/drawing/2014/main" id="{A48FF2E0-2E3F-62DA-1D89-CBEB2C41D0C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5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19" name="Rectangle 595">
              <a:extLst>
                <a:ext uri="{FF2B5EF4-FFF2-40B4-BE49-F238E27FC236}">
                  <a16:creationId xmlns:a16="http://schemas.microsoft.com/office/drawing/2014/main" id="{6E0C6059-3543-7EC9-7EF9-F553B2EBE6B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8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20" name="Rectangle 596">
              <a:extLst>
                <a:ext uri="{FF2B5EF4-FFF2-40B4-BE49-F238E27FC236}">
                  <a16:creationId xmlns:a16="http://schemas.microsoft.com/office/drawing/2014/main" id="{3ECD579A-6DAD-DD7C-0B00-03C77227F18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2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21" name="Rectangle 597">
              <a:extLst>
                <a:ext uri="{FF2B5EF4-FFF2-40B4-BE49-F238E27FC236}">
                  <a16:creationId xmlns:a16="http://schemas.microsoft.com/office/drawing/2014/main" id="{58BB0FEB-7AD5-4B1B-2674-9E7F6385D5D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6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22" name="Rectangle 598">
              <a:extLst>
                <a:ext uri="{FF2B5EF4-FFF2-40B4-BE49-F238E27FC236}">
                  <a16:creationId xmlns:a16="http://schemas.microsoft.com/office/drawing/2014/main" id="{64C9F5A4-7F3E-65FA-0FC6-719A57BC630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0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23" name="Rectangle 599">
              <a:extLst>
                <a:ext uri="{FF2B5EF4-FFF2-40B4-BE49-F238E27FC236}">
                  <a16:creationId xmlns:a16="http://schemas.microsoft.com/office/drawing/2014/main" id="{180B14D8-EAFF-FD4E-7152-2034EE26D2A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4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24" name="Rectangle 600">
              <a:extLst>
                <a:ext uri="{FF2B5EF4-FFF2-40B4-BE49-F238E27FC236}">
                  <a16:creationId xmlns:a16="http://schemas.microsoft.com/office/drawing/2014/main" id="{17B78525-EF19-2FBE-FD3D-585FF72F5CA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8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25" name="Rectangle 601">
              <a:extLst>
                <a:ext uri="{FF2B5EF4-FFF2-40B4-BE49-F238E27FC236}">
                  <a16:creationId xmlns:a16="http://schemas.microsoft.com/office/drawing/2014/main" id="{4B36E664-F54F-E02D-5A6E-44A59605C21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2" y="81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26" name="Rectangle 602">
              <a:extLst>
                <a:ext uri="{FF2B5EF4-FFF2-40B4-BE49-F238E27FC236}">
                  <a16:creationId xmlns:a16="http://schemas.microsoft.com/office/drawing/2014/main" id="{1F98E199-65BC-4341-B55C-9DB1926072A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5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27" name="Rectangle 603">
              <a:extLst>
                <a:ext uri="{FF2B5EF4-FFF2-40B4-BE49-F238E27FC236}">
                  <a16:creationId xmlns:a16="http://schemas.microsoft.com/office/drawing/2014/main" id="{394655DE-603C-8FF3-913E-EA2B6338057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9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28" name="Rectangle 604">
              <a:extLst>
                <a:ext uri="{FF2B5EF4-FFF2-40B4-BE49-F238E27FC236}">
                  <a16:creationId xmlns:a16="http://schemas.microsoft.com/office/drawing/2014/main" id="{C877CB98-38FE-78BD-06E5-F0D4567A36D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3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29" name="Rectangle 605">
              <a:extLst>
                <a:ext uri="{FF2B5EF4-FFF2-40B4-BE49-F238E27FC236}">
                  <a16:creationId xmlns:a16="http://schemas.microsoft.com/office/drawing/2014/main" id="{C7142872-1853-A9E6-1109-0F30326D71C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7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30" name="Rectangle 606">
              <a:extLst>
                <a:ext uri="{FF2B5EF4-FFF2-40B4-BE49-F238E27FC236}">
                  <a16:creationId xmlns:a16="http://schemas.microsoft.com/office/drawing/2014/main" id="{230FC979-0E75-5C63-30B4-0168DCC56CF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1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31" name="Rectangle 607">
              <a:extLst>
                <a:ext uri="{FF2B5EF4-FFF2-40B4-BE49-F238E27FC236}">
                  <a16:creationId xmlns:a16="http://schemas.microsoft.com/office/drawing/2014/main" id="{BAFDBBAB-7CCC-B914-212E-663A6C69580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5" y="81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32" name="Rectangle 608">
              <a:extLst>
                <a:ext uri="{FF2B5EF4-FFF2-40B4-BE49-F238E27FC236}">
                  <a16:creationId xmlns:a16="http://schemas.microsoft.com/office/drawing/2014/main" id="{FB6BE419-688A-BD04-3FBA-5A2B8A1C9F8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8" y="815"/>
              <a:ext cx="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sp macro="" textlink="">
        <xdr:nvSpPr>
          <xdr:cNvPr id="1634" name="Rectangle 610">
            <a:extLst>
              <a:ext uri="{FF2B5EF4-FFF2-40B4-BE49-F238E27FC236}">
                <a16:creationId xmlns:a16="http://schemas.microsoft.com/office/drawing/2014/main" id="{6315C2C5-DB61-176C-80A2-C4A7B96A0F8A}"/>
              </a:ext>
            </a:extLst>
          </xdr:cNvPr>
          <xdr:cNvSpPr>
            <a:spLocks noChangeArrowheads="1"/>
          </xdr:cNvSpPr>
        </xdr:nvSpPr>
        <xdr:spPr bwMode="auto">
          <a:xfrm>
            <a:off x="482" y="815"/>
            <a:ext cx="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35" name="Rectangle 611">
            <a:extLst>
              <a:ext uri="{FF2B5EF4-FFF2-40B4-BE49-F238E27FC236}">
                <a16:creationId xmlns:a16="http://schemas.microsoft.com/office/drawing/2014/main" id="{C73B40EB-A137-30F5-0E4B-89B9F3FFBC2F}"/>
              </a:ext>
            </a:extLst>
          </xdr:cNvPr>
          <xdr:cNvSpPr>
            <a:spLocks noChangeArrowheads="1"/>
          </xdr:cNvSpPr>
        </xdr:nvSpPr>
        <xdr:spPr bwMode="auto">
          <a:xfrm>
            <a:off x="486" y="815"/>
            <a:ext cx="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36" name="Rectangle 612">
            <a:extLst>
              <a:ext uri="{FF2B5EF4-FFF2-40B4-BE49-F238E27FC236}">
                <a16:creationId xmlns:a16="http://schemas.microsoft.com/office/drawing/2014/main" id="{D0E75FC2-B48F-2A31-16D9-5EBD26C340A5}"/>
              </a:ext>
            </a:extLst>
          </xdr:cNvPr>
          <xdr:cNvSpPr>
            <a:spLocks noChangeArrowheads="1"/>
          </xdr:cNvSpPr>
        </xdr:nvSpPr>
        <xdr:spPr bwMode="auto">
          <a:xfrm>
            <a:off x="490" y="815"/>
            <a:ext cx="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37" name="Rectangle 613">
            <a:extLst>
              <a:ext uri="{FF2B5EF4-FFF2-40B4-BE49-F238E27FC236}">
                <a16:creationId xmlns:a16="http://schemas.microsoft.com/office/drawing/2014/main" id="{9A0BBD8A-9175-7143-C308-5B94D1AE3E7F}"/>
              </a:ext>
            </a:extLst>
          </xdr:cNvPr>
          <xdr:cNvSpPr>
            <a:spLocks noChangeArrowheads="1"/>
          </xdr:cNvSpPr>
        </xdr:nvSpPr>
        <xdr:spPr bwMode="auto">
          <a:xfrm>
            <a:off x="130" y="821"/>
            <a:ext cx="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macro="" textlink="">
        <xdr:nvSpPr>
          <xdr:cNvPr id="1638" name="Rectangle 614">
            <a:extLst>
              <a:ext uri="{FF2B5EF4-FFF2-40B4-BE49-F238E27FC236}">
                <a16:creationId xmlns:a16="http://schemas.microsoft.com/office/drawing/2014/main" id="{3186B057-39BC-9A83-FFC2-12B2DEC618F2}"/>
              </a:ext>
            </a:extLst>
          </xdr:cNvPr>
          <xdr:cNvSpPr>
            <a:spLocks noChangeArrowheads="1"/>
          </xdr:cNvSpPr>
        </xdr:nvSpPr>
        <xdr:spPr bwMode="auto">
          <a:xfrm>
            <a:off x="157" y="841"/>
            <a:ext cx="126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対象期間を平均して</a:t>
            </a:r>
          </a:p>
        </xdr:txBody>
      </xdr:sp>
      <xdr:sp macro="" textlink="">
        <xdr:nvSpPr>
          <xdr:cNvPr id="1639" name="Rectangle 615">
            <a:extLst>
              <a:ext uri="{FF2B5EF4-FFF2-40B4-BE49-F238E27FC236}">
                <a16:creationId xmlns:a16="http://schemas.microsoft.com/office/drawing/2014/main" id="{8F2BB6E8-5419-2B0C-1B06-4FC474CD9542}"/>
              </a:ext>
            </a:extLst>
          </xdr:cNvPr>
          <xdr:cNvSpPr>
            <a:spLocks noChangeArrowheads="1"/>
          </xdr:cNvSpPr>
        </xdr:nvSpPr>
        <xdr:spPr bwMode="auto">
          <a:xfrm>
            <a:off x="284" y="84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1640" name="Rectangle 616">
            <a:extLst>
              <a:ext uri="{FF2B5EF4-FFF2-40B4-BE49-F238E27FC236}">
                <a16:creationId xmlns:a16="http://schemas.microsoft.com/office/drawing/2014/main" id="{1EFFB47D-1790-BA68-A820-FDAB60BD7D17}"/>
              </a:ext>
            </a:extLst>
          </xdr:cNvPr>
          <xdr:cNvSpPr>
            <a:spLocks noChangeArrowheads="1"/>
          </xdr:cNvSpPr>
        </xdr:nvSpPr>
        <xdr:spPr bwMode="auto">
          <a:xfrm>
            <a:off x="298" y="841"/>
            <a:ext cx="119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週間当たり４０時間</a:t>
            </a:r>
          </a:p>
        </xdr:txBody>
      </xdr:sp>
      <xdr:sp macro="" textlink="">
        <xdr:nvSpPr>
          <xdr:cNvPr id="1641" name="Rectangle 617">
            <a:extLst>
              <a:ext uri="{FF2B5EF4-FFF2-40B4-BE49-F238E27FC236}">
                <a16:creationId xmlns:a16="http://schemas.microsoft.com/office/drawing/2014/main" id="{1EF71DC9-E446-E147-92E5-E2CF574321D2}"/>
              </a:ext>
            </a:extLst>
          </xdr:cNvPr>
          <xdr:cNvSpPr>
            <a:spLocks noChangeArrowheads="1"/>
          </xdr:cNvSpPr>
        </xdr:nvSpPr>
        <xdr:spPr bwMode="auto">
          <a:xfrm>
            <a:off x="410" y="841"/>
            <a:ext cx="13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を</a:t>
            </a:r>
          </a:p>
        </xdr:txBody>
      </xdr:sp>
      <xdr:sp macro="" textlink="">
        <xdr:nvSpPr>
          <xdr:cNvPr id="1642" name="Rectangle 618">
            <a:extLst>
              <a:ext uri="{FF2B5EF4-FFF2-40B4-BE49-F238E27FC236}">
                <a16:creationId xmlns:a16="http://schemas.microsoft.com/office/drawing/2014/main" id="{4FA6E956-E38C-F837-94AA-6F533A9871AF}"/>
              </a:ext>
            </a:extLst>
          </xdr:cNvPr>
          <xdr:cNvSpPr>
            <a:spLocks noChangeArrowheads="1"/>
          </xdr:cNvSpPr>
        </xdr:nvSpPr>
        <xdr:spPr bwMode="auto">
          <a:xfrm>
            <a:off x="422" y="841"/>
            <a:ext cx="32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超えないためには、対象期間中の総所定労働時間を</a:t>
            </a:r>
          </a:p>
        </xdr:txBody>
      </xdr:sp>
      <xdr:sp macro="" textlink="">
        <xdr:nvSpPr>
          <xdr:cNvPr id="1643" name="Rectangle 619">
            <a:extLst>
              <a:ext uri="{FF2B5EF4-FFF2-40B4-BE49-F238E27FC236}">
                <a16:creationId xmlns:a16="http://schemas.microsoft.com/office/drawing/2014/main" id="{3603E211-C411-AD5B-20BF-582F70D9558B}"/>
              </a:ext>
            </a:extLst>
          </xdr:cNvPr>
          <xdr:cNvSpPr>
            <a:spLocks noChangeArrowheads="1"/>
          </xdr:cNvSpPr>
        </xdr:nvSpPr>
        <xdr:spPr bwMode="auto">
          <a:xfrm>
            <a:off x="157" y="855"/>
            <a:ext cx="25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44" name="Rectangle 620">
            <a:extLst>
              <a:ext uri="{FF2B5EF4-FFF2-40B4-BE49-F238E27FC236}">
                <a16:creationId xmlns:a16="http://schemas.microsoft.com/office/drawing/2014/main" id="{137BA7A6-2C4F-4862-18B3-621847044BC2}"/>
              </a:ext>
            </a:extLst>
          </xdr:cNvPr>
          <xdr:cNvSpPr>
            <a:spLocks noChangeArrowheads="1"/>
          </xdr:cNvSpPr>
        </xdr:nvSpPr>
        <xdr:spPr bwMode="auto">
          <a:xfrm>
            <a:off x="144" y="861"/>
            <a:ext cx="321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次の計算式による時間内に収める必要があります。</a:t>
            </a:r>
          </a:p>
        </xdr:txBody>
      </xdr:sp>
      <xdr:sp macro="" textlink="">
        <xdr:nvSpPr>
          <xdr:cNvPr id="1645" name="Rectangle 621">
            <a:extLst>
              <a:ext uri="{FF2B5EF4-FFF2-40B4-BE49-F238E27FC236}">
                <a16:creationId xmlns:a16="http://schemas.microsoft.com/office/drawing/2014/main" id="{4258032D-ADBD-F289-9CA4-507E0ECA36AB}"/>
              </a:ext>
            </a:extLst>
          </xdr:cNvPr>
          <xdr:cNvSpPr>
            <a:spLocks noChangeArrowheads="1"/>
          </xdr:cNvSpPr>
        </xdr:nvSpPr>
        <xdr:spPr bwMode="auto">
          <a:xfrm>
            <a:off x="447" y="861"/>
            <a:ext cx="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macro="" textlink="">
        <xdr:nvSpPr>
          <xdr:cNvPr id="1646" name="Rectangle 622">
            <a:extLst>
              <a:ext uri="{FF2B5EF4-FFF2-40B4-BE49-F238E27FC236}">
                <a16:creationId xmlns:a16="http://schemas.microsoft.com/office/drawing/2014/main" id="{18F3FF1C-F905-D2AB-8CEE-094EA3F95BB9}"/>
              </a:ext>
            </a:extLst>
          </xdr:cNvPr>
          <xdr:cNvSpPr>
            <a:spLocks noChangeArrowheads="1"/>
          </xdr:cNvSpPr>
        </xdr:nvSpPr>
        <xdr:spPr bwMode="auto">
          <a:xfrm>
            <a:off x="172" y="880"/>
            <a:ext cx="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macro="" textlink="">
        <xdr:nvSpPr>
          <xdr:cNvPr id="1647" name="Rectangle 623">
            <a:extLst>
              <a:ext uri="{FF2B5EF4-FFF2-40B4-BE49-F238E27FC236}">
                <a16:creationId xmlns:a16="http://schemas.microsoft.com/office/drawing/2014/main" id="{A9B974B6-B294-A5F9-699E-016FBA7CFC3A}"/>
              </a:ext>
            </a:extLst>
          </xdr:cNvPr>
          <xdr:cNvSpPr>
            <a:spLocks noChangeArrowheads="1"/>
          </xdr:cNvSpPr>
        </xdr:nvSpPr>
        <xdr:spPr bwMode="auto">
          <a:xfrm>
            <a:off x="172" y="900"/>
            <a:ext cx="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macro="" textlink="">
        <xdr:nvSpPr>
          <xdr:cNvPr id="1648" name="Rectangle 624">
            <a:extLst>
              <a:ext uri="{FF2B5EF4-FFF2-40B4-BE49-F238E27FC236}">
                <a16:creationId xmlns:a16="http://schemas.microsoft.com/office/drawing/2014/main" id="{BC14A8CC-71E8-5E24-36EE-61CF5824935E}"/>
              </a:ext>
            </a:extLst>
          </xdr:cNvPr>
          <xdr:cNvSpPr>
            <a:spLocks noChangeArrowheads="1"/>
          </xdr:cNvSpPr>
        </xdr:nvSpPr>
        <xdr:spPr bwMode="auto">
          <a:xfrm>
            <a:off x="172" y="920"/>
            <a:ext cx="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macro="" textlink="">
        <xdr:nvSpPr>
          <xdr:cNvPr id="1649" name="Rectangle 625">
            <a:extLst>
              <a:ext uri="{FF2B5EF4-FFF2-40B4-BE49-F238E27FC236}">
                <a16:creationId xmlns:a16="http://schemas.microsoft.com/office/drawing/2014/main" id="{1D627BAA-AA49-AC73-9B9C-AE2F743BCA6B}"/>
              </a:ext>
            </a:extLst>
          </xdr:cNvPr>
          <xdr:cNvSpPr>
            <a:spLocks noChangeArrowheads="1"/>
          </xdr:cNvSpPr>
        </xdr:nvSpPr>
        <xdr:spPr bwMode="auto">
          <a:xfrm>
            <a:off x="172" y="939"/>
            <a:ext cx="23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  </a:t>
            </a:r>
          </a:p>
        </xdr:txBody>
      </xdr:sp>
      <xdr:sp macro="" textlink="">
        <xdr:nvSpPr>
          <xdr:cNvPr id="1650" name="Rectangle 626">
            <a:extLst>
              <a:ext uri="{FF2B5EF4-FFF2-40B4-BE49-F238E27FC236}">
                <a16:creationId xmlns:a16="http://schemas.microsoft.com/office/drawing/2014/main" id="{0ECF319E-9707-B7F5-2530-A6700D844B9E}"/>
              </a:ext>
            </a:extLst>
          </xdr:cNvPr>
          <xdr:cNvSpPr>
            <a:spLocks noChangeArrowheads="1"/>
          </xdr:cNvSpPr>
        </xdr:nvSpPr>
        <xdr:spPr bwMode="auto">
          <a:xfrm>
            <a:off x="218" y="941"/>
            <a:ext cx="9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（＊小数点以下第</a:t>
            </a:r>
          </a:p>
        </xdr:txBody>
      </xdr:sp>
      <xdr:sp macro="" textlink="">
        <xdr:nvSpPr>
          <xdr:cNvPr id="1651" name="Rectangle 627">
            <a:extLst>
              <a:ext uri="{FF2B5EF4-FFF2-40B4-BE49-F238E27FC236}">
                <a16:creationId xmlns:a16="http://schemas.microsoft.com/office/drawing/2014/main" id="{36E10459-63F0-0DAA-78BB-471E5D0F3D4C}"/>
              </a:ext>
            </a:extLst>
          </xdr:cNvPr>
          <xdr:cNvSpPr>
            <a:spLocks noChangeArrowheads="1"/>
          </xdr:cNvSpPr>
        </xdr:nvSpPr>
        <xdr:spPr bwMode="auto">
          <a:xfrm>
            <a:off x="311" y="941"/>
            <a:ext cx="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  <xdr:sp macro="" textlink="">
        <xdr:nvSpPr>
          <xdr:cNvPr id="1652" name="Rectangle 628">
            <a:extLst>
              <a:ext uri="{FF2B5EF4-FFF2-40B4-BE49-F238E27FC236}">
                <a16:creationId xmlns:a16="http://schemas.microsoft.com/office/drawing/2014/main" id="{4885781E-950A-BC52-D90F-E0A7F3EFD001}"/>
              </a:ext>
            </a:extLst>
          </xdr:cNvPr>
          <xdr:cNvSpPr>
            <a:spLocks noChangeArrowheads="1"/>
          </xdr:cNvSpPr>
        </xdr:nvSpPr>
        <xdr:spPr bwMode="auto">
          <a:xfrm>
            <a:off x="320" y="941"/>
            <a:ext cx="82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位までの数字に</a:t>
            </a:r>
          </a:p>
        </xdr:txBody>
      </xdr:sp>
      <xdr:sp macro="" textlink="">
        <xdr:nvSpPr>
          <xdr:cNvPr id="1653" name="Rectangle 629">
            <a:extLst>
              <a:ext uri="{FF2B5EF4-FFF2-40B4-BE49-F238E27FC236}">
                <a16:creationId xmlns:a16="http://schemas.microsoft.com/office/drawing/2014/main" id="{C8F982CD-94BA-B343-4B09-582BD018532A}"/>
              </a:ext>
            </a:extLst>
          </xdr:cNvPr>
          <xdr:cNvSpPr>
            <a:spLocks noChangeArrowheads="1"/>
          </xdr:cNvSpPr>
        </xdr:nvSpPr>
        <xdr:spPr bwMode="auto">
          <a:xfrm>
            <a:off x="404" y="941"/>
            <a:ext cx="1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60(</a:t>
            </a:r>
          </a:p>
        </xdr:txBody>
      </xdr:sp>
      <xdr:sp macro="" textlink="">
        <xdr:nvSpPr>
          <xdr:cNvPr id="1654" name="Rectangle 630">
            <a:extLst>
              <a:ext uri="{FF2B5EF4-FFF2-40B4-BE49-F238E27FC236}">
                <a16:creationId xmlns:a16="http://schemas.microsoft.com/office/drawing/2014/main" id="{BEA2088C-88F3-8271-AC20-489374B2E812}"/>
              </a:ext>
            </a:extLst>
          </xdr:cNvPr>
          <xdr:cNvSpPr>
            <a:spLocks noChangeArrowheads="1"/>
          </xdr:cNvSpPr>
        </xdr:nvSpPr>
        <xdr:spPr bwMode="auto">
          <a:xfrm>
            <a:off x="420" y="941"/>
            <a:ext cx="12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分</a:t>
            </a:r>
          </a:p>
        </xdr:txBody>
      </xdr:sp>
      <xdr:sp macro="" textlink="">
        <xdr:nvSpPr>
          <xdr:cNvPr id="1655" name="Rectangle 631">
            <a:extLst>
              <a:ext uri="{FF2B5EF4-FFF2-40B4-BE49-F238E27FC236}">
                <a16:creationId xmlns:a16="http://schemas.microsoft.com/office/drawing/2014/main" id="{1AF9FEF5-1AD1-0B99-9EE8-EA3881836B15}"/>
              </a:ext>
            </a:extLst>
          </xdr:cNvPr>
          <xdr:cNvSpPr>
            <a:spLocks noChangeArrowheads="1"/>
          </xdr:cNvSpPr>
        </xdr:nvSpPr>
        <xdr:spPr bwMode="auto">
          <a:xfrm>
            <a:off x="432" y="941"/>
            <a:ext cx="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</a:p>
        </xdr:txBody>
      </xdr:sp>
      <xdr:sp macro="" textlink="">
        <xdr:nvSpPr>
          <xdr:cNvPr id="1656" name="Rectangle 632">
            <a:extLst>
              <a:ext uri="{FF2B5EF4-FFF2-40B4-BE49-F238E27FC236}">
                <a16:creationId xmlns:a16="http://schemas.microsoft.com/office/drawing/2014/main" id="{CE0E14F8-321E-0772-06BD-EEB41996C8EE}"/>
              </a:ext>
            </a:extLst>
          </xdr:cNvPr>
          <xdr:cNvSpPr>
            <a:spLocks noChangeArrowheads="1"/>
          </xdr:cNvSpPr>
        </xdr:nvSpPr>
        <xdr:spPr bwMode="auto">
          <a:xfrm>
            <a:off x="435" y="941"/>
            <a:ext cx="17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を乗ずると分単位に換算されます）</a:t>
            </a:r>
          </a:p>
        </xdr:txBody>
      </xdr:sp>
      <xdr:sp macro="" textlink="">
        <xdr:nvSpPr>
          <xdr:cNvPr id="1657" name="Rectangle 633">
            <a:extLst>
              <a:ext uri="{FF2B5EF4-FFF2-40B4-BE49-F238E27FC236}">
                <a16:creationId xmlns:a16="http://schemas.microsoft.com/office/drawing/2014/main" id="{AF9F5F61-2054-62EE-9310-3D8DD6FEF9BF}"/>
              </a:ext>
            </a:extLst>
          </xdr:cNvPr>
          <xdr:cNvSpPr>
            <a:spLocks noChangeArrowheads="1"/>
          </xdr:cNvSpPr>
        </xdr:nvSpPr>
        <xdr:spPr bwMode="auto">
          <a:xfrm>
            <a:off x="609" y="941"/>
            <a:ext cx="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macro="" textlink="">
        <xdr:nvSpPr>
          <xdr:cNvPr id="1658" name="Rectangle 634">
            <a:extLst>
              <a:ext uri="{FF2B5EF4-FFF2-40B4-BE49-F238E27FC236}">
                <a16:creationId xmlns:a16="http://schemas.microsoft.com/office/drawing/2014/main" id="{5F95DCAF-2B68-1281-B394-C7E8D17ED6B8}"/>
              </a:ext>
            </a:extLst>
          </xdr:cNvPr>
          <xdr:cNvSpPr>
            <a:spLocks noChangeArrowheads="1"/>
          </xdr:cNvSpPr>
        </xdr:nvSpPr>
        <xdr:spPr bwMode="auto">
          <a:xfrm>
            <a:off x="254" y="440"/>
            <a:ext cx="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macro="" textlink="">
        <xdr:nvSpPr>
          <xdr:cNvPr id="1659" name="Rectangle 635">
            <a:extLst>
              <a:ext uri="{FF2B5EF4-FFF2-40B4-BE49-F238E27FC236}">
                <a16:creationId xmlns:a16="http://schemas.microsoft.com/office/drawing/2014/main" id="{A83D4433-099E-5B4F-3F60-67EA4E8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460"/>
            <a:ext cx="9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</a:t>
            </a:r>
          </a:p>
        </xdr:txBody>
      </xdr:sp>
      <xdr:sp macro="" textlink="">
        <xdr:nvSpPr>
          <xdr:cNvPr id="1660" name="Rectangle 636">
            <a:extLst>
              <a:ext uri="{FF2B5EF4-FFF2-40B4-BE49-F238E27FC236}">
                <a16:creationId xmlns:a16="http://schemas.microsoft.com/office/drawing/2014/main" id="{0643B6AE-4A22-8A51-47DE-26288F1EF9C1}"/>
              </a:ext>
            </a:extLst>
          </xdr:cNvPr>
          <xdr:cNvSpPr>
            <a:spLocks noChangeArrowheads="1"/>
          </xdr:cNvSpPr>
        </xdr:nvSpPr>
        <xdr:spPr bwMode="auto">
          <a:xfrm>
            <a:off x="272" y="460"/>
            <a:ext cx="22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280</a:t>
            </a:r>
          </a:p>
        </xdr:txBody>
      </xdr:sp>
      <xdr:sp macro="" textlink="">
        <xdr:nvSpPr>
          <xdr:cNvPr id="1661" name="Rectangle 637">
            <a:extLst>
              <a:ext uri="{FF2B5EF4-FFF2-40B4-BE49-F238E27FC236}">
                <a16:creationId xmlns:a16="http://schemas.microsoft.com/office/drawing/2014/main" id="{718F7EAE-BCE8-13E7-C27A-E9EA3CA1AC85}"/>
              </a:ext>
            </a:extLst>
          </xdr:cNvPr>
          <xdr:cNvSpPr>
            <a:spLocks noChangeArrowheads="1"/>
          </xdr:cNvSpPr>
        </xdr:nvSpPr>
        <xdr:spPr bwMode="auto">
          <a:xfrm>
            <a:off x="297" y="460"/>
            <a:ext cx="1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</a:t>
            </a:r>
          </a:p>
        </xdr:txBody>
      </xdr:sp>
      <xdr:sp macro="" textlink="">
        <xdr:nvSpPr>
          <xdr:cNvPr id="1662" name="Rectangle 638">
            <a:extLst>
              <a:ext uri="{FF2B5EF4-FFF2-40B4-BE49-F238E27FC236}">
                <a16:creationId xmlns:a16="http://schemas.microsoft.com/office/drawing/2014/main" id="{D58655E1-755C-9B21-B8CC-4F9932B35ABA}"/>
              </a:ext>
            </a:extLst>
          </xdr:cNvPr>
          <xdr:cNvSpPr>
            <a:spLocks noChangeArrowheads="1"/>
          </xdr:cNvSpPr>
        </xdr:nvSpPr>
        <xdr:spPr bwMode="auto">
          <a:xfrm>
            <a:off x="311" y="460"/>
            <a:ext cx="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macro="" textlink="">
        <xdr:nvSpPr>
          <xdr:cNvPr id="1663" name="Rectangle 639">
            <a:extLst>
              <a:ext uri="{FF2B5EF4-FFF2-40B4-BE49-F238E27FC236}">
                <a16:creationId xmlns:a16="http://schemas.microsoft.com/office/drawing/2014/main" id="{900D366A-BE10-8B72-4A16-0A03D0204A68}"/>
              </a:ext>
            </a:extLst>
          </xdr:cNvPr>
          <xdr:cNvSpPr>
            <a:spLocks noChangeArrowheads="1"/>
          </xdr:cNvSpPr>
        </xdr:nvSpPr>
        <xdr:spPr bwMode="auto">
          <a:xfrm>
            <a:off x="320" y="460"/>
            <a:ext cx="1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×</a:t>
            </a:r>
          </a:p>
        </xdr:txBody>
      </xdr:sp>
      <xdr:sp macro="" textlink="">
        <xdr:nvSpPr>
          <xdr:cNvPr id="1664" name="Rectangle 640">
            <a:extLst>
              <a:ext uri="{FF2B5EF4-FFF2-40B4-BE49-F238E27FC236}">
                <a16:creationId xmlns:a16="http://schemas.microsoft.com/office/drawing/2014/main" id="{DF0FE40C-B0D0-35D6-6C20-EA5A94B76C2E}"/>
              </a:ext>
            </a:extLst>
          </xdr:cNvPr>
          <xdr:cNvSpPr>
            <a:spLocks noChangeArrowheads="1"/>
          </xdr:cNvSpPr>
        </xdr:nvSpPr>
        <xdr:spPr bwMode="auto">
          <a:xfrm>
            <a:off x="334" y="460"/>
            <a:ext cx="18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 </a:t>
            </a:r>
          </a:p>
        </xdr:txBody>
      </xdr:sp>
      <xdr:sp macro="" textlink="">
        <xdr:nvSpPr>
          <xdr:cNvPr id="1665" name="Rectangle 641">
            <a:extLst>
              <a:ext uri="{FF2B5EF4-FFF2-40B4-BE49-F238E27FC236}">
                <a16:creationId xmlns:a16="http://schemas.microsoft.com/office/drawing/2014/main" id="{46FA6449-70D0-1BED-569D-2B35CC8806B5}"/>
              </a:ext>
            </a:extLst>
          </xdr:cNvPr>
          <xdr:cNvSpPr>
            <a:spLocks noChangeArrowheads="1"/>
          </xdr:cNvSpPr>
        </xdr:nvSpPr>
        <xdr:spPr bwMode="auto">
          <a:xfrm>
            <a:off x="371" y="460"/>
            <a:ext cx="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macro="" textlink="">
        <xdr:nvSpPr>
          <xdr:cNvPr id="1666" name="Rectangle 642">
            <a:extLst>
              <a:ext uri="{FF2B5EF4-FFF2-40B4-BE49-F238E27FC236}">
                <a16:creationId xmlns:a16="http://schemas.microsoft.com/office/drawing/2014/main" id="{5DDC6469-5943-6AB4-38B2-EFB4F0B10CC1}"/>
              </a:ext>
            </a:extLst>
          </xdr:cNvPr>
          <xdr:cNvSpPr>
            <a:spLocks noChangeArrowheads="1"/>
          </xdr:cNvSpPr>
        </xdr:nvSpPr>
        <xdr:spPr bwMode="auto">
          <a:xfrm>
            <a:off x="254" y="480"/>
            <a:ext cx="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macro="" textlink="">
        <xdr:nvSpPr>
          <xdr:cNvPr id="1667" name="Rectangle 643">
            <a:extLst>
              <a:ext uri="{FF2B5EF4-FFF2-40B4-BE49-F238E27FC236}">
                <a16:creationId xmlns:a16="http://schemas.microsoft.com/office/drawing/2014/main" id="{9DACC25C-0372-9D1A-E112-762100531709}"/>
              </a:ext>
            </a:extLst>
          </xdr:cNvPr>
          <xdr:cNvSpPr>
            <a:spLocks noChangeArrowheads="1"/>
          </xdr:cNvSpPr>
        </xdr:nvSpPr>
        <xdr:spPr bwMode="auto">
          <a:xfrm>
            <a:off x="376" y="443"/>
            <a:ext cx="118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対象期間の暦日数</a:t>
            </a:r>
          </a:p>
        </xdr:txBody>
      </xdr:sp>
      <xdr:sp macro="" textlink="">
        <xdr:nvSpPr>
          <xdr:cNvPr id="1668" name="Rectangle 644">
            <a:extLst>
              <a:ext uri="{FF2B5EF4-FFF2-40B4-BE49-F238E27FC236}">
                <a16:creationId xmlns:a16="http://schemas.microsoft.com/office/drawing/2014/main" id="{3A28D082-F88B-DC42-99F7-D90038912348}"/>
              </a:ext>
            </a:extLst>
          </xdr:cNvPr>
          <xdr:cNvSpPr>
            <a:spLocks noChangeArrowheads="1"/>
          </xdr:cNvSpPr>
        </xdr:nvSpPr>
        <xdr:spPr bwMode="auto">
          <a:xfrm>
            <a:off x="488" y="443"/>
            <a:ext cx="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macro="" textlink="">
        <xdr:nvSpPr>
          <xdr:cNvPr id="1669" name="Rectangle 645">
            <a:extLst>
              <a:ext uri="{FF2B5EF4-FFF2-40B4-BE49-F238E27FC236}">
                <a16:creationId xmlns:a16="http://schemas.microsoft.com/office/drawing/2014/main" id="{F38ECB48-25F9-02C2-794D-FA09F18B94FD}"/>
              </a:ext>
            </a:extLst>
          </xdr:cNvPr>
          <xdr:cNvSpPr>
            <a:spLocks noChangeArrowheads="1"/>
          </xdr:cNvSpPr>
        </xdr:nvSpPr>
        <xdr:spPr bwMode="auto">
          <a:xfrm>
            <a:off x="422" y="474"/>
            <a:ext cx="22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365</a:t>
            </a:r>
          </a:p>
        </xdr:txBody>
      </xdr:sp>
      <xdr:sp macro="" textlink="">
        <xdr:nvSpPr>
          <xdr:cNvPr id="1670" name="Rectangle 646">
            <a:extLst>
              <a:ext uri="{FF2B5EF4-FFF2-40B4-BE49-F238E27FC236}">
                <a16:creationId xmlns:a16="http://schemas.microsoft.com/office/drawing/2014/main" id="{C4805A82-5B96-F4A1-A743-D40A94E61225}"/>
              </a:ext>
            </a:extLst>
          </xdr:cNvPr>
          <xdr:cNvSpPr>
            <a:spLocks noChangeArrowheads="1"/>
          </xdr:cNvSpPr>
        </xdr:nvSpPr>
        <xdr:spPr bwMode="auto">
          <a:xfrm>
            <a:off x="443" y="474"/>
            <a:ext cx="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macro="" textlink="">
        <xdr:nvSpPr>
          <xdr:cNvPr id="1671" name="Rectangle 647">
            <a:extLst>
              <a:ext uri="{FF2B5EF4-FFF2-40B4-BE49-F238E27FC236}">
                <a16:creationId xmlns:a16="http://schemas.microsoft.com/office/drawing/2014/main" id="{428FA93F-3E94-B676-97C1-6C8E8F289D5A}"/>
              </a:ext>
            </a:extLst>
          </xdr:cNvPr>
          <xdr:cNvSpPr>
            <a:spLocks noChangeArrowheads="1"/>
          </xdr:cNvSpPr>
        </xdr:nvSpPr>
        <xdr:spPr bwMode="auto">
          <a:xfrm>
            <a:off x="366" y="463"/>
            <a:ext cx="13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72" name="Freeform 648">
            <a:extLst>
              <a:ext uri="{FF2B5EF4-FFF2-40B4-BE49-F238E27FC236}">
                <a16:creationId xmlns:a16="http://schemas.microsoft.com/office/drawing/2014/main" id="{36107A32-3A97-60EA-F6CF-C694F7313B21}"/>
              </a:ext>
            </a:extLst>
          </xdr:cNvPr>
          <xdr:cNvSpPr>
            <a:spLocks noEditPoints="1"/>
          </xdr:cNvSpPr>
        </xdr:nvSpPr>
        <xdr:spPr bwMode="auto">
          <a:xfrm>
            <a:off x="143" y="887"/>
            <a:ext cx="596" cy="48"/>
          </a:xfrm>
          <a:custGeom>
            <a:avLst/>
            <a:gdLst>
              <a:gd name="T0" fmla="*/ 14363 w 14900"/>
              <a:gd name="T1" fmla="*/ 25 h 1192"/>
              <a:gd name="T2" fmla="*/ 13862 w 14900"/>
              <a:gd name="T3" fmla="*/ 25 h 1192"/>
              <a:gd name="T4" fmla="*/ 13350 w 14900"/>
              <a:gd name="T5" fmla="*/ 13 h 1192"/>
              <a:gd name="T6" fmla="*/ 12862 w 14900"/>
              <a:gd name="T7" fmla="*/ 0 h 1192"/>
              <a:gd name="T8" fmla="*/ 12362 w 14900"/>
              <a:gd name="T9" fmla="*/ 0 h 1192"/>
              <a:gd name="T10" fmla="*/ 11874 w 14900"/>
              <a:gd name="T11" fmla="*/ 13 h 1192"/>
              <a:gd name="T12" fmla="*/ 11361 w 14900"/>
              <a:gd name="T13" fmla="*/ 25 h 1192"/>
              <a:gd name="T14" fmla="*/ 10811 w 14900"/>
              <a:gd name="T15" fmla="*/ 25 h 1192"/>
              <a:gd name="T16" fmla="*/ 10310 w 14900"/>
              <a:gd name="T17" fmla="*/ 25 h 1192"/>
              <a:gd name="T18" fmla="*/ 9798 w 14900"/>
              <a:gd name="T19" fmla="*/ 13 h 1192"/>
              <a:gd name="T20" fmla="*/ 9310 w 14900"/>
              <a:gd name="T21" fmla="*/ 0 h 1192"/>
              <a:gd name="T22" fmla="*/ 8810 w 14900"/>
              <a:gd name="T23" fmla="*/ 0 h 1192"/>
              <a:gd name="T24" fmla="*/ 8322 w 14900"/>
              <a:gd name="T25" fmla="*/ 13 h 1192"/>
              <a:gd name="T26" fmla="*/ 7809 w 14900"/>
              <a:gd name="T27" fmla="*/ 25 h 1192"/>
              <a:gd name="T28" fmla="*/ 7259 w 14900"/>
              <a:gd name="T29" fmla="*/ 25 h 1192"/>
              <a:gd name="T30" fmla="*/ 6759 w 14900"/>
              <a:gd name="T31" fmla="*/ 25 h 1192"/>
              <a:gd name="T32" fmla="*/ 6246 w 14900"/>
              <a:gd name="T33" fmla="*/ 13 h 1192"/>
              <a:gd name="T34" fmla="*/ 5758 w 14900"/>
              <a:gd name="T35" fmla="*/ 0 h 1192"/>
              <a:gd name="T36" fmla="*/ 5258 w 14900"/>
              <a:gd name="T37" fmla="*/ 0 h 1192"/>
              <a:gd name="T38" fmla="*/ 4770 w 14900"/>
              <a:gd name="T39" fmla="*/ 13 h 1192"/>
              <a:gd name="T40" fmla="*/ 4257 w 14900"/>
              <a:gd name="T41" fmla="*/ 25 h 1192"/>
              <a:gd name="T42" fmla="*/ 3707 w 14900"/>
              <a:gd name="T43" fmla="*/ 25 h 1192"/>
              <a:gd name="T44" fmla="*/ 3207 w 14900"/>
              <a:gd name="T45" fmla="*/ 25 h 1192"/>
              <a:gd name="T46" fmla="*/ 2694 w 14900"/>
              <a:gd name="T47" fmla="*/ 13 h 1192"/>
              <a:gd name="T48" fmla="*/ 2206 w 14900"/>
              <a:gd name="T49" fmla="*/ 0 h 1192"/>
              <a:gd name="T50" fmla="*/ 1706 w 14900"/>
              <a:gd name="T51" fmla="*/ 0 h 1192"/>
              <a:gd name="T52" fmla="*/ 1218 w 14900"/>
              <a:gd name="T53" fmla="*/ 13 h 1192"/>
              <a:gd name="T54" fmla="*/ 706 w 14900"/>
              <a:gd name="T55" fmla="*/ 25 h 1192"/>
              <a:gd name="T56" fmla="*/ 155 w 14900"/>
              <a:gd name="T57" fmla="*/ 25 h 1192"/>
              <a:gd name="T58" fmla="*/ 25 w 14900"/>
              <a:gd name="T59" fmla="*/ 371 h 1192"/>
              <a:gd name="T60" fmla="*/ 13 w 14900"/>
              <a:gd name="T61" fmla="*/ 883 h 1192"/>
              <a:gd name="T62" fmla="*/ 204 w 14900"/>
              <a:gd name="T63" fmla="*/ 1192 h 1192"/>
              <a:gd name="T64" fmla="*/ 705 w 14900"/>
              <a:gd name="T65" fmla="*/ 1192 h 1192"/>
              <a:gd name="T66" fmla="*/ 1192 w 14900"/>
              <a:gd name="T67" fmla="*/ 1179 h 1192"/>
              <a:gd name="T68" fmla="*/ 1705 w 14900"/>
              <a:gd name="T69" fmla="*/ 1167 h 1192"/>
              <a:gd name="T70" fmla="*/ 2255 w 14900"/>
              <a:gd name="T71" fmla="*/ 1167 h 1192"/>
              <a:gd name="T72" fmla="*/ 2756 w 14900"/>
              <a:gd name="T73" fmla="*/ 1167 h 1192"/>
              <a:gd name="T74" fmla="*/ 3268 w 14900"/>
              <a:gd name="T75" fmla="*/ 1179 h 1192"/>
              <a:gd name="T76" fmla="*/ 3756 w 14900"/>
              <a:gd name="T77" fmla="*/ 1192 h 1192"/>
              <a:gd name="T78" fmla="*/ 4256 w 14900"/>
              <a:gd name="T79" fmla="*/ 1192 h 1192"/>
              <a:gd name="T80" fmla="*/ 4744 w 14900"/>
              <a:gd name="T81" fmla="*/ 1179 h 1192"/>
              <a:gd name="T82" fmla="*/ 5257 w 14900"/>
              <a:gd name="T83" fmla="*/ 1167 h 1192"/>
              <a:gd name="T84" fmla="*/ 5807 w 14900"/>
              <a:gd name="T85" fmla="*/ 1167 h 1192"/>
              <a:gd name="T86" fmla="*/ 6307 w 14900"/>
              <a:gd name="T87" fmla="*/ 1167 h 1192"/>
              <a:gd name="T88" fmla="*/ 6820 w 14900"/>
              <a:gd name="T89" fmla="*/ 1179 h 1192"/>
              <a:gd name="T90" fmla="*/ 7308 w 14900"/>
              <a:gd name="T91" fmla="*/ 1192 h 1192"/>
              <a:gd name="T92" fmla="*/ 7808 w 14900"/>
              <a:gd name="T93" fmla="*/ 1192 h 1192"/>
              <a:gd name="T94" fmla="*/ 8296 w 14900"/>
              <a:gd name="T95" fmla="*/ 1179 h 1192"/>
              <a:gd name="T96" fmla="*/ 8809 w 14900"/>
              <a:gd name="T97" fmla="*/ 1167 h 1192"/>
              <a:gd name="T98" fmla="*/ 9359 w 14900"/>
              <a:gd name="T99" fmla="*/ 1167 h 1192"/>
              <a:gd name="T100" fmla="*/ 9859 w 14900"/>
              <a:gd name="T101" fmla="*/ 1167 h 1192"/>
              <a:gd name="T102" fmla="*/ 10372 w 14900"/>
              <a:gd name="T103" fmla="*/ 1179 h 1192"/>
              <a:gd name="T104" fmla="*/ 10860 w 14900"/>
              <a:gd name="T105" fmla="*/ 1192 h 1192"/>
              <a:gd name="T106" fmla="*/ 11360 w 14900"/>
              <a:gd name="T107" fmla="*/ 1192 h 1192"/>
              <a:gd name="T108" fmla="*/ 11848 w 14900"/>
              <a:gd name="T109" fmla="*/ 1179 h 1192"/>
              <a:gd name="T110" fmla="*/ 12360 w 14900"/>
              <a:gd name="T111" fmla="*/ 1167 h 1192"/>
              <a:gd name="T112" fmla="*/ 12911 w 14900"/>
              <a:gd name="T113" fmla="*/ 1167 h 1192"/>
              <a:gd name="T114" fmla="*/ 13411 w 14900"/>
              <a:gd name="T115" fmla="*/ 1167 h 1192"/>
              <a:gd name="T116" fmla="*/ 13924 w 14900"/>
              <a:gd name="T117" fmla="*/ 1179 h 1192"/>
              <a:gd name="T118" fmla="*/ 14412 w 14900"/>
              <a:gd name="T119" fmla="*/ 1192 h 1192"/>
              <a:gd name="T120" fmla="*/ 14900 w 14900"/>
              <a:gd name="T121" fmla="*/ 1155 h 1192"/>
              <a:gd name="T122" fmla="*/ 14888 w 14900"/>
              <a:gd name="T123" fmla="*/ 668 h 1192"/>
              <a:gd name="T124" fmla="*/ 14875 w 14900"/>
              <a:gd name="T125" fmla="*/ 155 h 11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  <a:cxn ang="0">
                <a:pos x="T122" y="T123"/>
              </a:cxn>
              <a:cxn ang="0">
                <a:pos x="T124" y="T125"/>
              </a:cxn>
            </a:cxnLst>
            <a:rect l="0" t="0" r="r" b="b"/>
            <a:pathLst>
              <a:path w="14900" h="1192">
                <a:moveTo>
                  <a:pt x="14863" y="25"/>
                </a:moveTo>
                <a:lnTo>
                  <a:pt x="14863" y="25"/>
                </a:lnTo>
                <a:cubicBezTo>
                  <a:pt x="14856" y="25"/>
                  <a:pt x="14850" y="20"/>
                  <a:pt x="14850" y="13"/>
                </a:cubicBezTo>
                <a:cubicBezTo>
                  <a:pt x="14850" y="6"/>
                  <a:pt x="14856" y="0"/>
                  <a:pt x="14863" y="0"/>
                </a:cubicBezTo>
                <a:lnTo>
                  <a:pt x="14863" y="0"/>
                </a:lnTo>
                <a:cubicBezTo>
                  <a:pt x="14870" y="0"/>
                  <a:pt x="14875" y="6"/>
                  <a:pt x="14875" y="13"/>
                </a:cubicBezTo>
                <a:cubicBezTo>
                  <a:pt x="14875" y="20"/>
                  <a:pt x="14870" y="25"/>
                  <a:pt x="14863" y="25"/>
                </a:cubicBezTo>
                <a:close/>
                <a:moveTo>
                  <a:pt x="14813" y="25"/>
                </a:moveTo>
                <a:lnTo>
                  <a:pt x="14813" y="25"/>
                </a:lnTo>
                <a:cubicBezTo>
                  <a:pt x="14806" y="25"/>
                  <a:pt x="14800" y="20"/>
                  <a:pt x="14800" y="13"/>
                </a:cubicBezTo>
                <a:cubicBezTo>
                  <a:pt x="14800" y="6"/>
                  <a:pt x="14806" y="0"/>
                  <a:pt x="14813" y="0"/>
                </a:cubicBezTo>
                <a:lnTo>
                  <a:pt x="14813" y="0"/>
                </a:lnTo>
                <a:cubicBezTo>
                  <a:pt x="14820" y="0"/>
                  <a:pt x="14825" y="6"/>
                  <a:pt x="14825" y="13"/>
                </a:cubicBezTo>
                <a:cubicBezTo>
                  <a:pt x="14825" y="20"/>
                  <a:pt x="14820" y="25"/>
                  <a:pt x="14813" y="25"/>
                </a:cubicBezTo>
                <a:close/>
                <a:moveTo>
                  <a:pt x="14763" y="25"/>
                </a:moveTo>
                <a:lnTo>
                  <a:pt x="14763" y="25"/>
                </a:lnTo>
                <a:cubicBezTo>
                  <a:pt x="14756" y="25"/>
                  <a:pt x="14750" y="20"/>
                  <a:pt x="14750" y="13"/>
                </a:cubicBezTo>
                <a:cubicBezTo>
                  <a:pt x="14750" y="6"/>
                  <a:pt x="14756" y="0"/>
                  <a:pt x="14763" y="0"/>
                </a:cubicBezTo>
                <a:lnTo>
                  <a:pt x="14763" y="0"/>
                </a:lnTo>
                <a:cubicBezTo>
                  <a:pt x="14770" y="0"/>
                  <a:pt x="14775" y="6"/>
                  <a:pt x="14775" y="13"/>
                </a:cubicBezTo>
                <a:cubicBezTo>
                  <a:pt x="14775" y="20"/>
                  <a:pt x="14770" y="25"/>
                  <a:pt x="14763" y="25"/>
                </a:cubicBezTo>
                <a:close/>
                <a:moveTo>
                  <a:pt x="14713" y="25"/>
                </a:moveTo>
                <a:lnTo>
                  <a:pt x="14713" y="25"/>
                </a:lnTo>
                <a:cubicBezTo>
                  <a:pt x="14706" y="25"/>
                  <a:pt x="14700" y="20"/>
                  <a:pt x="14700" y="13"/>
                </a:cubicBezTo>
                <a:cubicBezTo>
                  <a:pt x="14700" y="6"/>
                  <a:pt x="14706" y="0"/>
                  <a:pt x="14713" y="0"/>
                </a:cubicBezTo>
                <a:lnTo>
                  <a:pt x="14713" y="0"/>
                </a:lnTo>
                <a:cubicBezTo>
                  <a:pt x="14720" y="0"/>
                  <a:pt x="14725" y="6"/>
                  <a:pt x="14725" y="13"/>
                </a:cubicBezTo>
                <a:cubicBezTo>
                  <a:pt x="14725" y="20"/>
                  <a:pt x="14720" y="25"/>
                  <a:pt x="14713" y="25"/>
                </a:cubicBezTo>
                <a:close/>
                <a:moveTo>
                  <a:pt x="14663" y="25"/>
                </a:moveTo>
                <a:lnTo>
                  <a:pt x="14663" y="25"/>
                </a:lnTo>
                <a:cubicBezTo>
                  <a:pt x="14656" y="25"/>
                  <a:pt x="14650" y="20"/>
                  <a:pt x="14650" y="13"/>
                </a:cubicBezTo>
                <a:cubicBezTo>
                  <a:pt x="14650" y="6"/>
                  <a:pt x="14656" y="0"/>
                  <a:pt x="14663" y="0"/>
                </a:cubicBezTo>
                <a:lnTo>
                  <a:pt x="14663" y="0"/>
                </a:lnTo>
                <a:cubicBezTo>
                  <a:pt x="14670" y="0"/>
                  <a:pt x="14675" y="6"/>
                  <a:pt x="14675" y="13"/>
                </a:cubicBezTo>
                <a:cubicBezTo>
                  <a:pt x="14675" y="20"/>
                  <a:pt x="14670" y="25"/>
                  <a:pt x="14663" y="25"/>
                </a:cubicBezTo>
                <a:close/>
                <a:moveTo>
                  <a:pt x="14613" y="25"/>
                </a:moveTo>
                <a:lnTo>
                  <a:pt x="14613" y="25"/>
                </a:lnTo>
                <a:cubicBezTo>
                  <a:pt x="14606" y="25"/>
                  <a:pt x="14600" y="20"/>
                  <a:pt x="14600" y="13"/>
                </a:cubicBezTo>
                <a:cubicBezTo>
                  <a:pt x="14600" y="6"/>
                  <a:pt x="14606" y="0"/>
                  <a:pt x="14613" y="0"/>
                </a:cubicBezTo>
                <a:lnTo>
                  <a:pt x="14613" y="0"/>
                </a:lnTo>
                <a:cubicBezTo>
                  <a:pt x="14620" y="0"/>
                  <a:pt x="14625" y="6"/>
                  <a:pt x="14625" y="13"/>
                </a:cubicBezTo>
                <a:cubicBezTo>
                  <a:pt x="14625" y="20"/>
                  <a:pt x="14620" y="25"/>
                  <a:pt x="14613" y="25"/>
                </a:cubicBezTo>
                <a:close/>
                <a:moveTo>
                  <a:pt x="14563" y="25"/>
                </a:moveTo>
                <a:lnTo>
                  <a:pt x="14563" y="25"/>
                </a:lnTo>
                <a:cubicBezTo>
                  <a:pt x="14556" y="25"/>
                  <a:pt x="14550" y="20"/>
                  <a:pt x="14550" y="13"/>
                </a:cubicBezTo>
                <a:cubicBezTo>
                  <a:pt x="14550" y="6"/>
                  <a:pt x="14556" y="0"/>
                  <a:pt x="14563" y="0"/>
                </a:cubicBezTo>
                <a:lnTo>
                  <a:pt x="14563" y="0"/>
                </a:lnTo>
                <a:cubicBezTo>
                  <a:pt x="14570" y="0"/>
                  <a:pt x="14575" y="6"/>
                  <a:pt x="14575" y="13"/>
                </a:cubicBezTo>
                <a:cubicBezTo>
                  <a:pt x="14575" y="20"/>
                  <a:pt x="14570" y="25"/>
                  <a:pt x="14563" y="25"/>
                </a:cubicBezTo>
                <a:close/>
                <a:moveTo>
                  <a:pt x="14513" y="25"/>
                </a:moveTo>
                <a:lnTo>
                  <a:pt x="14513" y="25"/>
                </a:lnTo>
                <a:cubicBezTo>
                  <a:pt x="14506" y="25"/>
                  <a:pt x="14500" y="20"/>
                  <a:pt x="14500" y="13"/>
                </a:cubicBezTo>
                <a:cubicBezTo>
                  <a:pt x="14500" y="6"/>
                  <a:pt x="14506" y="0"/>
                  <a:pt x="14513" y="0"/>
                </a:cubicBezTo>
                <a:lnTo>
                  <a:pt x="14513" y="0"/>
                </a:lnTo>
                <a:cubicBezTo>
                  <a:pt x="14520" y="0"/>
                  <a:pt x="14525" y="6"/>
                  <a:pt x="14525" y="13"/>
                </a:cubicBezTo>
                <a:cubicBezTo>
                  <a:pt x="14525" y="20"/>
                  <a:pt x="14520" y="25"/>
                  <a:pt x="14513" y="25"/>
                </a:cubicBezTo>
                <a:close/>
                <a:moveTo>
                  <a:pt x="14463" y="25"/>
                </a:moveTo>
                <a:lnTo>
                  <a:pt x="14463" y="25"/>
                </a:lnTo>
                <a:cubicBezTo>
                  <a:pt x="14456" y="25"/>
                  <a:pt x="14450" y="20"/>
                  <a:pt x="14450" y="13"/>
                </a:cubicBezTo>
                <a:cubicBezTo>
                  <a:pt x="14450" y="6"/>
                  <a:pt x="14456" y="0"/>
                  <a:pt x="14463" y="0"/>
                </a:cubicBezTo>
                <a:lnTo>
                  <a:pt x="14463" y="0"/>
                </a:lnTo>
                <a:cubicBezTo>
                  <a:pt x="14470" y="0"/>
                  <a:pt x="14475" y="6"/>
                  <a:pt x="14475" y="13"/>
                </a:cubicBezTo>
                <a:cubicBezTo>
                  <a:pt x="14475" y="20"/>
                  <a:pt x="14470" y="25"/>
                  <a:pt x="14463" y="25"/>
                </a:cubicBezTo>
                <a:close/>
                <a:moveTo>
                  <a:pt x="14413" y="25"/>
                </a:moveTo>
                <a:lnTo>
                  <a:pt x="14413" y="25"/>
                </a:lnTo>
                <a:cubicBezTo>
                  <a:pt x="14406" y="25"/>
                  <a:pt x="14400" y="20"/>
                  <a:pt x="14400" y="13"/>
                </a:cubicBezTo>
                <a:cubicBezTo>
                  <a:pt x="14400" y="6"/>
                  <a:pt x="14406" y="0"/>
                  <a:pt x="14413" y="0"/>
                </a:cubicBezTo>
                <a:lnTo>
                  <a:pt x="14413" y="0"/>
                </a:lnTo>
                <a:cubicBezTo>
                  <a:pt x="14419" y="0"/>
                  <a:pt x="14425" y="6"/>
                  <a:pt x="14425" y="13"/>
                </a:cubicBezTo>
                <a:cubicBezTo>
                  <a:pt x="14425" y="20"/>
                  <a:pt x="14419" y="25"/>
                  <a:pt x="14413" y="25"/>
                </a:cubicBezTo>
                <a:close/>
                <a:moveTo>
                  <a:pt x="14363" y="25"/>
                </a:moveTo>
                <a:lnTo>
                  <a:pt x="14363" y="25"/>
                </a:lnTo>
                <a:cubicBezTo>
                  <a:pt x="14356" y="25"/>
                  <a:pt x="14350" y="20"/>
                  <a:pt x="14350" y="13"/>
                </a:cubicBezTo>
                <a:cubicBezTo>
                  <a:pt x="14350" y="6"/>
                  <a:pt x="14356" y="0"/>
                  <a:pt x="14363" y="0"/>
                </a:cubicBezTo>
                <a:lnTo>
                  <a:pt x="14363" y="0"/>
                </a:lnTo>
                <a:cubicBezTo>
                  <a:pt x="14369" y="0"/>
                  <a:pt x="14375" y="6"/>
                  <a:pt x="14375" y="13"/>
                </a:cubicBezTo>
                <a:cubicBezTo>
                  <a:pt x="14375" y="20"/>
                  <a:pt x="14369" y="25"/>
                  <a:pt x="14363" y="25"/>
                </a:cubicBezTo>
                <a:close/>
                <a:moveTo>
                  <a:pt x="14313" y="25"/>
                </a:moveTo>
                <a:lnTo>
                  <a:pt x="14312" y="25"/>
                </a:lnTo>
                <a:cubicBezTo>
                  <a:pt x="14306" y="25"/>
                  <a:pt x="14300" y="20"/>
                  <a:pt x="14300" y="13"/>
                </a:cubicBezTo>
                <a:cubicBezTo>
                  <a:pt x="14300" y="6"/>
                  <a:pt x="14306" y="0"/>
                  <a:pt x="14312" y="0"/>
                </a:cubicBezTo>
                <a:lnTo>
                  <a:pt x="14313" y="0"/>
                </a:lnTo>
                <a:cubicBezTo>
                  <a:pt x="14319" y="0"/>
                  <a:pt x="14325" y="6"/>
                  <a:pt x="14325" y="13"/>
                </a:cubicBezTo>
                <a:cubicBezTo>
                  <a:pt x="14325" y="20"/>
                  <a:pt x="14319" y="25"/>
                  <a:pt x="14313" y="25"/>
                </a:cubicBezTo>
                <a:close/>
                <a:moveTo>
                  <a:pt x="14262" y="25"/>
                </a:moveTo>
                <a:lnTo>
                  <a:pt x="14262" y="25"/>
                </a:lnTo>
                <a:cubicBezTo>
                  <a:pt x="14256" y="25"/>
                  <a:pt x="14250" y="20"/>
                  <a:pt x="14250" y="13"/>
                </a:cubicBezTo>
                <a:cubicBezTo>
                  <a:pt x="14250" y="6"/>
                  <a:pt x="14256" y="0"/>
                  <a:pt x="14262" y="0"/>
                </a:cubicBezTo>
                <a:lnTo>
                  <a:pt x="14262" y="0"/>
                </a:lnTo>
                <a:cubicBezTo>
                  <a:pt x="14269" y="0"/>
                  <a:pt x="14275" y="6"/>
                  <a:pt x="14275" y="13"/>
                </a:cubicBezTo>
                <a:cubicBezTo>
                  <a:pt x="14275" y="20"/>
                  <a:pt x="14269" y="25"/>
                  <a:pt x="14262" y="25"/>
                </a:cubicBezTo>
                <a:close/>
                <a:moveTo>
                  <a:pt x="14212" y="25"/>
                </a:moveTo>
                <a:lnTo>
                  <a:pt x="14212" y="25"/>
                </a:lnTo>
                <a:cubicBezTo>
                  <a:pt x="14206" y="25"/>
                  <a:pt x="14200" y="20"/>
                  <a:pt x="14200" y="13"/>
                </a:cubicBezTo>
                <a:cubicBezTo>
                  <a:pt x="14200" y="6"/>
                  <a:pt x="14206" y="0"/>
                  <a:pt x="14212" y="0"/>
                </a:cubicBezTo>
                <a:lnTo>
                  <a:pt x="14212" y="0"/>
                </a:lnTo>
                <a:cubicBezTo>
                  <a:pt x="14219" y="0"/>
                  <a:pt x="14225" y="6"/>
                  <a:pt x="14225" y="13"/>
                </a:cubicBezTo>
                <a:cubicBezTo>
                  <a:pt x="14225" y="20"/>
                  <a:pt x="14219" y="25"/>
                  <a:pt x="14212" y="25"/>
                </a:cubicBezTo>
                <a:close/>
                <a:moveTo>
                  <a:pt x="14162" y="25"/>
                </a:moveTo>
                <a:lnTo>
                  <a:pt x="14162" y="25"/>
                </a:lnTo>
                <a:cubicBezTo>
                  <a:pt x="14156" y="25"/>
                  <a:pt x="14150" y="20"/>
                  <a:pt x="14150" y="13"/>
                </a:cubicBezTo>
                <a:cubicBezTo>
                  <a:pt x="14150" y="6"/>
                  <a:pt x="14156" y="0"/>
                  <a:pt x="14162" y="0"/>
                </a:cubicBezTo>
                <a:lnTo>
                  <a:pt x="14162" y="0"/>
                </a:lnTo>
                <a:cubicBezTo>
                  <a:pt x="14169" y="0"/>
                  <a:pt x="14175" y="6"/>
                  <a:pt x="14175" y="13"/>
                </a:cubicBezTo>
                <a:cubicBezTo>
                  <a:pt x="14175" y="20"/>
                  <a:pt x="14169" y="25"/>
                  <a:pt x="14162" y="25"/>
                </a:cubicBezTo>
                <a:close/>
                <a:moveTo>
                  <a:pt x="14112" y="25"/>
                </a:moveTo>
                <a:lnTo>
                  <a:pt x="14112" y="25"/>
                </a:lnTo>
                <a:cubicBezTo>
                  <a:pt x="14105" y="25"/>
                  <a:pt x="14100" y="20"/>
                  <a:pt x="14100" y="13"/>
                </a:cubicBezTo>
                <a:cubicBezTo>
                  <a:pt x="14100" y="6"/>
                  <a:pt x="14105" y="0"/>
                  <a:pt x="14112" y="0"/>
                </a:cubicBezTo>
                <a:lnTo>
                  <a:pt x="14112" y="0"/>
                </a:lnTo>
                <a:cubicBezTo>
                  <a:pt x="14119" y="0"/>
                  <a:pt x="14125" y="6"/>
                  <a:pt x="14125" y="13"/>
                </a:cubicBezTo>
                <a:cubicBezTo>
                  <a:pt x="14125" y="20"/>
                  <a:pt x="14119" y="25"/>
                  <a:pt x="14112" y="25"/>
                </a:cubicBezTo>
                <a:close/>
                <a:moveTo>
                  <a:pt x="14062" y="25"/>
                </a:moveTo>
                <a:lnTo>
                  <a:pt x="14062" y="25"/>
                </a:lnTo>
                <a:cubicBezTo>
                  <a:pt x="14055" y="25"/>
                  <a:pt x="14050" y="20"/>
                  <a:pt x="14050" y="13"/>
                </a:cubicBezTo>
                <a:cubicBezTo>
                  <a:pt x="14050" y="6"/>
                  <a:pt x="14055" y="0"/>
                  <a:pt x="14062" y="0"/>
                </a:cubicBezTo>
                <a:lnTo>
                  <a:pt x="14062" y="0"/>
                </a:lnTo>
                <a:cubicBezTo>
                  <a:pt x="14069" y="0"/>
                  <a:pt x="14075" y="6"/>
                  <a:pt x="14075" y="13"/>
                </a:cubicBezTo>
                <a:cubicBezTo>
                  <a:pt x="14075" y="20"/>
                  <a:pt x="14069" y="25"/>
                  <a:pt x="14062" y="25"/>
                </a:cubicBezTo>
                <a:close/>
                <a:moveTo>
                  <a:pt x="14012" y="25"/>
                </a:moveTo>
                <a:lnTo>
                  <a:pt x="14012" y="25"/>
                </a:lnTo>
                <a:cubicBezTo>
                  <a:pt x="14005" y="25"/>
                  <a:pt x="14000" y="20"/>
                  <a:pt x="14000" y="13"/>
                </a:cubicBezTo>
                <a:cubicBezTo>
                  <a:pt x="14000" y="6"/>
                  <a:pt x="14005" y="0"/>
                  <a:pt x="14012" y="0"/>
                </a:cubicBezTo>
                <a:lnTo>
                  <a:pt x="14012" y="0"/>
                </a:lnTo>
                <a:cubicBezTo>
                  <a:pt x="14019" y="0"/>
                  <a:pt x="14025" y="6"/>
                  <a:pt x="14025" y="13"/>
                </a:cubicBezTo>
                <a:cubicBezTo>
                  <a:pt x="14025" y="20"/>
                  <a:pt x="14019" y="25"/>
                  <a:pt x="14012" y="25"/>
                </a:cubicBezTo>
                <a:close/>
                <a:moveTo>
                  <a:pt x="13962" y="25"/>
                </a:moveTo>
                <a:lnTo>
                  <a:pt x="13962" y="25"/>
                </a:lnTo>
                <a:cubicBezTo>
                  <a:pt x="13955" y="25"/>
                  <a:pt x="13950" y="20"/>
                  <a:pt x="13950" y="13"/>
                </a:cubicBezTo>
                <a:cubicBezTo>
                  <a:pt x="13950" y="6"/>
                  <a:pt x="13955" y="0"/>
                  <a:pt x="13962" y="0"/>
                </a:cubicBezTo>
                <a:lnTo>
                  <a:pt x="13962" y="0"/>
                </a:lnTo>
                <a:cubicBezTo>
                  <a:pt x="13969" y="0"/>
                  <a:pt x="13975" y="6"/>
                  <a:pt x="13975" y="13"/>
                </a:cubicBezTo>
                <a:cubicBezTo>
                  <a:pt x="13975" y="20"/>
                  <a:pt x="13969" y="25"/>
                  <a:pt x="13962" y="25"/>
                </a:cubicBezTo>
                <a:close/>
                <a:moveTo>
                  <a:pt x="13912" y="25"/>
                </a:moveTo>
                <a:lnTo>
                  <a:pt x="13912" y="25"/>
                </a:lnTo>
                <a:cubicBezTo>
                  <a:pt x="13905" y="25"/>
                  <a:pt x="13900" y="20"/>
                  <a:pt x="13900" y="13"/>
                </a:cubicBezTo>
                <a:cubicBezTo>
                  <a:pt x="13900" y="6"/>
                  <a:pt x="13905" y="0"/>
                  <a:pt x="13912" y="0"/>
                </a:cubicBezTo>
                <a:lnTo>
                  <a:pt x="13912" y="0"/>
                </a:lnTo>
                <a:cubicBezTo>
                  <a:pt x="13919" y="0"/>
                  <a:pt x="13925" y="6"/>
                  <a:pt x="13925" y="13"/>
                </a:cubicBezTo>
                <a:cubicBezTo>
                  <a:pt x="13925" y="20"/>
                  <a:pt x="13919" y="25"/>
                  <a:pt x="13912" y="25"/>
                </a:cubicBezTo>
                <a:close/>
                <a:moveTo>
                  <a:pt x="13862" y="25"/>
                </a:moveTo>
                <a:lnTo>
                  <a:pt x="13862" y="25"/>
                </a:lnTo>
                <a:cubicBezTo>
                  <a:pt x="13855" y="25"/>
                  <a:pt x="13850" y="20"/>
                  <a:pt x="13850" y="13"/>
                </a:cubicBezTo>
                <a:cubicBezTo>
                  <a:pt x="13850" y="6"/>
                  <a:pt x="13855" y="0"/>
                  <a:pt x="13862" y="0"/>
                </a:cubicBezTo>
                <a:lnTo>
                  <a:pt x="13862" y="0"/>
                </a:lnTo>
                <a:cubicBezTo>
                  <a:pt x="13869" y="0"/>
                  <a:pt x="13875" y="6"/>
                  <a:pt x="13875" y="13"/>
                </a:cubicBezTo>
                <a:cubicBezTo>
                  <a:pt x="13875" y="20"/>
                  <a:pt x="13869" y="25"/>
                  <a:pt x="13862" y="25"/>
                </a:cubicBezTo>
                <a:close/>
                <a:moveTo>
                  <a:pt x="13812" y="25"/>
                </a:moveTo>
                <a:lnTo>
                  <a:pt x="13812" y="25"/>
                </a:lnTo>
                <a:cubicBezTo>
                  <a:pt x="13805" y="25"/>
                  <a:pt x="13800" y="20"/>
                  <a:pt x="13800" y="13"/>
                </a:cubicBezTo>
                <a:cubicBezTo>
                  <a:pt x="13800" y="6"/>
                  <a:pt x="13805" y="0"/>
                  <a:pt x="13812" y="0"/>
                </a:cubicBezTo>
                <a:lnTo>
                  <a:pt x="13812" y="0"/>
                </a:lnTo>
                <a:cubicBezTo>
                  <a:pt x="13819" y="0"/>
                  <a:pt x="13825" y="6"/>
                  <a:pt x="13825" y="13"/>
                </a:cubicBezTo>
                <a:cubicBezTo>
                  <a:pt x="13825" y="20"/>
                  <a:pt x="13819" y="25"/>
                  <a:pt x="13812" y="25"/>
                </a:cubicBezTo>
                <a:close/>
                <a:moveTo>
                  <a:pt x="13762" y="25"/>
                </a:moveTo>
                <a:lnTo>
                  <a:pt x="13762" y="25"/>
                </a:lnTo>
                <a:cubicBezTo>
                  <a:pt x="13755" y="25"/>
                  <a:pt x="13750" y="20"/>
                  <a:pt x="13750" y="13"/>
                </a:cubicBezTo>
                <a:cubicBezTo>
                  <a:pt x="13750" y="6"/>
                  <a:pt x="13755" y="0"/>
                  <a:pt x="13762" y="0"/>
                </a:cubicBezTo>
                <a:lnTo>
                  <a:pt x="13762" y="0"/>
                </a:lnTo>
                <a:cubicBezTo>
                  <a:pt x="13769" y="0"/>
                  <a:pt x="13775" y="6"/>
                  <a:pt x="13775" y="13"/>
                </a:cubicBezTo>
                <a:cubicBezTo>
                  <a:pt x="13775" y="20"/>
                  <a:pt x="13769" y="25"/>
                  <a:pt x="13762" y="25"/>
                </a:cubicBezTo>
                <a:close/>
                <a:moveTo>
                  <a:pt x="13712" y="25"/>
                </a:moveTo>
                <a:lnTo>
                  <a:pt x="13712" y="25"/>
                </a:lnTo>
                <a:cubicBezTo>
                  <a:pt x="13705" y="25"/>
                  <a:pt x="13700" y="20"/>
                  <a:pt x="13700" y="13"/>
                </a:cubicBezTo>
                <a:cubicBezTo>
                  <a:pt x="13700" y="6"/>
                  <a:pt x="13705" y="0"/>
                  <a:pt x="13712" y="0"/>
                </a:cubicBezTo>
                <a:lnTo>
                  <a:pt x="13712" y="0"/>
                </a:lnTo>
                <a:cubicBezTo>
                  <a:pt x="13719" y="0"/>
                  <a:pt x="13725" y="6"/>
                  <a:pt x="13725" y="13"/>
                </a:cubicBezTo>
                <a:cubicBezTo>
                  <a:pt x="13725" y="20"/>
                  <a:pt x="13719" y="25"/>
                  <a:pt x="13712" y="25"/>
                </a:cubicBezTo>
                <a:close/>
                <a:moveTo>
                  <a:pt x="13662" y="25"/>
                </a:moveTo>
                <a:lnTo>
                  <a:pt x="13662" y="25"/>
                </a:lnTo>
                <a:cubicBezTo>
                  <a:pt x="13655" y="25"/>
                  <a:pt x="13650" y="20"/>
                  <a:pt x="13650" y="13"/>
                </a:cubicBezTo>
                <a:cubicBezTo>
                  <a:pt x="13650" y="6"/>
                  <a:pt x="13655" y="0"/>
                  <a:pt x="13662" y="0"/>
                </a:cubicBezTo>
                <a:lnTo>
                  <a:pt x="13662" y="0"/>
                </a:lnTo>
                <a:cubicBezTo>
                  <a:pt x="13669" y="0"/>
                  <a:pt x="13675" y="6"/>
                  <a:pt x="13675" y="13"/>
                </a:cubicBezTo>
                <a:cubicBezTo>
                  <a:pt x="13675" y="20"/>
                  <a:pt x="13669" y="25"/>
                  <a:pt x="13662" y="25"/>
                </a:cubicBezTo>
                <a:close/>
                <a:moveTo>
                  <a:pt x="13612" y="25"/>
                </a:moveTo>
                <a:lnTo>
                  <a:pt x="13612" y="25"/>
                </a:lnTo>
                <a:cubicBezTo>
                  <a:pt x="13605" y="25"/>
                  <a:pt x="13600" y="20"/>
                  <a:pt x="13600" y="13"/>
                </a:cubicBezTo>
                <a:cubicBezTo>
                  <a:pt x="13600" y="6"/>
                  <a:pt x="13605" y="0"/>
                  <a:pt x="13612" y="0"/>
                </a:cubicBezTo>
                <a:lnTo>
                  <a:pt x="13612" y="0"/>
                </a:lnTo>
                <a:cubicBezTo>
                  <a:pt x="13619" y="0"/>
                  <a:pt x="13625" y="6"/>
                  <a:pt x="13625" y="13"/>
                </a:cubicBezTo>
                <a:cubicBezTo>
                  <a:pt x="13625" y="20"/>
                  <a:pt x="13619" y="25"/>
                  <a:pt x="13612" y="25"/>
                </a:cubicBezTo>
                <a:close/>
                <a:moveTo>
                  <a:pt x="13562" y="25"/>
                </a:moveTo>
                <a:lnTo>
                  <a:pt x="13562" y="25"/>
                </a:lnTo>
                <a:cubicBezTo>
                  <a:pt x="13555" y="25"/>
                  <a:pt x="13550" y="20"/>
                  <a:pt x="13550" y="13"/>
                </a:cubicBezTo>
                <a:cubicBezTo>
                  <a:pt x="13550" y="6"/>
                  <a:pt x="13555" y="0"/>
                  <a:pt x="13562" y="0"/>
                </a:cubicBezTo>
                <a:lnTo>
                  <a:pt x="13562" y="0"/>
                </a:lnTo>
                <a:cubicBezTo>
                  <a:pt x="13569" y="0"/>
                  <a:pt x="13575" y="6"/>
                  <a:pt x="13575" y="13"/>
                </a:cubicBezTo>
                <a:cubicBezTo>
                  <a:pt x="13575" y="20"/>
                  <a:pt x="13569" y="25"/>
                  <a:pt x="13562" y="25"/>
                </a:cubicBezTo>
                <a:close/>
                <a:moveTo>
                  <a:pt x="13512" y="25"/>
                </a:moveTo>
                <a:lnTo>
                  <a:pt x="13512" y="25"/>
                </a:lnTo>
                <a:cubicBezTo>
                  <a:pt x="13505" y="25"/>
                  <a:pt x="13500" y="20"/>
                  <a:pt x="13500" y="13"/>
                </a:cubicBezTo>
                <a:cubicBezTo>
                  <a:pt x="13500" y="6"/>
                  <a:pt x="13505" y="0"/>
                  <a:pt x="13512" y="0"/>
                </a:cubicBezTo>
                <a:lnTo>
                  <a:pt x="13512" y="0"/>
                </a:lnTo>
                <a:cubicBezTo>
                  <a:pt x="13519" y="0"/>
                  <a:pt x="13525" y="6"/>
                  <a:pt x="13525" y="13"/>
                </a:cubicBezTo>
                <a:cubicBezTo>
                  <a:pt x="13525" y="20"/>
                  <a:pt x="13519" y="25"/>
                  <a:pt x="13512" y="25"/>
                </a:cubicBezTo>
                <a:close/>
                <a:moveTo>
                  <a:pt x="13462" y="25"/>
                </a:moveTo>
                <a:lnTo>
                  <a:pt x="13462" y="25"/>
                </a:lnTo>
                <a:cubicBezTo>
                  <a:pt x="13455" y="25"/>
                  <a:pt x="13450" y="20"/>
                  <a:pt x="13450" y="13"/>
                </a:cubicBezTo>
                <a:cubicBezTo>
                  <a:pt x="13450" y="6"/>
                  <a:pt x="13455" y="0"/>
                  <a:pt x="13462" y="0"/>
                </a:cubicBezTo>
                <a:lnTo>
                  <a:pt x="13462" y="0"/>
                </a:lnTo>
                <a:cubicBezTo>
                  <a:pt x="13469" y="0"/>
                  <a:pt x="13475" y="6"/>
                  <a:pt x="13475" y="13"/>
                </a:cubicBezTo>
                <a:cubicBezTo>
                  <a:pt x="13475" y="20"/>
                  <a:pt x="13469" y="25"/>
                  <a:pt x="13462" y="25"/>
                </a:cubicBezTo>
                <a:close/>
                <a:moveTo>
                  <a:pt x="13412" y="25"/>
                </a:moveTo>
                <a:lnTo>
                  <a:pt x="13412" y="25"/>
                </a:lnTo>
                <a:cubicBezTo>
                  <a:pt x="13405" y="25"/>
                  <a:pt x="13400" y="20"/>
                  <a:pt x="13400" y="13"/>
                </a:cubicBezTo>
                <a:cubicBezTo>
                  <a:pt x="13400" y="6"/>
                  <a:pt x="13405" y="0"/>
                  <a:pt x="13412" y="0"/>
                </a:cubicBezTo>
                <a:lnTo>
                  <a:pt x="13412" y="0"/>
                </a:lnTo>
                <a:cubicBezTo>
                  <a:pt x="13419" y="0"/>
                  <a:pt x="13425" y="6"/>
                  <a:pt x="13425" y="13"/>
                </a:cubicBezTo>
                <a:cubicBezTo>
                  <a:pt x="13425" y="20"/>
                  <a:pt x="13419" y="25"/>
                  <a:pt x="13412" y="25"/>
                </a:cubicBezTo>
                <a:close/>
                <a:moveTo>
                  <a:pt x="13362" y="25"/>
                </a:moveTo>
                <a:lnTo>
                  <a:pt x="13362" y="25"/>
                </a:lnTo>
                <a:cubicBezTo>
                  <a:pt x="13355" y="25"/>
                  <a:pt x="13350" y="20"/>
                  <a:pt x="13350" y="13"/>
                </a:cubicBezTo>
                <a:cubicBezTo>
                  <a:pt x="13350" y="6"/>
                  <a:pt x="13355" y="0"/>
                  <a:pt x="13362" y="0"/>
                </a:cubicBezTo>
                <a:lnTo>
                  <a:pt x="13362" y="0"/>
                </a:lnTo>
                <a:cubicBezTo>
                  <a:pt x="13369" y="0"/>
                  <a:pt x="13375" y="6"/>
                  <a:pt x="13375" y="13"/>
                </a:cubicBezTo>
                <a:cubicBezTo>
                  <a:pt x="13375" y="20"/>
                  <a:pt x="13369" y="25"/>
                  <a:pt x="13362" y="25"/>
                </a:cubicBezTo>
                <a:close/>
                <a:moveTo>
                  <a:pt x="13312" y="25"/>
                </a:moveTo>
                <a:lnTo>
                  <a:pt x="13312" y="25"/>
                </a:lnTo>
                <a:cubicBezTo>
                  <a:pt x="13305" y="25"/>
                  <a:pt x="13299" y="20"/>
                  <a:pt x="13299" y="13"/>
                </a:cubicBezTo>
                <a:cubicBezTo>
                  <a:pt x="13299" y="6"/>
                  <a:pt x="13305" y="0"/>
                  <a:pt x="13312" y="0"/>
                </a:cubicBezTo>
                <a:lnTo>
                  <a:pt x="13312" y="0"/>
                </a:lnTo>
                <a:cubicBezTo>
                  <a:pt x="13319" y="0"/>
                  <a:pt x="13325" y="6"/>
                  <a:pt x="13325" y="13"/>
                </a:cubicBezTo>
                <a:cubicBezTo>
                  <a:pt x="13325" y="20"/>
                  <a:pt x="13319" y="25"/>
                  <a:pt x="13312" y="25"/>
                </a:cubicBezTo>
                <a:close/>
                <a:moveTo>
                  <a:pt x="13262" y="25"/>
                </a:moveTo>
                <a:lnTo>
                  <a:pt x="13262" y="25"/>
                </a:lnTo>
                <a:cubicBezTo>
                  <a:pt x="13255" y="25"/>
                  <a:pt x="13249" y="20"/>
                  <a:pt x="13249" y="13"/>
                </a:cubicBezTo>
                <a:cubicBezTo>
                  <a:pt x="13249" y="6"/>
                  <a:pt x="13255" y="0"/>
                  <a:pt x="13262" y="0"/>
                </a:cubicBezTo>
                <a:lnTo>
                  <a:pt x="13262" y="0"/>
                </a:lnTo>
                <a:cubicBezTo>
                  <a:pt x="13269" y="0"/>
                  <a:pt x="13274" y="6"/>
                  <a:pt x="13274" y="13"/>
                </a:cubicBezTo>
                <a:cubicBezTo>
                  <a:pt x="13274" y="20"/>
                  <a:pt x="13269" y="25"/>
                  <a:pt x="13262" y="25"/>
                </a:cubicBezTo>
                <a:close/>
                <a:moveTo>
                  <a:pt x="13212" y="25"/>
                </a:moveTo>
                <a:lnTo>
                  <a:pt x="13212" y="25"/>
                </a:lnTo>
                <a:cubicBezTo>
                  <a:pt x="13205" y="25"/>
                  <a:pt x="13199" y="20"/>
                  <a:pt x="13199" y="13"/>
                </a:cubicBezTo>
                <a:cubicBezTo>
                  <a:pt x="13199" y="6"/>
                  <a:pt x="13205" y="0"/>
                  <a:pt x="13212" y="0"/>
                </a:cubicBezTo>
                <a:lnTo>
                  <a:pt x="13212" y="0"/>
                </a:lnTo>
                <a:cubicBezTo>
                  <a:pt x="13219" y="0"/>
                  <a:pt x="13224" y="6"/>
                  <a:pt x="13224" y="13"/>
                </a:cubicBezTo>
                <a:cubicBezTo>
                  <a:pt x="13224" y="20"/>
                  <a:pt x="13219" y="25"/>
                  <a:pt x="13212" y="25"/>
                </a:cubicBezTo>
                <a:close/>
                <a:moveTo>
                  <a:pt x="13162" y="25"/>
                </a:moveTo>
                <a:lnTo>
                  <a:pt x="13162" y="25"/>
                </a:lnTo>
                <a:cubicBezTo>
                  <a:pt x="13155" y="25"/>
                  <a:pt x="13149" y="20"/>
                  <a:pt x="13149" y="13"/>
                </a:cubicBezTo>
                <a:cubicBezTo>
                  <a:pt x="13149" y="6"/>
                  <a:pt x="13155" y="0"/>
                  <a:pt x="13162" y="0"/>
                </a:cubicBezTo>
                <a:lnTo>
                  <a:pt x="13162" y="0"/>
                </a:lnTo>
                <a:cubicBezTo>
                  <a:pt x="13169" y="0"/>
                  <a:pt x="13174" y="6"/>
                  <a:pt x="13174" y="13"/>
                </a:cubicBezTo>
                <a:cubicBezTo>
                  <a:pt x="13174" y="20"/>
                  <a:pt x="13169" y="25"/>
                  <a:pt x="13162" y="25"/>
                </a:cubicBezTo>
                <a:close/>
                <a:moveTo>
                  <a:pt x="13112" y="25"/>
                </a:moveTo>
                <a:lnTo>
                  <a:pt x="13112" y="25"/>
                </a:lnTo>
                <a:cubicBezTo>
                  <a:pt x="13105" y="25"/>
                  <a:pt x="13099" y="20"/>
                  <a:pt x="13099" y="13"/>
                </a:cubicBezTo>
                <a:cubicBezTo>
                  <a:pt x="13099" y="6"/>
                  <a:pt x="13105" y="0"/>
                  <a:pt x="13112" y="0"/>
                </a:cubicBezTo>
                <a:lnTo>
                  <a:pt x="13112" y="0"/>
                </a:lnTo>
                <a:cubicBezTo>
                  <a:pt x="13119" y="0"/>
                  <a:pt x="13124" y="6"/>
                  <a:pt x="13124" y="13"/>
                </a:cubicBezTo>
                <a:cubicBezTo>
                  <a:pt x="13124" y="20"/>
                  <a:pt x="13119" y="25"/>
                  <a:pt x="13112" y="25"/>
                </a:cubicBezTo>
                <a:close/>
                <a:moveTo>
                  <a:pt x="13062" y="25"/>
                </a:moveTo>
                <a:lnTo>
                  <a:pt x="13062" y="25"/>
                </a:lnTo>
                <a:cubicBezTo>
                  <a:pt x="13055" y="25"/>
                  <a:pt x="13049" y="20"/>
                  <a:pt x="13049" y="13"/>
                </a:cubicBezTo>
                <a:cubicBezTo>
                  <a:pt x="13049" y="6"/>
                  <a:pt x="13055" y="0"/>
                  <a:pt x="13062" y="0"/>
                </a:cubicBezTo>
                <a:lnTo>
                  <a:pt x="13062" y="0"/>
                </a:lnTo>
                <a:cubicBezTo>
                  <a:pt x="13069" y="0"/>
                  <a:pt x="13074" y="6"/>
                  <a:pt x="13074" y="13"/>
                </a:cubicBezTo>
                <a:cubicBezTo>
                  <a:pt x="13074" y="20"/>
                  <a:pt x="13069" y="25"/>
                  <a:pt x="13062" y="25"/>
                </a:cubicBezTo>
                <a:close/>
                <a:moveTo>
                  <a:pt x="13012" y="25"/>
                </a:moveTo>
                <a:lnTo>
                  <a:pt x="13012" y="25"/>
                </a:lnTo>
                <a:cubicBezTo>
                  <a:pt x="13005" y="25"/>
                  <a:pt x="12999" y="20"/>
                  <a:pt x="12999" y="13"/>
                </a:cubicBezTo>
                <a:cubicBezTo>
                  <a:pt x="12999" y="6"/>
                  <a:pt x="13005" y="0"/>
                  <a:pt x="13012" y="0"/>
                </a:cubicBezTo>
                <a:lnTo>
                  <a:pt x="13012" y="0"/>
                </a:lnTo>
                <a:cubicBezTo>
                  <a:pt x="13019" y="0"/>
                  <a:pt x="13024" y="6"/>
                  <a:pt x="13024" y="13"/>
                </a:cubicBezTo>
                <a:cubicBezTo>
                  <a:pt x="13024" y="20"/>
                  <a:pt x="13019" y="25"/>
                  <a:pt x="13012" y="25"/>
                </a:cubicBezTo>
                <a:close/>
                <a:moveTo>
                  <a:pt x="12962" y="25"/>
                </a:moveTo>
                <a:lnTo>
                  <a:pt x="12962" y="25"/>
                </a:lnTo>
                <a:cubicBezTo>
                  <a:pt x="12955" y="25"/>
                  <a:pt x="12949" y="20"/>
                  <a:pt x="12949" y="13"/>
                </a:cubicBezTo>
                <a:cubicBezTo>
                  <a:pt x="12949" y="6"/>
                  <a:pt x="12955" y="0"/>
                  <a:pt x="12962" y="0"/>
                </a:cubicBezTo>
                <a:lnTo>
                  <a:pt x="12962" y="0"/>
                </a:lnTo>
                <a:cubicBezTo>
                  <a:pt x="12969" y="0"/>
                  <a:pt x="12974" y="6"/>
                  <a:pt x="12974" y="13"/>
                </a:cubicBezTo>
                <a:cubicBezTo>
                  <a:pt x="12974" y="20"/>
                  <a:pt x="12969" y="25"/>
                  <a:pt x="12962" y="25"/>
                </a:cubicBezTo>
                <a:close/>
                <a:moveTo>
                  <a:pt x="12912" y="25"/>
                </a:moveTo>
                <a:lnTo>
                  <a:pt x="12912" y="25"/>
                </a:lnTo>
                <a:cubicBezTo>
                  <a:pt x="12905" y="25"/>
                  <a:pt x="12899" y="20"/>
                  <a:pt x="12899" y="13"/>
                </a:cubicBezTo>
                <a:cubicBezTo>
                  <a:pt x="12899" y="6"/>
                  <a:pt x="12905" y="0"/>
                  <a:pt x="12912" y="0"/>
                </a:cubicBezTo>
                <a:lnTo>
                  <a:pt x="12912" y="0"/>
                </a:lnTo>
                <a:cubicBezTo>
                  <a:pt x="12919" y="0"/>
                  <a:pt x="12924" y="6"/>
                  <a:pt x="12924" y="13"/>
                </a:cubicBezTo>
                <a:cubicBezTo>
                  <a:pt x="12924" y="20"/>
                  <a:pt x="12919" y="25"/>
                  <a:pt x="12912" y="25"/>
                </a:cubicBezTo>
                <a:close/>
                <a:moveTo>
                  <a:pt x="12862" y="25"/>
                </a:moveTo>
                <a:lnTo>
                  <a:pt x="12862" y="25"/>
                </a:lnTo>
                <a:cubicBezTo>
                  <a:pt x="12855" y="25"/>
                  <a:pt x="12849" y="20"/>
                  <a:pt x="12849" y="13"/>
                </a:cubicBezTo>
                <a:cubicBezTo>
                  <a:pt x="12849" y="6"/>
                  <a:pt x="12855" y="0"/>
                  <a:pt x="12862" y="0"/>
                </a:cubicBezTo>
                <a:lnTo>
                  <a:pt x="12862" y="0"/>
                </a:lnTo>
                <a:cubicBezTo>
                  <a:pt x="12869" y="0"/>
                  <a:pt x="12874" y="6"/>
                  <a:pt x="12874" y="13"/>
                </a:cubicBezTo>
                <a:cubicBezTo>
                  <a:pt x="12874" y="20"/>
                  <a:pt x="12869" y="25"/>
                  <a:pt x="12862" y="25"/>
                </a:cubicBezTo>
                <a:close/>
                <a:moveTo>
                  <a:pt x="12812" y="25"/>
                </a:moveTo>
                <a:lnTo>
                  <a:pt x="12812" y="25"/>
                </a:lnTo>
                <a:cubicBezTo>
                  <a:pt x="12805" y="25"/>
                  <a:pt x="12799" y="20"/>
                  <a:pt x="12799" y="13"/>
                </a:cubicBezTo>
                <a:cubicBezTo>
                  <a:pt x="12799" y="6"/>
                  <a:pt x="12805" y="0"/>
                  <a:pt x="12812" y="0"/>
                </a:cubicBezTo>
                <a:lnTo>
                  <a:pt x="12812" y="0"/>
                </a:lnTo>
                <a:cubicBezTo>
                  <a:pt x="12819" y="0"/>
                  <a:pt x="12824" y="6"/>
                  <a:pt x="12824" y="13"/>
                </a:cubicBezTo>
                <a:cubicBezTo>
                  <a:pt x="12824" y="20"/>
                  <a:pt x="12819" y="25"/>
                  <a:pt x="12812" y="25"/>
                </a:cubicBezTo>
                <a:close/>
                <a:moveTo>
                  <a:pt x="12762" y="25"/>
                </a:moveTo>
                <a:lnTo>
                  <a:pt x="12762" y="25"/>
                </a:lnTo>
                <a:cubicBezTo>
                  <a:pt x="12755" y="25"/>
                  <a:pt x="12749" y="20"/>
                  <a:pt x="12749" y="13"/>
                </a:cubicBezTo>
                <a:cubicBezTo>
                  <a:pt x="12749" y="6"/>
                  <a:pt x="12755" y="0"/>
                  <a:pt x="12762" y="0"/>
                </a:cubicBezTo>
                <a:lnTo>
                  <a:pt x="12762" y="0"/>
                </a:lnTo>
                <a:cubicBezTo>
                  <a:pt x="12769" y="0"/>
                  <a:pt x="12774" y="6"/>
                  <a:pt x="12774" y="13"/>
                </a:cubicBezTo>
                <a:cubicBezTo>
                  <a:pt x="12774" y="20"/>
                  <a:pt x="12769" y="25"/>
                  <a:pt x="12762" y="25"/>
                </a:cubicBezTo>
                <a:close/>
                <a:moveTo>
                  <a:pt x="12712" y="25"/>
                </a:moveTo>
                <a:lnTo>
                  <a:pt x="12712" y="25"/>
                </a:lnTo>
                <a:cubicBezTo>
                  <a:pt x="12705" y="25"/>
                  <a:pt x="12699" y="20"/>
                  <a:pt x="12699" y="13"/>
                </a:cubicBezTo>
                <a:cubicBezTo>
                  <a:pt x="12699" y="6"/>
                  <a:pt x="12705" y="0"/>
                  <a:pt x="12712" y="0"/>
                </a:cubicBezTo>
                <a:lnTo>
                  <a:pt x="12712" y="0"/>
                </a:lnTo>
                <a:cubicBezTo>
                  <a:pt x="12719" y="0"/>
                  <a:pt x="12724" y="6"/>
                  <a:pt x="12724" y="13"/>
                </a:cubicBezTo>
                <a:cubicBezTo>
                  <a:pt x="12724" y="20"/>
                  <a:pt x="12719" y="25"/>
                  <a:pt x="12712" y="25"/>
                </a:cubicBezTo>
                <a:close/>
                <a:moveTo>
                  <a:pt x="12662" y="25"/>
                </a:moveTo>
                <a:lnTo>
                  <a:pt x="12662" y="25"/>
                </a:lnTo>
                <a:cubicBezTo>
                  <a:pt x="12655" y="25"/>
                  <a:pt x="12649" y="20"/>
                  <a:pt x="12649" y="13"/>
                </a:cubicBezTo>
                <a:cubicBezTo>
                  <a:pt x="12649" y="6"/>
                  <a:pt x="12655" y="0"/>
                  <a:pt x="12662" y="0"/>
                </a:cubicBezTo>
                <a:lnTo>
                  <a:pt x="12662" y="0"/>
                </a:lnTo>
                <a:cubicBezTo>
                  <a:pt x="12669" y="0"/>
                  <a:pt x="12674" y="6"/>
                  <a:pt x="12674" y="13"/>
                </a:cubicBezTo>
                <a:cubicBezTo>
                  <a:pt x="12674" y="20"/>
                  <a:pt x="12669" y="25"/>
                  <a:pt x="12662" y="25"/>
                </a:cubicBezTo>
                <a:close/>
                <a:moveTo>
                  <a:pt x="12612" y="25"/>
                </a:moveTo>
                <a:lnTo>
                  <a:pt x="12612" y="25"/>
                </a:lnTo>
                <a:cubicBezTo>
                  <a:pt x="12605" y="25"/>
                  <a:pt x="12599" y="20"/>
                  <a:pt x="12599" y="13"/>
                </a:cubicBezTo>
                <a:cubicBezTo>
                  <a:pt x="12599" y="6"/>
                  <a:pt x="12605" y="0"/>
                  <a:pt x="12612" y="0"/>
                </a:cubicBezTo>
                <a:lnTo>
                  <a:pt x="12612" y="0"/>
                </a:lnTo>
                <a:cubicBezTo>
                  <a:pt x="12619" y="0"/>
                  <a:pt x="12624" y="6"/>
                  <a:pt x="12624" y="13"/>
                </a:cubicBezTo>
                <a:cubicBezTo>
                  <a:pt x="12624" y="20"/>
                  <a:pt x="12619" y="25"/>
                  <a:pt x="12612" y="25"/>
                </a:cubicBezTo>
                <a:close/>
                <a:moveTo>
                  <a:pt x="12562" y="25"/>
                </a:moveTo>
                <a:lnTo>
                  <a:pt x="12562" y="25"/>
                </a:lnTo>
                <a:cubicBezTo>
                  <a:pt x="12555" y="25"/>
                  <a:pt x="12549" y="20"/>
                  <a:pt x="12549" y="13"/>
                </a:cubicBezTo>
                <a:cubicBezTo>
                  <a:pt x="12549" y="6"/>
                  <a:pt x="12555" y="0"/>
                  <a:pt x="12562" y="0"/>
                </a:cubicBezTo>
                <a:lnTo>
                  <a:pt x="12562" y="0"/>
                </a:lnTo>
                <a:cubicBezTo>
                  <a:pt x="12569" y="0"/>
                  <a:pt x="12574" y="6"/>
                  <a:pt x="12574" y="13"/>
                </a:cubicBezTo>
                <a:cubicBezTo>
                  <a:pt x="12574" y="20"/>
                  <a:pt x="12569" y="25"/>
                  <a:pt x="12562" y="25"/>
                </a:cubicBezTo>
                <a:close/>
                <a:moveTo>
                  <a:pt x="12512" y="25"/>
                </a:moveTo>
                <a:lnTo>
                  <a:pt x="12512" y="25"/>
                </a:lnTo>
                <a:cubicBezTo>
                  <a:pt x="12505" y="25"/>
                  <a:pt x="12499" y="20"/>
                  <a:pt x="12499" y="13"/>
                </a:cubicBezTo>
                <a:cubicBezTo>
                  <a:pt x="12499" y="6"/>
                  <a:pt x="12505" y="0"/>
                  <a:pt x="12512" y="0"/>
                </a:cubicBezTo>
                <a:lnTo>
                  <a:pt x="12512" y="0"/>
                </a:lnTo>
                <a:cubicBezTo>
                  <a:pt x="12519" y="0"/>
                  <a:pt x="12524" y="6"/>
                  <a:pt x="12524" y="13"/>
                </a:cubicBezTo>
                <a:cubicBezTo>
                  <a:pt x="12524" y="20"/>
                  <a:pt x="12519" y="25"/>
                  <a:pt x="12512" y="25"/>
                </a:cubicBezTo>
                <a:close/>
                <a:moveTo>
                  <a:pt x="12462" y="25"/>
                </a:moveTo>
                <a:lnTo>
                  <a:pt x="12462" y="25"/>
                </a:lnTo>
                <a:cubicBezTo>
                  <a:pt x="12455" y="25"/>
                  <a:pt x="12449" y="20"/>
                  <a:pt x="12449" y="13"/>
                </a:cubicBezTo>
                <a:cubicBezTo>
                  <a:pt x="12449" y="6"/>
                  <a:pt x="12455" y="0"/>
                  <a:pt x="12462" y="0"/>
                </a:cubicBezTo>
                <a:lnTo>
                  <a:pt x="12462" y="0"/>
                </a:lnTo>
                <a:cubicBezTo>
                  <a:pt x="12468" y="0"/>
                  <a:pt x="12474" y="6"/>
                  <a:pt x="12474" y="13"/>
                </a:cubicBezTo>
                <a:cubicBezTo>
                  <a:pt x="12474" y="20"/>
                  <a:pt x="12468" y="25"/>
                  <a:pt x="12462" y="25"/>
                </a:cubicBezTo>
                <a:close/>
                <a:moveTo>
                  <a:pt x="12412" y="25"/>
                </a:moveTo>
                <a:lnTo>
                  <a:pt x="12412" y="25"/>
                </a:lnTo>
                <a:cubicBezTo>
                  <a:pt x="12405" y="25"/>
                  <a:pt x="12399" y="20"/>
                  <a:pt x="12399" y="13"/>
                </a:cubicBezTo>
                <a:cubicBezTo>
                  <a:pt x="12399" y="6"/>
                  <a:pt x="12405" y="0"/>
                  <a:pt x="12412" y="0"/>
                </a:cubicBezTo>
                <a:lnTo>
                  <a:pt x="12412" y="0"/>
                </a:lnTo>
                <a:cubicBezTo>
                  <a:pt x="12418" y="0"/>
                  <a:pt x="12424" y="6"/>
                  <a:pt x="12424" y="13"/>
                </a:cubicBezTo>
                <a:cubicBezTo>
                  <a:pt x="12424" y="20"/>
                  <a:pt x="12418" y="25"/>
                  <a:pt x="12412" y="25"/>
                </a:cubicBezTo>
                <a:close/>
                <a:moveTo>
                  <a:pt x="12362" y="25"/>
                </a:moveTo>
                <a:lnTo>
                  <a:pt x="12362" y="25"/>
                </a:lnTo>
                <a:cubicBezTo>
                  <a:pt x="12355" y="25"/>
                  <a:pt x="12349" y="20"/>
                  <a:pt x="12349" y="13"/>
                </a:cubicBezTo>
                <a:cubicBezTo>
                  <a:pt x="12349" y="6"/>
                  <a:pt x="12355" y="0"/>
                  <a:pt x="12362" y="0"/>
                </a:cubicBezTo>
                <a:lnTo>
                  <a:pt x="12362" y="0"/>
                </a:lnTo>
                <a:cubicBezTo>
                  <a:pt x="12368" y="0"/>
                  <a:pt x="12374" y="6"/>
                  <a:pt x="12374" y="13"/>
                </a:cubicBezTo>
                <a:cubicBezTo>
                  <a:pt x="12374" y="20"/>
                  <a:pt x="12368" y="25"/>
                  <a:pt x="12362" y="25"/>
                </a:cubicBezTo>
                <a:close/>
                <a:moveTo>
                  <a:pt x="12312" y="25"/>
                </a:moveTo>
                <a:lnTo>
                  <a:pt x="12311" y="25"/>
                </a:lnTo>
                <a:cubicBezTo>
                  <a:pt x="12305" y="25"/>
                  <a:pt x="12299" y="20"/>
                  <a:pt x="12299" y="13"/>
                </a:cubicBezTo>
                <a:cubicBezTo>
                  <a:pt x="12299" y="6"/>
                  <a:pt x="12305" y="0"/>
                  <a:pt x="12311" y="0"/>
                </a:cubicBezTo>
                <a:lnTo>
                  <a:pt x="12312" y="0"/>
                </a:lnTo>
                <a:cubicBezTo>
                  <a:pt x="12318" y="0"/>
                  <a:pt x="12324" y="6"/>
                  <a:pt x="12324" y="13"/>
                </a:cubicBezTo>
                <a:cubicBezTo>
                  <a:pt x="12324" y="20"/>
                  <a:pt x="12318" y="25"/>
                  <a:pt x="12312" y="25"/>
                </a:cubicBezTo>
                <a:close/>
                <a:moveTo>
                  <a:pt x="12261" y="25"/>
                </a:moveTo>
                <a:lnTo>
                  <a:pt x="12261" y="25"/>
                </a:lnTo>
                <a:cubicBezTo>
                  <a:pt x="12255" y="25"/>
                  <a:pt x="12249" y="20"/>
                  <a:pt x="12249" y="13"/>
                </a:cubicBezTo>
                <a:cubicBezTo>
                  <a:pt x="12249" y="6"/>
                  <a:pt x="12255" y="0"/>
                  <a:pt x="12261" y="0"/>
                </a:cubicBezTo>
                <a:lnTo>
                  <a:pt x="12261" y="0"/>
                </a:lnTo>
                <a:cubicBezTo>
                  <a:pt x="12268" y="0"/>
                  <a:pt x="12274" y="6"/>
                  <a:pt x="12274" y="13"/>
                </a:cubicBezTo>
                <a:cubicBezTo>
                  <a:pt x="12274" y="20"/>
                  <a:pt x="12268" y="25"/>
                  <a:pt x="12261" y="25"/>
                </a:cubicBezTo>
                <a:close/>
                <a:moveTo>
                  <a:pt x="12211" y="25"/>
                </a:moveTo>
                <a:lnTo>
                  <a:pt x="12211" y="25"/>
                </a:lnTo>
                <a:cubicBezTo>
                  <a:pt x="12205" y="25"/>
                  <a:pt x="12199" y="20"/>
                  <a:pt x="12199" y="13"/>
                </a:cubicBezTo>
                <a:cubicBezTo>
                  <a:pt x="12199" y="6"/>
                  <a:pt x="12205" y="0"/>
                  <a:pt x="12211" y="0"/>
                </a:cubicBezTo>
                <a:lnTo>
                  <a:pt x="12211" y="0"/>
                </a:lnTo>
                <a:cubicBezTo>
                  <a:pt x="12218" y="0"/>
                  <a:pt x="12224" y="6"/>
                  <a:pt x="12224" y="13"/>
                </a:cubicBezTo>
                <a:cubicBezTo>
                  <a:pt x="12224" y="20"/>
                  <a:pt x="12218" y="25"/>
                  <a:pt x="12211" y="25"/>
                </a:cubicBezTo>
                <a:close/>
                <a:moveTo>
                  <a:pt x="12161" y="25"/>
                </a:moveTo>
                <a:lnTo>
                  <a:pt x="12161" y="25"/>
                </a:lnTo>
                <a:cubicBezTo>
                  <a:pt x="12155" y="25"/>
                  <a:pt x="12149" y="20"/>
                  <a:pt x="12149" y="13"/>
                </a:cubicBezTo>
                <a:cubicBezTo>
                  <a:pt x="12149" y="6"/>
                  <a:pt x="12155" y="0"/>
                  <a:pt x="12161" y="0"/>
                </a:cubicBezTo>
                <a:lnTo>
                  <a:pt x="12161" y="0"/>
                </a:lnTo>
                <a:cubicBezTo>
                  <a:pt x="12168" y="0"/>
                  <a:pt x="12174" y="6"/>
                  <a:pt x="12174" y="13"/>
                </a:cubicBezTo>
                <a:cubicBezTo>
                  <a:pt x="12174" y="20"/>
                  <a:pt x="12168" y="25"/>
                  <a:pt x="12161" y="25"/>
                </a:cubicBezTo>
                <a:close/>
                <a:moveTo>
                  <a:pt x="12111" y="25"/>
                </a:moveTo>
                <a:lnTo>
                  <a:pt x="12111" y="25"/>
                </a:lnTo>
                <a:cubicBezTo>
                  <a:pt x="12104" y="25"/>
                  <a:pt x="12099" y="20"/>
                  <a:pt x="12099" y="13"/>
                </a:cubicBezTo>
                <a:cubicBezTo>
                  <a:pt x="12099" y="6"/>
                  <a:pt x="12104" y="0"/>
                  <a:pt x="12111" y="0"/>
                </a:cubicBezTo>
                <a:lnTo>
                  <a:pt x="12111" y="0"/>
                </a:lnTo>
                <a:cubicBezTo>
                  <a:pt x="12118" y="0"/>
                  <a:pt x="12124" y="6"/>
                  <a:pt x="12124" y="13"/>
                </a:cubicBezTo>
                <a:cubicBezTo>
                  <a:pt x="12124" y="20"/>
                  <a:pt x="12118" y="25"/>
                  <a:pt x="12111" y="25"/>
                </a:cubicBezTo>
                <a:close/>
                <a:moveTo>
                  <a:pt x="12061" y="25"/>
                </a:moveTo>
                <a:lnTo>
                  <a:pt x="12061" y="25"/>
                </a:lnTo>
                <a:cubicBezTo>
                  <a:pt x="12054" y="25"/>
                  <a:pt x="12049" y="20"/>
                  <a:pt x="12049" y="13"/>
                </a:cubicBezTo>
                <a:cubicBezTo>
                  <a:pt x="12049" y="6"/>
                  <a:pt x="12054" y="0"/>
                  <a:pt x="12061" y="0"/>
                </a:cubicBezTo>
                <a:lnTo>
                  <a:pt x="12061" y="0"/>
                </a:lnTo>
                <a:cubicBezTo>
                  <a:pt x="12068" y="0"/>
                  <a:pt x="12074" y="6"/>
                  <a:pt x="12074" y="13"/>
                </a:cubicBezTo>
                <a:cubicBezTo>
                  <a:pt x="12074" y="20"/>
                  <a:pt x="12068" y="25"/>
                  <a:pt x="12061" y="25"/>
                </a:cubicBezTo>
                <a:close/>
                <a:moveTo>
                  <a:pt x="12011" y="25"/>
                </a:moveTo>
                <a:lnTo>
                  <a:pt x="12011" y="25"/>
                </a:lnTo>
                <a:cubicBezTo>
                  <a:pt x="12004" y="25"/>
                  <a:pt x="11999" y="20"/>
                  <a:pt x="11999" y="13"/>
                </a:cubicBezTo>
                <a:cubicBezTo>
                  <a:pt x="11999" y="6"/>
                  <a:pt x="12004" y="0"/>
                  <a:pt x="12011" y="0"/>
                </a:cubicBezTo>
                <a:lnTo>
                  <a:pt x="12011" y="0"/>
                </a:lnTo>
                <a:cubicBezTo>
                  <a:pt x="12018" y="0"/>
                  <a:pt x="12024" y="6"/>
                  <a:pt x="12024" y="13"/>
                </a:cubicBezTo>
                <a:cubicBezTo>
                  <a:pt x="12024" y="20"/>
                  <a:pt x="12018" y="25"/>
                  <a:pt x="12011" y="25"/>
                </a:cubicBezTo>
                <a:close/>
                <a:moveTo>
                  <a:pt x="11961" y="25"/>
                </a:moveTo>
                <a:lnTo>
                  <a:pt x="11961" y="25"/>
                </a:lnTo>
                <a:cubicBezTo>
                  <a:pt x="11954" y="25"/>
                  <a:pt x="11949" y="20"/>
                  <a:pt x="11949" y="13"/>
                </a:cubicBezTo>
                <a:cubicBezTo>
                  <a:pt x="11949" y="6"/>
                  <a:pt x="11954" y="0"/>
                  <a:pt x="11961" y="0"/>
                </a:cubicBezTo>
                <a:lnTo>
                  <a:pt x="11961" y="0"/>
                </a:lnTo>
                <a:cubicBezTo>
                  <a:pt x="11968" y="0"/>
                  <a:pt x="11974" y="6"/>
                  <a:pt x="11974" y="13"/>
                </a:cubicBezTo>
                <a:cubicBezTo>
                  <a:pt x="11974" y="20"/>
                  <a:pt x="11968" y="25"/>
                  <a:pt x="11961" y="25"/>
                </a:cubicBezTo>
                <a:close/>
                <a:moveTo>
                  <a:pt x="11911" y="25"/>
                </a:moveTo>
                <a:lnTo>
                  <a:pt x="11911" y="25"/>
                </a:lnTo>
                <a:cubicBezTo>
                  <a:pt x="11904" y="25"/>
                  <a:pt x="11899" y="20"/>
                  <a:pt x="11899" y="13"/>
                </a:cubicBezTo>
                <a:cubicBezTo>
                  <a:pt x="11899" y="6"/>
                  <a:pt x="11904" y="0"/>
                  <a:pt x="11911" y="0"/>
                </a:cubicBezTo>
                <a:lnTo>
                  <a:pt x="11911" y="0"/>
                </a:lnTo>
                <a:cubicBezTo>
                  <a:pt x="11918" y="0"/>
                  <a:pt x="11924" y="6"/>
                  <a:pt x="11924" y="13"/>
                </a:cubicBezTo>
                <a:cubicBezTo>
                  <a:pt x="11924" y="20"/>
                  <a:pt x="11918" y="25"/>
                  <a:pt x="11911" y="25"/>
                </a:cubicBezTo>
                <a:close/>
                <a:moveTo>
                  <a:pt x="11861" y="25"/>
                </a:moveTo>
                <a:lnTo>
                  <a:pt x="11861" y="25"/>
                </a:lnTo>
                <a:cubicBezTo>
                  <a:pt x="11854" y="25"/>
                  <a:pt x="11849" y="20"/>
                  <a:pt x="11849" y="13"/>
                </a:cubicBezTo>
                <a:cubicBezTo>
                  <a:pt x="11849" y="6"/>
                  <a:pt x="11854" y="0"/>
                  <a:pt x="11861" y="0"/>
                </a:cubicBezTo>
                <a:lnTo>
                  <a:pt x="11861" y="0"/>
                </a:lnTo>
                <a:cubicBezTo>
                  <a:pt x="11868" y="0"/>
                  <a:pt x="11874" y="6"/>
                  <a:pt x="11874" y="13"/>
                </a:cubicBezTo>
                <a:cubicBezTo>
                  <a:pt x="11874" y="20"/>
                  <a:pt x="11868" y="25"/>
                  <a:pt x="11861" y="25"/>
                </a:cubicBezTo>
                <a:close/>
                <a:moveTo>
                  <a:pt x="11811" y="25"/>
                </a:moveTo>
                <a:lnTo>
                  <a:pt x="11811" y="25"/>
                </a:lnTo>
                <a:cubicBezTo>
                  <a:pt x="11804" y="25"/>
                  <a:pt x="11799" y="20"/>
                  <a:pt x="11799" y="13"/>
                </a:cubicBezTo>
                <a:cubicBezTo>
                  <a:pt x="11799" y="6"/>
                  <a:pt x="11804" y="0"/>
                  <a:pt x="11811" y="0"/>
                </a:cubicBezTo>
                <a:lnTo>
                  <a:pt x="11811" y="0"/>
                </a:lnTo>
                <a:cubicBezTo>
                  <a:pt x="11818" y="0"/>
                  <a:pt x="11824" y="6"/>
                  <a:pt x="11824" y="13"/>
                </a:cubicBezTo>
                <a:cubicBezTo>
                  <a:pt x="11824" y="20"/>
                  <a:pt x="11818" y="25"/>
                  <a:pt x="11811" y="25"/>
                </a:cubicBezTo>
                <a:close/>
                <a:moveTo>
                  <a:pt x="11761" y="25"/>
                </a:moveTo>
                <a:lnTo>
                  <a:pt x="11761" y="25"/>
                </a:lnTo>
                <a:cubicBezTo>
                  <a:pt x="11754" y="25"/>
                  <a:pt x="11749" y="20"/>
                  <a:pt x="11749" y="13"/>
                </a:cubicBezTo>
                <a:cubicBezTo>
                  <a:pt x="11749" y="6"/>
                  <a:pt x="11754" y="0"/>
                  <a:pt x="11761" y="0"/>
                </a:cubicBezTo>
                <a:lnTo>
                  <a:pt x="11761" y="0"/>
                </a:lnTo>
                <a:cubicBezTo>
                  <a:pt x="11768" y="0"/>
                  <a:pt x="11774" y="6"/>
                  <a:pt x="11774" y="13"/>
                </a:cubicBezTo>
                <a:cubicBezTo>
                  <a:pt x="11774" y="20"/>
                  <a:pt x="11768" y="25"/>
                  <a:pt x="11761" y="25"/>
                </a:cubicBezTo>
                <a:close/>
                <a:moveTo>
                  <a:pt x="11711" y="25"/>
                </a:moveTo>
                <a:lnTo>
                  <a:pt x="11711" y="25"/>
                </a:lnTo>
                <a:cubicBezTo>
                  <a:pt x="11704" y="25"/>
                  <a:pt x="11699" y="20"/>
                  <a:pt x="11699" y="13"/>
                </a:cubicBezTo>
                <a:cubicBezTo>
                  <a:pt x="11699" y="6"/>
                  <a:pt x="11704" y="0"/>
                  <a:pt x="11711" y="0"/>
                </a:cubicBezTo>
                <a:lnTo>
                  <a:pt x="11711" y="0"/>
                </a:lnTo>
                <a:cubicBezTo>
                  <a:pt x="11718" y="0"/>
                  <a:pt x="11724" y="6"/>
                  <a:pt x="11724" y="13"/>
                </a:cubicBezTo>
                <a:cubicBezTo>
                  <a:pt x="11724" y="20"/>
                  <a:pt x="11718" y="25"/>
                  <a:pt x="11711" y="25"/>
                </a:cubicBezTo>
                <a:close/>
                <a:moveTo>
                  <a:pt x="11661" y="25"/>
                </a:moveTo>
                <a:lnTo>
                  <a:pt x="11661" y="25"/>
                </a:lnTo>
                <a:cubicBezTo>
                  <a:pt x="11654" y="25"/>
                  <a:pt x="11649" y="20"/>
                  <a:pt x="11649" y="13"/>
                </a:cubicBezTo>
                <a:cubicBezTo>
                  <a:pt x="11649" y="6"/>
                  <a:pt x="11654" y="0"/>
                  <a:pt x="11661" y="0"/>
                </a:cubicBezTo>
                <a:lnTo>
                  <a:pt x="11661" y="0"/>
                </a:lnTo>
                <a:cubicBezTo>
                  <a:pt x="11668" y="0"/>
                  <a:pt x="11674" y="6"/>
                  <a:pt x="11674" y="13"/>
                </a:cubicBezTo>
                <a:cubicBezTo>
                  <a:pt x="11674" y="20"/>
                  <a:pt x="11668" y="25"/>
                  <a:pt x="11661" y="25"/>
                </a:cubicBezTo>
                <a:close/>
                <a:moveTo>
                  <a:pt x="11611" y="25"/>
                </a:moveTo>
                <a:lnTo>
                  <a:pt x="11611" y="25"/>
                </a:lnTo>
                <a:cubicBezTo>
                  <a:pt x="11604" y="25"/>
                  <a:pt x="11599" y="20"/>
                  <a:pt x="11599" y="13"/>
                </a:cubicBezTo>
                <a:cubicBezTo>
                  <a:pt x="11599" y="6"/>
                  <a:pt x="11604" y="0"/>
                  <a:pt x="11611" y="0"/>
                </a:cubicBezTo>
                <a:lnTo>
                  <a:pt x="11611" y="0"/>
                </a:lnTo>
                <a:cubicBezTo>
                  <a:pt x="11618" y="0"/>
                  <a:pt x="11624" y="6"/>
                  <a:pt x="11624" y="13"/>
                </a:cubicBezTo>
                <a:cubicBezTo>
                  <a:pt x="11624" y="20"/>
                  <a:pt x="11618" y="25"/>
                  <a:pt x="11611" y="25"/>
                </a:cubicBezTo>
                <a:close/>
                <a:moveTo>
                  <a:pt x="11561" y="25"/>
                </a:moveTo>
                <a:lnTo>
                  <a:pt x="11561" y="25"/>
                </a:lnTo>
                <a:cubicBezTo>
                  <a:pt x="11554" y="25"/>
                  <a:pt x="11549" y="20"/>
                  <a:pt x="11549" y="13"/>
                </a:cubicBezTo>
                <a:cubicBezTo>
                  <a:pt x="11549" y="6"/>
                  <a:pt x="11554" y="0"/>
                  <a:pt x="11561" y="0"/>
                </a:cubicBezTo>
                <a:lnTo>
                  <a:pt x="11561" y="0"/>
                </a:lnTo>
                <a:cubicBezTo>
                  <a:pt x="11568" y="0"/>
                  <a:pt x="11574" y="6"/>
                  <a:pt x="11574" y="13"/>
                </a:cubicBezTo>
                <a:cubicBezTo>
                  <a:pt x="11574" y="20"/>
                  <a:pt x="11568" y="25"/>
                  <a:pt x="11561" y="25"/>
                </a:cubicBezTo>
                <a:close/>
                <a:moveTo>
                  <a:pt x="11511" y="25"/>
                </a:moveTo>
                <a:lnTo>
                  <a:pt x="11511" y="25"/>
                </a:lnTo>
                <a:cubicBezTo>
                  <a:pt x="11504" y="25"/>
                  <a:pt x="11499" y="20"/>
                  <a:pt x="11499" y="13"/>
                </a:cubicBezTo>
                <a:cubicBezTo>
                  <a:pt x="11499" y="6"/>
                  <a:pt x="11504" y="0"/>
                  <a:pt x="11511" y="0"/>
                </a:cubicBezTo>
                <a:lnTo>
                  <a:pt x="11511" y="0"/>
                </a:lnTo>
                <a:cubicBezTo>
                  <a:pt x="11518" y="0"/>
                  <a:pt x="11524" y="6"/>
                  <a:pt x="11524" y="13"/>
                </a:cubicBezTo>
                <a:cubicBezTo>
                  <a:pt x="11524" y="20"/>
                  <a:pt x="11518" y="25"/>
                  <a:pt x="11511" y="25"/>
                </a:cubicBezTo>
                <a:close/>
                <a:moveTo>
                  <a:pt x="11461" y="25"/>
                </a:moveTo>
                <a:lnTo>
                  <a:pt x="11461" y="25"/>
                </a:lnTo>
                <a:cubicBezTo>
                  <a:pt x="11454" y="25"/>
                  <a:pt x="11449" y="20"/>
                  <a:pt x="11449" y="13"/>
                </a:cubicBezTo>
                <a:cubicBezTo>
                  <a:pt x="11449" y="6"/>
                  <a:pt x="11454" y="0"/>
                  <a:pt x="11461" y="0"/>
                </a:cubicBezTo>
                <a:lnTo>
                  <a:pt x="11461" y="0"/>
                </a:lnTo>
                <a:cubicBezTo>
                  <a:pt x="11468" y="0"/>
                  <a:pt x="11474" y="6"/>
                  <a:pt x="11474" y="13"/>
                </a:cubicBezTo>
                <a:cubicBezTo>
                  <a:pt x="11474" y="20"/>
                  <a:pt x="11468" y="25"/>
                  <a:pt x="11461" y="25"/>
                </a:cubicBezTo>
                <a:close/>
                <a:moveTo>
                  <a:pt x="11411" y="25"/>
                </a:moveTo>
                <a:lnTo>
                  <a:pt x="11411" y="25"/>
                </a:lnTo>
                <a:cubicBezTo>
                  <a:pt x="11404" y="25"/>
                  <a:pt x="11399" y="20"/>
                  <a:pt x="11399" y="13"/>
                </a:cubicBezTo>
                <a:cubicBezTo>
                  <a:pt x="11399" y="6"/>
                  <a:pt x="11404" y="0"/>
                  <a:pt x="11411" y="0"/>
                </a:cubicBezTo>
                <a:lnTo>
                  <a:pt x="11411" y="0"/>
                </a:lnTo>
                <a:cubicBezTo>
                  <a:pt x="11418" y="0"/>
                  <a:pt x="11424" y="6"/>
                  <a:pt x="11424" y="13"/>
                </a:cubicBezTo>
                <a:cubicBezTo>
                  <a:pt x="11424" y="20"/>
                  <a:pt x="11418" y="25"/>
                  <a:pt x="11411" y="25"/>
                </a:cubicBezTo>
                <a:close/>
                <a:moveTo>
                  <a:pt x="11361" y="25"/>
                </a:moveTo>
                <a:lnTo>
                  <a:pt x="11361" y="25"/>
                </a:lnTo>
                <a:cubicBezTo>
                  <a:pt x="11354" y="25"/>
                  <a:pt x="11348" y="20"/>
                  <a:pt x="11348" y="13"/>
                </a:cubicBezTo>
                <a:cubicBezTo>
                  <a:pt x="11348" y="6"/>
                  <a:pt x="11354" y="0"/>
                  <a:pt x="11361" y="0"/>
                </a:cubicBezTo>
                <a:lnTo>
                  <a:pt x="11361" y="0"/>
                </a:lnTo>
                <a:cubicBezTo>
                  <a:pt x="11368" y="0"/>
                  <a:pt x="11374" y="6"/>
                  <a:pt x="11374" y="13"/>
                </a:cubicBezTo>
                <a:cubicBezTo>
                  <a:pt x="11374" y="20"/>
                  <a:pt x="11368" y="25"/>
                  <a:pt x="11361" y="25"/>
                </a:cubicBezTo>
                <a:close/>
                <a:moveTo>
                  <a:pt x="11311" y="25"/>
                </a:moveTo>
                <a:lnTo>
                  <a:pt x="11311" y="25"/>
                </a:lnTo>
                <a:cubicBezTo>
                  <a:pt x="11304" y="25"/>
                  <a:pt x="11298" y="20"/>
                  <a:pt x="11298" y="13"/>
                </a:cubicBezTo>
                <a:cubicBezTo>
                  <a:pt x="11298" y="6"/>
                  <a:pt x="11304" y="0"/>
                  <a:pt x="11311" y="0"/>
                </a:cubicBezTo>
                <a:lnTo>
                  <a:pt x="11311" y="0"/>
                </a:lnTo>
                <a:cubicBezTo>
                  <a:pt x="11318" y="0"/>
                  <a:pt x="11323" y="6"/>
                  <a:pt x="11323" y="13"/>
                </a:cubicBezTo>
                <a:cubicBezTo>
                  <a:pt x="11323" y="20"/>
                  <a:pt x="11318" y="25"/>
                  <a:pt x="11311" y="25"/>
                </a:cubicBezTo>
                <a:close/>
                <a:moveTo>
                  <a:pt x="11261" y="25"/>
                </a:moveTo>
                <a:lnTo>
                  <a:pt x="11261" y="25"/>
                </a:lnTo>
                <a:cubicBezTo>
                  <a:pt x="11254" y="25"/>
                  <a:pt x="11248" y="20"/>
                  <a:pt x="11248" y="13"/>
                </a:cubicBezTo>
                <a:cubicBezTo>
                  <a:pt x="11248" y="6"/>
                  <a:pt x="11254" y="0"/>
                  <a:pt x="11261" y="0"/>
                </a:cubicBezTo>
                <a:lnTo>
                  <a:pt x="11261" y="0"/>
                </a:lnTo>
                <a:cubicBezTo>
                  <a:pt x="11268" y="0"/>
                  <a:pt x="11273" y="6"/>
                  <a:pt x="11273" y="13"/>
                </a:cubicBezTo>
                <a:cubicBezTo>
                  <a:pt x="11273" y="20"/>
                  <a:pt x="11268" y="25"/>
                  <a:pt x="11261" y="25"/>
                </a:cubicBezTo>
                <a:close/>
                <a:moveTo>
                  <a:pt x="11211" y="25"/>
                </a:moveTo>
                <a:lnTo>
                  <a:pt x="11211" y="25"/>
                </a:lnTo>
                <a:cubicBezTo>
                  <a:pt x="11204" y="25"/>
                  <a:pt x="11198" y="20"/>
                  <a:pt x="11198" y="13"/>
                </a:cubicBezTo>
                <a:cubicBezTo>
                  <a:pt x="11198" y="6"/>
                  <a:pt x="11204" y="0"/>
                  <a:pt x="11211" y="0"/>
                </a:cubicBezTo>
                <a:lnTo>
                  <a:pt x="11211" y="0"/>
                </a:lnTo>
                <a:cubicBezTo>
                  <a:pt x="11218" y="0"/>
                  <a:pt x="11223" y="6"/>
                  <a:pt x="11223" y="13"/>
                </a:cubicBezTo>
                <a:cubicBezTo>
                  <a:pt x="11223" y="20"/>
                  <a:pt x="11218" y="25"/>
                  <a:pt x="11211" y="25"/>
                </a:cubicBezTo>
                <a:close/>
                <a:moveTo>
                  <a:pt x="11161" y="25"/>
                </a:moveTo>
                <a:lnTo>
                  <a:pt x="11161" y="25"/>
                </a:lnTo>
                <a:cubicBezTo>
                  <a:pt x="11154" y="25"/>
                  <a:pt x="11148" y="20"/>
                  <a:pt x="11148" y="13"/>
                </a:cubicBezTo>
                <a:cubicBezTo>
                  <a:pt x="11148" y="6"/>
                  <a:pt x="11154" y="0"/>
                  <a:pt x="11161" y="0"/>
                </a:cubicBezTo>
                <a:lnTo>
                  <a:pt x="11161" y="0"/>
                </a:lnTo>
                <a:cubicBezTo>
                  <a:pt x="11168" y="0"/>
                  <a:pt x="11173" y="6"/>
                  <a:pt x="11173" y="13"/>
                </a:cubicBezTo>
                <a:cubicBezTo>
                  <a:pt x="11173" y="20"/>
                  <a:pt x="11168" y="25"/>
                  <a:pt x="11161" y="25"/>
                </a:cubicBezTo>
                <a:close/>
                <a:moveTo>
                  <a:pt x="11111" y="25"/>
                </a:moveTo>
                <a:lnTo>
                  <a:pt x="11111" y="25"/>
                </a:lnTo>
                <a:cubicBezTo>
                  <a:pt x="11104" y="25"/>
                  <a:pt x="11098" y="20"/>
                  <a:pt x="11098" y="13"/>
                </a:cubicBezTo>
                <a:cubicBezTo>
                  <a:pt x="11098" y="6"/>
                  <a:pt x="11104" y="0"/>
                  <a:pt x="11111" y="0"/>
                </a:cubicBezTo>
                <a:lnTo>
                  <a:pt x="11111" y="0"/>
                </a:lnTo>
                <a:cubicBezTo>
                  <a:pt x="11118" y="0"/>
                  <a:pt x="11123" y="6"/>
                  <a:pt x="11123" y="13"/>
                </a:cubicBezTo>
                <a:cubicBezTo>
                  <a:pt x="11123" y="20"/>
                  <a:pt x="11118" y="25"/>
                  <a:pt x="11111" y="25"/>
                </a:cubicBezTo>
                <a:close/>
                <a:moveTo>
                  <a:pt x="11061" y="25"/>
                </a:moveTo>
                <a:lnTo>
                  <a:pt x="11061" y="25"/>
                </a:lnTo>
                <a:cubicBezTo>
                  <a:pt x="11054" y="25"/>
                  <a:pt x="11048" y="20"/>
                  <a:pt x="11048" y="13"/>
                </a:cubicBezTo>
                <a:cubicBezTo>
                  <a:pt x="11048" y="6"/>
                  <a:pt x="11054" y="0"/>
                  <a:pt x="11061" y="0"/>
                </a:cubicBezTo>
                <a:lnTo>
                  <a:pt x="11061" y="0"/>
                </a:lnTo>
                <a:cubicBezTo>
                  <a:pt x="11068" y="0"/>
                  <a:pt x="11073" y="6"/>
                  <a:pt x="11073" y="13"/>
                </a:cubicBezTo>
                <a:cubicBezTo>
                  <a:pt x="11073" y="20"/>
                  <a:pt x="11068" y="25"/>
                  <a:pt x="11061" y="25"/>
                </a:cubicBezTo>
                <a:close/>
                <a:moveTo>
                  <a:pt x="11011" y="25"/>
                </a:moveTo>
                <a:lnTo>
                  <a:pt x="11011" y="25"/>
                </a:lnTo>
                <a:cubicBezTo>
                  <a:pt x="11004" y="25"/>
                  <a:pt x="10998" y="20"/>
                  <a:pt x="10998" y="13"/>
                </a:cubicBezTo>
                <a:cubicBezTo>
                  <a:pt x="10998" y="6"/>
                  <a:pt x="11004" y="0"/>
                  <a:pt x="11011" y="0"/>
                </a:cubicBezTo>
                <a:lnTo>
                  <a:pt x="11011" y="0"/>
                </a:lnTo>
                <a:cubicBezTo>
                  <a:pt x="11018" y="0"/>
                  <a:pt x="11023" y="6"/>
                  <a:pt x="11023" y="13"/>
                </a:cubicBezTo>
                <a:cubicBezTo>
                  <a:pt x="11023" y="20"/>
                  <a:pt x="11018" y="25"/>
                  <a:pt x="11011" y="25"/>
                </a:cubicBezTo>
                <a:close/>
                <a:moveTo>
                  <a:pt x="10961" y="25"/>
                </a:moveTo>
                <a:lnTo>
                  <a:pt x="10961" y="25"/>
                </a:lnTo>
                <a:cubicBezTo>
                  <a:pt x="10954" y="25"/>
                  <a:pt x="10948" y="20"/>
                  <a:pt x="10948" y="13"/>
                </a:cubicBezTo>
                <a:cubicBezTo>
                  <a:pt x="10948" y="6"/>
                  <a:pt x="10954" y="0"/>
                  <a:pt x="10961" y="0"/>
                </a:cubicBezTo>
                <a:lnTo>
                  <a:pt x="10961" y="0"/>
                </a:lnTo>
                <a:cubicBezTo>
                  <a:pt x="10968" y="0"/>
                  <a:pt x="10973" y="6"/>
                  <a:pt x="10973" y="13"/>
                </a:cubicBezTo>
                <a:cubicBezTo>
                  <a:pt x="10973" y="20"/>
                  <a:pt x="10968" y="25"/>
                  <a:pt x="10961" y="25"/>
                </a:cubicBezTo>
                <a:close/>
                <a:moveTo>
                  <a:pt x="10911" y="25"/>
                </a:moveTo>
                <a:lnTo>
                  <a:pt x="10911" y="25"/>
                </a:lnTo>
                <a:cubicBezTo>
                  <a:pt x="10904" y="25"/>
                  <a:pt x="10898" y="20"/>
                  <a:pt x="10898" y="13"/>
                </a:cubicBezTo>
                <a:cubicBezTo>
                  <a:pt x="10898" y="6"/>
                  <a:pt x="10904" y="0"/>
                  <a:pt x="10911" y="0"/>
                </a:cubicBezTo>
                <a:lnTo>
                  <a:pt x="10911" y="0"/>
                </a:lnTo>
                <a:cubicBezTo>
                  <a:pt x="10918" y="0"/>
                  <a:pt x="10923" y="6"/>
                  <a:pt x="10923" y="13"/>
                </a:cubicBezTo>
                <a:cubicBezTo>
                  <a:pt x="10923" y="20"/>
                  <a:pt x="10918" y="25"/>
                  <a:pt x="10911" y="25"/>
                </a:cubicBezTo>
                <a:close/>
                <a:moveTo>
                  <a:pt x="10861" y="25"/>
                </a:moveTo>
                <a:lnTo>
                  <a:pt x="10861" y="25"/>
                </a:lnTo>
                <a:cubicBezTo>
                  <a:pt x="10854" y="25"/>
                  <a:pt x="10848" y="20"/>
                  <a:pt x="10848" y="13"/>
                </a:cubicBezTo>
                <a:cubicBezTo>
                  <a:pt x="10848" y="6"/>
                  <a:pt x="10854" y="0"/>
                  <a:pt x="10861" y="0"/>
                </a:cubicBezTo>
                <a:lnTo>
                  <a:pt x="10861" y="0"/>
                </a:lnTo>
                <a:cubicBezTo>
                  <a:pt x="10868" y="0"/>
                  <a:pt x="10873" y="6"/>
                  <a:pt x="10873" y="13"/>
                </a:cubicBezTo>
                <a:cubicBezTo>
                  <a:pt x="10873" y="20"/>
                  <a:pt x="10868" y="25"/>
                  <a:pt x="10861" y="25"/>
                </a:cubicBezTo>
                <a:close/>
                <a:moveTo>
                  <a:pt x="10811" y="25"/>
                </a:moveTo>
                <a:lnTo>
                  <a:pt x="10811" y="25"/>
                </a:lnTo>
                <a:cubicBezTo>
                  <a:pt x="10804" y="25"/>
                  <a:pt x="10798" y="20"/>
                  <a:pt x="10798" y="13"/>
                </a:cubicBezTo>
                <a:cubicBezTo>
                  <a:pt x="10798" y="6"/>
                  <a:pt x="10804" y="0"/>
                  <a:pt x="10811" y="0"/>
                </a:cubicBezTo>
                <a:lnTo>
                  <a:pt x="10811" y="0"/>
                </a:lnTo>
                <a:cubicBezTo>
                  <a:pt x="10818" y="0"/>
                  <a:pt x="10823" y="6"/>
                  <a:pt x="10823" y="13"/>
                </a:cubicBezTo>
                <a:cubicBezTo>
                  <a:pt x="10823" y="20"/>
                  <a:pt x="10818" y="25"/>
                  <a:pt x="10811" y="25"/>
                </a:cubicBezTo>
                <a:close/>
                <a:moveTo>
                  <a:pt x="10761" y="25"/>
                </a:moveTo>
                <a:lnTo>
                  <a:pt x="10761" y="25"/>
                </a:lnTo>
                <a:cubicBezTo>
                  <a:pt x="10754" y="25"/>
                  <a:pt x="10748" y="20"/>
                  <a:pt x="10748" y="13"/>
                </a:cubicBezTo>
                <a:cubicBezTo>
                  <a:pt x="10748" y="6"/>
                  <a:pt x="10754" y="0"/>
                  <a:pt x="10761" y="0"/>
                </a:cubicBezTo>
                <a:lnTo>
                  <a:pt x="10761" y="0"/>
                </a:lnTo>
                <a:cubicBezTo>
                  <a:pt x="10768" y="0"/>
                  <a:pt x="10773" y="6"/>
                  <a:pt x="10773" y="13"/>
                </a:cubicBezTo>
                <a:cubicBezTo>
                  <a:pt x="10773" y="20"/>
                  <a:pt x="10768" y="25"/>
                  <a:pt x="10761" y="25"/>
                </a:cubicBezTo>
                <a:close/>
                <a:moveTo>
                  <a:pt x="10711" y="25"/>
                </a:moveTo>
                <a:lnTo>
                  <a:pt x="10711" y="25"/>
                </a:lnTo>
                <a:cubicBezTo>
                  <a:pt x="10704" y="25"/>
                  <a:pt x="10698" y="20"/>
                  <a:pt x="10698" y="13"/>
                </a:cubicBezTo>
                <a:cubicBezTo>
                  <a:pt x="10698" y="6"/>
                  <a:pt x="10704" y="0"/>
                  <a:pt x="10711" y="0"/>
                </a:cubicBezTo>
                <a:lnTo>
                  <a:pt x="10711" y="0"/>
                </a:lnTo>
                <a:cubicBezTo>
                  <a:pt x="10718" y="0"/>
                  <a:pt x="10723" y="6"/>
                  <a:pt x="10723" y="13"/>
                </a:cubicBezTo>
                <a:cubicBezTo>
                  <a:pt x="10723" y="20"/>
                  <a:pt x="10718" y="25"/>
                  <a:pt x="10711" y="25"/>
                </a:cubicBezTo>
                <a:close/>
                <a:moveTo>
                  <a:pt x="10661" y="25"/>
                </a:moveTo>
                <a:lnTo>
                  <a:pt x="10661" y="25"/>
                </a:lnTo>
                <a:cubicBezTo>
                  <a:pt x="10654" y="25"/>
                  <a:pt x="10648" y="20"/>
                  <a:pt x="10648" y="13"/>
                </a:cubicBezTo>
                <a:cubicBezTo>
                  <a:pt x="10648" y="6"/>
                  <a:pt x="10654" y="0"/>
                  <a:pt x="10661" y="0"/>
                </a:cubicBezTo>
                <a:lnTo>
                  <a:pt x="10661" y="0"/>
                </a:lnTo>
                <a:cubicBezTo>
                  <a:pt x="10668" y="0"/>
                  <a:pt x="10673" y="6"/>
                  <a:pt x="10673" y="13"/>
                </a:cubicBezTo>
                <a:cubicBezTo>
                  <a:pt x="10673" y="20"/>
                  <a:pt x="10668" y="25"/>
                  <a:pt x="10661" y="25"/>
                </a:cubicBezTo>
                <a:close/>
                <a:moveTo>
                  <a:pt x="10611" y="25"/>
                </a:moveTo>
                <a:lnTo>
                  <a:pt x="10611" y="25"/>
                </a:lnTo>
                <a:cubicBezTo>
                  <a:pt x="10604" y="25"/>
                  <a:pt x="10598" y="20"/>
                  <a:pt x="10598" y="13"/>
                </a:cubicBezTo>
                <a:cubicBezTo>
                  <a:pt x="10598" y="6"/>
                  <a:pt x="10604" y="0"/>
                  <a:pt x="10611" y="0"/>
                </a:cubicBezTo>
                <a:lnTo>
                  <a:pt x="10611" y="0"/>
                </a:lnTo>
                <a:cubicBezTo>
                  <a:pt x="10618" y="0"/>
                  <a:pt x="10623" y="6"/>
                  <a:pt x="10623" y="13"/>
                </a:cubicBezTo>
                <a:cubicBezTo>
                  <a:pt x="10623" y="20"/>
                  <a:pt x="10618" y="25"/>
                  <a:pt x="10611" y="25"/>
                </a:cubicBezTo>
                <a:close/>
                <a:moveTo>
                  <a:pt x="10561" y="25"/>
                </a:moveTo>
                <a:lnTo>
                  <a:pt x="10561" y="25"/>
                </a:lnTo>
                <a:cubicBezTo>
                  <a:pt x="10554" y="25"/>
                  <a:pt x="10548" y="20"/>
                  <a:pt x="10548" y="13"/>
                </a:cubicBezTo>
                <a:cubicBezTo>
                  <a:pt x="10548" y="6"/>
                  <a:pt x="10554" y="0"/>
                  <a:pt x="10561" y="0"/>
                </a:cubicBezTo>
                <a:lnTo>
                  <a:pt x="10561" y="0"/>
                </a:lnTo>
                <a:cubicBezTo>
                  <a:pt x="10568" y="0"/>
                  <a:pt x="10573" y="6"/>
                  <a:pt x="10573" y="13"/>
                </a:cubicBezTo>
                <a:cubicBezTo>
                  <a:pt x="10573" y="20"/>
                  <a:pt x="10568" y="25"/>
                  <a:pt x="10561" y="25"/>
                </a:cubicBezTo>
                <a:close/>
                <a:moveTo>
                  <a:pt x="10511" y="25"/>
                </a:moveTo>
                <a:lnTo>
                  <a:pt x="10511" y="25"/>
                </a:lnTo>
                <a:cubicBezTo>
                  <a:pt x="10504" y="25"/>
                  <a:pt x="10498" y="20"/>
                  <a:pt x="10498" y="13"/>
                </a:cubicBezTo>
                <a:cubicBezTo>
                  <a:pt x="10498" y="6"/>
                  <a:pt x="10504" y="0"/>
                  <a:pt x="10511" y="0"/>
                </a:cubicBezTo>
                <a:lnTo>
                  <a:pt x="10511" y="0"/>
                </a:lnTo>
                <a:cubicBezTo>
                  <a:pt x="10517" y="0"/>
                  <a:pt x="10523" y="6"/>
                  <a:pt x="10523" y="13"/>
                </a:cubicBezTo>
                <a:cubicBezTo>
                  <a:pt x="10523" y="20"/>
                  <a:pt x="10517" y="25"/>
                  <a:pt x="10511" y="25"/>
                </a:cubicBezTo>
                <a:close/>
                <a:moveTo>
                  <a:pt x="10461" y="25"/>
                </a:moveTo>
                <a:lnTo>
                  <a:pt x="10461" y="25"/>
                </a:lnTo>
                <a:cubicBezTo>
                  <a:pt x="10454" y="25"/>
                  <a:pt x="10448" y="20"/>
                  <a:pt x="10448" y="13"/>
                </a:cubicBezTo>
                <a:cubicBezTo>
                  <a:pt x="10448" y="6"/>
                  <a:pt x="10454" y="0"/>
                  <a:pt x="10461" y="0"/>
                </a:cubicBezTo>
                <a:lnTo>
                  <a:pt x="10461" y="0"/>
                </a:lnTo>
                <a:cubicBezTo>
                  <a:pt x="10467" y="0"/>
                  <a:pt x="10473" y="6"/>
                  <a:pt x="10473" y="13"/>
                </a:cubicBezTo>
                <a:cubicBezTo>
                  <a:pt x="10473" y="20"/>
                  <a:pt x="10467" y="25"/>
                  <a:pt x="10461" y="25"/>
                </a:cubicBezTo>
                <a:close/>
                <a:moveTo>
                  <a:pt x="10411" y="25"/>
                </a:moveTo>
                <a:lnTo>
                  <a:pt x="10411" y="25"/>
                </a:lnTo>
                <a:cubicBezTo>
                  <a:pt x="10404" y="25"/>
                  <a:pt x="10398" y="20"/>
                  <a:pt x="10398" y="13"/>
                </a:cubicBezTo>
                <a:cubicBezTo>
                  <a:pt x="10398" y="6"/>
                  <a:pt x="10404" y="0"/>
                  <a:pt x="10411" y="0"/>
                </a:cubicBezTo>
                <a:lnTo>
                  <a:pt x="10411" y="0"/>
                </a:lnTo>
                <a:cubicBezTo>
                  <a:pt x="10417" y="0"/>
                  <a:pt x="10423" y="6"/>
                  <a:pt x="10423" y="13"/>
                </a:cubicBezTo>
                <a:cubicBezTo>
                  <a:pt x="10423" y="20"/>
                  <a:pt x="10417" y="25"/>
                  <a:pt x="10411" y="25"/>
                </a:cubicBezTo>
                <a:close/>
                <a:moveTo>
                  <a:pt x="10361" y="25"/>
                </a:moveTo>
                <a:lnTo>
                  <a:pt x="10360" y="25"/>
                </a:lnTo>
                <a:cubicBezTo>
                  <a:pt x="10354" y="25"/>
                  <a:pt x="10348" y="20"/>
                  <a:pt x="10348" y="13"/>
                </a:cubicBezTo>
                <a:cubicBezTo>
                  <a:pt x="10348" y="6"/>
                  <a:pt x="10354" y="0"/>
                  <a:pt x="10360" y="0"/>
                </a:cubicBezTo>
                <a:lnTo>
                  <a:pt x="10361" y="0"/>
                </a:lnTo>
                <a:cubicBezTo>
                  <a:pt x="10367" y="0"/>
                  <a:pt x="10373" y="6"/>
                  <a:pt x="10373" y="13"/>
                </a:cubicBezTo>
                <a:cubicBezTo>
                  <a:pt x="10373" y="20"/>
                  <a:pt x="10367" y="25"/>
                  <a:pt x="10361" y="25"/>
                </a:cubicBezTo>
                <a:close/>
                <a:moveTo>
                  <a:pt x="10310" y="25"/>
                </a:moveTo>
                <a:lnTo>
                  <a:pt x="10310" y="25"/>
                </a:lnTo>
                <a:cubicBezTo>
                  <a:pt x="10304" y="25"/>
                  <a:pt x="10298" y="20"/>
                  <a:pt x="10298" y="13"/>
                </a:cubicBezTo>
                <a:cubicBezTo>
                  <a:pt x="10298" y="6"/>
                  <a:pt x="10304" y="0"/>
                  <a:pt x="10310" y="0"/>
                </a:cubicBezTo>
                <a:lnTo>
                  <a:pt x="10310" y="0"/>
                </a:lnTo>
                <a:cubicBezTo>
                  <a:pt x="10317" y="0"/>
                  <a:pt x="10323" y="6"/>
                  <a:pt x="10323" y="13"/>
                </a:cubicBezTo>
                <a:cubicBezTo>
                  <a:pt x="10323" y="20"/>
                  <a:pt x="10317" y="25"/>
                  <a:pt x="10310" y="25"/>
                </a:cubicBezTo>
                <a:close/>
                <a:moveTo>
                  <a:pt x="10260" y="25"/>
                </a:moveTo>
                <a:lnTo>
                  <a:pt x="10260" y="25"/>
                </a:lnTo>
                <a:cubicBezTo>
                  <a:pt x="10254" y="25"/>
                  <a:pt x="10248" y="20"/>
                  <a:pt x="10248" y="13"/>
                </a:cubicBezTo>
                <a:cubicBezTo>
                  <a:pt x="10248" y="6"/>
                  <a:pt x="10254" y="0"/>
                  <a:pt x="10260" y="0"/>
                </a:cubicBezTo>
                <a:lnTo>
                  <a:pt x="10260" y="0"/>
                </a:lnTo>
                <a:cubicBezTo>
                  <a:pt x="10267" y="0"/>
                  <a:pt x="10273" y="6"/>
                  <a:pt x="10273" y="13"/>
                </a:cubicBezTo>
                <a:cubicBezTo>
                  <a:pt x="10273" y="20"/>
                  <a:pt x="10267" y="25"/>
                  <a:pt x="10260" y="25"/>
                </a:cubicBezTo>
                <a:close/>
                <a:moveTo>
                  <a:pt x="10210" y="25"/>
                </a:moveTo>
                <a:lnTo>
                  <a:pt x="10210" y="25"/>
                </a:lnTo>
                <a:cubicBezTo>
                  <a:pt x="10204" y="25"/>
                  <a:pt x="10198" y="20"/>
                  <a:pt x="10198" y="13"/>
                </a:cubicBezTo>
                <a:cubicBezTo>
                  <a:pt x="10198" y="6"/>
                  <a:pt x="10204" y="0"/>
                  <a:pt x="10210" y="0"/>
                </a:cubicBezTo>
                <a:lnTo>
                  <a:pt x="10210" y="0"/>
                </a:lnTo>
                <a:cubicBezTo>
                  <a:pt x="10217" y="0"/>
                  <a:pt x="10223" y="6"/>
                  <a:pt x="10223" y="13"/>
                </a:cubicBezTo>
                <a:cubicBezTo>
                  <a:pt x="10223" y="20"/>
                  <a:pt x="10217" y="25"/>
                  <a:pt x="10210" y="25"/>
                </a:cubicBezTo>
                <a:close/>
                <a:moveTo>
                  <a:pt x="10160" y="25"/>
                </a:moveTo>
                <a:lnTo>
                  <a:pt x="10160" y="25"/>
                </a:lnTo>
                <a:cubicBezTo>
                  <a:pt x="10153" y="25"/>
                  <a:pt x="10148" y="20"/>
                  <a:pt x="10148" y="13"/>
                </a:cubicBezTo>
                <a:cubicBezTo>
                  <a:pt x="10148" y="6"/>
                  <a:pt x="10153" y="0"/>
                  <a:pt x="10160" y="0"/>
                </a:cubicBezTo>
                <a:lnTo>
                  <a:pt x="10160" y="0"/>
                </a:lnTo>
                <a:cubicBezTo>
                  <a:pt x="10167" y="0"/>
                  <a:pt x="10173" y="6"/>
                  <a:pt x="10173" y="13"/>
                </a:cubicBezTo>
                <a:cubicBezTo>
                  <a:pt x="10173" y="20"/>
                  <a:pt x="10167" y="25"/>
                  <a:pt x="10160" y="25"/>
                </a:cubicBezTo>
                <a:close/>
                <a:moveTo>
                  <a:pt x="10110" y="25"/>
                </a:moveTo>
                <a:lnTo>
                  <a:pt x="10110" y="25"/>
                </a:lnTo>
                <a:cubicBezTo>
                  <a:pt x="10103" y="25"/>
                  <a:pt x="10098" y="20"/>
                  <a:pt x="10098" y="13"/>
                </a:cubicBezTo>
                <a:cubicBezTo>
                  <a:pt x="10098" y="6"/>
                  <a:pt x="10103" y="0"/>
                  <a:pt x="10110" y="0"/>
                </a:cubicBezTo>
                <a:lnTo>
                  <a:pt x="10110" y="0"/>
                </a:lnTo>
                <a:cubicBezTo>
                  <a:pt x="10117" y="0"/>
                  <a:pt x="10123" y="6"/>
                  <a:pt x="10123" y="13"/>
                </a:cubicBezTo>
                <a:cubicBezTo>
                  <a:pt x="10123" y="20"/>
                  <a:pt x="10117" y="25"/>
                  <a:pt x="10110" y="25"/>
                </a:cubicBezTo>
                <a:close/>
                <a:moveTo>
                  <a:pt x="10060" y="25"/>
                </a:moveTo>
                <a:lnTo>
                  <a:pt x="10060" y="25"/>
                </a:lnTo>
                <a:cubicBezTo>
                  <a:pt x="10053" y="25"/>
                  <a:pt x="10048" y="20"/>
                  <a:pt x="10048" y="13"/>
                </a:cubicBezTo>
                <a:cubicBezTo>
                  <a:pt x="10048" y="6"/>
                  <a:pt x="10053" y="0"/>
                  <a:pt x="10060" y="0"/>
                </a:cubicBezTo>
                <a:lnTo>
                  <a:pt x="10060" y="0"/>
                </a:lnTo>
                <a:cubicBezTo>
                  <a:pt x="10067" y="0"/>
                  <a:pt x="10073" y="6"/>
                  <a:pt x="10073" y="13"/>
                </a:cubicBezTo>
                <a:cubicBezTo>
                  <a:pt x="10073" y="20"/>
                  <a:pt x="10067" y="25"/>
                  <a:pt x="10060" y="25"/>
                </a:cubicBezTo>
                <a:close/>
                <a:moveTo>
                  <a:pt x="10010" y="25"/>
                </a:moveTo>
                <a:lnTo>
                  <a:pt x="10010" y="25"/>
                </a:lnTo>
                <a:cubicBezTo>
                  <a:pt x="10003" y="25"/>
                  <a:pt x="9998" y="20"/>
                  <a:pt x="9998" y="13"/>
                </a:cubicBezTo>
                <a:cubicBezTo>
                  <a:pt x="9998" y="6"/>
                  <a:pt x="10003" y="0"/>
                  <a:pt x="10010" y="0"/>
                </a:cubicBezTo>
                <a:lnTo>
                  <a:pt x="10010" y="0"/>
                </a:lnTo>
                <a:cubicBezTo>
                  <a:pt x="10017" y="0"/>
                  <a:pt x="10023" y="6"/>
                  <a:pt x="10023" y="13"/>
                </a:cubicBezTo>
                <a:cubicBezTo>
                  <a:pt x="10023" y="20"/>
                  <a:pt x="10017" y="25"/>
                  <a:pt x="10010" y="25"/>
                </a:cubicBezTo>
                <a:close/>
                <a:moveTo>
                  <a:pt x="9960" y="25"/>
                </a:moveTo>
                <a:lnTo>
                  <a:pt x="9960" y="25"/>
                </a:lnTo>
                <a:cubicBezTo>
                  <a:pt x="9953" y="25"/>
                  <a:pt x="9948" y="20"/>
                  <a:pt x="9948" y="13"/>
                </a:cubicBezTo>
                <a:cubicBezTo>
                  <a:pt x="9948" y="6"/>
                  <a:pt x="9953" y="0"/>
                  <a:pt x="9960" y="0"/>
                </a:cubicBezTo>
                <a:lnTo>
                  <a:pt x="9960" y="0"/>
                </a:lnTo>
                <a:cubicBezTo>
                  <a:pt x="9967" y="0"/>
                  <a:pt x="9973" y="6"/>
                  <a:pt x="9973" y="13"/>
                </a:cubicBezTo>
                <a:cubicBezTo>
                  <a:pt x="9973" y="20"/>
                  <a:pt x="9967" y="25"/>
                  <a:pt x="9960" y="25"/>
                </a:cubicBezTo>
                <a:close/>
                <a:moveTo>
                  <a:pt x="9910" y="25"/>
                </a:moveTo>
                <a:lnTo>
                  <a:pt x="9910" y="25"/>
                </a:lnTo>
                <a:cubicBezTo>
                  <a:pt x="9903" y="25"/>
                  <a:pt x="9898" y="20"/>
                  <a:pt x="9898" y="13"/>
                </a:cubicBezTo>
                <a:cubicBezTo>
                  <a:pt x="9898" y="6"/>
                  <a:pt x="9903" y="0"/>
                  <a:pt x="9910" y="0"/>
                </a:cubicBezTo>
                <a:lnTo>
                  <a:pt x="9910" y="0"/>
                </a:lnTo>
                <a:cubicBezTo>
                  <a:pt x="9917" y="0"/>
                  <a:pt x="9923" y="6"/>
                  <a:pt x="9923" y="13"/>
                </a:cubicBezTo>
                <a:cubicBezTo>
                  <a:pt x="9923" y="20"/>
                  <a:pt x="9917" y="25"/>
                  <a:pt x="9910" y="25"/>
                </a:cubicBezTo>
                <a:close/>
                <a:moveTo>
                  <a:pt x="9860" y="25"/>
                </a:moveTo>
                <a:lnTo>
                  <a:pt x="9860" y="25"/>
                </a:lnTo>
                <a:cubicBezTo>
                  <a:pt x="9853" y="25"/>
                  <a:pt x="9848" y="20"/>
                  <a:pt x="9848" y="13"/>
                </a:cubicBezTo>
                <a:cubicBezTo>
                  <a:pt x="9848" y="6"/>
                  <a:pt x="9853" y="0"/>
                  <a:pt x="9860" y="0"/>
                </a:cubicBezTo>
                <a:lnTo>
                  <a:pt x="9860" y="0"/>
                </a:lnTo>
                <a:cubicBezTo>
                  <a:pt x="9867" y="0"/>
                  <a:pt x="9873" y="6"/>
                  <a:pt x="9873" y="13"/>
                </a:cubicBezTo>
                <a:cubicBezTo>
                  <a:pt x="9873" y="20"/>
                  <a:pt x="9867" y="25"/>
                  <a:pt x="9860" y="25"/>
                </a:cubicBezTo>
                <a:close/>
                <a:moveTo>
                  <a:pt x="9810" y="25"/>
                </a:moveTo>
                <a:lnTo>
                  <a:pt x="9810" y="25"/>
                </a:lnTo>
                <a:cubicBezTo>
                  <a:pt x="9803" y="25"/>
                  <a:pt x="9798" y="20"/>
                  <a:pt x="9798" y="13"/>
                </a:cubicBezTo>
                <a:cubicBezTo>
                  <a:pt x="9798" y="6"/>
                  <a:pt x="9803" y="0"/>
                  <a:pt x="9810" y="0"/>
                </a:cubicBezTo>
                <a:lnTo>
                  <a:pt x="9810" y="0"/>
                </a:lnTo>
                <a:cubicBezTo>
                  <a:pt x="9817" y="0"/>
                  <a:pt x="9823" y="6"/>
                  <a:pt x="9823" y="13"/>
                </a:cubicBezTo>
                <a:cubicBezTo>
                  <a:pt x="9823" y="20"/>
                  <a:pt x="9817" y="25"/>
                  <a:pt x="9810" y="25"/>
                </a:cubicBezTo>
                <a:close/>
                <a:moveTo>
                  <a:pt x="9760" y="25"/>
                </a:moveTo>
                <a:lnTo>
                  <a:pt x="9760" y="25"/>
                </a:lnTo>
                <a:cubicBezTo>
                  <a:pt x="9753" y="25"/>
                  <a:pt x="9748" y="20"/>
                  <a:pt x="9748" y="13"/>
                </a:cubicBezTo>
                <a:cubicBezTo>
                  <a:pt x="9748" y="6"/>
                  <a:pt x="9753" y="0"/>
                  <a:pt x="9760" y="0"/>
                </a:cubicBezTo>
                <a:lnTo>
                  <a:pt x="9760" y="0"/>
                </a:lnTo>
                <a:cubicBezTo>
                  <a:pt x="9767" y="0"/>
                  <a:pt x="9773" y="6"/>
                  <a:pt x="9773" y="13"/>
                </a:cubicBezTo>
                <a:cubicBezTo>
                  <a:pt x="9773" y="20"/>
                  <a:pt x="9767" y="25"/>
                  <a:pt x="9760" y="25"/>
                </a:cubicBezTo>
                <a:close/>
                <a:moveTo>
                  <a:pt x="9710" y="25"/>
                </a:moveTo>
                <a:lnTo>
                  <a:pt x="9710" y="25"/>
                </a:lnTo>
                <a:cubicBezTo>
                  <a:pt x="9703" y="25"/>
                  <a:pt x="9698" y="20"/>
                  <a:pt x="9698" y="13"/>
                </a:cubicBezTo>
                <a:cubicBezTo>
                  <a:pt x="9698" y="6"/>
                  <a:pt x="9703" y="0"/>
                  <a:pt x="9710" y="0"/>
                </a:cubicBezTo>
                <a:lnTo>
                  <a:pt x="9710" y="0"/>
                </a:lnTo>
                <a:cubicBezTo>
                  <a:pt x="9717" y="0"/>
                  <a:pt x="9723" y="6"/>
                  <a:pt x="9723" y="13"/>
                </a:cubicBezTo>
                <a:cubicBezTo>
                  <a:pt x="9723" y="20"/>
                  <a:pt x="9717" y="25"/>
                  <a:pt x="9710" y="25"/>
                </a:cubicBezTo>
                <a:close/>
                <a:moveTo>
                  <a:pt x="9660" y="25"/>
                </a:moveTo>
                <a:lnTo>
                  <a:pt x="9660" y="25"/>
                </a:lnTo>
                <a:cubicBezTo>
                  <a:pt x="9653" y="25"/>
                  <a:pt x="9648" y="20"/>
                  <a:pt x="9648" y="13"/>
                </a:cubicBezTo>
                <a:cubicBezTo>
                  <a:pt x="9648" y="6"/>
                  <a:pt x="9653" y="0"/>
                  <a:pt x="9660" y="0"/>
                </a:cubicBezTo>
                <a:lnTo>
                  <a:pt x="9660" y="0"/>
                </a:lnTo>
                <a:cubicBezTo>
                  <a:pt x="9667" y="0"/>
                  <a:pt x="9673" y="6"/>
                  <a:pt x="9673" y="13"/>
                </a:cubicBezTo>
                <a:cubicBezTo>
                  <a:pt x="9673" y="20"/>
                  <a:pt x="9667" y="25"/>
                  <a:pt x="9660" y="25"/>
                </a:cubicBezTo>
                <a:close/>
                <a:moveTo>
                  <a:pt x="9610" y="25"/>
                </a:moveTo>
                <a:lnTo>
                  <a:pt x="9610" y="25"/>
                </a:lnTo>
                <a:cubicBezTo>
                  <a:pt x="9603" y="25"/>
                  <a:pt x="9598" y="20"/>
                  <a:pt x="9598" y="13"/>
                </a:cubicBezTo>
                <a:cubicBezTo>
                  <a:pt x="9598" y="6"/>
                  <a:pt x="9603" y="0"/>
                  <a:pt x="9610" y="0"/>
                </a:cubicBezTo>
                <a:lnTo>
                  <a:pt x="9610" y="0"/>
                </a:lnTo>
                <a:cubicBezTo>
                  <a:pt x="9617" y="0"/>
                  <a:pt x="9623" y="6"/>
                  <a:pt x="9623" y="13"/>
                </a:cubicBezTo>
                <a:cubicBezTo>
                  <a:pt x="9623" y="20"/>
                  <a:pt x="9617" y="25"/>
                  <a:pt x="9610" y="25"/>
                </a:cubicBezTo>
                <a:close/>
                <a:moveTo>
                  <a:pt x="9560" y="25"/>
                </a:moveTo>
                <a:lnTo>
                  <a:pt x="9560" y="25"/>
                </a:lnTo>
                <a:cubicBezTo>
                  <a:pt x="9553" y="25"/>
                  <a:pt x="9548" y="20"/>
                  <a:pt x="9548" y="13"/>
                </a:cubicBezTo>
                <a:cubicBezTo>
                  <a:pt x="9548" y="6"/>
                  <a:pt x="9553" y="0"/>
                  <a:pt x="9560" y="0"/>
                </a:cubicBezTo>
                <a:lnTo>
                  <a:pt x="9560" y="0"/>
                </a:lnTo>
                <a:cubicBezTo>
                  <a:pt x="9567" y="0"/>
                  <a:pt x="9573" y="6"/>
                  <a:pt x="9573" y="13"/>
                </a:cubicBezTo>
                <a:cubicBezTo>
                  <a:pt x="9573" y="20"/>
                  <a:pt x="9567" y="25"/>
                  <a:pt x="9560" y="25"/>
                </a:cubicBezTo>
                <a:close/>
                <a:moveTo>
                  <a:pt x="9510" y="25"/>
                </a:moveTo>
                <a:lnTo>
                  <a:pt x="9510" y="25"/>
                </a:lnTo>
                <a:cubicBezTo>
                  <a:pt x="9503" y="25"/>
                  <a:pt x="9498" y="20"/>
                  <a:pt x="9498" y="13"/>
                </a:cubicBezTo>
                <a:cubicBezTo>
                  <a:pt x="9498" y="6"/>
                  <a:pt x="9503" y="0"/>
                  <a:pt x="9510" y="0"/>
                </a:cubicBezTo>
                <a:lnTo>
                  <a:pt x="9510" y="0"/>
                </a:lnTo>
                <a:cubicBezTo>
                  <a:pt x="9517" y="0"/>
                  <a:pt x="9523" y="6"/>
                  <a:pt x="9523" y="13"/>
                </a:cubicBezTo>
                <a:cubicBezTo>
                  <a:pt x="9523" y="20"/>
                  <a:pt x="9517" y="25"/>
                  <a:pt x="9510" y="25"/>
                </a:cubicBezTo>
                <a:close/>
                <a:moveTo>
                  <a:pt x="9460" y="25"/>
                </a:moveTo>
                <a:lnTo>
                  <a:pt x="9460" y="25"/>
                </a:lnTo>
                <a:cubicBezTo>
                  <a:pt x="9453" y="25"/>
                  <a:pt x="9448" y="20"/>
                  <a:pt x="9448" y="13"/>
                </a:cubicBezTo>
                <a:cubicBezTo>
                  <a:pt x="9448" y="6"/>
                  <a:pt x="9453" y="0"/>
                  <a:pt x="9460" y="0"/>
                </a:cubicBezTo>
                <a:lnTo>
                  <a:pt x="9460" y="0"/>
                </a:lnTo>
                <a:cubicBezTo>
                  <a:pt x="9467" y="0"/>
                  <a:pt x="9473" y="6"/>
                  <a:pt x="9473" y="13"/>
                </a:cubicBezTo>
                <a:cubicBezTo>
                  <a:pt x="9473" y="20"/>
                  <a:pt x="9467" y="25"/>
                  <a:pt x="9460" y="25"/>
                </a:cubicBezTo>
                <a:close/>
                <a:moveTo>
                  <a:pt x="9410" y="25"/>
                </a:moveTo>
                <a:lnTo>
                  <a:pt x="9410" y="25"/>
                </a:lnTo>
                <a:cubicBezTo>
                  <a:pt x="9403" y="25"/>
                  <a:pt x="9398" y="20"/>
                  <a:pt x="9398" y="13"/>
                </a:cubicBezTo>
                <a:cubicBezTo>
                  <a:pt x="9398" y="6"/>
                  <a:pt x="9403" y="0"/>
                  <a:pt x="9410" y="0"/>
                </a:cubicBezTo>
                <a:lnTo>
                  <a:pt x="9410" y="0"/>
                </a:lnTo>
                <a:cubicBezTo>
                  <a:pt x="9417" y="0"/>
                  <a:pt x="9423" y="6"/>
                  <a:pt x="9423" y="13"/>
                </a:cubicBezTo>
                <a:cubicBezTo>
                  <a:pt x="9423" y="20"/>
                  <a:pt x="9417" y="25"/>
                  <a:pt x="9410" y="25"/>
                </a:cubicBezTo>
                <a:close/>
                <a:moveTo>
                  <a:pt x="9360" y="25"/>
                </a:moveTo>
                <a:lnTo>
                  <a:pt x="9360" y="25"/>
                </a:lnTo>
                <a:cubicBezTo>
                  <a:pt x="9353" y="25"/>
                  <a:pt x="9347" y="20"/>
                  <a:pt x="9347" y="13"/>
                </a:cubicBezTo>
                <a:cubicBezTo>
                  <a:pt x="9347" y="6"/>
                  <a:pt x="9353" y="0"/>
                  <a:pt x="9360" y="0"/>
                </a:cubicBezTo>
                <a:lnTo>
                  <a:pt x="9360" y="0"/>
                </a:lnTo>
                <a:cubicBezTo>
                  <a:pt x="9367" y="0"/>
                  <a:pt x="9373" y="6"/>
                  <a:pt x="9373" y="13"/>
                </a:cubicBezTo>
                <a:cubicBezTo>
                  <a:pt x="9373" y="20"/>
                  <a:pt x="9367" y="25"/>
                  <a:pt x="9360" y="25"/>
                </a:cubicBezTo>
                <a:close/>
                <a:moveTo>
                  <a:pt x="9310" y="25"/>
                </a:moveTo>
                <a:lnTo>
                  <a:pt x="9310" y="25"/>
                </a:lnTo>
                <a:cubicBezTo>
                  <a:pt x="9303" y="25"/>
                  <a:pt x="9297" y="20"/>
                  <a:pt x="9297" y="13"/>
                </a:cubicBezTo>
                <a:cubicBezTo>
                  <a:pt x="9297" y="6"/>
                  <a:pt x="9303" y="0"/>
                  <a:pt x="9310" y="0"/>
                </a:cubicBezTo>
                <a:lnTo>
                  <a:pt x="9310" y="0"/>
                </a:lnTo>
                <a:cubicBezTo>
                  <a:pt x="9317" y="0"/>
                  <a:pt x="9322" y="6"/>
                  <a:pt x="9322" y="13"/>
                </a:cubicBezTo>
                <a:cubicBezTo>
                  <a:pt x="9322" y="20"/>
                  <a:pt x="9317" y="25"/>
                  <a:pt x="9310" y="25"/>
                </a:cubicBezTo>
                <a:close/>
                <a:moveTo>
                  <a:pt x="9260" y="25"/>
                </a:moveTo>
                <a:lnTo>
                  <a:pt x="9260" y="25"/>
                </a:lnTo>
                <a:cubicBezTo>
                  <a:pt x="9253" y="25"/>
                  <a:pt x="9247" y="20"/>
                  <a:pt x="9247" y="13"/>
                </a:cubicBezTo>
                <a:cubicBezTo>
                  <a:pt x="9247" y="6"/>
                  <a:pt x="9253" y="0"/>
                  <a:pt x="9260" y="0"/>
                </a:cubicBezTo>
                <a:lnTo>
                  <a:pt x="9260" y="0"/>
                </a:lnTo>
                <a:cubicBezTo>
                  <a:pt x="9267" y="0"/>
                  <a:pt x="9272" y="6"/>
                  <a:pt x="9272" y="13"/>
                </a:cubicBezTo>
                <a:cubicBezTo>
                  <a:pt x="9272" y="20"/>
                  <a:pt x="9267" y="25"/>
                  <a:pt x="9260" y="25"/>
                </a:cubicBezTo>
                <a:close/>
                <a:moveTo>
                  <a:pt x="9210" y="25"/>
                </a:moveTo>
                <a:lnTo>
                  <a:pt x="9210" y="25"/>
                </a:lnTo>
                <a:cubicBezTo>
                  <a:pt x="9203" y="25"/>
                  <a:pt x="9197" y="20"/>
                  <a:pt x="9197" y="13"/>
                </a:cubicBezTo>
                <a:cubicBezTo>
                  <a:pt x="9197" y="6"/>
                  <a:pt x="9203" y="0"/>
                  <a:pt x="9210" y="0"/>
                </a:cubicBezTo>
                <a:lnTo>
                  <a:pt x="9210" y="0"/>
                </a:lnTo>
                <a:cubicBezTo>
                  <a:pt x="9217" y="0"/>
                  <a:pt x="9222" y="6"/>
                  <a:pt x="9222" y="13"/>
                </a:cubicBezTo>
                <a:cubicBezTo>
                  <a:pt x="9222" y="20"/>
                  <a:pt x="9217" y="25"/>
                  <a:pt x="9210" y="25"/>
                </a:cubicBezTo>
                <a:close/>
                <a:moveTo>
                  <a:pt x="9160" y="25"/>
                </a:moveTo>
                <a:lnTo>
                  <a:pt x="9160" y="25"/>
                </a:lnTo>
                <a:cubicBezTo>
                  <a:pt x="9153" y="25"/>
                  <a:pt x="9147" y="20"/>
                  <a:pt x="9147" y="13"/>
                </a:cubicBezTo>
                <a:cubicBezTo>
                  <a:pt x="9147" y="6"/>
                  <a:pt x="9153" y="0"/>
                  <a:pt x="9160" y="0"/>
                </a:cubicBezTo>
                <a:lnTo>
                  <a:pt x="9160" y="0"/>
                </a:lnTo>
                <a:cubicBezTo>
                  <a:pt x="9167" y="0"/>
                  <a:pt x="9172" y="6"/>
                  <a:pt x="9172" y="13"/>
                </a:cubicBezTo>
                <a:cubicBezTo>
                  <a:pt x="9172" y="20"/>
                  <a:pt x="9167" y="25"/>
                  <a:pt x="9160" y="25"/>
                </a:cubicBezTo>
                <a:close/>
                <a:moveTo>
                  <a:pt x="9110" y="25"/>
                </a:moveTo>
                <a:lnTo>
                  <a:pt x="9110" y="25"/>
                </a:lnTo>
                <a:cubicBezTo>
                  <a:pt x="9103" y="25"/>
                  <a:pt x="9097" y="20"/>
                  <a:pt x="9097" y="13"/>
                </a:cubicBezTo>
                <a:cubicBezTo>
                  <a:pt x="9097" y="6"/>
                  <a:pt x="9103" y="0"/>
                  <a:pt x="9110" y="0"/>
                </a:cubicBezTo>
                <a:lnTo>
                  <a:pt x="9110" y="0"/>
                </a:lnTo>
                <a:cubicBezTo>
                  <a:pt x="9117" y="0"/>
                  <a:pt x="9122" y="6"/>
                  <a:pt x="9122" y="13"/>
                </a:cubicBezTo>
                <a:cubicBezTo>
                  <a:pt x="9122" y="20"/>
                  <a:pt x="9117" y="25"/>
                  <a:pt x="9110" y="25"/>
                </a:cubicBezTo>
                <a:close/>
                <a:moveTo>
                  <a:pt x="9060" y="25"/>
                </a:moveTo>
                <a:lnTo>
                  <a:pt x="9060" y="25"/>
                </a:lnTo>
                <a:cubicBezTo>
                  <a:pt x="9053" y="25"/>
                  <a:pt x="9047" y="20"/>
                  <a:pt x="9047" y="13"/>
                </a:cubicBezTo>
                <a:cubicBezTo>
                  <a:pt x="9047" y="6"/>
                  <a:pt x="9053" y="0"/>
                  <a:pt x="9060" y="0"/>
                </a:cubicBezTo>
                <a:lnTo>
                  <a:pt x="9060" y="0"/>
                </a:lnTo>
                <a:cubicBezTo>
                  <a:pt x="9067" y="0"/>
                  <a:pt x="9072" y="6"/>
                  <a:pt x="9072" y="13"/>
                </a:cubicBezTo>
                <a:cubicBezTo>
                  <a:pt x="9072" y="20"/>
                  <a:pt x="9067" y="25"/>
                  <a:pt x="9060" y="25"/>
                </a:cubicBezTo>
                <a:close/>
                <a:moveTo>
                  <a:pt x="9010" y="25"/>
                </a:moveTo>
                <a:lnTo>
                  <a:pt x="9010" y="25"/>
                </a:lnTo>
                <a:cubicBezTo>
                  <a:pt x="9003" y="25"/>
                  <a:pt x="8997" y="20"/>
                  <a:pt x="8997" y="13"/>
                </a:cubicBezTo>
                <a:cubicBezTo>
                  <a:pt x="8997" y="6"/>
                  <a:pt x="9003" y="0"/>
                  <a:pt x="9010" y="0"/>
                </a:cubicBezTo>
                <a:lnTo>
                  <a:pt x="9010" y="0"/>
                </a:lnTo>
                <a:cubicBezTo>
                  <a:pt x="9017" y="0"/>
                  <a:pt x="9022" y="6"/>
                  <a:pt x="9022" y="13"/>
                </a:cubicBezTo>
                <a:cubicBezTo>
                  <a:pt x="9022" y="20"/>
                  <a:pt x="9017" y="25"/>
                  <a:pt x="9010" y="25"/>
                </a:cubicBezTo>
                <a:close/>
                <a:moveTo>
                  <a:pt x="8960" y="25"/>
                </a:moveTo>
                <a:lnTo>
                  <a:pt x="8960" y="25"/>
                </a:lnTo>
                <a:cubicBezTo>
                  <a:pt x="8953" y="25"/>
                  <a:pt x="8947" y="20"/>
                  <a:pt x="8947" y="13"/>
                </a:cubicBezTo>
                <a:cubicBezTo>
                  <a:pt x="8947" y="6"/>
                  <a:pt x="8953" y="0"/>
                  <a:pt x="8960" y="0"/>
                </a:cubicBezTo>
                <a:lnTo>
                  <a:pt x="8960" y="0"/>
                </a:lnTo>
                <a:cubicBezTo>
                  <a:pt x="8967" y="0"/>
                  <a:pt x="8972" y="6"/>
                  <a:pt x="8972" y="13"/>
                </a:cubicBezTo>
                <a:cubicBezTo>
                  <a:pt x="8972" y="20"/>
                  <a:pt x="8967" y="25"/>
                  <a:pt x="8960" y="25"/>
                </a:cubicBezTo>
                <a:close/>
                <a:moveTo>
                  <a:pt x="8910" y="25"/>
                </a:moveTo>
                <a:lnTo>
                  <a:pt x="8910" y="25"/>
                </a:lnTo>
                <a:cubicBezTo>
                  <a:pt x="8903" y="25"/>
                  <a:pt x="8897" y="20"/>
                  <a:pt x="8897" y="13"/>
                </a:cubicBezTo>
                <a:cubicBezTo>
                  <a:pt x="8897" y="6"/>
                  <a:pt x="8903" y="0"/>
                  <a:pt x="8910" y="0"/>
                </a:cubicBezTo>
                <a:lnTo>
                  <a:pt x="8910" y="0"/>
                </a:lnTo>
                <a:cubicBezTo>
                  <a:pt x="8917" y="0"/>
                  <a:pt x="8922" y="6"/>
                  <a:pt x="8922" y="13"/>
                </a:cubicBezTo>
                <a:cubicBezTo>
                  <a:pt x="8922" y="20"/>
                  <a:pt x="8917" y="25"/>
                  <a:pt x="8910" y="25"/>
                </a:cubicBezTo>
                <a:close/>
                <a:moveTo>
                  <a:pt x="8860" y="25"/>
                </a:moveTo>
                <a:lnTo>
                  <a:pt x="8860" y="25"/>
                </a:lnTo>
                <a:cubicBezTo>
                  <a:pt x="8853" y="25"/>
                  <a:pt x="8847" y="20"/>
                  <a:pt x="8847" y="13"/>
                </a:cubicBezTo>
                <a:cubicBezTo>
                  <a:pt x="8847" y="6"/>
                  <a:pt x="8853" y="0"/>
                  <a:pt x="8860" y="0"/>
                </a:cubicBezTo>
                <a:lnTo>
                  <a:pt x="8860" y="0"/>
                </a:lnTo>
                <a:cubicBezTo>
                  <a:pt x="8867" y="0"/>
                  <a:pt x="8872" y="6"/>
                  <a:pt x="8872" y="13"/>
                </a:cubicBezTo>
                <a:cubicBezTo>
                  <a:pt x="8872" y="20"/>
                  <a:pt x="8867" y="25"/>
                  <a:pt x="8860" y="25"/>
                </a:cubicBezTo>
                <a:close/>
                <a:moveTo>
                  <a:pt x="8810" y="25"/>
                </a:moveTo>
                <a:lnTo>
                  <a:pt x="8810" y="25"/>
                </a:lnTo>
                <a:cubicBezTo>
                  <a:pt x="8803" y="25"/>
                  <a:pt x="8797" y="20"/>
                  <a:pt x="8797" y="13"/>
                </a:cubicBezTo>
                <a:cubicBezTo>
                  <a:pt x="8797" y="6"/>
                  <a:pt x="8803" y="0"/>
                  <a:pt x="8810" y="0"/>
                </a:cubicBezTo>
                <a:lnTo>
                  <a:pt x="8810" y="0"/>
                </a:lnTo>
                <a:cubicBezTo>
                  <a:pt x="8817" y="0"/>
                  <a:pt x="8822" y="6"/>
                  <a:pt x="8822" y="13"/>
                </a:cubicBezTo>
                <a:cubicBezTo>
                  <a:pt x="8822" y="20"/>
                  <a:pt x="8817" y="25"/>
                  <a:pt x="8810" y="25"/>
                </a:cubicBezTo>
                <a:close/>
                <a:moveTo>
                  <a:pt x="8760" y="25"/>
                </a:moveTo>
                <a:lnTo>
                  <a:pt x="8760" y="25"/>
                </a:lnTo>
                <a:cubicBezTo>
                  <a:pt x="8753" y="25"/>
                  <a:pt x="8747" y="20"/>
                  <a:pt x="8747" y="13"/>
                </a:cubicBezTo>
                <a:cubicBezTo>
                  <a:pt x="8747" y="6"/>
                  <a:pt x="8753" y="0"/>
                  <a:pt x="8760" y="0"/>
                </a:cubicBezTo>
                <a:lnTo>
                  <a:pt x="8760" y="0"/>
                </a:lnTo>
                <a:cubicBezTo>
                  <a:pt x="8767" y="0"/>
                  <a:pt x="8772" y="6"/>
                  <a:pt x="8772" y="13"/>
                </a:cubicBezTo>
                <a:cubicBezTo>
                  <a:pt x="8772" y="20"/>
                  <a:pt x="8767" y="25"/>
                  <a:pt x="8760" y="25"/>
                </a:cubicBezTo>
                <a:close/>
                <a:moveTo>
                  <a:pt x="8710" y="25"/>
                </a:moveTo>
                <a:lnTo>
                  <a:pt x="8710" y="25"/>
                </a:lnTo>
                <a:cubicBezTo>
                  <a:pt x="8703" y="25"/>
                  <a:pt x="8697" y="20"/>
                  <a:pt x="8697" y="13"/>
                </a:cubicBezTo>
                <a:cubicBezTo>
                  <a:pt x="8697" y="6"/>
                  <a:pt x="8703" y="0"/>
                  <a:pt x="8710" y="0"/>
                </a:cubicBezTo>
                <a:lnTo>
                  <a:pt x="8710" y="0"/>
                </a:lnTo>
                <a:cubicBezTo>
                  <a:pt x="8717" y="0"/>
                  <a:pt x="8722" y="6"/>
                  <a:pt x="8722" y="13"/>
                </a:cubicBezTo>
                <a:cubicBezTo>
                  <a:pt x="8722" y="20"/>
                  <a:pt x="8717" y="25"/>
                  <a:pt x="8710" y="25"/>
                </a:cubicBezTo>
                <a:close/>
                <a:moveTo>
                  <a:pt x="8660" y="25"/>
                </a:moveTo>
                <a:lnTo>
                  <a:pt x="8660" y="25"/>
                </a:lnTo>
                <a:cubicBezTo>
                  <a:pt x="8653" y="25"/>
                  <a:pt x="8647" y="20"/>
                  <a:pt x="8647" y="13"/>
                </a:cubicBezTo>
                <a:cubicBezTo>
                  <a:pt x="8647" y="6"/>
                  <a:pt x="8653" y="0"/>
                  <a:pt x="8660" y="0"/>
                </a:cubicBezTo>
                <a:lnTo>
                  <a:pt x="8660" y="0"/>
                </a:lnTo>
                <a:cubicBezTo>
                  <a:pt x="8667" y="0"/>
                  <a:pt x="8672" y="6"/>
                  <a:pt x="8672" y="13"/>
                </a:cubicBezTo>
                <a:cubicBezTo>
                  <a:pt x="8672" y="20"/>
                  <a:pt x="8667" y="25"/>
                  <a:pt x="8660" y="25"/>
                </a:cubicBezTo>
                <a:close/>
                <a:moveTo>
                  <a:pt x="8610" y="25"/>
                </a:moveTo>
                <a:lnTo>
                  <a:pt x="8610" y="25"/>
                </a:lnTo>
                <a:cubicBezTo>
                  <a:pt x="8603" y="25"/>
                  <a:pt x="8597" y="20"/>
                  <a:pt x="8597" y="13"/>
                </a:cubicBezTo>
                <a:cubicBezTo>
                  <a:pt x="8597" y="6"/>
                  <a:pt x="8603" y="0"/>
                  <a:pt x="8610" y="0"/>
                </a:cubicBezTo>
                <a:lnTo>
                  <a:pt x="8610" y="0"/>
                </a:lnTo>
                <a:cubicBezTo>
                  <a:pt x="8617" y="0"/>
                  <a:pt x="8622" y="6"/>
                  <a:pt x="8622" y="13"/>
                </a:cubicBezTo>
                <a:cubicBezTo>
                  <a:pt x="8622" y="20"/>
                  <a:pt x="8617" y="25"/>
                  <a:pt x="8610" y="25"/>
                </a:cubicBezTo>
                <a:close/>
                <a:moveTo>
                  <a:pt x="8560" y="25"/>
                </a:moveTo>
                <a:lnTo>
                  <a:pt x="8560" y="25"/>
                </a:lnTo>
                <a:cubicBezTo>
                  <a:pt x="8553" y="25"/>
                  <a:pt x="8547" y="20"/>
                  <a:pt x="8547" y="13"/>
                </a:cubicBezTo>
                <a:cubicBezTo>
                  <a:pt x="8547" y="6"/>
                  <a:pt x="8553" y="0"/>
                  <a:pt x="8560" y="0"/>
                </a:cubicBezTo>
                <a:lnTo>
                  <a:pt x="8560" y="0"/>
                </a:lnTo>
                <a:cubicBezTo>
                  <a:pt x="8567" y="0"/>
                  <a:pt x="8572" y="6"/>
                  <a:pt x="8572" y="13"/>
                </a:cubicBezTo>
                <a:cubicBezTo>
                  <a:pt x="8572" y="20"/>
                  <a:pt x="8567" y="25"/>
                  <a:pt x="8560" y="25"/>
                </a:cubicBezTo>
                <a:close/>
                <a:moveTo>
                  <a:pt x="8510" y="25"/>
                </a:moveTo>
                <a:lnTo>
                  <a:pt x="8510" y="25"/>
                </a:lnTo>
                <a:cubicBezTo>
                  <a:pt x="8503" y="25"/>
                  <a:pt x="8497" y="20"/>
                  <a:pt x="8497" y="13"/>
                </a:cubicBezTo>
                <a:cubicBezTo>
                  <a:pt x="8497" y="6"/>
                  <a:pt x="8503" y="0"/>
                  <a:pt x="8510" y="0"/>
                </a:cubicBezTo>
                <a:lnTo>
                  <a:pt x="8510" y="0"/>
                </a:lnTo>
                <a:cubicBezTo>
                  <a:pt x="8516" y="0"/>
                  <a:pt x="8522" y="6"/>
                  <a:pt x="8522" y="13"/>
                </a:cubicBezTo>
                <a:cubicBezTo>
                  <a:pt x="8522" y="20"/>
                  <a:pt x="8516" y="25"/>
                  <a:pt x="8510" y="25"/>
                </a:cubicBezTo>
                <a:close/>
                <a:moveTo>
                  <a:pt x="8460" y="25"/>
                </a:moveTo>
                <a:lnTo>
                  <a:pt x="8460" y="25"/>
                </a:lnTo>
                <a:cubicBezTo>
                  <a:pt x="8453" y="25"/>
                  <a:pt x="8447" y="20"/>
                  <a:pt x="8447" y="13"/>
                </a:cubicBezTo>
                <a:cubicBezTo>
                  <a:pt x="8447" y="6"/>
                  <a:pt x="8453" y="0"/>
                  <a:pt x="8460" y="0"/>
                </a:cubicBezTo>
                <a:lnTo>
                  <a:pt x="8460" y="0"/>
                </a:lnTo>
                <a:cubicBezTo>
                  <a:pt x="8466" y="0"/>
                  <a:pt x="8472" y="6"/>
                  <a:pt x="8472" y="13"/>
                </a:cubicBezTo>
                <a:cubicBezTo>
                  <a:pt x="8472" y="20"/>
                  <a:pt x="8466" y="25"/>
                  <a:pt x="8460" y="25"/>
                </a:cubicBezTo>
                <a:close/>
                <a:moveTo>
                  <a:pt x="8410" y="25"/>
                </a:moveTo>
                <a:lnTo>
                  <a:pt x="8410" y="25"/>
                </a:lnTo>
                <a:cubicBezTo>
                  <a:pt x="8403" y="25"/>
                  <a:pt x="8397" y="20"/>
                  <a:pt x="8397" y="13"/>
                </a:cubicBezTo>
                <a:cubicBezTo>
                  <a:pt x="8397" y="6"/>
                  <a:pt x="8403" y="0"/>
                  <a:pt x="8410" y="0"/>
                </a:cubicBezTo>
                <a:lnTo>
                  <a:pt x="8410" y="0"/>
                </a:lnTo>
                <a:cubicBezTo>
                  <a:pt x="8416" y="0"/>
                  <a:pt x="8422" y="6"/>
                  <a:pt x="8422" y="13"/>
                </a:cubicBezTo>
                <a:cubicBezTo>
                  <a:pt x="8422" y="20"/>
                  <a:pt x="8416" y="25"/>
                  <a:pt x="8410" y="25"/>
                </a:cubicBezTo>
                <a:close/>
                <a:moveTo>
                  <a:pt x="8360" y="25"/>
                </a:moveTo>
                <a:lnTo>
                  <a:pt x="8359" y="25"/>
                </a:lnTo>
                <a:cubicBezTo>
                  <a:pt x="8353" y="25"/>
                  <a:pt x="8347" y="20"/>
                  <a:pt x="8347" y="13"/>
                </a:cubicBezTo>
                <a:cubicBezTo>
                  <a:pt x="8347" y="6"/>
                  <a:pt x="8353" y="0"/>
                  <a:pt x="8359" y="0"/>
                </a:cubicBezTo>
                <a:lnTo>
                  <a:pt x="8360" y="0"/>
                </a:lnTo>
                <a:cubicBezTo>
                  <a:pt x="8366" y="0"/>
                  <a:pt x="8372" y="6"/>
                  <a:pt x="8372" y="13"/>
                </a:cubicBezTo>
                <a:cubicBezTo>
                  <a:pt x="8372" y="20"/>
                  <a:pt x="8366" y="25"/>
                  <a:pt x="8360" y="25"/>
                </a:cubicBezTo>
                <a:close/>
                <a:moveTo>
                  <a:pt x="8309" y="25"/>
                </a:moveTo>
                <a:lnTo>
                  <a:pt x="8309" y="25"/>
                </a:lnTo>
                <a:cubicBezTo>
                  <a:pt x="8303" y="25"/>
                  <a:pt x="8297" y="20"/>
                  <a:pt x="8297" y="13"/>
                </a:cubicBezTo>
                <a:cubicBezTo>
                  <a:pt x="8297" y="6"/>
                  <a:pt x="8303" y="0"/>
                  <a:pt x="8309" y="0"/>
                </a:cubicBezTo>
                <a:lnTo>
                  <a:pt x="8309" y="0"/>
                </a:lnTo>
                <a:cubicBezTo>
                  <a:pt x="8316" y="0"/>
                  <a:pt x="8322" y="6"/>
                  <a:pt x="8322" y="13"/>
                </a:cubicBezTo>
                <a:cubicBezTo>
                  <a:pt x="8322" y="20"/>
                  <a:pt x="8316" y="25"/>
                  <a:pt x="8309" y="25"/>
                </a:cubicBezTo>
                <a:close/>
                <a:moveTo>
                  <a:pt x="8259" y="25"/>
                </a:moveTo>
                <a:lnTo>
                  <a:pt x="8259" y="25"/>
                </a:lnTo>
                <a:cubicBezTo>
                  <a:pt x="8253" y="25"/>
                  <a:pt x="8247" y="20"/>
                  <a:pt x="8247" y="13"/>
                </a:cubicBezTo>
                <a:cubicBezTo>
                  <a:pt x="8247" y="6"/>
                  <a:pt x="8253" y="0"/>
                  <a:pt x="8259" y="0"/>
                </a:cubicBezTo>
                <a:lnTo>
                  <a:pt x="8259" y="0"/>
                </a:lnTo>
                <a:cubicBezTo>
                  <a:pt x="8266" y="0"/>
                  <a:pt x="8272" y="6"/>
                  <a:pt x="8272" y="13"/>
                </a:cubicBezTo>
                <a:cubicBezTo>
                  <a:pt x="8272" y="20"/>
                  <a:pt x="8266" y="25"/>
                  <a:pt x="8259" y="25"/>
                </a:cubicBezTo>
                <a:close/>
                <a:moveTo>
                  <a:pt x="8209" y="25"/>
                </a:moveTo>
                <a:lnTo>
                  <a:pt x="8209" y="25"/>
                </a:lnTo>
                <a:cubicBezTo>
                  <a:pt x="8202" y="25"/>
                  <a:pt x="8197" y="20"/>
                  <a:pt x="8197" y="13"/>
                </a:cubicBezTo>
                <a:cubicBezTo>
                  <a:pt x="8197" y="6"/>
                  <a:pt x="8202" y="0"/>
                  <a:pt x="8209" y="0"/>
                </a:cubicBezTo>
                <a:lnTo>
                  <a:pt x="8209" y="0"/>
                </a:lnTo>
                <a:cubicBezTo>
                  <a:pt x="8216" y="0"/>
                  <a:pt x="8222" y="6"/>
                  <a:pt x="8222" y="13"/>
                </a:cubicBezTo>
                <a:cubicBezTo>
                  <a:pt x="8222" y="20"/>
                  <a:pt x="8216" y="25"/>
                  <a:pt x="8209" y="25"/>
                </a:cubicBezTo>
                <a:close/>
                <a:moveTo>
                  <a:pt x="8159" y="25"/>
                </a:moveTo>
                <a:lnTo>
                  <a:pt x="8159" y="25"/>
                </a:lnTo>
                <a:cubicBezTo>
                  <a:pt x="8152" y="25"/>
                  <a:pt x="8147" y="20"/>
                  <a:pt x="8147" y="13"/>
                </a:cubicBezTo>
                <a:cubicBezTo>
                  <a:pt x="8147" y="6"/>
                  <a:pt x="8152" y="0"/>
                  <a:pt x="8159" y="0"/>
                </a:cubicBezTo>
                <a:lnTo>
                  <a:pt x="8159" y="0"/>
                </a:lnTo>
                <a:cubicBezTo>
                  <a:pt x="8166" y="0"/>
                  <a:pt x="8172" y="6"/>
                  <a:pt x="8172" y="13"/>
                </a:cubicBezTo>
                <a:cubicBezTo>
                  <a:pt x="8172" y="20"/>
                  <a:pt x="8166" y="25"/>
                  <a:pt x="8159" y="25"/>
                </a:cubicBezTo>
                <a:close/>
                <a:moveTo>
                  <a:pt x="8109" y="25"/>
                </a:moveTo>
                <a:lnTo>
                  <a:pt x="8109" y="25"/>
                </a:lnTo>
                <a:cubicBezTo>
                  <a:pt x="8102" y="25"/>
                  <a:pt x="8097" y="20"/>
                  <a:pt x="8097" y="13"/>
                </a:cubicBezTo>
                <a:cubicBezTo>
                  <a:pt x="8097" y="6"/>
                  <a:pt x="8102" y="0"/>
                  <a:pt x="8109" y="0"/>
                </a:cubicBezTo>
                <a:lnTo>
                  <a:pt x="8109" y="0"/>
                </a:lnTo>
                <a:cubicBezTo>
                  <a:pt x="8116" y="0"/>
                  <a:pt x="8122" y="6"/>
                  <a:pt x="8122" y="13"/>
                </a:cubicBezTo>
                <a:cubicBezTo>
                  <a:pt x="8122" y="20"/>
                  <a:pt x="8116" y="25"/>
                  <a:pt x="8109" y="25"/>
                </a:cubicBezTo>
                <a:close/>
                <a:moveTo>
                  <a:pt x="8059" y="25"/>
                </a:moveTo>
                <a:lnTo>
                  <a:pt x="8059" y="25"/>
                </a:lnTo>
                <a:cubicBezTo>
                  <a:pt x="8052" y="25"/>
                  <a:pt x="8047" y="20"/>
                  <a:pt x="8047" y="13"/>
                </a:cubicBezTo>
                <a:cubicBezTo>
                  <a:pt x="8047" y="6"/>
                  <a:pt x="8052" y="0"/>
                  <a:pt x="8059" y="0"/>
                </a:cubicBezTo>
                <a:lnTo>
                  <a:pt x="8059" y="0"/>
                </a:lnTo>
                <a:cubicBezTo>
                  <a:pt x="8066" y="0"/>
                  <a:pt x="8072" y="6"/>
                  <a:pt x="8072" y="13"/>
                </a:cubicBezTo>
                <a:cubicBezTo>
                  <a:pt x="8072" y="20"/>
                  <a:pt x="8066" y="25"/>
                  <a:pt x="8059" y="25"/>
                </a:cubicBezTo>
                <a:close/>
                <a:moveTo>
                  <a:pt x="8009" y="25"/>
                </a:moveTo>
                <a:lnTo>
                  <a:pt x="8009" y="25"/>
                </a:lnTo>
                <a:cubicBezTo>
                  <a:pt x="8002" y="25"/>
                  <a:pt x="7997" y="20"/>
                  <a:pt x="7997" y="13"/>
                </a:cubicBezTo>
                <a:cubicBezTo>
                  <a:pt x="7997" y="6"/>
                  <a:pt x="8002" y="0"/>
                  <a:pt x="8009" y="0"/>
                </a:cubicBezTo>
                <a:lnTo>
                  <a:pt x="8009" y="0"/>
                </a:lnTo>
                <a:cubicBezTo>
                  <a:pt x="8016" y="0"/>
                  <a:pt x="8022" y="6"/>
                  <a:pt x="8022" y="13"/>
                </a:cubicBezTo>
                <a:cubicBezTo>
                  <a:pt x="8022" y="20"/>
                  <a:pt x="8016" y="25"/>
                  <a:pt x="8009" y="25"/>
                </a:cubicBezTo>
                <a:close/>
                <a:moveTo>
                  <a:pt x="7959" y="25"/>
                </a:moveTo>
                <a:lnTo>
                  <a:pt x="7959" y="25"/>
                </a:lnTo>
                <a:cubicBezTo>
                  <a:pt x="7952" y="25"/>
                  <a:pt x="7947" y="20"/>
                  <a:pt x="7947" y="13"/>
                </a:cubicBezTo>
                <a:cubicBezTo>
                  <a:pt x="7947" y="6"/>
                  <a:pt x="7952" y="0"/>
                  <a:pt x="7959" y="0"/>
                </a:cubicBezTo>
                <a:lnTo>
                  <a:pt x="7959" y="0"/>
                </a:lnTo>
                <a:cubicBezTo>
                  <a:pt x="7966" y="0"/>
                  <a:pt x="7972" y="6"/>
                  <a:pt x="7972" y="13"/>
                </a:cubicBezTo>
                <a:cubicBezTo>
                  <a:pt x="7972" y="20"/>
                  <a:pt x="7966" y="25"/>
                  <a:pt x="7959" y="25"/>
                </a:cubicBezTo>
                <a:close/>
                <a:moveTo>
                  <a:pt x="7909" y="25"/>
                </a:moveTo>
                <a:lnTo>
                  <a:pt x="7909" y="25"/>
                </a:lnTo>
                <a:cubicBezTo>
                  <a:pt x="7902" y="25"/>
                  <a:pt x="7897" y="20"/>
                  <a:pt x="7897" y="13"/>
                </a:cubicBezTo>
                <a:cubicBezTo>
                  <a:pt x="7897" y="6"/>
                  <a:pt x="7902" y="0"/>
                  <a:pt x="7909" y="0"/>
                </a:cubicBezTo>
                <a:lnTo>
                  <a:pt x="7909" y="0"/>
                </a:lnTo>
                <a:cubicBezTo>
                  <a:pt x="7916" y="0"/>
                  <a:pt x="7922" y="6"/>
                  <a:pt x="7922" y="13"/>
                </a:cubicBezTo>
                <a:cubicBezTo>
                  <a:pt x="7922" y="20"/>
                  <a:pt x="7916" y="25"/>
                  <a:pt x="7909" y="25"/>
                </a:cubicBezTo>
                <a:close/>
                <a:moveTo>
                  <a:pt x="7859" y="25"/>
                </a:moveTo>
                <a:lnTo>
                  <a:pt x="7859" y="25"/>
                </a:lnTo>
                <a:cubicBezTo>
                  <a:pt x="7852" y="25"/>
                  <a:pt x="7847" y="20"/>
                  <a:pt x="7847" y="13"/>
                </a:cubicBezTo>
                <a:cubicBezTo>
                  <a:pt x="7847" y="6"/>
                  <a:pt x="7852" y="0"/>
                  <a:pt x="7859" y="0"/>
                </a:cubicBezTo>
                <a:lnTo>
                  <a:pt x="7859" y="0"/>
                </a:lnTo>
                <a:cubicBezTo>
                  <a:pt x="7866" y="0"/>
                  <a:pt x="7872" y="6"/>
                  <a:pt x="7872" y="13"/>
                </a:cubicBezTo>
                <a:cubicBezTo>
                  <a:pt x="7872" y="20"/>
                  <a:pt x="7866" y="25"/>
                  <a:pt x="7859" y="25"/>
                </a:cubicBezTo>
                <a:close/>
                <a:moveTo>
                  <a:pt x="7809" y="25"/>
                </a:moveTo>
                <a:lnTo>
                  <a:pt x="7809" y="25"/>
                </a:lnTo>
                <a:cubicBezTo>
                  <a:pt x="7802" y="25"/>
                  <a:pt x="7797" y="20"/>
                  <a:pt x="7797" y="13"/>
                </a:cubicBezTo>
                <a:cubicBezTo>
                  <a:pt x="7797" y="6"/>
                  <a:pt x="7802" y="0"/>
                  <a:pt x="7809" y="0"/>
                </a:cubicBezTo>
                <a:lnTo>
                  <a:pt x="7809" y="0"/>
                </a:lnTo>
                <a:cubicBezTo>
                  <a:pt x="7816" y="0"/>
                  <a:pt x="7822" y="6"/>
                  <a:pt x="7822" y="13"/>
                </a:cubicBezTo>
                <a:cubicBezTo>
                  <a:pt x="7822" y="20"/>
                  <a:pt x="7816" y="25"/>
                  <a:pt x="7809" y="25"/>
                </a:cubicBezTo>
                <a:close/>
                <a:moveTo>
                  <a:pt x="7759" y="25"/>
                </a:moveTo>
                <a:lnTo>
                  <a:pt x="7759" y="25"/>
                </a:lnTo>
                <a:cubicBezTo>
                  <a:pt x="7752" y="25"/>
                  <a:pt x="7747" y="20"/>
                  <a:pt x="7747" y="13"/>
                </a:cubicBezTo>
                <a:cubicBezTo>
                  <a:pt x="7747" y="6"/>
                  <a:pt x="7752" y="0"/>
                  <a:pt x="7759" y="0"/>
                </a:cubicBezTo>
                <a:lnTo>
                  <a:pt x="7759" y="0"/>
                </a:lnTo>
                <a:cubicBezTo>
                  <a:pt x="7766" y="0"/>
                  <a:pt x="7772" y="6"/>
                  <a:pt x="7772" y="13"/>
                </a:cubicBezTo>
                <a:cubicBezTo>
                  <a:pt x="7772" y="20"/>
                  <a:pt x="7766" y="25"/>
                  <a:pt x="7759" y="25"/>
                </a:cubicBezTo>
                <a:close/>
                <a:moveTo>
                  <a:pt x="7709" y="25"/>
                </a:moveTo>
                <a:lnTo>
                  <a:pt x="7709" y="25"/>
                </a:lnTo>
                <a:cubicBezTo>
                  <a:pt x="7702" y="25"/>
                  <a:pt x="7697" y="20"/>
                  <a:pt x="7697" y="13"/>
                </a:cubicBezTo>
                <a:cubicBezTo>
                  <a:pt x="7697" y="6"/>
                  <a:pt x="7702" y="0"/>
                  <a:pt x="7709" y="0"/>
                </a:cubicBezTo>
                <a:lnTo>
                  <a:pt x="7709" y="0"/>
                </a:lnTo>
                <a:cubicBezTo>
                  <a:pt x="7716" y="0"/>
                  <a:pt x="7722" y="6"/>
                  <a:pt x="7722" y="13"/>
                </a:cubicBezTo>
                <a:cubicBezTo>
                  <a:pt x="7722" y="20"/>
                  <a:pt x="7716" y="25"/>
                  <a:pt x="7709" y="25"/>
                </a:cubicBezTo>
                <a:close/>
                <a:moveTo>
                  <a:pt x="7659" y="25"/>
                </a:moveTo>
                <a:lnTo>
                  <a:pt x="7659" y="25"/>
                </a:lnTo>
                <a:cubicBezTo>
                  <a:pt x="7652" y="25"/>
                  <a:pt x="7647" y="20"/>
                  <a:pt x="7647" y="13"/>
                </a:cubicBezTo>
                <a:cubicBezTo>
                  <a:pt x="7647" y="6"/>
                  <a:pt x="7652" y="0"/>
                  <a:pt x="7659" y="0"/>
                </a:cubicBezTo>
                <a:lnTo>
                  <a:pt x="7659" y="0"/>
                </a:lnTo>
                <a:cubicBezTo>
                  <a:pt x="7666" y="0"/>
                  <a:pt x="7672" y="6"/>
                  <a:pt x="7672" y="13"/>
                </a:cubicBezTo>
                <a:cubicBezTo>
                  <a:pt x="7672" y="20"/>
                  <a:pt x="7666" y="25"/>
                  <a:pt x="7659" y="25"/>
                </a:cubicBezTo>
                <a:close/>
                <a:moveTo>
                  <a:pt x="7609" y="25"/>
                </a:moveTo>
                <a:lnTo>
                  <a:pt x="7609" y="25"/>
                </a:lnTo>
                <a:cubicBezTo>
                  <a:pt x="7602" y="25"/>
                  <a:pt x="7597" y="20"/>
                  <a:pt x="7597" y="13"/>
                </a:cubicBezTo>
                <a:cubicBezTo>
                  <a:pt x="7597" y="6"/>
                  <a:pt x="7602" y="0"/>
                  <a:pt x="7609" y="0"/>
                </a:cubicBezTo>
                <a:lnTo>
                  <a:pt x="7609" y="0"/>
                </a:lnTo>
                <a:cubicBezTo>
                  <a:pt x="7616" y="0"/>
                  <a:pt x="7622" y="6"/>
                  <a:pt x="7622" y="13"/>
                </a:cubicBezTo>
                <a:cubicBezTo>
                  <a:pt x="7622" y="20"/>
                  <a:pt x="7616" y="25"/>
                  <a:pt x="7609" y="25"/>
                </a:cubicBezTo>
                <a:close/>
                <a:moveTo>
                  <a:pt x="7559" y="25"/>
                </a:moveTo>
                <a:lnTo>
                  <a:pt x="7559" y="25"/>
                </a:lnTo>
                <a:cubicBezTo>
                  <a:pt x="7552" y="25"/>
                  <a:pt x="7547" y="20"/>
                  <a:pt x="7547" y="13"/>
                </a:cubicBezTo>
                <a:cubicBezTo>
                  <a:pt x="7547" y="6"/>
                  <a:pt x="7552" y="0"/>
                  <a:pt x="7559" y="0"/>
                </a:cubicBezTo>
                <a:lnTo>
                  <a:pt x="7559" y="0"/>
                </a:lnTo>
                <a:cubicBezTo>
                  <a:pt x="7566" y="0"/>
                  <a:pt x="7572" y="6"/>
                  <a:pt x="7572" y="13"/>
                </a:cubicBezTo>
                <a:cubicBezTo>
                  <a:pt x="7572" y="20"/>
                  <a:pt x="7566" y="25"/>
                  <a:pt x="7559" y="25"/>
                </a:cubicBezTo>
                <a:close/>
                <a:moveTo>
                  <a:pt x="7509" y="25"/>
                </a:moveTo>
                <a:lnTo>
                  <a:pt x="7509" y="25"/>
                </a:lnTo>
                <a:cubicBezTo>
                  <a:pt x="7502" y="25"/>
                  <a:pt x="7497" y="20"/>
                  <a:pt x="7497" y="13"/>
                </a:cubicBezTo>
                <a:cubicBezTo>
                  <a:pt x="7497" y="6"/>
                  <a:pt x="7502" y="0"/>
                  <a:pt x="7509" y="0"/>
                </a:cubicBezTo>
                <a:lnTo>
                  <a:pt x="7509" y="0"/>
                </a:lnTo>
                <a:cubicBezTo>
                  <a:pt x="7516" y="0"/>
                  <a:pt x="7522" y="6"/>
                  <a:pt x="7522" y="13"/>
                </a:cubicBezTo>
                <a:cubicBezTo>
                  <a:pt x="7522" y="20"/>
                  <a:pt x="7516" y="25"/>
                  <a:pt x="7509" y="25"/>
                </a:cubicBezTo>
                <a:close/>
                <a:moveTo>
                  <a:pt x="7459" y="25"/>
                </a:moveTo>
                <a:lnTo>
                  <a:pt x="7459" y="25"/>
                </a:lnTo>
                <a:cubicBezTo>
                  <a:pt x="7452" y="25"/>
                  <a:pt x="7447" y="20"/>
                  <a:pt x="7447" y="13"/>
                </a:cubicBezTo>
                <a:cubicBezTo>
                  <a:pt x="7447" y="6"/>
                  <a:pt x="7452" y="0"/>
                  <a:pt x="7459" y="0"/>
                </a:cubicBezTo>
                <a:lnTo>
                  <a:pt x="7459" y="0"/>
                </a:lnTo>
                <a:cubicBezTo>
                  <a:pt x="7466" y="0"/>
                  <a:pt x="7472" y="6"/>
                  <a:pt x="7472" y="13"/>
                </a:cubicBezTo>
                <a:cubicBezTo>
                  <a:pt x="7472" y="20"/>
                  <a:pt x="7466" y="25"/>
                  <a:pt x="7459" y="25"/>
                </a:cubicBezTo>
                <a:close/>
                <a:moveTo>
                  <a:pt x="7409" y="25"/>
                </a:moveTo>
                <a:lnTo>
                  <a:pt x="7409" y="25"/>
                </a:lnTo>
                <a:cubicBezTo>
                  <a:pt x="7402" y="25"/>
                  <a:pt x="7396" y="20"/>
                  <a:pt x="7396" y="13"/>
                </a:cubicBezTo>
                <a:cubicBezTo>
                  <a:pt x="7396" y="6"/>
                  <a:pt x="7402" y="0"/>
                  <a:pt x="7409" y="0"/>
                </a:cubicBezTo>
                <a:lnTo>
                  <a:pt x="7409" y="0"/>
                </a:lnTo>
                <a:cubicBezTo>
                  <a:pt x="7416" y="0"/>
                  <a:pt x="7422" y="6"/>
                  <a:pt x="7422" y="13"/>
                </a:cubicBezTo>
                <a:cubicBezTo>
                  <a:pt x="7422" y="20"/>
                  <a:pt x="7416" y="25"/>
                  <a:pt x="7409" y="25"/>
                </a:cubicBezTo>
                <a:close/>
                <a:moveTo>
                  <a:pt x="7359" y="25"/>
                </a:moveTo>
                <a:lnTo>
                  <a:pt x="7359" y="25"/>
                </a:lnTo>
                <a:cubicBezTo>
                  <a:pt x="7352" y="25"/>
                  <a:pt x="7346" y="20"/>
                  <a:pt x="7346" y="13"/>
                </a:cubicBezTo>
                <a:cubicBezTo>
                  <a:pt x="7346" y="6"/>
                  <a:pt x="7352" y="0"/>
                  <a:pt x="7359" y="0"/>
                </a:cubicBezTo>
                <a:lnTo>
                  <a:pt x="7359" y="0"/>
                </a:lnTo>
                <a:cubicBezTo>
                  <a:pt x="7366" y="0"/>
                  <a:pt x="7371" y="6"/>
                  <a:pt x="7371" y="13"/>
                </a:cubicBezTo>
                <a:cubicBezTo>
                  <a:pt x="7371" y="20"/>
                  <a:pt x="7366" y="25"/>
                  <a:pt x="7359" y="25"/>
                </a:cubicBezTo>
                <a:close/>
                <a:moveTo>
                  <a:pt x="7309" y="25"/>
                </a:moveTo>
                <a:lnTo>
                  <a:pt x="7309" y="25"/>
                </a:lnTo>
                <a:cubicBezTo>
                  <a:pt x="7302" y="25"/>
                  <a:pt x="7296" y="20"/>
                  <a:pt x="7296" y="13"/>
                </a:cubicBezTo>
                <a:cubicBezTo>
                  <a:pt x="7296" y="6"/>
                  <a:pt x="7302" y="0"/>
                  <a:pt x="7309" y="0"/>
                </a:cubicBezTo>
                <a:lnTo>
                  <a:pt x="7309" y="0"/>
                </a:lnTo>
                <a:cubicBezTo>
                  <a:pt x="7316" y="0"/>
                  <a:pt x="7321" y="6"/>
                  <a:pt x="7321" y="13"/>
                </a:cubicBezTo>
                <a:cubicBezTo>
                  <a:pt x="7321" y="20"/>
                  <a:pt x="7316" y="25"/>
                  <a:pt x="7309" y="25"/>
                </a:cubicBezTo>
                <a:close/>
                <a:moveTo>
                  <a:pt x="7259" y="25"/>
                </a:moveTo>
                <a:lnTo>
                  <a:pt x="7259" y="25"/>
                </a:lnTo>
                <a:cubicBezTo>
                  <a:pt x="7252" y="25"/>
                  <a:pt x="7246" y="20"/>
                  <a:pt x="7246" y="13"/>
                </a:cubicBezTo>
                <a:cubicBezTo>
                  <a:pt x="7246" y="6"/>
                  <a:pt x="7252" y="0"/>
                  <a:pt x="7259" y="0"/>
                </a:cubicBezTo>
                <a:lnTo>
                  <a:pt x="7259" y="0"/>
                </a:lnTo>
                <a:cubicBezTo>
                  <a:pt x="7266" y="0"/>
                  <a:pt x="7271" y="6"/>
                  <a:pt x="7271" y="13"/>
                </a:cubicBezTo>
                <a:cubicBezTo>
                  <a:pt x="7271" y="20"/>
                  <a:pt x="7266" y="25"/>
                  <a:pt x="7259" y="25"/>
                </a:cubicBezTo>
                <a:close/>
                <a:moveTo>
                  <a:pt x="7209" y="25"/>
                </a:moveTo>
                <a:lnTo>
                  <a:pt x="7209" y="25"/>
                </a:lnTo>
                <a:cubicBezTo>
                  <a:pt x="7202" y="25"/>
                  <a:pt x="7196" y="20"/>
                  <a:pt x="7196" y="13"/>
                </a:cubicBezTo>
                <a:cubicBezTo>
                  <a:pt x="7196" y="6"/>
                  <a:pt x="7202" y="0"/>
                  <a:pt x="7209" y="0"/>
                </a:cubicBezTo>
                <a:lnTo>
                  <a:pt x="7209" y="0"/>
                </a:lnTo>
                <a:cubicBezTo>
                  <a:pt x="7216" y="0"/>
                  <a:pt x="7221" y="6"/>
                  <a:pt x="7221" y="13"/>
                </a:cubicBezTo>
                <a:cubicBezTo>
                  <a:pt x="7221" y="20"/>
                  <a:pt x="7216" y="25"/>
                  <a:pt x="7209" y="25"/>
                </a:cubicBezTo>
                <a:close/>
                <a:moveTo>
                  <a:pt x="7159" y="25"/>
                </a:moveTo>
                <a:lnTo>
                  <a:pt x="7159" y="25"/>
                </a:lnTo>
                <a:cubicBezTo>
                  <a:pt x="7152" y="25"/>
                  <a:pt x="7146" y="20"/>
                  <a:pt x="7146" y="13"/>
                </a:cubicBezTo>
                <a:cubicBezTo>
                  <a:pt x="7146" y="6"/>
                  <a:pt x="7152" y="0"/>
                  <a:pt x="7159" y="0"/>
                </a:cubicBezTo>
                <a:lnTo>
                  <a:pt x="7159" y="0"/>
                </a:lnTo>
                <a:cubicBezTo>
                  <a:pt x="7166" y="0"/>
                  <a:pt x="7171" y="6"/>
                  <a:pt x="7171" y="13"/>
                </a:cubicBezTo>
                <a:cubicBezTo>
                  <a:pt x="7171" y="20"/>
                  <a:pt x="7166" y="25"/>
                  <a:pt x="7159" y="25"/>
                </a:cubicBezTo>
                <a:close/>
                <a:moveTo>
                  <a:pt x="7109" y="25"/>
                </a:moveTo>
                <a:lnTo>
                  <a:pt x="7109" y="25"/>
                </a:lnTo>
                <a:cubicBezTo>
                  <a:pt x="7102" y="25"/>
                  <a:pt x="7096" y="20"/>
                  <a:pt x="7096" y="13"/>
                </a:cubicBezTo>
                <a:cubicBezTo>
                  <a:pt x="7096" y="6"/>
                  <a:pt x="7102" y="0"/>
                  <a:pt x="7109" y="0"/>
                </a:cubicBezTo>
                <a:lnTo>
                  <a:pt x="7109" y="0"/>
                </a:lnTo>
                <a:cubicBezTo>
                  <a:pt x="7116" y="0"/>
                  <a:pt x="7121" y="6"/>
                  <a:pt x="7121" y="13"/>
                </a:cubicBezTo>
                <a:cubicBezTo>
                  <a:pt x="7121" y="20"/>
                  <a:pt x="7116" y="25"/>
                  <a:pt x="7109" y="25"/>
                </a:cubicBezTo>
                <a:close/>
                <a:moveTo>
                  <a:pt x="7059" y="25"/>
                </a:moveTo>
                <a:lnTo>
                  <a:pt x="7059" y="25"/>
                </a:lnTo>
                <a:cubicBezTo>
                  <a:pt x="7052" y="25"/>
                  <a:pt x="7046" y="20"/>
                  <a:pt x="7046" y="13"/>
                </a:cubicBezTo>
                <a:cubicBezTo>
                  <a:pt x="7046" y="6"/>
                  <a:pt x="7052" y="0"/>
                  <a:pt x="7059" y="0"/>
                </a:cubicBezTo>
                <a:lnTo>
                  <a:pt x="7059" y="0"/>
                </a:lnTo>
                <a:cubicBezTo>
                  <a:pt x="7066" y="0"/>
                  <a:pt x="7071" y="6"/>
                  <a:pt x="7071" y="13"/>
                </a:cubicBezTo>
                <a:cubicBezTo>
                  <a:pt x="7071" y="20"/>
                  <a:pt x="7066" y="25"/>
                  <a:pt x="7059" y="25"/>
                </a:cubicBezTo>
                <a:close/>
                <a:moveTo>
                  <a:pt x="7009" y="25"/>
                </a:moveTo>
                <a:lnTo>
                  <a:pt x="7009" y="25"/>
                </a:lnTo>
                <a:cubicBezTo>
                  <a:pt x="7002" y="25"/>
                  <a:pt x="6996" y="20"/>
                  <a:pt x="6996" y="13"/>
                </a:cubicBezTo>
                <a:cubicBezTo>
                  <a:pt x="6996" y="6"/>
                  <a:pt x="7002" y="0"/>
                  <a:pt x="7009" y="0"/>
                </a:cubicBezTo>
                <a:lnTo>
                  <a:pt x="7009" y="0"/>
                </a:lnTo>
                <a:cubicBezTo>
                  <a:pt x="7016" y="0"/>
                  <a:pt x="7021" y="6"/>
                  <a:pt x="7021" y="13"/>
                </a:cubicBezTo>
                <a:cubicBezTo>
                  <a:pt x="7021" y="20"/>
                  <a:pt x="7016" y="25"/>
                  <a:pt x="7009" y="25"/>
                </a:cubicBezTo>
                <a:close/>
                <a:moveTo>
                  <a:pt x="6959" y="25"/>
                </a:moveTo>
                <a:lnTo>
                  <a:pt x="6959" y="25"/>
                </a:lnTo>
                <a:cubicBezTo>
                  <a:pt x="6952" y="25"/>
                  <a:pt x="6946" y="20"/>
                  <a:pt x="6946" y="13"/>
                </a:cubicBezTo>
                <a:cubicBezTo>
                  <a:pt x="6946" y="6"/>
                  <a:pt x="6952" y="0"/>
                  <a:pt x="6959" y="0"/>
                </a:cubicBezTo>
                <a:lnTo>
                  <a:pt x="6959" y="0"/>
                </a:lnTo>
                <a:cubicBezTo>
                  <a:pt x="6966" y="0"/>
                  <a:pt x="6971" y="6"/>
                  <a:pt x="6971" y="13"/>
                </a:cubicBezTo>
                <a:cubicBezTo>
                  <a:pt x="6971" y="20"/>
                  <a:pt x="6966" y="25"/>
                  <a:pt x="6959" y="25"/>
                </a:cubicBezTo>
                <a:close/>
                <a:moveTo>
                  <a:pt x="6909" y="25"/>
                </a:moveTo>
                <a:lnTo>
                  <a:pt x="6909" y="25"/>
                </a:lnTo>
                <a:cubicBezTo>
                  <a:pt x="6902" y="25"/>
                  <a:pt x="6896" y="20"/>
                  <a:pt x="6896" y="13"/>
                </a:cubicBezTo>
                <a:cubicBezTo>
                  <a:pt x="6896" y="6"/>
                  <a:pt x="6902" y="0"/>
                  <a:pt x="6909" y="0"/>
                </a:cubicBezTo>
                <a:lnTo>
                  <a:pt x="6909" y="0"/>
                </a:lnTo>
                <a:cubicBezTo>
                  <a:pt x="6916" y="0"/>
                  <a:pt x="6921" y="6"/>
                  <a:pt x="6921" y="13"/>
                </a:cubicBezTo>
                <a:cubicBezTo>
                  <a:pt x="6921" y="20"/>
                  <a:pt x="6916" y="25"/>
                  <a:pt x="6909" y="25"/>
                </a:cubicBezTo>
                <a:close/>
                <a:moveTo>
                  <a:pt x="6859" y="25"/>
                </a:moveTo>
                <a:lnTo>
                  <a:pt x="6859" y="25"/>
                </a:lnTo>
                <a:cubicBezTo>
                  <a:pt x="6852" y="25"/>
                  <a:pt x="6846" y="20"/>
                  <a:pt x="6846" y="13"/>
                </a:cubicBezTo>
                <a:cubicBezTo>
                  <a:pt x="6846" y="6"/>
                  <a:pt x="6852" y="0"/>
                  <a:pt x="6859" y="0"/>
                </a:cubicBezTo>
                <a:lnTo>
                  <a:pt x="6859" y="0"/>
                </a:lnTo>
                <a:cubicBezTo>
                  <a:pt x="6866" y="0"/>
                  <a:pt x="6871" y="6"/>
                  <a:pt x="6871" y="13"/>
                </a:cubicBezTo>
                <a:cubicBezTo>
                  <a:pt x="6871" y="20"/>
                  <a:pt x="6866" y="25"/>
                  <a:pt x="6859" y="25"/>
                </a:cubicBezTo>
                <a:close/>
                <a:moveTo>
                  <a:pt x="6809" y="25"/>
                </a:moveTo>
                <a:lnTo>
                  <a:pt x="6809" y="25"/>
                </a:lnTo>
                <a:cubicBezTo>
                  <a:pt x="6802" y="25"/>
                  <a:pt x="6796" y="20"/>
                  <a:pt x="6796" y="13"/>
                </a:cubicBezTo>
                <a:cubicBezTo>
                  <a:pt x="6796" y="6"/>
                  <a:pt x="6802" y="0"/>
                  <a:pt x="6809" y="0"/>
                </a:cubicBezTo>
                <a:lnTo>
                  <a:pt x="6809" y="0"/>
                </a:lnTo>
                <a:cubicBezTo>
                  <a:pt x="6816" y="0"/>
                  <a:pt x="6821" y="6"/>
                  <a:pt x="6821" y="13"/>
                </a:cubicBezTo>
                <a:cubicBezTo>
                  <a:pt x="6821" y="20"/>
                  <a:pt x="6816" y="25"/>
                  <a:pt x="6809" y="25"/>
                </a:cubicBezTo>
                <a:close/>
                <a:moveTo>
                  <a:pt x="6759" y="25"/>
                </a:moveTo>
                <a:lnTo>
                  <a:pt x="6759" y="25"/>
                </a:lnTo>
                <a:cubicBezTo>
                  <a:pt x="6752" y="25"/>
                  <a:pt x="6746" y="20"/>
                  <a:pt x="6746" y="13"/>
                </a:cubicBezTo>
                <a:cubicBezTo>
                  <a:pt x="6746" y="6"/>
                  <a:pt x="6752" y="0"/>
                  <a:pt x="6759" y="0"/>
                </a:cubicBezTo>
                <a:lnTo>
                  <a:pt x="6759" y="0"/>
                </a:lnTo>
                <a:cubicBezTo>
                  <a:pt x="6766" y="0"/>
                  <a:pt x="6771" y="6"/>
                  <a:pt x="6771" y="13"/>
                </a:cubicBezTo>
                <a:cubicBezTo>
                  <a:pt x="6771" y="20"/>
                  <a:pt x="6766" y="25"/>
                  <a:pt x="6759" y="25"/>
                </a:cubicBezTo>
                <a:close/>
                <a:moveTo>
                  <a:pt x="6709" y="25"/>
                </a:moveTo>
                <a:lnTo>
                  <a:pt x="6709" y="25"/>
                </a:lnTo>
                <a:cubicBezTo>
                  <a:pt x="6702" y="25"/>
                  <a:pt x="6696" y="20"/>
                  <a:pt x="6696" y="13"/>
                </a:cubicBezTo>
                <a:cubicBezTo>
                  <a:pt x="6696" y="6"/>
                  <a:pt x="6702" y="0"/>
                  <a:pt x="6709" y="0"/>
                </a:cubicBezTo>
                <a:lnTo>
                  <a:pt x="6709" y="0"/>
                </a:lnTo>
                <a:cubicBezTo>
                  <a:pt x="6716" y="0"/>
                  <a:pt x="6721" y="6"/>
                  <a:pt x="6721" y="13"/>
                </a:cubicBezTo>
                <a:cubicBezTo>
                  <a:pt x="6721" y="20"/>
                  <a:pt x="6716" y="25"/>
                  <a:pt x="6709" y="25"/>
                </a:cubicBezTo>
                <a:close/>
                <a:moveTo>
                  <a:pt x="6659" y="25"/>
                </a:moveTo>
                <a:lnTo>
                  <a:pt x="6659" y="25"/>
                </a:lnTo>
                <a:cubicBezTo>
                  <a:pt x="6652" y="25"/>
                  <a:pt x="6646" y="20"/>
                  <a:pt x="6646" y="13"/>
                </a:cubicBezTo>
                <a:cubicBezTo>
                  <a:pt x="6646" y="6"/>
                  <a:pt x="6652" y="0"/>
                  <a:pt x="6659" y="0"/>
                </a:cubicBezTo>
                <a:lnTo>
                  <a:pt x="6659" y="0"/>
                </a:lnTo>
                <a:cubicBezTo>
                  <a:pt x="6666" y="0"/>
                  <a:pt x="6671" y="6"/>
                  <a:pt x="6671" y="13"/>
                </a:cubicBezTo>
                <a:cubicBezTo>
                  <a:pt x="6671" y="20"/>
                  <a:pt x="6666" y="25"/>
                  <a:pt x="6659" y="25"/>
                </a:cubicBezTo>
                <a:close/>
                <a:moveTo>
                  <a:pt x="6609" y="25"/>
                </a:moveTo>
                <a:lnTo>
                  <a:pt x="6609" y="25"/>
                </a:lnTo>
                <a:cubicBezTo>
                  <a:pt x="6602" y="25"/>
                  <a:pt x="6596" y="20"/>
                  <a:pt x="6596" y="13"/>
                </a:cubicBezTo>
                <a:cubicBezTo>
                  <a:pt x="6596" y="6"/>
                  <a:pt x="6602" y="0"/>
                  <a:pt x="6609" y="0"/>
                </a:cubicBezTo>
                <a:lnTo>
                  <a:pt x="6609" y="0"/>
                </a:lnTo>
                <a:cubicBezTo>
                  <a:pt x="6616" y="0"/>
                  <a:pt x="6621" y="6"/>
                  <a:pt x="6621" y="13"/>
                </a:cubicBezTo>
                <a:cubicBezTo>
                  <a:pt x="6621" y="20"/>
                  <a:pt x="6616" y="25"/>
                  <a:pt x="6609" y="25"/>
                </a:cubicBezTo>
                <a:close/>
                <a:moveTo>
                  <a:pt x="6559" y="25"/>
                </a:moveTo>
                <a:lnTo>
                  <a:pt x="6559" y="25"/>
                </a:lnTo>
                <a:cubicBezTo>
                  <a:pt x="6552" y="25"/>
                  <a:pt x="6546" y="20"/>
                  <a:pt x="6546" y="13"/>
                </a:cubicBezTo>
                <a:cubicBezTo>
                  <a:pt x="6546" y="6"/>
                  <a:pt x="6552" y="0"/>
                  <a:pt x="6559" y="0"/>
                </a:cubicBezTo>
                <a:lnTo>
                  <a:pt x="6559" y="0"/>
                </a:lnTo>
                <a:cubicBezTo>
                  <a:pt x="6565" y="0"/>
                  <a:pt x="6571" y="6"/>
                  <a:pt x="6571" y="13"/>
                </a:cubicBezTo>
                <a:cubicBezTo>
                  <a:pt x="6571" y="20"/>
                  <a:pt x="6565" y="25"/>
                  <a:pt x="6559" y="25"/>
                </a:cubicBezTo>
                <a:close/>
                <a:moveTo>
                  <a:pt x="6509" y="25"/>
                </a:moveTo>
                <a:lnTo>
                  <a:pt x="6509" y="25"/>
                </a:lnTo>
                <a:cubicBezTo>
                  <a:pt x="6502" y="25"/>
                  <a:pt x="6496" y="20"/>
                  <a:pt x="6496" y="13"/>
                </a:cubicBezTo>
                <a:cubicBezTo>
                  <a:pt x="6496" y="6"/>
                  <a:pt x="6502" y="0"/>
                  <a:pt x="6509" y="0"/>
                </a:cubicBezTo>
                <a:lnTo>
                  <a:pt x="6509" y="0"/>
                </a:lnTo>
                <a:cubicBezTo>
                  <a:pt x="6515" y="0"/>
                  <a:pt x="6521" y="6"/>
                  <a:pt x="6521" y="13"/>
                </a:cubicBezTo>
                <a:cubicBezTo>
                  <a:pt x="6521" y="20"/>
                  <a:pt x="6515" y="25"/>
                  <a:pt x="6509" y="25"/>
                </a:cubicBezTo>
                <a:close/>
                <a:moveTo>
                  <a:pt x="6459" y="25"/>
                </a:moveTo>
                <a:lnTo>
                  <a:pt x="6459" y="25"/>
                </a:lnTo>
                <a:cubicBezTo>
                  <a:pt x="6452" y="25"/>
                  <a:pt x="6446" y="20"/>
                  <a:pt x="6446" y="13"/>
                </a:cubicBezTo>
                <a:cubicBezTo>
                  <a:pt x="6446" y="6"/>
                  <a:pt x="6452" y="0"/>
                  <a:pt x="6459" y="0"/>
                </a:cubicBezTo>
                <a:lnTo>
                  <a:pt x="6459" y="0"/>
                </a:lnTo>
                <a:cubicBezTo>
                  <a:pt x="6465" y="0"/>
                  <a:pt x="6471" y="6"/>
                  <a:pt x="6471" y="13"/>
                </a:cubicBezTo>
                <a:cubicBezTo>
                  <a:pt x="6471" y="20"/>
                  <a:pt x="6465" y="25"/>
                  <a:pt x="6459" y="25"/>
                </a:cubicBezTo>
                <a:close/>
                <a:moveTo>
                  <a:pt x="6409" y="25"/>
                </a:moveTo>
                <a:lnTo>
                  <a:pt x="6408" y="25"/>
                </a:lnTo>
                <a:cubicBezTo>
                  <a:pt x="6402" y="25"/>
                  <a:pt x="6396" y="20"/>
                  <a:pt x="6396" y="13"/>
                </a:cubicBezTo>
                <a:cubicBezTo>
                  <a:pt x="6396" y="6"/>
                  <a:pt x="6402" y="0"/>
                  <a:pt x="6408" y="0"/>
                </a:cubicBezTo>
                <a:lnTo>
                  <a:pt x="6409" y="0"/>
                </a:lnTo>
                <a:cubicBezTo>
                  <a:pt x="6415" y="0"/>
                  <a:pt x="6421" y="6"/>
                  <a:pt x="6421" y="13"/>
                </a:cubicBezTo>
                <a:cubicBezTo>
                  <a:pt x="6421" y="20"/>
                  <a:pt x="6415" y="25"/>
                  <a:pt x="6409" y="25"/>
                </a:cubicBezTo>
                <a:close/>
                <a:moveTo>
                  <a:pt x="6358" y="25"/>
                </a:moveTo>
                <a:lnTo>
                  <a:pt x="6358" y="25"/>
                </a:lnTo>
                <a:cubicBezTo>
                  <a:pt x="6352" y="25"/>
                  <a:pt x="6346" y="20"/>
                  <a:pt x="6346" y="13"/>
                </a:cubicBezTo>
                <a:cubicBezTo>
                  <a:pt x="6346" y="6"/>
                  <a:pt x="6352" y="0"/>
                  <a:pt x="6358" y="0"/>
                </a:cubicBezTo>
                <a:lnTo>
                  <a:pt x="6358" y="0"/>
                </a:lnTo>
                <a:cubicBezTo>
                  <a:pt x="6365" y="0"/>
                  <a:pt x="6371" y="6"/>
                  <a:pt x="6371" y="13"/>
                </a:cubicBezTo>
                <a:cubicBezTo>
                  <a:pt x="6371" y="20"/>
                  <a:pt x="6365" y="25"/>
                  <a:pt x="6358" y="25"/>
                </a:cubicBezTo>
                <a:close/>
                <a:moveTo>
                  <a:pt x="6308" y="25"/>
                </a:moveTo>
                <a:lnTo>
                  <a:pt x="6308" y="25"/>
                </a:lnTo>
                <a:cubicBezTo>
                  <a:pt x="6302" y="25"/>
                  <a:pt x="6296" y="20"/>
                  <a:pt x="6296" y="13"/>
                </a:cubicBezTo>
                <a:cubicBezTo>
                  <a:pt x="6296" y="6"/>
                  <a:pt x="6302" y="0"/>
                  <a:pt x="6308" y="0"/>
                </a:cubicBezTo>
                <a:lnTo>
                  <a:pt x="6308" y="0"/>
                </a:lnTo>
                <a:cubicBezTo>
                  <a:pt x="6315" y="0"/>
                  <a:pt x="6321" y="6"/>
                  <a:pt x="6321" y="13"/>
                </a:cubicBezTo>
                <a:cubicBezTo>
                  <a:pt x="6321" y="20"/>
                  <a:pt x="6315" y="25"/>
                  <a:pt x="6308" y="25"/>
                </a:cubicBezTo>
                <a:close/>
                <a:moveTo>
                  <a:pt x="6258" y="25"/>
                </a:moveTo>
                <a:lnTo>
                  <a:pt x="6258" y="25"/>
                </a:lnTo>
                <a:cubicBezTo>
                  <a:pt x="6252" y="25"/>
                  <a:pt x="6246" y="20"/>
                  <a:pt x="6246" y="13"/>
                </a:cubicBezTo>
                <a:cubicBezTo>
                  <a:pt x="6246" y="6"/>
                  <a:pt x="6252" y="0"/>
                  <a:pt x="6258" y="0"/>
                </a:cubicBezTo>
                <a:lnTo>
                  <a:pt x="6258" y="0"/>
                </a:lnTo>
                <a:cubicBezTo>
                  <a:pt x="6265" y="0"/>
                  <a:pt x="6271" y="6"/>
                  <a:pt x="6271" y="13"/>
                </a:cubicBezTo>
                <a:cubicBezTo>
                  <a:pt x="6271" y="20"/>
                  <a:pt x="6265" y="25"/>
                  <a:pt x="6258" y="25"/>
                </a:cubicBezTo>
                <a:close/>
                <a:moveTo>
                  <a:pt x="6208" y="25"/>
                </a:moveTo>
                <a:lnTo>
                  <a:pt x="6208" y="25"/>
                </a:lnTo>
                <a:cubicBezTo>
                  <a:pt x="6201" y="25"/>
                  <a:pt x="6196" y="20"/>
                  <a:pt x="6196" y="13"/>
                </a:cubicBezTo>
                <a:cubicBezTo>
                  <a:pt x="6196" y="6"/>
                  <a:pt x="6201" y="0"/>
                  <a:pt x="6208" y="0"/>
                </a:cubicBezTo>
                <a:lnTo>
                  <a:pt x="6208" y="0"/>
                </a:lnTo>
                <a:cubicBezTo>
                  <a:pt x="6215" y="0"/>
                  <a:pt x="6221" y="6"/>
                  <a:pt x="6221" y="13"/>
                </a:cubicBezTo>
                <a:cubicBezTo>
                  <a:pt x="6221" y="20"/>
                  <a:pt x="6215" y="25"/>
                  <a:pt x="6208" y="25"/>
                </a:cubicBezTo>
                <a:close/>
                <a:moveTo>
                  <a:pt x="6158" y="25"/>
                </a:moveTo>
                <a:lnTo>
                  <a:pt x="6158" y="25"/>
                </a:lnTo>
                <a:cubicBezTo>
                  <a:pt x="6151" y="25"/>
                  <a:pt x="6146" y="20"/>
                  <a:pt x="6146" y="13"/>
                </a:cubicBezTo>
                <a:cubicBezTo>
                  <a:pt x="6146" y="6"/>
                  <a:pt x="6151" y="0"/>
                  <a:pt x="6158" y="0"/>
                </a:cubicBezTo>
                <a:lnTo>
                  <a:pt x="6158" y="0"/>
                </a:lnTo>
                <a:cubicBezTo>
                  <a:pt x="6165" y="0"/>
                  <a:pt x="6171" y="6"/>
                  <a:pt x="6171" y="13"/>
                </a:cubicBezTo>
                <a:cubicBezTo>
                  <a:pt x="6171" y="20"/>
                  <a:pt x="6165" y="25"/>
                  <a:pt x="6158" y="25"/>
                </a:cubicBezTo>
                <a:close/>
                <a:moveTo>
                  <a:pt x="6108" y="25"/>
                </a:moveTo>
                <a:lnTo>
                  <a:pt x="6108" y="25"/>
                </a:lnTo>
                <a:cubicBezTo>
                  <a:pt x="6101" y="25"/>
                  <a:pt x="6096" y="20"/>
                  <a:pt x="6096" y="13"/>
                </a:cubicBezTo>
                <a:cubicBezTo>
                  <a:pt x="6096" y="6"/>
                  <a:pt x="6101" y="0"/>
                  <a:pt x="6108" y="0"/>
                </a:cubicBezTo>
                <a:lnTo>
                  <a:pt x="6108" y="0"/>
                </a:lnTo>
                <a:cubicBezTo>
                  <a:pt x="6115" y="0"/>
                  <a:pt x="6121" y="6"/>
                  <a:pt x="6121" y="13"/>
                </a:cubicBezTo>
                <a:cubicBezTo>
                  <a:pt x="6121" y="20"/>
                  <a:pt x="6115" y="25"/>
                  <a:pt x="6108" y="25"/>
                </a:cubicBezTo>
                <a:close/>
                <a:moveTo>
                  <a:pt x="6058" y="25"/>
                </a:moveTo>
                <a:lnTo>
                  <a:pt x="6058" y="25"/>
                </a:lnTo>
                <a:cubicBezTo>
                  <a:pt x="6051" y="25"/>
                  <a:pt x="6046" y="20"/>
                  <a:pt x="6046" y="13"/>
                </a:cubicBezTo>
                <a:cubicBezTo>
                  <a:pt x="6046" y="6"/>
                  <a:pt x="6051" y="0"/>
                  <a:pt x="6058" y="0"/>
                </a:cubicBezTo>
                <a:lnTo>
                  <a:pt x="6058" y="0"/>
                </a:lnTo>
                <a:cubicBezTo>
                  <a:pt x="6065" y="0"/>
                  <a:pt x="6071" y="6"/>
                  <a:pt x="6071" y="13"/>
                </a:cubicBezTo>
                <a:cubicBezTo>
                  <a:pt x="6071" y="20"/>
                  <a:pt x="6065" y="25"/>
                  <a:pt x="6058" y="25"/>
                </a:cubicBezTo>
                <a:close/>
                <a:moveTo>
                  <a:pt x="6008" y="25"/>
                </a:moveTo>
                <a:lnTo>
                  <a:pt x="6008" y="25"/>
                </a:lnTo>
                <a:cubicBezTo>
                  <a:pt x="6001" y="25"/>
                  <a:pt x="5996" y="20"/>
                  <a:pt x="5996" y="13"/>
                </a:cubicBezTo>
                <a:cubicBezTo>
                  <a:pt x="5996" y="6"/>
                  <a:pt x="6001" y="0"/>
                  <a:pt x="6008" y="0"/>
                </a:cubicBezTo>
                <a:lnTo>
                  <a:pt x="6008" y="0"/>
                </a:lnTo>
                <a:cubicBezTo>
                  <a:pt x="6015" y="0"/>
                  <a:pt x="6021" y="6"/>
                  <a:pt x="6021" y="13"/>
                </a:cubicBezTo>
                <a:cubicBezTo>
                  <a:pt x="6021" y="20"/>
                  <a:pt x="6015" y="25"/>
                  <a:pt x="6008" y="25"/>
                </a:cubicBezTo>
                <a:close/>
                <a:moveTo>
                  <a:pt x="5958" y="25"/>
                </a:moveTo>
                <a:lnTo>
                  <a:pt x="5958" y="25"/>
                </a:lnTo>
                <a:cubicBezTo>
                  <a:pt x="5951" y="25"/>
                  <a:pt x="5946" y="20"/>
                  <a:pt x="5946" y="13"/>
                </a:cubicBezTo>
                <a:cubicBezTo>
                  <a:pt x="5946" y="6"/>
                  <a:pt x="5951" y="0"/>
                  <a:pt x="5958" y="0"/>
                </a:cubicBezTo>
                <a:lnTo>
                  <a:pt x="5958" y="0"/>
                </a:lnTo>
                <a:cubicBezTo>
                  <a:pt x="5965" y="0"/>
                  <a:pt x="5971" y="6"/>
                  <a:pt x="5971" y="13"/>
                </a:cubicBezTo>
                <a:cubicBezTo>
                  <a:pt x="5971" y="20"/>
                  <a:pt x="5965" y="25"/>
                  <a:pt x="5958" y="25"/>
                </a:cubicBezTo>
                <a:close/>
                <a:moveTo>
                  <a:pt x="5908" y="25"/>
                </a:moveTo>
                <a:lnTo>
                  <a:pt x="5908" y="25"/>
                </a:lnTo>
                <a:cubicBezTo>
                  <a:pt x="5901" y="25"/>
                  <a:pt x="5896" y="20"/>
                  <a:pt x="5896" y="13"/>
                </a:cubicBezTo>
                <a:cubicBezTo>
                  <a:pt x="5896" y="6"/>
                  <a:pt x="5901" y="0"/>
                  <a:pt x="5908" y="0"/>
                </a:cubicBezTo>
                <a:lnTo>
                  <a:pt x="5908" y="0"/>
                </a:lnTo>
                <a:cubicBezTo>
                  <a:pt x="5915" y="0"/>
                  <a:pt x="5921" y="6"/>
                  <a:pt x="5921" y="13"/>
                </a:cubicBezTo>
                <a:cubicBezTo>
                  <a:pt x="5921" y="20"/>
                  <a:pt x="5915" y="25"/>
                  <a:pt x="5908" y="25"/>
                </a:cubicBezTo>
                <a:close/>
                <a:moveTo>
                  <a:pt x="5858" y="25"/>
                </a:moveTo>
                <a:lnTo>
                  <a:pt x="5858" y="25"/>
                </a:lnTo>
                <a:cubicBezTo>
                  <a:pt x="5851" y="25"/>
                  <a:pt x="5846" y="20"/>
                  <a:pt x="5846" y="13"/>
                </a:cubicBezTo>
                <a:cubicBezTo>
                  <a:pt x="5846" y="6"/>
                  <a:pt x="5851" y="0"/>
                  <a:pt x="5858" y="0"/>
                </a:cubicBezTo>
                <a:lnTo>
                  <a:pt x="5858" y="0"/>
                </a:lnTo>
                <a:cubicBezTo>
                  <a:pt x="5865" y="0"/>
                  <a:pt x="5871" y="6"/>
                  <a:pt x="5871" y="13"/>
                </a:cubicBezTo>
                <a:cubicBezTo>
                  <a:pt x="5871" y="20"/>
                  <a:pt x="5865" y="25"/>
                  <a:pt x="5858" y="25"/>
                </a:cubicBezTo>
                <a:close/>
                <a:moveTo>
                  <a:pt x="5808" y="25"/>
                </a:moveTo>
                <a:lnTo>
                  <a:pt x="5808" y="25"/>
                </a:lnTo>
                <a:cubicBezTo>
                  <a:pt x="5801" y="25"/>
                  <a:pt x="5796" y="20"/>
                  <a:pt x="5796" y="13"/>
                </a:cubicBezTo>
                <a:cubicBezTo>
                  <a:pt x="5796" y="6"/>
                  <a:pt x="5801" y="0"/>
                  <a:pt x="5808" y="0"/>
                </a:cubicBezTo>
                <a:lnTo>
                  <a:pt x="5808" y="0"/>
                </a:lnTo>
                <a:cubicBezTo>
                  <a:pt x="5815" y="0"/>
                  <a:pt x="5821" y="6"/>
                  <a:pt x="5821" y="13"/>
                </a:cubicBezTo>
                <a:cubicBezTo>
                  <a:pt x="5821" y="20"/>
                  <a:pt x="5815" y="25"/>
                  <a:pt x="5808" y="25"/>
                </a:cubicBezTo>
                <a:close/>
                <a:moveTo>
                  <a:pt x="5758" y="25"/>
                </a:moveTo>
                <a:lnTo>
                  <a:pt x="5758" y="25"/>
                </a:lnTo>
                <a:cubicBezTo>
                  <a:pt x="5751" y="25"/>
                  <a:pt x="5746" y="20"/>
                  <a:pt x="5746" y="13"/>
                </a:cubicBezTo>
                <a:cubicBezTo>
                  <a:pt x="5746" y="6"/>
                  <a:pt x="5751" y="0"/>
                  <a:pt x="5758" y="0"/>
                </a:cubicBezTo>
                <a:lnTo>
                  <a:pt x="5758" y="0"/>
                </a:lnTo>
                <a:cubicBezTo>
                  <a:pt x="5765" y="0"/>
                  <a:pt x="5771" y="6"/>
                  <a:pt x="5771" y="13"/>
                </a:cubicBezTo>
                <a:cubicBezTo>
                  <a:pt x="5771" y="20"/>
                  <a:pt x="5765" y="25"/>
                  <a:pt x="5758" y="25"/>
                </a:cubicBezTo>
                <a:close/>
                <a:moveTo>
                  <a:pt x="5708" y="25"/>
                </a:moveTo>
                <a:lnTo>
                  <a:pt x="5708" y="25"/>
                </a:lnTo>
                <a:cubicBezTo>
                  <a:pt x="5701" y="25"/>
                  <a:pt x="5696" y="20"/>
                  <a:pt x="5696" y="13"/>
                </a:cubicBezTo>
                <a:cubicBezTo>
                  <a:pt x="5696" y="6"/>
                  <a:pt x="5701" y="0"/>
                  <a:pt x="5708" y="0"/>
                </a:cubicBezTo>
                <a:lnTo>
                  <a:pt x="5708" y="0"/>
                </a:lnTo>
                <a:cubicBezTo>
                  <a:pt x="5715" y="0"/>
                  <a:pt x="5721" y="6"/>
                  <a:pt x="5721" y="13"/>
                </a:cubicBezTo>
                <a:cubicBezTo>
                  <a:pt x="5721" y="20"/>
                  <a:pt x="5715" y="25"/>
                  <a:pt x="5708" y="25"/>
                </a:cubicBezTo>
                <a:close/>
                <a:moveTo>
                  <a:pt x="5658" y="25"/>
                </a:moveTo>
                <a:lnTo>
                  <a:pt x="5658" y="25"/>
                </a:lnTo>
                <a:cubicBezTo>
                  <a:pt x="5651" y="25"/>
                  <a:pt x="5646" y="20"/>
                  <a:pt x="5646" y="13"/>
                </a:cubicBezTo>
                <a:cubicBezTo>
                  <a:pt x="5646" y="6"/>
                  <a:pt x="5651" y="0"/>
                  <a:pt x="5658" y="0"/>
                </a:cubicBezTo>
                <a:lnTo>
                  <a:pt x="5658" y="0"/>
                </a:lnTo>
                <a:cubicBezTo>
                  <a:pt x="5665" y="0"/>
                  <a:pt x="5671" y="6"/>
                  <a:pt x="5671" y="13"/>
                </a:cubicBezTo>
                <a:cubicBezTo>
                  <a:pt x="5671" y="20"/>
                  <a:pt x="5665" y="25"/>
                  <a:pt x="5658" y="25"/>
                </a:cubicBezTo>
                <a:close/>
                <a:moveTo>
                  <a:pt x="5608" y="25"/>
                </a:moveTo>
                <a:lnTo>
                  <a:pt x="5608" y="25"/>
                </a:lnTo>
                <a:cubicBezTo>
                  <a:pt x="5601" y="25"/>
                  <a:pt x="5596" y="20"/>
                  <a:pt x="5596" y="13"/>
                </a:cubicBezTo>
                <a:cubicBezTo>
                  <a:pt x="5596" y="6"/>
                  <a:pt x="5601" y="0"/>
                  <a:pt x="5608" y="0"/>
                </a:cubicBezTo>
                <a:lnTo>
                  <a:pt x="5608" y="0"/>
                </a:lnTo>
                <a:cubicBezTo>
                  <a:pt x="5615" y="0"/>
                  <a:pt x="5621" y="6"/>
                  <a:pt x="5621" y="13"/>
                </a:cubicBezTo>
                <a:cubicBezTo>
                  <a:pt x="5621" y="20"/>
                  <a:pt x="5615" y="25"/>
                  <a:pt x="5608" y="25"/>
                </a:cubicBezTo>
                <a:close/>
                <a:moveTo>
                  <a:pt x="5558" y="25"/>
                </a:moveTo>
                <a:lnTo>
                  <a:pt x="5558" y="25"/>
                </a:lnTo>
                <a:cubicBezTo>
                  <a:pt x="5551" y="25"/>
                  <a:pt x="5546" y="20"/>
                  <a:pt x="5546" y="13"/>
                </a:cubicBezTo>
                <a:cubicBezTo>
                  <a:pt x="5546" y="6"/>
                  <a:pt x="5551" y="0"/>
                  <a:pt x="5558" y="0"/>
                </a:cubicBezTo>
                <a:lnTo>
                  <a:pt x="5558" y="0"/>
                </a:lnTo>
                <a:cubicBezTo>
                  <a:pt x="5565" y="0"/>
                  <a:pt x="5571" y="6"/>
                  <a:pt x="5571" y="13"/>
                </a:cubicBezTo>
                <a:cubicBezTo>
                  <a:pt x="5571" y="20"/>
                  <a:pt x="5565" y="25"/>
                  <a:pt x="5558" y="25"/>
                </a:cubicBezTo>
                <a:close/>
                <a:moveTo>
                  <a:pt x="5508" y="25"/>
                </a:moveTo>
                <a:lnTo>
                  <a:pt x="5508" y="25"/>
                </a:lnTo>
                <a:cubicBezTo>
                  <a:pt x="5501" y="25"/>
                  <a:pt x="5496" y="20"/>
                  <a:pt x="5496" y="13"/>
                </a:cubicBezTo>
                <a:cubicBezTo>
                  <a:pt x="5496" y="6"/>
                  <a:pt x="5501" y="0"/>
                  <a:pt x="5508" y="0"/>
                </a:cubicBezTo>
                <a:lnTo>
                  <a:pt x="5508" y="0"/>
                </a:lnTo>
                <a:cubicBezTo>
                  <a:pt x="5515" y="0"/>
                  <a:pt x="5521" y="6"/>
                  <a:pt x="5521" y="13"/>
                </a:cubicBezTo>
                <a:cubicBezTo>
                  <a:pt x="5521" y="20"/>
                  <a:pt x="5515" y="25"/>
                  <a:pt x="5508" y="25"/>
                </a:cubicBezTo>
                <a:close/>
                <a:moveTo>
                  <a:pt x="5458" y="25"/>
                </a:moveTo>
                <a:lnTo>
                  <a:pt x="5458" y="25"/>
                </a:lnTo>
                <a:cubicBezTo>
                  <a:pt x="5451" y="25"/>
                  <a:pt x="5446" y="20"/>
                  <a:pt x="5446" y="13"/>
                </a:cubicBezTo>
                <a:cubicBezTo>
                  <a:pt x="5446" y="6"/>
                  <a:pt x="5451" y="0"/>
                  <a:pt x="5458" y="0"/>
                </a:cubicBezTo>
                <a:lnTo>
                  <a:pt x="5458" y="0"/>
                </a:lnTo>
                <a:cubicBezTo>
                  <a:pt x="5465" y="0"/>
                  <a:pt x="5471" y="6"/>
                  <a:pt x="5471" y="13"/>
                </a:cubicBezTo>
                <a:cubicBezTo>
                  <a:pt x="5471" y="20"/>
                  <a:pt x="5465" y="25"/>
                  <a:pt x="5458" y="25"/>
                </a:cubicBezTo>
                <a:close/>
                <a:moveTo>
                  <a:pt x="5408" y="25"/>
                </a:moveTo>
                <a:lnTo>
                  <a:pt x="5408" y="25"/>
                </a:lnTo>
                <a:cubicBezTo>
                  <a:pt x="5401" y="25"/>
                  <a:pt x="5395" y="20"/>
                  <a:pt x="5395" y="13"/>
                </a:cubicBezTo>
                <a:cubicBezTo>
                  <a:pt x="5395" y="6"/>
                  <a:pt x="5401" y="0"/>
                  <a:pt x="5408" y="0"/>
                </a:cubicBezTo>
                <a:lnTo>
                  <a:pt x="5408" y="0"/>
                </a:lnTo>
                <a:cubicBezTo>
                  <a:pt x="5415" y="0"/>
                  <a:pt x="5421" y="6"/>
                  <a:pt x="5421" y="13"/>
                </a:cubicBezTo>
                <a:cubicBezTo>
                  <a:pt x="5421" y="20"/>
                  <a:pt x="5415" y="25"/>
                  <a:pt x="5408" y="25"/>
                </a:cubicBezTo>
                <a:close/>
                <a:moveTo>
                  <a:pt x="5358" y="25"/>
                </a:moveTo>
                <a:lnTo>
                  <a:pt x="5358" y="25"/>
                </a:lnTo>
                <a:cubicBezTo>
                  <a:pt x="5351" y="25"/>
                  <a:pt x="5345" y="20"/>
                  <a:pt x="5345" y="13"/>
                </a:cubicBezTo>
                <a:cubicBezTo>
                  <a:pt x="5345" y="6"/>
                  <a:pt x="5351" y="0"/>
                  <a:pt x="5358" y="0"/>
                </a:cubicBezTo>
                <a:lnTo>
                  <a:pt x="5358" y="0"/>
                </a:lnTo>
                <a:cubicBezTo>
                  <a:pt x="5365" y="0"/>
                  <a:pt x="5370" y="6"/>
                  <a:pt x="5370" y="13"/>
                </a:cubicBezTo>
                <a:cubicBezTo>
                  <a:pt x="5370" y="20"/>
                  <a:pt x="5365" y="25"/>
                  <a:pt x="5358" y="25"/>
                </a:cubicBezTo>
                <a:close/>
                <a:moveTo>
                  <a:pt x="5308" y="25"/>
                </a:moveTo>
                <a:lnTo>
                  <a:pt x="5308" y="25"/>
                </a:lnTo>
                <a:cubicBezTo>
                  <a:pt x="5301" y="25"/>
                  <a:pt x="5295" y="20"/>
                  <a:pt x="5295" y="13"/>
                </a:cubicBezTo>
                <a:cubicBezTo>
                  <a:pt x="5295" y="6"/>
                  <a:pt x="5301" y="0"/>
                  <a:pt x="5308" y="0"/>
                </a:cubicBezTo>
                <a:lnTo>
                  <a:pt x="5308" y="0"/>
                </a:lnTo>
                <a:cubicBezTo>
                  <a:pt x="5315" y="0"/>
                  <a:pt x="5320" y="6"/>
                  <a:pt x="5320" y="13"/>
                </a:cubicBezTo>
                <a:cubicBezTo>
                  <a:pt x="5320" y="20"/>
                  <a:pt x="5315" y="25"/>
                  <a:pt x="5308" y="25"/>
                </a:cubicBezTo>
                <a:close/>
                <a:moveTo>
                  <a:pt x="5258" y="25"/>
                </a:moveTo>
                <a:lnTo>
                  <a:pt x="5258" y="25"/>
                </a:lnTo>
                <a:cubicBezTo>
                  <a:pt x="5251" y="25"/>
                  <a:pt x="5245" y="20"/>
                  <a:pt x="5245" y="13"/>
                </a:cubicBezTo>
                <a:cubicBezTo>
                  <a:pt x="5245" y="6"/>
                  <a:pt x="5251" y="0"/>
                  <a:pt x="5258" y="0"/>
                </a:cubicBezTo>
                <a:lnTo>
                  <a:pt x="5258" y="0"/>
                </a:lnTo>
                <a:cubicBezTo>
                  <a:pt x="5265" y="0"/>
                  <a:pt x="5270" y="6"/>
                  <a:pt x="5270" y="13"/>
                </a:cubicBezTo>
                <a:cubicBezTo>
                  <a:pt x="5270" y="20"/>
                  <a:pt x="5265" y="25"/>
                  <a:pt x="5258" y="25"/>
                </a:cubicBezTo>
                <a:close/>
                <a:moveTo>
                  <a:pt x="5208" y="25"/>
                </a:moveTo>
                <a:lnTo>
                  <a:pt x="5208" y="25"/>
                </a:lnTo>
                <a:cubicBezTo>
                  <a:pt x="5201" y="25"/>
                  <a:pt x="5195" y="20"/>
                  <a:pt x="5195" y="13"/>
                </a:cubicBezTo>
                <a:cubicBezTo>
                  <a:pt x="5195" y="6"/>
                  <a:pt x="5201" y="0"/>
                  <a:pt x="5208" y="0"/>
                </a:cubicBezTo>
                <a:lnTo>
                  <a:pt x="5208" y="0"/>
                </a:lnTo>
                <a:cubicBezTo>
                  <a:pt x="5215" y="0"/>
                  <a:pt x="5220" y="6"/>
                  <a:pt x="5220" y="13"/>
                </a:cubicBezTo>
                <a:cubicBezTo>
                  <a:pt x="5220" y="20"/>
                  <a:pt x="5215" y="25"/>
                  <a:pt x="5208" y="25"/>
                </a:cubicBezTo>
                <a:close/>
                <a:moveTo>
                  <a:pt x="5158" y="25"/>
                </a:moveTo>
                <a:lnTo>
                  <a:pt x="5158" y="25"/>
                </a:lnTo>
                <a:cubicBezTo>
                  <a:pt x="5151" y="25"/>
                  <a:pt x="5145" y="20"/>
                  <a:pt x="5145" y="13"/>
                </a:cubicBezTo>
                <a:cubicBezTo>
                  <a:pt x="5145" y="6"/>
                  <a:pt x="5151" y="0"/>
                  <a:pt x="5158" y="0"/>
                </a:cubicBezTo>
                <a:lnTo>
                  <a:pt x="5158" y="0"/>
                </a:lnTo>
                <a:cubicBezTo>
                  <a:pt x="5165" y="0"/>
                  <a:pt x="5170" y="6"/>
                  <a:pt x="5170" y="13"/>
                </a:cubicBezTo>
                <a:cubicBezTo>
                  <a:pt x="5170" y="20"/>
                  <a:pt x="5165" y="25"/>
                  <a:pt x="5158" y="25"/>
                </a:cubicBezTo>
                <a:close/>
                <a:moveTo>
                  <a:pt x="5108" y="25"/>
                </a:moveTo>
                <a:lnTo>
                  <a:pt x="5108" y="25"/>
                </a:lnTo>
                <a:cubicBezTo>
                  <a:pt x="5101" y="25"/>
                  <a:pt x="5095" y="20"/>
                  <a:pt x="5095" y="13"/>
                </a:cubicBezTo>
                <a:cubicBezTo>
                  <a:pt x="5095" y="6"/>
                  <a:pt x="5101" y="0"/>
                  <a:pt x="5108" y="0"/>
                </a:cubicBezTo>
                <a:lnTo>
                  <a:pt x="5108" y="0"/>
                </a:lnTo>
                <a:cubicBezTo>
                  <a:pt x="5115" y="0"/>
                  <a:pt x="5120" y="6"/>
                  <a:pt x="5120" y="13"/>
                </a:cubicBezTo>
                <a:cubicBezTo>
                  <a:pt x="5120" y="20"/>
                  <a:pt x="5115" y="25"/>
                  <a:pt x="5108" y="25"/>
                </a:cubicBezTo>
                <a:close/>
                <a:moveTo>
                  <a:pt x="5058" y="25"/>
                </a:moveTo>
                <a:lnTo>
                  <a:pt x="5058" y="25"/>
                </a:lnTo>
                <a:cubicBezTo>
                  <a:pt x="5051" y="25"/>
                  <a:pt x="5045" y="20"/>
                  <a:pt x="5045" y="13"/>
                </a:cubicBezTo>
                <a:cubicBezTo>
                  <a:pt x="5045" y="6"/>
                  <a:pt x="5051" y="0"/>
                  <a:pt x="5058" y="0"/>
                </a:cubicBezTo>
                <a:lnTo>
                  <a:pt x="5058" y="0"/>
                </a:lnTo>
                <a:cubicBezTo>
                  <a:pt x="5065" y="0"/>
                  <a:pt x="5070" y="6"/>
                  <a:pt x="5070" y="13"/>
                </a:cubicBezTo>
                <a:cubicBezTo>
                  <a:pt x="5070" y="20"/>
                  <a:pt x="5065" y="25"/>
                  <a:pt x="5058" y="25"/>
                </a:cubicBezTo>
                <a:close/>
                <a:moveTo>
                  <a:pt x="5008" y="25"/>
                </a:moveTo>
                <a:lnTo>
                  <a:pt x="5008" y="25"/>
                </a:lnTo>
                <a:cubicBezTo>
                  <a:pt x="5001" y="25"/>
                  <a:pt x="4995" y="20"/>
                  <a:pt x="4995" y="13"/>
                </a:cubicBezTo>
                <a:cubicBezTo>
                  <a:pt x="4995" y="6"/>
                  <a:pt x="5001" y="0"/>
                  <a:pt x="5008" y="0"/>
                </a:cubicBezTo>
                <a:lnTo>
                  <a:pt x="5008" y="0"/>
                </a:lnTo>
                <a:cubicBezTo>
                  <a:pt x="5015" y="0"/>
                  <a:pt x="5020" y="6"/>
                  <a:pt x="5020" y="13"/>
                </a:cubicBezTo>
                <a:cubicBezTo>
                  <a:pt x="5020" y="20"/>
                  <a:pt x="5015" y="25"/>
                  <a:pt x="5008" y="25"/>
                </a:cubicBezTo>
                <a:close/>
                <a:moveTo>
                  <a:pt x="4958" y="25"/>
                </a:moveTo>
                <a:lnTo>
                  <a:pt x="4958" y="25"/>
                </a:lnTo>
                <a:cubicBezTo>
                  <a:pt x="4951" y="25"/>
                  <a:pt x="4945" y="20"/>
                  <a:pt x="4945" y="13"/>
                </a:cubicBezTo>
                <a:cubicBezTo>
                  <a:pt x="4945" y="6"/>
                  <a:pt x="4951" y="0"/>
                  <a:pt x="4958" y="0"/>
                </a:cubicBezTo>
                <a:lnTo>
                  <a:pt x="4958" y="0"/>
                </a:lnTo>
                <a:cubicBezTo>
                  <a:pt x="4965" y="0"/>
                  <a:pt x="4970" y="6"/>
                  <a:pt x="4970" y="13"/>
                </a:cubicBezTo>
                <a:cubicBezTo>
                  <a:pt x="4970" y="20"/>
                  <a:pt x="4965" y="25"/>
                  <a:pt x="4958" y="25"/>
                </a:cubicBezTo>
                <a:close/>
                <a:moveTo>
                  <a:pt x="4908" y="25"/>
                </a:moveTo>
                <a:lnTo>
                  <a:pt x="4908" y="25"/>
                </a:lnTo>
                <a:cubicBezTo>
                  <a:pt x="4901" y="25"/>
                  <a:pt x="4895" y="20"/>
                  <a:pt x="4895" y="13"/>
                </a:cubicBezTo>
                <a:cubicBezTo>
                  <a:pt x="4895" y="6"/>
                  <a:pt x="4901" y="0"/>
                  <a:pt x="4908" y="0"/>
                </a:cubicBezTo>
                <a:lnTo>
                  <a:pt x="4908" y="0"/>
                </a:lnTo>
                <a:cubicBezTo>
                  <a:pt x="4915" y="0"/>
                  <a:pt x="4920" y="6"/>
                  <a:pt x="4920" y="13"/>
                </a:cubicBezTo>
                <a:cubicBezTo>
                  <a:pt x="4920" y="20"/>
                  <a:pt x="4915" y="25"/>
                  <a:pt x="4908" y="25"/>
                </a:cubicBezTo>
                <a:close/>
                <a:moveTo>
                  <a:pt x="4858" y="25"/>
                </a:moveTo>
                <a:lnTo>
                  <a:pt x="4858" y="25"/>
                </a:lnTo>
                <a:cubicBezTo>
                  <a:pt x="4851" y="25"/>
                  <a:pt x="4845" y="20"/>
                  <a:pt x="4845" y="13"/>
                </a:cubicBezTo>
                <a:cubicBezTo>
                  <a:pt x="4845" y="6"/>
                  <a:pt x="4851" y="0"/>
                  <a:pt x="4858" y="0"/>
                </a:cubicBezTo>
                <a:lnTo>
                  <a:pt x="4858" y="0"/>
                </a:lnTo>
                <a:cubicBezTo>
                  <a:pt x="4865" y="0"/>
                  <a:pt x="4870" y="6"/>
                  <a:pt x="4870" y="13"/>
                </a:cubicBezTo>
                <a:cubicBezTo>
                  <a:pt x="4870" y="20"/>
                  <a:pt x="4865" y="25"/>
                  <a:pt x="4858" y="25"/>
                </a:cubicBezTo>
                <a:close/>
                <a:moveTo>
                  <a:pt x="4808" y="25"/>
                </a:moveTo>
                <a:lnTo>
                  <a:pt x="4808" y="25"/>
                </a:lnTo>
                <a:cubicBezTo>
                  <a:pt x="4801" y="25"/>
                  <a:pt x="4795" y="20"/>
                  <a:pt x="4795" y="13"/>
                </a:cubicBezTo>
                <a:cubicBezTo>
                  <a:pt x="4795" y="6"/>
                  <a:pt x="4801" y="0"/>
                  <a:pt x="4808" y="0"/>
                </a:cubicBezTo>
                <a:lnTo>
                  <a:pt x="4808" y="0"/>
                </a:lnTo>
                <a:cubicBezTo>
                  <a:pt x="4815" y="0"/>
                  <a:pt x="4820" y="6"/>
                  <a:pt x="4820" y="13"/>
                </a:cubicBezTo>
                <a:cubicBezTo>
                  <a:pt x="4820" y="20"/>
                  <a:pt x="4815" y="25"/>
                  <a:pt x="4808" y="25"/>
                </a:cubicBezTo>
                <a:close/>
                <a:moveTo>
                  <a:pt x="4758" y="25"/>
                </a:moveTo>
                <a:lnTo>
                  <a:pt x="4758" y="25"/>
                </a:lnTo>
                <a:cubicBezTo>
                  <a:pt x="4751" y="25"/>
                  <a:pt x="4745" y="20"/>
                  <a:pt x="4745" y="13"/>
                </a:cubicBezTo>
                <a:cubicBezTo>
                  <a:pt x="4745" y="6"/>
                  <a:pt x="4751" y="0"/>
                  <a:pt x="4758" y="0"/>
                </a:cubicBezTo>
                <a:lnTo>
                  <a:pt x="4758" y="0"/>
                </a:lnTo>
                <a:cubicBezTo>
                  <a:pt x="4765" y="0"/>
                  <a:pt x="4770" y="6"/>
                  <a:pt x="4770" y="13"/>
                </a:cubicBezTo>
                <a:cubicBezTo>
                  <a:pt x="4770" y="20"/>
                  <a:pt x="4765" y="25"/>
                  <a:pt x="4758" y="25"/>
                </a:cubicBezTo>
                <a:close/>
                <a:moveTo>
                  <a:pt x="4708" y="25"/>
                </a:moveTo>
                <a:lnTo>
                  <a:pt x="4708" y="25"/>
                </a:lnTo>
                <a:cubicBezTo>
                  <a:pt x="4701" y="25"/>
                  <a:pt x="4695" y="20"/>
                  <a:pt x="4695" y="13"/>
                </a:cubicBezTo>
                <a:cubicBezTo>
                  <a:pt x="4695" y="6"/>
                  <a:pt x="4701" y="0"/>
                  <a:pt x="4708" y="0"/>
                </a:cubicBezTo>
                <a:lnTo>
                  <a:pt x="4708" y="0"/>
                </a:lnTo>
                <a:cubicBezTo>
                  <a:pt x="4715" y="0"/>
                  <a:pt x="4720" y="6"/>
                  <a:pt x="4720" y="13"/>
                </a:cubicBezTo>
                <a:cubicBezTo>
                  <a:pt x="4720" y="20"/>
                  <a:pt x="4715" y="25"/>
                  <a:pt x="4708" y="25"/>
                </a:cubicBezTo>
                <a:close/>
                <a:moveTo>
                  <a:pt x="4658" y="25"/>
                </a:moveTo>
                <a:lnTo>
                  <a:pt x="4658" y="25"/>
                </a:lnTo>
                <a:cubicBezTo>
                  <a:pt x="4651" y="25"/>
                  <a:pt x="4645" y="20"/>
                  <a:pt x="4645" y="13"/>
                </a:cubicBezTo>
                <a:cubicBezTo>
                  <a:pt x="4645" y="6"/>
                  <a:pt x="4651" y="0"/>
                  <a:pt x="4658" y="0"/>
                </a:cubicBezTo>
                <a:lnTo>
                  <a:pt x="4658" y="0"/>
                </a:lnTo>
                <a:cubicBezTo>
                  <a:pt x="4665" y="0"/>
                  <a:pt x="4670" y="6"/>
                  <a:pt x="4670" y="13"/>
                </a:cubicBezTo>
                <a:cubicBezTo>
                  <a:pt x="4670" y="20"/>
                  <a:pt x="4665" y="25"/>
                  <a:pt x="4658" y="25"/>
                </a:cubicBezTo>
                <a:close/>
                <a:moveTo>
                  <a:pt x="4608" y="25"/>
                </a:moveTo>
                <a:lnTo>
                  <a:pt x="4608" y="25"/>
                </a:lnTo>
                <a:cubicBezTo>
                  <a:pt x="4601" y="25"/>
                  <a:pt x="4595" y="20"/>
                  <a:pt x="4595" y="13"/>
                </a:cubicBezTo>
                <a:cubicBezTo>
                  <a:pt x="4595" y="6"/>
                  <a:pt x="4601" y="0"/>
                  <a:pt x="4608" y="0"/>
                </a:cubicBezTo>
                <a:lnTo>
                  <a:pt x="4608" y="0"/>
                </a:lnTo>
                <a:cubicBezTo>
                  <a:pt x="4614" y="0"/>
                  <a:pt x="4620" y="6"/>
                  <a:pt x="4620" y="13"/>
                </a:cubicBezTo>
                <a:cubicBezTo>
                  <a:pt x="4620" y="20"/>
                  <a:pt x="4614" y="25"/>
                  <a:pt x="4608" y="25"/>
                </a:cubicBezTo>
                <a:close/>
                <a:moveTo>
                  <a:pt x="4558" y="25"/>
                </a:moveTo>
                <a:lnTo>
                  <a:pt x="4558" y="25"/>
                </a:lnTo>
                <a:cubicBezTo>
                  <a:pt x="4551" y="25"/>
                  <a:pt x="4545" y="20"/>
                  <a:pt x="4545" y="13"/>
                </a:cubicBezTo>
                <a:cubicBezTo>
                  <a:pt x="4545" y="6"/>
                  <a:pt x="4551" y="0"/>
                  <a:pt x="4558" y="0"/>
                </a:cubicBezTo>
                <a:lnTo>
                  <a:pt x="4558" y="0"/>
                </a:lnTo>
                <a:cubicBezTo>
                  <a:pt x="4564" y="0"/>
                  <a:pt x="4570" y="6"/>
                  <a:pt x="4570" y="13"/>
                </a:cubicBezTo>
                <a:cubicBezTo>
                  <a:pt x="4570" y="20"/>
                  <a:pt x="4564" y="25"/>
                  <a:pt x="4558" y="25"/>
                </a:cubicBezTo>
                <a:close/>
                <a:moveTo>
                  <a:pt x="4508" y="25"/>
                </a:moveTo>
                <a:lnTo>
                  <a:pt x="4508" y="25"/>
                </a:lnTo>
                <a:cubicBezTo>
                  <a:pt x="4501" y="25"/>
                  <a:pt x="4495" y="20"/>
                  <a:pt x="4495" y="13"/>
                </a:cubicBezTo>
                <a:cubicBezTo>
                  <a:pt x="4495" y="6"/>
                  <a:pt x="4501" y="0"/>
                  <a:pt x="4508" y="0"/>
                </a:cubicBezTo>
                <a:lnTo>
                  <a:pt x="4508" y="0"/>
                </a:lnTo>
                <a:cubicBezTo>
                  <a:pt x="4514" y="0"/>
                  <a:pt x="4520" y="6"/>
                  <a:pt x="4520" y="13"/>
                </a:cubicBezTo>
                <a:cubicBezTo>
                  <a:pt x="4520" y="20"/>
                  <a:pt x="4514" y="25"/>
                  <a:pt x="4508" y="25"/>
                </a:cubicBezTo>
                <a:close/>
                <a:moveTo>
                  <a:pt x="4458" y="25"/>
                </a:moveTo>
                <a:lnTo>
                  <a:pt x="4457" y="25"/>
                </a:lnTo>
                <a:cubicBezTo>
                  <a:pt x="4451" y="25"/>
                  <a:pt x="4445" y="20"/>
                  <a:pt x="4445" y="13"/>
                </a:cubicBezTo>
                <a:cubicBezTo>
                  <a:pt x="4445" y="6"/>
                  <a:pt x="4451" y="0"/>
                  <a:pt x="4457" y="0"/>
                </a:cubicBezTo>
                <a:lnTo>
                  <a:pt x="4458" y="0"/>
                </a:lnTo>
                <a:cubicBezTo>
                  <a:pt x="4464" y="0"/>
                  <a:pt x="4470" y="6"/>
                  <a:pt x="4470" y="13"/>
                </a:cubicBezTo>
                <a:cubicBezTo>
                  <a:pt x="4470" y="20"/>
                  <a:pt x="4464" y="25"/>
                  <a:pt x="4458" y="25"/>
                </a:cubicBezTo>
                <a:close/>
                <a:moveTo>
                  <a:pt x="4407" y="25"/>
                </a:moveTo>
                <a:lnTo>
                  <a:pt x="4407" y="25"/>
                </a:lnTo>
                <a:cubicBezTo>
                  <a:pt x="4401" y="25"/>
                  <a:pt x="4395" y="20"/>
                  <a:pt x="4395" y="13"/>
                </a:cubicBezTo>
                <a:cubicBezTo>
                  <a:pt x="4395" y="6"/>
                  <a:pt x="4401" y="0"/>
                  <a:pt x="4407" y="0"/>
                </a:cubicBezTo>
                <a:lnTo>
                  <a:pt x="4407" y="0"/>
                </a:lnTo>
                <a:cubicBezTo>
                  <a:pt x="4414" y="0"/>
                  <a:pt x="4420" y="6"/>
                  <a:pt x="4420" y="13"/>
                </a:cubicBezTo>
                <a:cubicBezTo>
                  <a:pt x="4420" y="20"/>
                  <a:pt x="4414" y="25"/>
                  <a:pt x="4407" y="25"/>
                </a:cubicBezTo>
                <a:close/>
                <a:moveTo>
                  <a:pt x="4357" y="25"/>
                </a:moveTo>
                <a:lnTo>
                  <a:pt x="4357" y="25"/>
                </a:lnTo>
                <a:cubicBezTo>
                  <a:pt x="4351" y="25"/>
                  <a:pt x="4345" y="20"/>
                  <a:pt x="4345" y="13"/>
                </a:cubicBezTo>
                <a:cubicBezTo>
                  <a:pt x="4345" y="6"/>
                  <a:pt x="4351" y="0"/>
                  <a:pt x="4357" y="0"/>
                </a:cubicBezTo>
                <a:lnTo>
                  <a:pt x="4357" y="0"/>
                </a:lnTo>
                <a:cubicBezTo>
                  <a:pt x="4364" y="0"/>
                  <a:pt x="4370" y="6"/>
                  <a:pt x="4370" y="13"/>
                </a:cubicBezTo>
                <a:cubicBezTo>
                  <a:pt x="4370" y="20"/>
                  <a:pt x="4364" y="25"/>
                  <a:pt x="4357" y="25"/>
                </a:cubicBezTo>
                <a:close/>
                <a:moveTo>
                  <a:pt x="4307" y="25"/>
                </a:moveTo>
                <a:lnTo>
                  <a:pt x="4307" y="25"/>
                </a:lnTo>
                <a:cubicBezTo>
                  <a:pt x="4301" y="25"/>
                  <a:pt x="4295" y="20"/>
                  <a:pt x="4295" y="13"/>
                </a:cubicBezTo>
                <a:cubicBezTo>
                  <a:pt x="4295" y="6"/>
                  <a:pt x="4301" y="0"/>
                  <a:pt x="4307" y="0"/>
                </a:cubicBezTo>
                <a:lnTo>
                  <a:pt x="4307" y="0"/>
                </a:lnTo>
                <a:cubicBezTo>
                  <a:pt x="4314" y="0"/>
                  <a:pt x="4320" y="6"/>
                  <a:pt x="4320" y="13"/>
                </a:cubicBezTo>
                <a:cubicBezTo>
                  <a:pt x="4320" y="20"/>
                  <a:pt x="4314" y="25"/>
                  <a:pt x="4307" y="25"/>
                </a:cubicBezTo>
                <a:close/>
                <a:moveTo>
                  <a:pt x="4257" y="25"/>
                </a:moveTo>
                <a:lnTo>
                  <a:pt x="4257" y="25"/>
                </a:lnTo>
                <a:cubicBezTo>
                  <a:pt x="4250" y="25"/>
                  <a:pt x="4245" y="20"/>
                  <a:pt x="4245" y="13"/>
                </a:cubicBezTo>
                <a:cubicBezTo>
                  <a:pt x="4245" y="6"/>
                  <a:pt x="4250" y="0"/>
                  <a:pt x="4257" y="0"/>
                </a:cubicBezTo>
                <a:lnTo>
                  <a:pt x="4257" y="0"/>
                </a:lnTo>
                <a:cubicBezTo>
                  <a:pt x="4264" y="0"/>
                  <a:pt x="4270" y="6"/>
                  <a:pt x="4270" y="13"/>
                </a:cubicBezTo>
                <a:cubicBezTo>
                  <a:pt x="4270" y="20"/>
                  <a:pt x="4264" y="25"/>
                  <a:pt x="4257" y="25"/>
                </a:cubicBezTo>
                <a:close/>
                <a:moveTo>
                  <a:pt x="4207" y="25"/>
                </a:moveTo>
                <a:lnTo>
                  <a:pt x="4207" y="25"/>
                </a:lnTo>
                <a:cubicBezTo>
                  <a:pt x="4200" y="25"/>
                  <a:pt x="4195" y="20"/>
                  <a:pt x="4195" y="13"/>
                </a:cubicBezTo>
                <a:cubicBezTo>
                  <a:pt x="4195" y="6"/>
                  <a:pt x="4200" y="0"/>
                  <a:pt x="4207" y="0"/>
                </a:cubicBezTo>
                <a:lnTo>
                  <a:pt x="4207" y="0"/>
                </a:lnTo>
                <a:cubicBezTo>
                  <a:pt x="4214" y="0"/>
                  <a:pt x="4220" y="6"/>
                  <a:pt x="4220" y="13"/>
                </a:cubicBezTo>
                <a:cubicBezTo>
                  <a:pt x="4220" y="20"/>
                  <a:pt x="4214" y="25"/>
                  <a:pt x="4207" y="25"/>
                </a:cubicBezTo>
                <a:close/>
                <a:moveTo>
                  <a:pt x="4157" y="25"/>
                </a:moveTo>
                <a:lnTo>
                  <a:pt x="4157" y="25"/>
                </a:lnTo>
                <a:cubicBezTo>
                  <a:pt x="4150" y="25"/>
                  <a:pt x="4145" y="20"/>
                  <a:pt x="4145" y="13"/>
                </a:cubicBezTo>
                <a:cubicBezTo>
                  <a:pt x="4145" y="6"/>
                  <a:pt x="4150" y="0"/>
                  <a:pt x="4157" y="0"/>
                </a:cubicBezTo>
                <a:lnTo>
                  <a:pt x="4157" y="0"/>
                </a:lnTo>
                <a:cubicBezTo>
                  <a:pt x="4164" y="0"/>
                  <a:pt x="4170" y="6"/>
                  <a:pt x="4170" y="13"/>
                </a:cubicBezTo>
                <a:cubicBezTo>
                  <a:pt x="4170" y="20"/>
                  <a:pt x="4164" y="25"/>
                  <a:pt x="4157" y="25"/>
                </a:cubicBezTo>
                <a:close/>
                <a:moveTo>
                  <a:pt x="4107" y="25"/>
                </a:moveTo>
                <a:lnTo>
                  <a:pt x="4107" y="25"/>
                </a:lnTo>
                <a:cubicBezTo>
                  <a:pt x="4100" y="25"/>
                  <a:pt x="4095" y="20"/>
                  <a:pt x="4095" y="13"/>
                </a:cubicBezTo>
                <a:cubicBezTo>
                  <a:pt x="4095" y="6"/>
                  <a:pt x="4100" y="0"/>
                  <a:pt x="4107" y="0"/>
                </a:cubicBezTo>
                <a:lnTo>
                  <a:pt x="4107" y="0"/>
                </a:lnTo>
                <a:cubicBezTo>
                  <a:pt x="4114" y="0"/>
                  <a:pt x="4120" y="6"/>
                  <a:pt x="4120" y="13"/>
                </a:cubicBezTo>
                <a:cubicBezTo>
                  <a:pt x="4120" y="20"/>
                  <a:pt x="4114" y="25"/>
                  <a:pt x="4107" y="25"/>
                </a:cubicBezTo>
                <a:close/>
                <a:moveTo>
                  <a:pt x="4057" y="25"/>
                </a:moveTo>
                <a:lnTo>
                  <a:pt x="4057" y="25"/>
                </a:lnTo>
                <a:cubicBezTo>
                  <a:pt x="4050" y="25"/>
                  <a:pt x="4045" y="20"/>
                  <a:pt x="4045" y="13"/>
                </a:cubicBezTo>
                <a:cubicBezTo>
                  <a:pt x="4045" y="6"/>
                  <a:pt x="4050" y="0"/>
                  <a:pt x="4057" y="0"/>
                </a:cubicBezTo>
                <a:lnTo>
                  <a:pt x="4057" y="0"/>
                </a:lnTo>
                <a:cubicBezTo>
                  <a:pt x="4064" y="0"/>
                  <a:pt x="4070" y="6"/>
                  <a:pt x="4070" y="13"/>
                </a:cubicBezTo>
                <a:cubicBezTo>
                  <a:pt x="4070" y="20"/>
                  <a:pt x="4064" y="25"/>
                  <a:pt x="4057" y="25"/>
                </a:cubicBezTo>
                <a:close/>
                <a:moveTo>
                  <a:pt x="4007" y="25"/>
                </a:moveTo>
                <a:lnTo>
                  <a:pt x="4007" y="25"/>
                </a:lnTo>
                <a:cubicBezTo>
                  <a:pt x="4000" y="25"/>
                  <a:pt x="3995" y="20"/>
                  <a:pt x="3995" y="13"/>
                </a:cubicBezTo>
                <a:cubicBezTo>
                  <a:pt x="3995" y="6"/>
                  <a:pt x="4000" y="0"/>
                  <a:pt x="4007" y="0"/>
                </a:cubicBezTo>
                <a:lnTo>
                  <a:pt x="4007" y="0"/>
                </a:lnTo>
                <a:cubicBezTo>
                  <a:pt x="4014" y="0"/>
                  <a:pt x="4020" y="6"/>
                  <a:pt x="4020" y="13"/>
                </a:cubicBezTo>
                <a:cubicBezTo>
                  <a:pt x="4020" y="20"/>
                  <a:pt x="4014" y="25"/>
                  <a:pt x="4007" y="25"/>
                </a:cubicBezTo>
                <a:close/>
                <a:moveTo>
                  <a:pt x="3957" y="25"/>
                </a:moveTo>
                <a:lnTo>
                  <a:pt x="3957" y="25"/>
                </a:lnTo>
                <a:cubicBezTo>
                  <a:pt x="3950" y="25"/>
                  <a:pt x="3945" y="20"/>
                  <a:pt x="3945" y="13"/>
                </a:cubicBezTo>
                <a:cubicBezTo>
                  <a:pt x="3945" y="6"/>
                  <a:pt x="3950" y="0"/>
                  <a:pt x="3957" y="0"/>
                </a:cubicBezTo>
                <a:lnTo>
                  <a:pt x="3957" y="0"/>
                </a:lnTo>
                <a:cubicBezTo>
                  <a:pt x="3964" y="0"/>
                  <a:pt x="3970" y="6"/>
                  <a:pt x="3970" y="13"/>
                </a:cubicBezTo>
                <a:cubicBezTo>
                  <a:pt x="3970" y="20"/>
                  <a:pt x="3964" y="25"/>
                  <a:pt x="3957" y="25"/>
                </a:cubicBezTo>
                <a:close/>
                <a:moveTo>
                  <a:pt x="3907" y="25"/>
                </a:moveTo>
                <a:lnTo>
                  <a:pt x="3907" y="25"/>
                </a:lnTo>
                <a:cubicBezTo>
                  <a:pt x="3900" y="25"/>
                  <a:pt x="3895" y="20"/>
                  <a:pt x="3895" y="13"/>
                </a:cubicBezTo>
                <a:cubicBezTo>
                  <a:pt x="3895" y="6"/>
                  <a:pt x="3900" y="0"/>
                  <a:pt x="3907" y="0"/>
                </a:cubicBezTo>
                <a:lnTo>
                  <a:pt x="3907" y="0"/>
                </a:lnTo>
                <a:cubicBezTo>
                  <a:pt x="3914" y="0"/>
                  <a:pt x="3920" y="6"/>
                  <a:pt x="3920" y="13"/>
                </a:cubicBezTo>
                <a:cubicBezTo>
                  <a:pt x="3920" y="20"/>
                  <a:pt x="3914" y="25"/>
                  <a:pt x="3907" y="25"/>
                </a:cubicBezTo>
                <a:close/>
                <a:moveTo>
                  <a:pt x="3857" y="25"/>
                </a:moveTo>
                <a:lnTo>
                  <a:pt x="3857" y="25"/>
                </a:lnTo>
                <a:cubicBezTo>
                  <a:pt x="3850" y="25"/>
                  <a:pt x="3845" y="20"/>
                  <a:pt x="3845" y="13"/>
                </a:cubicBezTo>
                <a:cubicBezTo>
                  <a:pt x="3845" y="6"/>
                  <a:pt x="3850" y="0"/>
                  <a:pt x="3857" y="0"/>
                </a:cubicBezTo>
                <a:lnTo>
                  <a:pt x="3857" y="0"/>
                </a:lnTo>
                <a:cubicBezTo>
                  <a:pt x="3864" y="0"/>
                  <a:pt x="3870" y="6"/>
                  <a:pt x="3870" y="13"/>
                </a:cubicBezTo>
                <a:cubicBezTo>
                  <a:pt x="3870" y="20"/>
                  <a:pt x="3864" y="25"/>
                  <a:pt x="3857" y="25"/>
                </a:cubicBezTo>
                <a:close/>
                <a:moveTo>
                  <a:pt x="3807" y="25"/>
                </a:moveTo>
                <a:lnTo>
                  <a:pt x="3807" y="25"/>
                </a:lnTo>
                <a:cubicBezTo>
                  <a:pt x="3800" y="25"/>
                  <a:pt x="3795" y="20"/>
                  <a:pt x="3795" y="13"/>
                </a:cubicBezTo>
                <a:cubicBezTo>
                  <a:pt x="3795" y="6"/>
                  <a:pt x="3800" y="0"/>
                  <a:pt x="3807" y="0"/>
                </a:cubicBezTo>
                <a:lnTo>
                  <a:pt x="3807" y="0"/>
                </a:lnTo>
                <a:cubicBezTo>
                  <a:pt x="3814" y="0"/>
                  <a:pt x="3820" y="6"/>
                  <a:pt x="3820" y="13"/>
                </a:cubicBezTo>
                <a:cubicBezTo>
                  <a:pt x="3820" y="20"/>
                  <a:pt x="3814" y="25"/>
                  <a:pt x="3807" y="25"/>
                </a:cubicBezTo>
                <a:close/>
                <a:moveTo>
                  <a:pt x="3757" y="25"/>
                </a:moveTo>
                <a:lnTo>
                  <a:pt x="3757" y="25"/>
                </a:lnTo>
                <a:cubicBezTo>
                  <a:pt x="3750" y="25"/>
                  <a:pt x="3745" y="20"/>
                  <a:pt x="3745" y="13"/>
                </a:cubicBezTo>
                <a:cubicBezTo>
                  <a:pt x="3745" y="6"/>
                  <a:pt x="3750" y="0"/>
                  <a:pt x="3757" y="0"/>
                </a:cubicBezTo>
                <a:lnTo>
                  <a:pt x="3757" y="0"/>
                </a:lnTo>
                <a:cubicBezTo>
                  <a:pt x="3764" y="0"/>
                  <a:pt x="3770" y="6"/>
                  <a:pt x="3770" y="13"/>
                </a:cubicBezTo>
                <a:cubicBezTo>
                  <a:pt x="3770" y="20"/>
                  <a:pt x="3764" y="25"/>
                  <a:pt x="3757" y="25"/>
                </a:cubicBezTo>
                <a:close/>
                <a:moveTo>
                  <a:pt x="3707" y="25"/>
                </a:moveTo>
                <a:lnTo>
                  <a:pt x="3707" y="25"/>
                </a:lnTo>
                <a:cubicBezTo>
                  <a:pt x="3700" y="25"/>
                  <a:pt x="3695" y="20"/>
                  <a:pt x="3695" y="13"/>
                </a:cubicBezTo>
                <a:cubicBezTo>
                  <a:pt x="3695" y="6"/>
                  <a:pt x="3700" y="0"/>
                  <a:pt x="3707" y="0"/>
                </a:cubicBezTo>
                <a:lnTo>
                  <a:pt x="3707" y="0"/>
                </a:lnTo>
                <a:cubicBezTo>
                  <a:pt x="3714" y="0"/>
                  <a:pt x="3720" y="6"/>
                  <a:pt x="3720" y="13"/>
                </a:cubicBezTo>
                <a:cubicBezTo>
                  <a:pt x="3720" y="20"/>
                  <a:pt x="3714" y="25"/>
                  <a:pt x="3707" y="25"/>
                </a:cubicBezTo>
                <a:close/>
                <a:moveTo>
                  <a:pt x="3657" y="25"/>
                </a:moveTo>
                <a:lnTo>
                  <a:pt x="3657" y="25"/>
                </a:lnTo>
                <a:cubicBezTo>
                  <a:pt x="3650" y="25"/>
                  <a:pt x="3645" y="20"/>
                  <a:pt x="3645" y="13"/>
                </a:cubicBezTo>
                <a:cubicBezTo>
                  <a:pt x="3645" y="6"/>
                  <a:pt x="3650" y="0"/>
                  <a:pt x="3657" y="0"/>
                </a:cubicBezTo>
                <a:lnTo>
                  <a:pt x="3657" y="0"/>
                </a:lnTo>
                <a:cubicBezTo>
                  <a:pt x="3664" y="0"/>
                  <a:pt x="3670" y="6"/>
                  <a:pt x="3670" y="13"/>
                </a:cubicBezTo>
                <a:cubicBezTo>
                  <a:pt x="3670" y="20"/>
                  <a:pt x="3664" y="25"/>
                  <a:pt x="3657" y="25"/>
                </a:cubicBezTo>
                <a:close/>
                <a:moveTo>
                  <a:pt x="3607" y="25"/>
                </a:moveTo>
                <a:lnTo>
                  <a:pt x="3607" y="25"/>
                </a:lnTo>
                <a:cubicBezTo>
                  <a:pt x="3600" y="25"/>
                  <a:pt x="3595" y="20"/>
                  <a:pt x="3595" y="13"/>
                </a:cubicBezTo>
                <a:cubicBezTo>
                  <a:pt x="3595" y="6"/>
                  <a:pt x="3600" y="0"/>
                  <a:pt x="3607" y="0"/>
                </a:cubicBezTo>
                <a:lnTo>
                  <a:pt x="3607" y="0"/>
                </a:lnTo>
                <a:cubicBezTo>
                  <a:pt x="3614" y="0"/>
                  <a:pt x="3620" y="6"/>
                  <a:pt x="3620" y="13"/>
                </a:cubicBezTo>
                <a:cubicBezTo>
                  <a:pt x="3620" y="20"/>
                  <a:pt x="3614" y="25"/>
                  <a:pt x="3607" y="25"/>
                </a:cubicBezTo>
                <a:close/>
                <a:moveTo>
                  <a:pt x="3557" y="25"/>
                </a:moveTo>
                <a:lnTo>
                  <a:pt x="3557" y="25"/>
                </a:lnTo>
                <a:cubicBezTo>
                  <a:pt x="3550" y="25"/>
                  <a:pt x="3545" y="20"/>
                  <a:pt x="3545" y="13"/>
                </a:cubicBezTo>
                <a:cubicBezTo>
                  <a:pt x="3545" y="6"/>
                  <a:pt x="3550" y="0"/>
                  <a:pt x="3557" y="0"/>
                </a:cubicBezTo>
                <a:lnTo>
                  <a:pt x="3557" y="0"/>
                </a:lnTo>
                <a:cubicBezTo>
                  <a:pt x="3564" y="0"/>
                  <a:pt x="3570" y="6"/>
                  <a:pt x="3570" y="13"/>
                </a:cubicBezTo>
                <a:cubicBezTo>
                  <a:pt x="3570" y="20"/>
                  <a:pt x="3564" y="25"/>
                  <a:pt x="3557" y="25"/>
                </a:cubicBezTo>
                <a:close/>
                <a:moveTo>
                  <a:pt x="3507" y="25"/>
                </a:moveTo>
                <a:lnTo>
                  <a:pt x="3507" y="25"/>
                </a:lnTo>
                <a:cubicBezTo>
                  <a:pt x="3500" y="25"/>
                  <a:pt x="3495" y="20"/>
                  <a:pt x="3495" y="13"/>
                </a:cubicBezTo>
                <a:cubicBezTo>
                  <a:pt x="3495" y="6"/>
                  <a:pt x="3500" y="0"/>
                  <a:pt x="3507" y="0"/>
                </a:cubicBezTo>
                <a:lnTo>
                  <a:pt x="3507" y="0"/>
                </a:lnTo>
                <a:cubicBezTo>
                  <a:pt x="3514" y="0"/>
                  <a:pt x="3520" y="6"/>
                  <a:pt x="3520" y="13"/>
                </a:cubicBezTo>
                <a:cubicBezTo>
                  <a:pt x="3520" y="20"/>
                  <a:pt x="3514" y="25"/>
                  <a:pt x="3507" y="25"/>
                </a:cubicBezTo>
                <a:close/>
                <a:moveTo>
                  <a:pt x="3457" y="25"/>
                </a:moveTo>
                <a:lnTo>
                  <a:pt x="3457" y="25"/>
                </a:lnTo>
                <a:cubicBezTo>
                  <a:pt x="3450" y="25"/>
                  <a:pt x="3444" y="20"/>
                  <a:pt x="3444" y="13"/>
                </a:cubicBezTo>
                <a:cubicBezTo>
                  <a:pt x="3444" y="6"/>
                  <a:pt x="3450" y="0"/>
                  <a:pt x="3457" y="0"/>
                </a:cubicBezTo>
                <a:lnTo>
                  <a:pt x="3457" y="0"/>
                </a:lnTo>
                <a:cubicBezTo>
                  <a:pt x="3464" y="0"/>
                  <a:pt x="3470" y="6"/>
                  <a:pt x="3470" y="13"/>
                </a:cubicBezTo>
                <a:cubicBezTo>
                  <a:pt x="3470" y="20"/>
                  <a:pt x="3464" y="25"/>
                  <a:pt x="3457" y="25"/>
                </a:cubicBezTo>
                <a:close/>
                <a:moveTo>
                  <a:pt x="3407" y="25"/>
                </a:moveTo>
                <a:lnTo>
                  <a:pt x="3407" y="25"/>
                </a:lnTo>
                <a:cubicBezTo>
                  <a:pt x="3400" y="25"/>
                  <a:pt x="3394" y="20"/>
                  <a:pt x="3394" y="13"/>
                </a:cubicBezTo>
                <a:cubicBezTo>
                  <a:pt x="3394" y="6"/>
                  <a:pt x="3400" y="0"/>
                  <a:pt x="3407" y="0"/>
                </a:cubicBezTo>
                <a:lnTo>
                  <a:pt x="3407" y="0"/>
                </a:lnTo>
                <a:cubicBezTo>
                  <a:pt x="3414" y="0"/>
                  <a:pt x="3419" y="6"/>
                  <a:pt x="3419" y="13"/>
                </a:cubicBezTo>
                <a:cubicBezTo>
                  <a:pt x="3419" y="20"/>
                  <a:pt x="3414" y="25"/>
                  <a:pt x="3407" y="25"/>
                </a:cubicBezTo>
                <a:close/>
                <a:moveTo>
                  <a:pt x="3357" y="25"/>
                </a:moveTo>
                <a:lnTo>
                  <a:pt x="3357" y="25"/>
                </a:lnTo>
                <a:cubicBezTo>
                  <a:pt x="3350" y="25"/>
                  <a:pt x="3344" y="20"/>
                  <a:pt x="3344" y="13"/>
                </a:cubicBezTo>
                <a:cubicBezTo>
                  <a:pt x="3344" y="6"/>
                  <a:pt x="3350" y="0"/>
                  <a:pt x="3357" y="0"/>
                </a:cubicBezTo>
                <a:lnTo>
                  <a:pt x="3357" y="0"/>
                </a:lnTo>
                <a:cubicBezTo>
                  <a:pt x="3364" y="0"/>
                  <a:pt x="3369" y="6"/>
                  <a:pt x="3369" y="13"/>
                </a:cubicBezTo>
                <a:cubicBezTo>
                  <a:pt x="3369" y="20"/>
                  <a:pt x="3364" y="25"/>
                  <a:pt x="3357" y="25"/>
                </a:cubicBezTo>
                <a:close/>
                <a:moveTo>
                  <a:pt x="3307" y="25"/>
                </a:moveTo>
                <a:lnTo>
                  <a:pt x="3307" y="25"/>
                </a:lnTo>
                <a:cubicBezTo>
                  <a:pt x="3300" y="25"/>
                  <a:pt x="3294" y="20"/>
                  <a:pt x="3294" y="13"/>
                </a:cubicBezTo>
                <a:cubicBezTo>
                  <a:pt x="3294" y="6"/>
                  <a:pt x="3300" y="0"/>
                  <a:pt x="3307" y="0"/>
                </a:cubicBezTo>
                <a:lnTo>
                  <a:pt x="3307" y="0"/>
                </a:lnTo>
                <a:cubicBezTo>
                  <a:pt x="3314" y="0"/>
                  <a:pt x="3319" y="6"/>
                  <a:pt x="3319" y="13"/>
                </a:cubicBezTo>
                <a:cubicBezTo>
                  <a:pt x="3319" y="20"/>
                  <a:pt x="3314" y="25"/>
                  <a:pt x="3307" y="25"/>
                </a:cubicBezTo>
                <a:close/>
                <a:moveTo>
                  <a:pt x="3257" y="25"/>
                </a:moveTo>
                <a:lnTo>
                  <a:pt x="3257" y="25"/>
                </a:lnTo>
                <a:cubicBezTo>
                  <a:pt x="3250" y="25"/>
                  <a:pt x="3244" y="20"/>
                  <a:pt x="3244" y="13"/>
                </a:cubicBezTo>
                <a:cubicBezTo>
                  <a:pt x="3244" y="6"/>
                  <a:pt x="3250" y="0"/>
                  <a:pt x="3257" y="0"/>
                </a:cubicBezTo>
                <a:lnTo>
                  <a:pt x="3257" y="0"/>
                </a:lnTo>
                <a:cubicBezTo>
                  <a:pt x="3264" y="0"/>
                  <a:pt x="3269" y="6"/>
                  <a:pt x="3269" y="13"/>
                </a:cubicBezTo>
                <a:cubicBezTo>
                  <a:pt x="3269" y="20"/>
                  <a:pt x="3264" y="25"/>
                  <a:pt x="3257" y="25"/>
                </a:cubicBezTo>
                <a:close/>
                <a:moveTo>
                  <a:pt x="3207" y="25"/>
                </a:moveTo>
                <a:lnTo>
                  <a:pt x="3207" y="25"/>
                </a:lnTo>
                <a:cubicBezTo>
                  <a:pt x="3200" y="25"/>
                  <a:pt x="3194" y="20"/>
                  <a:pt x="3194" y="13"/>
                </a:cubicBezTo>
                <a:cubicBezTo>
                  <a:pt x="3194" y="6"/>
                  <a:pt x="3200" y="0"/>
                  <a:pt x="3207" y="0"/>
                </a:cubicBezTo>
                <a:lnTo>
                  <a:pt x="3207" y="0"/>
                </a:lnTo>
                <a:cubicBezTo>
                  <a:pt x="3214" y="0"/>
                  <a:pt x="3219" y="6"/>
                  <a:pt x="3219" y="13"/>
                </a:cubicBezTo>
                <a:cubicBezTo>
                  <a:pt x="3219" y="20"/>
                  <a:pt x="3214" y="25"/>
                  <a:pt x="3207" y="25"/>
                </a:cubicBezTo>
                <a:close/>
                <a:moveTo>
                  <a:pt x="3157" y="25"/>
                </a:moveTo>
                <a:lnTo>
                  <a:pt x="3157" y="25"/>
                </a:lnTo>
                <a:cubicBezTo>
                  <a:pt x="3150" y="25"/>
                  <a:pt x="3144" y="20"/>
                  <a:pt x="3144" y="13"/>
                </a:cubicBezTo>
                <a:cubicBezTo>
                  <a:pt x="3144" y="6"/>
                  <a:pt x="3150" y="0"/>
                  <a:pt x="3157" y="0"/>
                </a:cubicBezTo>
                <a:lnTo>
                  <a:pt x="3157" y="0"/>
                </a:lnTo>
                <a:cubicBezTo>
                  <a:pt x="3164" y="0"/>
                  <a:pt x="3169" y="6"/>
                  <a:pt x="3169" y="13"/>
                </a:cubicBezTo>
                <a:cubicBezTo>
                  <a:pt x="3169" y="20"/>
                  <a:pt x="3164" y="25"/>
                  <a:pt x="3157" y="25"/>
                </a:cubicBezTo>
                <a:close/>
                <a:moveTo>
                  <a:pt x="3107" y="25"/>
                </a:moveTo>
                <a:lnTo>
                  <a:pt x="3107" y="25"/>
                </a:lnTo>
                <a:cubicBezTo>
                  <a:pt x="3100" y="25"/>
                  <a:pt x="3094" y="20"/>
                  <a:pt x="3094" y="13"/>
                </a:cubicBezTo>
                <a:cubicBezTo>
                  <a:pt x="3094" y="6"/>
                  <a:pt x="3100" y="0"/>
                  <a:pt x="3107" y="0"/>
                </a:cubicBezTo>
                <a:lnTo>
                  <a:pt x="3107" y="0"/>
                </a:lnTo>
                <a:cubicBezTo>
                  <a:pt x="3114" y="0"/>
                  <a:pt x="3119" y="6"/>
                  <a:pt x="3119" y="13"/>
                </a:cubicBezTo>
                <a:cubicBezTo>
                  <a:pt x="3119" y="20"/>
                  <a:pt x="3114" y="25"/>
                  <a:pt x="3107" y="25"/>
                </a:cubicBezTo>
                <a:close/>
                <a:moveTo>
                  <a:pt x="3057" y="25"/>
                </a:moveTo>
                <a:lnTo>
                  <a:pt x="3057" y="25"/>
                </a:lnTo>
                <a:cubicBezTo>
                  <a:pt x="3050" y="25"/>
                  <a:pt x="3044" y="20"/>
                  <a:pt x="3044" y="13"/>
                </a:cubicBezTo>
                <a:cubicBezTo>
                  <a:pt x="3044" y="6"/>
                  <a:pt x="3050" y="0"/>
                  <a:pt x="3057" y="0"/>
                </a:cubicBezTo>
                <a:lnTo>
                  <a:pt x="3057" y="0"/>
                </a:lnTo>
                <a:cubicBezTo>
                  <a:pt x="3064" y="0"/>
                  <a:pt x="3069" y="6"/>
                  <a:pt x="3069" y="13"/>
                </a:cubicBezTo>
                <a:cubicBezTo>
                  <a:pt x="3069" y="20"/>
                  <a:pt x="3064" y="25"/>
                  <a:pt x="3057" y="25"/>
                </a:cubicBezTo>
                <a:close/>
                <a:moveTo>
                  <a:pt x="3007" y="25"/>
                </a:moveTo>
                <a:lnTo>
                  <a:pt x="3007" y="25"/>
                </a:lnTo>
                <a:cubicBezTo>
                  <a:pt x="3000" y="25"/>
                  <a:pt x="2994" y="20"/>
                  <a:pt x="2994" y="13"/>
                </a:cubicBezTo>
                <a:cubicBezTo>
                  <a:pt x="2994" y="6"/>
                  <a:pt x="3000" y="0"/>
                  <a:pt x="3007" y="0"/>
                </a:cubicBezTo>
                <a:lnTo>
                  <a:pt x="3007" y="0"/>
                </a:lnTo>
                <a:cubicBezTo>
                  <a:pt x="3014" y="0"/>
                  <a:pt x="3019" y="6"/>
                  <a:pt x="3019" y="13"/>
                </a:cubicBezTo>
                <a:cubicBezTo>
                  <a:pt x="3019" y="20"/>
                  <a:pt x="3014" y="25"/>
                  <a:pt x="3007" y="25"/>
                </a:cubicBezTo>
                <a:close/>
                <a:moveTo>
                  <a:pt x="2957" y="25"/>
                </a:moveTo>
                <a:lnTo>
                  <a:pt x="2957" y="25"/>
                </a:lnTo>
                <a:cubicBezTo>
                  <a:pt x="2950" y="25"/>
                  <a:pt x="2944" y="20"/>
                  <a:pt x="2944" y="13"/>
                </a:cubicBezTo>
                <a:cubicBezTo>
                  <a:pt x="2944" y="6"/>
                  <a:pt x="2950" y="0"/>
                  <a:pt x="2957" y="0"/>
                </a:cubicBezTo>
                <a:lnTo>
                  <a:pt x="2957" y="0"/>
                </a:lnTo>
                <a:cubicBezTo>
                  <a:pt x="2964" y="0"/>
                  <a:pt x="2969" y="6"/>
                  <a:pt x="2969" y="13"/>
                </a:cubicBezTo>
                <a:cubicBezTo>
                  <a:pt x="2969" y="20"/>
                  <a:pt x="2964" y="25"/>
                  <a:pt x="2957" y="25"/>
                </a:cubicBezTo>
                <a:close/>
                <a:moveTo>
                  <a:pt x="2907" y="25"/>
                </a:moveTo>
                <a:lnTo>
                  <a:pt x="2907" y="25"/>
                </a:lnTo>
                <a:cubicBezTo>
                  <a:pt x="2900" y="25"/>
                  <a:pt x="2894" y="20"/>
                  <a:pt x="2894" y="13"/>
                </a:cubicBezTo>
                <a:cubicBezTo>
                  <a:pt x="2894" y="6"/>
                  <a:pt x="2900" y="0"/>
                  <a:pt x="2907" y="0"/>
                </a:cubicBezTo>
                <a:lnTo>
                  <a:pt x="2907" y="0"/>
                </a:lnTo>
                <a:cubicBezTo>
                  <a:pt x="2914" y="0"/>
                  <a:pt x="2919" y="6"/>
                  <a:pt x="2919" y="13"/>
                </a:cubicBezTo>
                <a:cubicBezTo>
                  <a:pt x="2919" y="20"/>
                  <a:pt x="2914" y="25"/>
                  <a:pt x="2907" y="25"/>
                </a:cubicBezTo>
                <a:close/>
                <a:moveTo>
                  <a:pt x="2857" y="25"/>
                </a:moveTo>
                <a:lnTo>
                  <a:pt x="2857" y="25"/>
                </a:lnTo>
                <a:cubicBezTo>
                  <a:pt x="2850" y="25"/>
                  <a:pt x="2844" y="20"/>
                  <a:pt x="2844" y="13"/>
                </a:cubicBezTo>
                <a:cubicBezTo>
                  <a:pt x="2844" y="6"/>
                  <a:pt x="2850" y="0"/>
                  <a:pt x="2857" y="0"/>
                </a:cubicBezTo>
                <a:lnTo>
                  <a:pt x="2857" y="0"/>
                </a:lnTo>
                <a:cubicBezTo>
                  <a:pt x="2864" y="0"/>
                  <a:pt x="2869" y="6"/>
                  <a:pt x="2869" y="13"/>
                </a:cubicBezTo>
                <a:cubicBezTo>
                  <a:pt x="2869" y="20"/>
                  <a:pt x="2864" y="25"/>
                  <a:pt x="2857" y="25"/>
                </a:cubicBezTo>
                <a:close/>
                <a:moveTo>
                  <a:pt x="2807" y="25"/>
                </a:moveTo>
                <a:lnTo>
                  <a:pt x="2807" y="25"/>
                </a:lnTo>
                <a:cubicBezTo>
                  <a:pt x="2800" y="25"/>
                  <a:pt x="2794" y="20"/>
                  <a:pt x="2794" y="13"/>
                </a:cubicBezTo>
                <a:cubicBezTo>
                  <a:pt x="2794" y="6"/>
                  <a:pt x="2800" y="0"/>
                  <a:pt x="2807" y="0"/>
                </a:cubicBezTo>
                <a:lnTo>
                  <a:pt x="2807" y="0"/>
                </a:lnTo>
                <a:cubicBezTo>
                  <a:pt x="2814" y="0"/>
                  <a:pt x="2819" y="6"/>
                  <a:pt x="2819" y="13"/>
                </a:cubicBezTo>
                <a:cubicBezTo>
                  <a:pt x="2819" y="20"/>
                  <a:pt x="2814" y="25"/>
                  <a:pt x="2807" y="25"/>
                </a:cubicBezTo>
                <a:close/>
                <a:moveTo>
                  <a:pt x="2757" y="25"/>
                </a:moveTo>
                <a:lnTo>
                  <a:pt x="2757" y="25"/>
                </a:lnTo>
                <a:cubicBezTo>
                  <a:pt x="2750" y="25"/>
                  <a:pt x="2744" y="20"/>
                  <a:pt x="2744" y="13"/>
                </a:cubicBezTo>
                <a:cubicBezTo>
                  <a:pt x="2744" y="6"/>
                  <a:pt x="2750" y="0"/>
                  <a:pt x="2757" y="0"/>
                </a:cubicBezTo>
                <a:lnTo>
                  <a:pt x="2757" y="0"/>
                </a:lnTo>
                <a:cubicBezTo>
                  <a:pt x="2764" y="0"/>
                  <a:pt x="2769" y="6"/>
                  <a:pt x="2769" y="13"/>
                </a:cubicBezTo>
                <a:cubicBezTo>
                  <a:pt x="2769" y="20"/>
                  <a:pt x="2764" y="25"/>
                  <a:pt x="2757" y="25"/>
                </a:cubicBezTo>
                <a:close/>
                <a:moveTo>
                  <a:pt x="2707" y="25"/>
                </a:moveTo>
                <a:lnTo>
                  <a:pt x="2707" y="25"/>
                </a:lnTo>
                <a:cubicBezTo>
                  <a:pt x="2700" y="25"/>
                  <a:pt x="2694" y="20"/>
                  <a:pt x="2694" y="13"/>
                </a:cubicBezTo>
                <a:cubicBezTo>
                  <a:pt x="2694" y="6"/>
                  <a:pt x="2700" y="0"/>
                  <a:pt x="2707" y="0"/>
                </a:cubicBezTo>
                <a:lnTo>
                  <a:pt x="2707" y="0"/>
                </a:lnTo>
                <a:cubicBezTo>
                  <a:pt x="2714" y="0"/>
                  <a:pt x="2719" y="6"/>
                  <a:pt x="2719" y="13"/>
                </a:cubicBezTo>
                <a:cubicBezTo>
                  <a:pt x="2719" y="20"/>
                  <a:pt x="2714" y="25"/>
                  <a:pt x="2707" y="25"/>
                </a:cubicBezTo>
                <a:close/>
                <a:moveTo>
                  <a:pt x="2657" y="25"/>
                </a:moveTo>
                <a:lnTo>
                  <a:pt x="2657" y="25"/>
                </a:lnTo>
                <a:cubicBezTo>
                  <a:pt x="2650" y="25"/>
                  <a:pt x="2644" y="20"/>
                  <a:pt x="2644" y="13"/>
                </a:cubicBezTo>
                <a:cubicBezTo>
                  <a:pt x="2644" y="6"/>
                  <a:pt x="2650" y="0"/>
                  <a:pt x="2657" y="0"/>
                </a:cubicBezTo>
                <a:lnTo>
                  <a:pt x="2657" y="0"/>
                </a:lnTo>
                <a:cubicBezTo>
                  <a:pt x="2664" y="0"/>
                  <a:pt x="2669" y="6"/>
                  <a:pt x="2669" y="13"/>
                </a:cubicBezTo>
                <a:cubicBezTo>
                  <a:pt x="2669" y="20"/>
                  <a:pt x="2664" y="25"/>
                  <a:pt x="2657" y="25"/>
                </a:cubicBezTo>
                <a:close/>
                <a:moveTo>
                  <a:pt x="2607" y="25"/>
                </a:moveTo>
                <a:lnTo>
                  <a:pt x="2607" y="25"/>
                </a:lnTo>
                <a:cubicBezTo>
                  <a:pt x="2600" y="25"/>
                  <a:pt x="2594" y="20"/>
                  <a:pt x="2594" y="13"/>
                </a:cubicBezTo>
                <a:cubicBezTo>
                  <a:pt x="2594" y="6"/>
                  <a:pt x="2600" y="0"/>
                  <a:pt x="2607" y="0"/>
                </a:cubicBezTo>
                <a:lnTo>
                  <a:pt x="2607" y="0"/>
                </a:lnTo>
                <a:cubicBezTo>
                  <a:pt x="2613" y="0"/>
                  <a:pt x="2619" y="6"/>
                  <a:pt x="2619" y="13"/>
                </a:cubicBezTo>
                <a:cubicBezTo>
                  <a:pt x="2619" y="20"/>
                  <a:pt x="2613" y="25"/>
                  <a:pt x="2607" y="25"/>
                </a:cubicBezTo>
                <a:close/>
                <a:moveTo>
                  <a:pt x="2557" y="25"/>
                </a:moveTo>
                <a:lnTo>
                  <a:pt x="2557" y="25"/>
                </a:lnTo>
                <a:cubicBezTo>
                  <a:pt x="2550" y="25"/>
                  <a:pt x="2544" y="20"/>
                  <a:pt x="2544" y="13"/>
                </a:cubicBezTo>
                <a:cubicBezTo>
                  <a:pt x="2544" y="6"/>
                  <a:pt x="2550" y="0"/>
                  <a:pt x="2557" y="0"/>
                </a:cubicBezTo>
                <a:lnTo>
                  <a:pt x="2557" y="0"/>
                </a:lnTo>
                <a:cubicBezTo>
                  <a:pt x="2563" y="0"/>
                  <a:pt x="2569" y="6"/>
                  <a:pt x="2569" y="13"/>
                </a:cubicBezTo>
                <a:cubicBezTo>
                  <a:pt x="2569" y="20"/>
                  <a:pt x="2563" y="25"/>
                  <a:pt x="2557" y="25"/>
                </a:cubicBezTo>
                <a:close/>
                <a:moveTo>
                  <a:pt x="2507" y="25"/>
                </a:moveTo>
                <a:lnTo>
                  <a:pt x="2507" y="25"/>
                </a:lnTo>
                <a:cubicBezTo>
                  <a:pt x="2500" y="25"/>
                  <a:pt x="2494" y="20"/>
                  <a:pt x="2494" y="13"/>
                </a:cubicBezTo>
                <a:cubicBezTo>
                  <a:pt x="2494" y="6"/>
                  <a:pt x="2500" y="0"/>
                  <a:pt x="2507" y="0"/>
                </a:cubicBezTo>
                <a:lnTo>
                  <a:pt x="2507" y="0"/>
                </a:lnTo>
                <a:cubicBezTo>
                  <a:pt x="2513" y="0"/>
                  <a:pt x="2519" y="6"/>
                  <a:pt x="2519" y="13"/>
                </a:cubicBezTo>
                <a:cubicBezTo>
                  <a:pt x="2519" y="20"/>
                  <a:pt x="2513" y="25"/>
                  <a:pt x="2507" y="25"/>
                </a:cubicBezTo>
                <a:close/>
                <a:moveTo>
                  <a:pt x="2457" y="25"/>
                </a:moveTo>
                <a:lnTo>
                  <a:pt x="2456" y="25"/>
                </a:lnTo>
                <a:cubicBezTo>
                  <a:pt x="2450" y="25"/>
                  <a:pt x="2444" y="20"/>
                  <a:pt x="2444" y="13"/>
                </a:cubicBezTo>
                <a:cubicBezTo>
                  <a:pt x="2444" y="6"/>
                  <a:pt x="2450" y="0"/>
                  <a:pt x="2456" y="0"/>
                </a:cubicBezTo>
                <a:lnTo>
                  <a:pt x="2457" y="0"/>
                </a:lnTo>
                <a:cubicBezTo>
                  <a:pt x="2463" y="0"/>
                  <a:pt x="2469" y="6"/>
                  <a:pt x="2469" y="13"/>
                </a:cubicBezTo>
                <a:cubicBezTo>
                  <a:pt x="2469" y="20"/>
                  <a:pt x="2463" y="25"/>
                  <a:pt x="2457" y="25"/>
                </a:cubicBezTo>
                <a:close/>
                <a:moveTo>
                  <a:pt x="2406" y="25"/>
                </a:moveTo>
                <a:lnTo>
                  <a:pt x="2406" y="25"/>
                </a:lnTo>
                <a:cubicBezTo>
                  <a:pt x="2400" y="25"/>
                  <a:pt x="2394" y="20"/>
                  <a:pt x="2394" y="13"/>
                </a:cubicBezTo>
                <a:cubicBezTo>
                  <a:pt x="2394" y="6"/>
                  <a:pt x="2400" y="0"/>
                  <a:pt x="2406" y="0"/>
                </a:cubicBezTo>
                <a:lnTo>
                  <a:pt x="2406" y="0"/>
                </a:lnTo>
                <a:cubicBezTo>
                  <a:pt x="2413" y="0"/>
                  <a:pt x="2419" y="6"/>
                  <a:pt x="2419" y="13"/>
                </a:cubicBezTo>
                <a:cubicBezTo>
                  <a:pt x="2419" y="20"/>
                  <a:pt x="2413" y="25"/>
                  <a:pt x="2406" y="25"/>
                </a:cubicBezTo>
                <a:close/>
                <a:moveTo>
                  <a:pt x="2356" y="25"/>
                </a:moveTo>
                <a:lnTo>
                  <a:pt x="2356" y="25"/>
                </a:lnTo>
                <a:cubicBezTo>
                  <a:pt x="2350" y="25"/>
                  <a:pt x="2344" y="20"/>
                  <a:pt x="2344" y="13"/>
                </a:cubicBezTo>
                <a:cubicBezTo>
                  <a:pt x="2344" y="6"/>
                  <a:pt x="2350" y="0"/>
                  <a:pt x="2356" y="0"/>
                </a:cubicBezTo>
                <a:lnTo>
                  <a:pt x="2356" y="0"/>
                </a:lnTo>
                <a:cubicBezTo>
                  <a:pt x="2363" y="0"/>
                  <a:pt x="2369" y="6"/>
                  <a:pt x="2369" y="13"/>
                </a:cubicBezTo>
                <a:cubicBezTo>
                  <a:pt x="2369" y="20"/>
                  <a:pt x="2363" y="25"/>
                  <a:pt x="2356" y="25"/>
                </a:cubicBezTo>
                <a:close/>
                <a:moveTo>
                  <a:pt x="2306" y="25"/>
                </a:moveTo>
                <a:lnTo>
                  <a:pt x="2306" y="25"/>
                </a:lnTo>
                <a:cubicBezTo>
                  <a:pt x="2300" y="25"/>
                  <a:pt x="2294" y="20"/>
                  <a:pt x="2294" y="13"/>
                </a:cubicBezTo>
                <a:cubicBezTo>
                  <a:pt x="2294" y="6"/>
                  <a:pt x="2300" y="0"/>
                  <a:pt x="2306" y="0"/>
                </a:cubicBezTo>
                <a:lnTo>
                  <a:pt x="2306" y="0"/>
                </a:lnTo>
                <a:cubicBezTo>
                  <a:pt x="2313" y="0"/>
                  <a:pt x="2319" y="6"/>
                  <a:pt x="2319" y="13"/>
                </a:cubicBezTo>
                <a:cubicBezTo>
                  <a:pt x="2319" y="20"/>
                  <a:pt x="2313" y="25"/>
                  <a:pt x="2306" y="25"/>
                </a:cubicBezTo>
                <a:close/>
                <a:moveTo>
                  <a:pt x="2256" y="25"/>
                </a:moveTo>
                <a:lnTo>
                  <a:pt x="2256" y="25"/>
                </a:lnTo>
                <a:cubicBezTo>
                  <a:pt x="2249" y="25"/>
                  <a:pt x="2244" y="20"/>
                  <a:pt x="2244" y="13"/>
                </a:cubicBezTo>
                <a:cubicBezTo>
                  <a:pt x="2244" y="6"/>
                  <a:pt x="2249" y="0"/>
                  <a:pt x="2256" y="0"/>
                </a:cubicBezTo>
                <a:lnTo>
                  <a:pt x="2256" y="0"/>
                </a:lnTo>
                <a:cubicBezTo>
                  <a:pt x="2263" y="0"/>
                  <a:pt x="2269" y="6"/>
                  <a:pt x="2269" y="13"/>
                </a:cubicBezTo>
                <a:cubicBezTo>
                  <a:pt x="2269" y="20"/>
                  <a:pt x="2263" y="25"/>
                  <a:pt x="2256" y="25"/>
                </a:cubicBezTo>
                <a:close/>
                <a:moveTo>
                  <a:pt x="2206" y="25"/>
                </a:moveTo>
                <a:lnTo>
                  <a:pt x="2206" y="25"/>
                </a:lnTo>
                <a:cubicBezTo>
                  <a:pt x="2199" y="25"/>
                  <a:pt x="2194" y="20"/>
                  <a:pt x="2194" y="13"/>
                </a:cubicBezTo>
                <a:cubicBezTo>
                  <a:pt x="2194" y="6"/>
                  <a:pt x="2199" y="0"/>
                  <a:pt x="2206" y="0"/>
                </a:cubicBezTo>
                <a:lnTo>
                  <a:pt x="2206" y="0"/>
                </a:lnTo>
                <a:cubicBezTo>
                  <a:pt x="2213" y="0"/>
                  <a:pt x="2219" y="6"/>
                  <a:pt x="2219" y="13"/>
                </a:cubicBezTo>
                <a:cubicBezTo>
                  <a:pt x="2219" y="20"/>
                  <a:pt x="2213" y="25"/>
                  <a:pt x="2206" y="25"/>
                </a:cubicBezTo>
                <a:close/>
                <a:moveTo>
                  <a:pt x="2156" y="25"/>
                </a:moveTo>
                <a:lnTo>
                  <a:pt x="2156" y="25"/>
                </a:lnTo>
                <a:cubicBezTo>
                  <a:pt x="2149" y="25"/>
                  <a:pt x="2144" y="20"/>
                  <a:pt x="2144" y="13"/>
                </a:cubicBezTo>
                <a:cubicBezTo>
                  <a:pt x="2144" y="6"/>
                  <a:pt x="2149" y="0"/>
                  <a:pt x="2156" y="0"/>
                </a:cubicBezTo>
                <a:lnTo>
                  <a:pt x="2156" y="0"/>
                </a:lnTo>
                <a:cubicBezTo>
                  <a:pt x="2163" y="0"/>
                  <a:pt x="2169" y="6"/>
                  <a:pt x="2169" y="13"/>
                </a:cubicBezTo>
                <a:cubicBezTo>
                  <a:pt x="2169" y="20"/>
                  <a:pt x="2163" y="25"/>
                  <a:pt x="2156" y="25"/>
                </a:cubicBezTo>
                <a:close/>
                <a:moveTo>
                  <a:pt x="2106" y="25"/>
                </a:moveTo>
                <a:lnTo>
                  <a:pt x="2106" y="25"/>
                </a:lnTo>
                <a:cubicBezTo>
                  <a:pt x="2099" y="25"/>
                  <a:pt x="2094" y="20"/>
                  <a:pt x="2094" y="13"/>
                </a:cubicBezTo>
                <a:cubicBezTo>
                  <a:pt x="2094" y="6"/>
                  <a:pt x="2099" y="0"/>
                  <a:pt x="2106" y="0"/>
                </a:cubicBezTo>
                <a:lnTo>
                  <a:pt x="2106" y="0"/>
                </a:lnTo>
                <a:cubicBezTo>
                  <a:pt x="2113" y="0"/>
                  <a:pt x="2119" y="6"/>
                  <a:pt x="2119" y="13"/>
                </a:cubicBezTo>
                <a:cubicBezTo>
                  <a:pt x="2119" y="20"/>
                  <a:pt x="2113" y="25"/>
                  <a:pt x="2106" y="25"/>
                </a:cubicBezTo>
                <a:close/>
                <a:moveTo>
                  <a:pt x="2056" y="25"/>
                </a:moveTo>
                <a:lnTo>
                  <a:pt x="2056" y="25"/>
                </a:lnTo>
                <a:cubicBezTo>
                  <a:pt x="2049" y="25"/>
                  <a:pt x="2044" y="20"/>
                  <a:pt x="2044" y="13"/>
                </a:cubicBezTo>
                <a:cubicBezTo>
                  <a:pt x="2044" y="6"/>
                  <a:pt x="2049" y="0"/>
                  <a:pt x="2056" y="0"/>
                </a:cubicBezTo>
                <a:lnTo>
                  <a:pt x="2056" y="0"/>
                </a:lnTo>
                <a:cubicBezTo>
                  <a:pt x="2063" y="0"/>
                  <a:pt x="2069" y="6"/>
                  <a:pt x="2069" y="13"/>
                </a:cubicBezTo>
                <a:cubicBezTo>
                  <a:pt x="2069" y="20"/>
                  <a:pt x="2063" y="25"/>
                  <a:pt x="2056" y="25"/>
                </a:cubicBezTo>
                <a:close/>
                <a:moveTo>
                  <a:pt x="2006" y="25"/>
                </a:moveTo>
                <a:lnTo>
                  <a:pt x="2006" y="25"/>
                </a:lnTo>
                <a:cubicBezTo>
                  <a:pt x="1999" y="25"/>
                  <a:pt x="1994" y="20"/>
                  <a:pt x="1994" y="13"/>
                </a:cubicBezTo>
                <a:cubicBezTo>
                  <a:pt x="1994" y="6"/>
                  <a:pt x="1999" y="0"/>
                  <a:pt x="2006" y="0"/>
                </a:cubicBezTo>
                <a:lnTo>
                  <a:pt x="2006" y="0"/>
                </a:lnTo>
                <a:cubicBezTo>
                  <a:pt x="2013" y="0"/>
                  <a:pt x="2019" y="6"/>
                  <a:pt x="2019" y="13"/>
                </a:cubicBezTo>
                <a:cubicBezTo>
                  <a:pt x="2019" y="20"/>
                  <a:pt x="2013" y="25"/>
                  <a:pt x="2006" y="25"/>
                </a:cubicBezTo>
                <a:close/>
                <a:moveTo>
                  <a:pt x="1956" y="25"/>
                </a:moveTo>
                <a:lnTo>
                  <a:pt x="1956" y="25"/>
                </a:lnTo>
                <a:cubicBezTo>
                  <a:pt x="1949" y="25"/>
                  <a:pt x="1944" y="20"/>
                  <a:pt x="1944" y="13"/>
                </a:cubicBezTo>
                <a:cubicBezTo>
                  <a:pt x="1944" y="6"/>
                  <a:pt x="1949" y="0"/>
                  <a:pt x="1956" y="0"/>
                </a:cubicBezTo>
                <a:lnTo>
                  <a:pt x="1956" y="0"/>
                </a:lnTo>
                <a:cubicBezTo>
                  <a:pt x="1963" y="0"/>
                  <a:pt x="1969" y="6"/>
                  <a:pt x="1969" y="13"/>
                </a:cubicBezTo>
                <a:cubicBezTo>
                  <a:pt x="1969" y="20"/>
                  <a:pt x="1963" y="25"/>
                  <a:pt x="1956" y="25"/>
                </a:cubicBezTo>
                <a:close/>
                <a:moveTo>
                  <a:pt x="1906" y="25"/>
                </a:moveTo>
                <a:lnTo>
                  <a:pt x="1906" y="25"/>
                </a:lnTo>
                <a:cubicBezTo>
                  <a:pt x="1899" y="25"/>
                  <a:pt x="1894" y="20"/>
                  <a:pt x="1894" y="13"/>
                </a:cubicBezTo>
                <a:cubicBezTo>
                  <a:pt x="1894" y="6"/>
                  <a:pt x="1899" y="0"/>
                  <a:pt x="1906" y="0"/>
                </a:cubicBezTo>
                <a:lnTo>
                  <a:pt x="1906" y="0"/>
                </a:lnTo>
                <a:cubicBezTo>
                  <a:pt x="1913" y="0"/>
                  <a:pt x="1919" y="6"/>
                  <a:pt x="1919" y="13"/>
                </a:cubicBezTo>
                <a:cubicBezTo>
                  <a:pt x="1919" y="20"/>
                  <a:pt x="1913" y="25"/>
                  <a:pt x="1906" y="25"/>
                </a:cubicBezTo>
                <a:close/>
                <a:moveTo>
                  <a:pt x="1856" y="25"/>
                </a:moveTo>
                <a:lnTo>
                  <a:pt x="1856" y="25"/>
                </a:lnTo>
                <a:cubicBezTo>
                  <a:pt x="1849" y="25"/>
                  <a:pt x="1844" y="20"/>
                  <a:pt x="1844" y="13"/>
                </a:cubicBezTo>
                <a:cubicBezTo>
                  <a:pt x="1844" y="6"/>
                  <a:pt x="1849" y="0"/>
                  <a:pt x="1856" y="0"/>
                </a:cubicBezTo>
                <a:lnTo>
                  <a:pt x="1856" y="0"/>
                </a:lnTo>
                <a:cubicBezTo>
                  <a:pt x="1863" y="0"/>
                  <a:pt x="1869" y="6"/>
                  <a:pt x="1869" y="13"/>
                </a:cubicBezTo>
                <a:cubicBezTo>
                  <a:pt x="1869" y="20"/>
                  <a:pt x="1863" y="25"/>
                  <a:pt x="1856" y="25"/>
                </a:cubicBezTo>
                <a:close/>
                <a:moveTo>
                  <a:pt x="1806" y="25"/>
                </a:moveTo>
                <a:lnTo>
                  <a:pt x="1806" y="25"/>
                </a:lnTo>
                <a:cubicBezTo>
                  <a:pt x="1799" y="25"/>
                  <a:pt x="1794" y="20"/>
                  <a:pt x="1794" y="13"/>
                </a:cubicBezTo>
                <a:cubicBezTo>
                  <a:pt x="1794" y="6"/>
                  <a:pt x="1799" y="0"/>
                  <a:pt x="1806" y="0"/>
                </a:cubicBezTo>
                <a:lnTo>
                  <a:pt x="1806" y="0"/>
                </a:lnTo>
                <a:cubicBezTo>
                  <a:pt x="1813" y="0"/>
                  <a:pt x="1819" y="6"/>
                  <a:pt x="1819" y="13"/>
                </a:cubicBezTo>
                <a:cubicBezTo>
                  <a:pt x="1819" y="20"/>
                  <a:pt x="1813" y="25"/>
                  <a:pt x="1806" y="25"/>
                </a:cubicBezTo>
                <a:close/>
                <a:moveTo>
                  <a:pt x="1756" y="25"/>
                </a:moveTo>
                <a:lnTo>
                  <a:pt x="1756" y="25"/>
                </a:lnTo>
                <a:cubicBezTo>
                  <a:pt x="1749" y="25"/>
                  <a:pt x="1744" y="20"/>
                  <a:pt x="1744" y="13"/>
                </a:cubicBezTo>
                <a:cubicBezTo>
                  <a:pt x="1744" y="6"/>
                  <a:pt x="1749" y="0"/>
                  <a:pt x="1756" y="0"/>
                </a:cubicBezTo>
                <a:lnTo>
                  <a:pt x="1756" y="0"/>
                </a:lnTo>
                <a:cubicBezTo>
                  <a:pt x="1763" y="0"/>
                  <a:pt x="1769" y="6"/>
                  <a:pt x="1769" y="13"/>
                </a:cubicBezTo>
                <a:cubicBezTo>
                  <a:pt x="1769" y="20"/>
                  <a:pt x="1763" y="25"/>
                  <a:pt x="1756" y="25"/>
                </a:cubicBezTo>
                <a:close/>
                <a:moveTo>
                  <a:pt x="1706" y="25"/>
                </a:moveTo>
                <a:lnTo>
                  <a:pt x="1706" y="25"/>
                </a:lnTo>
                <a:cubicBezTo>
                  <a:pt x="1699" y="25"/>
                  <a:pt x="1694" y="20"/>
                  <a:pt x="1694" y="13"/>
                </a:cubicBezTo>
                <a:cubicBezTo>
                  <a:pt x="1694" y="6"/>
                  <a:pt x="1699" y="0"/>
                  <a:pt x="1706" y="0"/>
                </a:cubicBezTo>
                <a:lnTo>
                  <a:pt x="1706" y="0"/>
                </a:lnTo>
                <a:cubicBezTo>
                  <a:pt x="1713" y="0"/>
                  <a:pt x="1719" y="6"/>
                  <a:pt x="1719" y="13"/>
                </a:cubicBezTo>
                <a:cubicBezTo>
                  <a:pt x="1719" y="20"/>
                  <a:pt x="1713" y="25"/>
                  <a:pt x="1706" y="25"/>
                </a:cubicBezTo>
                <a:close/>
                <a:moveTo>
                  <a:pt x="1656" y="25"/>
                </a:moveTo>
                <a:lnTo>
                  <a:pt x="1656" y="25"/>
                </a:lnTo>
                <a:cubicBezTo>
                  <a:pt x="1649" y="25"/>
                  <a:pt x="1644" y="20"/>
                  <a:pt x="1644" y="13"/>
                </a:cubicBezTo>
                <a:cubicBezTo>
                  <a:pt x="1644" y="6"/>
                  <a:pt x="1649" y="0"/>
                  <a:pt x="1656" y="0"/>
                </a:cubicBezTo>
                <a:lnTo>
                  <a:pt x="1656" y="0"/>
                </a:lnTo>
                <a:cubicBezTo>
                  <a:pt x="1663" y="0"/>
                  <a:pt x="1669" y="6"/>
                  <a:pt x="1669" y="13"/>
                </a:cubicBezTo>
                <a:cubicBezTo>
                  <a:pt x="1669" y="20"/>
                  <a:pt x="1663" y="25"/>
                  <a:pt x="1656" y="25"/>
                </a:cubicBezTo>
                <a:close/>
                <a:moveTo>
                  <a:pt x="1606" y="25"/>
                </a:moveTo>
                <a:lnTo>
                  <a:pt x="1606" y="25"/>
                </a:lnTo>
                <a:cubicBezTo>
                  <a:pt x="1599" y="25"/>
                  <a:pt x="1594" y="20"/>
                  <a:pt x="1594" y="13"/>
                </a:cubicBezTo>
                <a:cubicBezTo>
                  <a:pt x="1594" y="6"/>
                  <a:pt x="1599" y="0"/>
                  <a:pt x="1606" y="0"/>
                </a:cubicBezTo>
                <a:lnTo>
                  <a:pt x="1606" y="0"/>
                </a:lnTo>
                <a:cubicBezTo>
                  <a:pt x="1613" y="0"/>
                  <a:pt x="1619" y="6"/>
                  <a:pt x="1619" y="13"/>
                </a:cubicBezTo>
                <a:cubicBezTo>
                  <a:pt x="1619" y="20"/>
                  <a:pt x="1613" y="25"/>
                  <a:pt x="1606" y="25"/>
                </a:cubicBezTo>
                <a:close/>
                <a:moveTo>
                  <a:pt x="1556" y="25"/>
                </a:moveTo>
                <a:lnTo>
                  <a:pt x="1556" y="25"/>
                </a:lnTo>
                <a:cubicBezTo>
                  <a:pt x="1549" y="25"/>
                  <a:pt x="1544" y="20"/>
                  <a:pt x="1544" y="13"/>
                </a:cubicBezTo>
                <a:cubicBezTo>
                  <a:pt x="1544" y="6"/>
                  <a:pt x="1549" y="0"/>
                  <a:pt x="1556" y="0"/>
                </a:cubicBezTo>
                <a:lnTo>
                  <a:pt x="1556" y="0"/>
                </a:lnTo>
                <a:cubicBezTo>
                  <a:pt x="1563" y="0"/>
                  <a:pt x="1569" y="6"/>
                  <a:pt x="1569" y="13"/>
                </a:cubicBezTo>
                <a:cubicBezTo>
                  <a:pt x="1569" y="20"/>
                  <a:pt x="1563" y="25"/>
                  <a:pt x="1556" y="25"/>
                </a:cubicBezTo>
                <a:close/>
                <a:moveTo>
                  <a:pt x="1506" y="25"/>
                </a:moveTo>
                <a:lnTo>
                  <a:pt x="1506" y="25"/>
                </a:lnTo>
                <a:cubicBezTo>
                  <a:pt x="1499" y="25"/>
                  <a:pt x="1494" y="20"/>
                  <a:pt x="1494" y="13"/>
                </a:cubicBezTo>
                <a:cubicBezTo>
                  <a:pt x="1494" y="6"/>
                  <a:pt x="1499" y="0"/>
                  <a:pt x="1506" y="0"/>
                </a:cubicBezTo>
                <a:lnTo>
                  <a:pt x="1506" y="0"/>
                </a:lnTo>
                <a:cubicBezTo>
                  <a:pt x="1513" y="0"/>
                  <a:pt x="1519" y="6"/>
                  <a:pt x="1519" y="13"/>
                </a:cubicBezTo>
                <a:cubicBezTo>
                  <a:pt x="1519" y="20"/>
                  <a:pt x="1513" y="25"/>
                  <a:pt x="1506" y="25"/>
                </a:cubicBezTo>
                <a:close/>
                <a:moveTo>
                  <a:pt x="1456" y="25"/>
                </a:moveTo>
                <a:lnTo>
                  <a:pt x="1456" y="25"/>
                </a:lnTo>
                <a:cubicBezTo>
                  <a:pt x="1449" y="25"/>
                  <a:pt x="1443" y="20"/>
                  <a:pt x="1443" y="13"/>
                </a:cubicBezTo>
                <a:cubicBezTo>
                  <a:pt x="1443" y="6"/>
                  <a:pt x="1449" y="0"/>
                  <a:pt x="1456" y="0"/>
                </a:cubicBezTo>
                <a:lnTo>
                  <a:pt x="1456" y="0"/>
                </a:lnTo>
                <a:cubicBezTo>
                  <a:pt x="1463" y="0"/>
                  <a:pt x="1469" y="6"/>
                  <a:pt x="1469" y="13"/>
                </a:cubicBezTo>
                <a:cubicBezTo>
                  <a:pt x="1469" y="20"/>
                  <a:pt x="1463" y="25"/>
                  <a:pt x="1456" y="25"/>
                </a:cubicBezTo>
                <a:close/>
                <a:moveTo>
                  <a:pt x="1406" y="25"/>
                </a:moveTo>
                <a:lnTo>
                  <a:pt x="1406" y="25"/>
                </a:lnTo>
                <a:cubicBezTo>
                  <a:pt x="1399" y="25"/>
                  <a:pt x="1393" y="20"/>
                  <a:pt x="1393" y="13"/>
                </a:cubicBezTo>
                <a:cubicBezTo>
                  <a:pt x="1393" y="6"/>
                  <a:pt x="1399" y="0"/>
                  <a:pt x="1406" y="0"/>
                </a:cubicBezTo>
                <a:lnTo>
                  <a:pt x="1406" y="0"/>
                </a:lnTo>
                <a:cubicBezTo>
                  <a:pt x="1413" y="0"/>
                  <a:pt x="1418" y="6"/>
                  <a:pt x="1418" y="13"/>
                </a:cubicBezTo>
                <a:cubicBezTo>
                  <a:pt x="1418" y="20"/>
                  <a:pt x="1413" y="25"/>
                  <a:pt x="1406" y="25"/>
                </a:cubicBezTo>
                <a:close/>
                <a:moveTo>
                  <a:pt x="1356" y="25"/>
                </a:moveTo>
                <a:lnTo>
                  <a:pt x="1356" y="25"/>
                </a:lnTo>
                <a:cubicBezTo>
                  <a:pt x="1349" y="25"/>
                  <a:pt x="1343" y="20"/>
                  <a:pt x="1343" y="13"/>
                </a:cubicBezTo>
                <a:cubicBezTo>
                  <a:pt x="1343" y="6"/>
                  <a:pt x="1349" y="0"/>
                  <a:pt x="1356" y="0"/>
                </a:cubicBezTo>
                <a:lnTo>
                  <a:pt x="1356" y="0"/>
                </a:lnTo>
                <a:cubicBezTo>
                  <a:pt x="1363" y="0"/>
                  <a:pt x="1368" y="6"/>
                  <a:pt x="1368" y="13"/>
                </a:cubicBezTo>
                <a:cubicBezTo>
                  <a:pt x="1368" y="20"/>
                  <a:pt x="1363" y="25"/>
                  <a:pt x="1356" y="25"/>
                </a:cubicBezTo>
                <a:close/>
                <a:moveTo>
                  <a:pt x="1306" y="25"/>
                </a:moveTo>
                <a:lnTo>
                  <a:pt x="1306" y="25"/>
                </a:lnTo>
                <a:cubicBezTo>
                  <a:pt x="1299" y="25"/>
                  <a:pt x="1293" y="20"/>
                  <a:pt x="1293" y="13"/>
                </a:cubicBezTo>
                <a:cubicBezTo>
                  <a:pt x="1293" y="6"/>
                  <a:pt x="1299" y="0"/>
                  <a:pt x="1306" y="0"/>
                </a:cubicBezTo>
                <a:lnTo>
                  <a:pt x="1306" y="0"/>
                </a:lnTo>
                <a:cubicBezTo>
                  <a:pt x="1313" y="0"/>
                  <a:pt x="1318" y="6"/>
                  <a:pt x="1318" y="13"/>
                </a:cubicBezTo>
                <a:cubicBezTo>
                  <a:pt x="1318" y="20"/>
                  <a:pt x="1313" y="25"/>
                  <a:pt x="1306" y="25"/>
                </a:cubicBezTo>
                <a:close/>
                <a:moveTo>
                  <a:pt x="1256" y="25"/>
                </a:moveTo>
                <a:lnTo>
                  <a:pt x="1256" y="25"/>
                </a:lnTo>
                <a:cubicBezTo>
                  <a:pt x="1249" y="25"/>
                  <a:pt x="1243" y="20"/>
                  <a:pt x="1243" y="13"/>
                </a:cubicBezTo>
                <a:cubicBezTo>
                  <a:pt x="1243" y="6"/>
                  <a:pt x="1249" y="0"/>
                  <a:pt x="1256" y="0"/>
                </a:cubicBezTo>
                <a:lnTo>
                  <a:pt x="1256" y="0"/>
                </a:lnTo>
                <a:cubicBezTo>
                  <a:pt x="1263" y="0"/>
                  <a:pt x="1268" y="6"/>
                  <a:pt x="1268" y="13"/>
                </a:cubicBezTo>
                <a:cubicBezTo>
                  <a:pt x="1268" y="20"/>
                  <a:pt x="1263" y="25"/>
                  <a:pt x="1256" y="25"/>
                </a:cubicBezTo>
                <a:close/>
                <a:moveTo>
                  <a:pt x="1206" y="25"/>
                </a:moveTo>
                <a:lnTo>
                  <a:pt x="1206" y="25"/>
                </a:lnTo>
                <a:cubicBezTo>
                  <a:pt x="1199" y="25"/>
                  <a:pt x="1193" y="20"/>
                  <a:pt x="1193" y="13"/>
                </a:cubicBezTo>
                <a:cubicBezTo>
                  <a:pt x="1193" y="6"/>
                  <a:pt x="1199" y="0"/>
                  <a:pt x="1206" y="0"/>
                </a:cubicBezTo>
                <a:lnTo>
                  <a:pt x="1206" y="0"/>
                </a:lnTo>
                <a:cubicBezTo>
                  <a:pt x="1213" y="0"/>
                  <a:pt x="1218" y="6"/>
                  <a:pt x="1218" y="13"/>
                </a:cubicBezTo>
                <a:cubicBezTo>
                  <a:pt x="1218" y="20"/>
                  <a:pt x="1213" y="25"/>
                  <a:pt x="1206" y="25"/>
                </a:cubicBezTo>
                <a:close/>
                <a:moveTo>
                  <a:pt x="1156" y="25"/>
                </a:moveTo>
                <a:lnTo>
                  <a:pt x="1156" y="25"/>
                </a:lnTo>
                <a:cubicBezTo>
                  <a:pt x="1149" y="25"/>
                  <a:pt x="1143" y="20"/>
                  <a:pt x="1143" y="13"/>
                </a:cubicBezTo>
                <a:cubicBezTo>
                  <a:pt x="1143" y="6"/>
                  <a:pt x="1149" y="0"/>
                  <a:pt x="1156" y="0"/>
                </a:cubicBezTo>
                <a:lnTo>
                  <a:pt x="1156" y="0"/>
                </a:lnTo>
                <a:cubicBezTo>
                  <a:pt x="1163" y="0"/>
                  <a:pt x="1168" y="6"/>
                  <a:pt x="1168" y="13"/>
                </a:cubicBezTo>
                <a:cubicBezTo>
                  <a:pt x="1168" y="20"/>
                  <a:pt x="1163" y="25"/>
                  <a:pt x="1156" y="25"/>
                </a:cubicBezTo>
                <a:close/>
                <a:moveTo>
                  <a:pt x="1106" y="25"/>
                </a:moveTo>
                <a:lnTo>
                  <a:pt x="1106" y="25"/>
                </a:lnTo>
                <a:cubicBezTo>
                  <a:pt x="1099" y="25"/>
                  <a:pt x="1093" y="20"/>
                  <a:pt x="1093" y="13"/>
                </a:cubicBezTo>
                <a:cubicBezTo>
                  <a:pt x="1093" y="6"/>
                  <a:pt x="1099" y="0"/>
                  <a:pt x="1106" y="0"/>
                </a:cubicBezTo>
                <a:lnTo>
                  <a:pt x="1106" y="0"/>
                </a:lnTo>
                <a:cubicBezTo>
                  <a:pt x="1113" y="0"/>
                  <a:pt x="1118" y="6"/>
                  <a:pt x="1118" y="13"/>
                </a:cubicBezTo>
                <a:cubicBezTo>
                  <a:pt x="1118" y="20"/>
                  <a:pt x="1113" y="25"/>
                  <a:pt x="1106" y="25"/>
                </a:cubicBezTo>
                <a:close/>
                <a:moveTo>
                  <a:pt x="1056" y="25"/>
                </a:moveTo>
                <a:lnTo>
                  <a:pt x="1056" y="25"/>
                </a:lnTo>
                <a:cubicBezTo>
                  <a:pt x="1049" y="25"/>
                  <a:pt x="1043" y="20"/>
                  <a:pt x="1043" y="13"/>
                </a:cubicBezTo>
                <a:cubicBezTo>
                  <a:pt x="1043" y="6"/>
                  <a:pt x="1049" y="0"/>
                  <a:pt x="1056" y="0"/>
                </a:cubicBezTo>
                <a:lnTo>
                  <a:pt x="1056" y="0"/>
                </a:lnTo>
                <a:cubicBezTo>
                  <a:pt x="1063" y="0"/>
                  <a:pt x="1068" y="6"/>
                  <a:pt x="1068" y="13"/>
                </a:cubicBezTo>
                <a:cubicBezTo>
                  <a:pt x="1068" y="20"/>
                  <a:pt x="1063" y="25"/>
                  <a:pt x="1056" y="25"/>
                </a:cubicBezTo>
                <a:close/>
                <a:moveTo>
                  <a:pt x="1006" y="25"/>
                </a:moveTo>
                <a:lnTo>
                  <a:pt x="1006" y="25"/>
                </a:lnTo>
                <a:cubicBezTo>
                  <a:pt x="999" y="25"/>
                  <a:pt x="993" y="20"/>
                  <a:pt x="993" y="13"/>
                </a:cubicBezTo>
                <a:cubicBezTo>
                  <a:pt x="993" y="6"/>
                  <a:pt x="999" y="0"/>
                  <a:pt x="1006" y="0"/>
                </a:cubicBezTo>
                <a:lnTo>
                  <a:pt x="1006" y="0"/>
                </a:lnTo>
                <a:cubicBezTo>
                  <a:pt x="1013" y="0"/>
                  <a:pt x="1018" y="6"/>
                  <a:pt x="1018" y="13"/>
                </a:cubicBezTo>
                <a:cubicBezTo>
                  <a:pt x="1018" y="20"/>
                  <a:pt x="1013" y="25"/>
                  <a:pt x="1006" y="25"/>
                </a:cubicBezTo>
                <a:close/>
                <a:moveTo>
                  <a:pt x="956" y="25"/>
                </a:moveTo>
                <a:lnTo>
                  <a:pt x="956" y="25"/>
                </a:lnTo>
                <a:cubicBezTo>
                  <a:pt x="949" y="25"/>
                  <a:pt x="943" y="20"/>
                  <a:pt x="943" y="13"/>
                </a:cubicBezTo>
                <a:cubicBezTo>
                  <a:pt x="943" y="6"/>
                  <a:pt x="949" y="0"/>
                  <a:pt x="956" y="0"/>
                </a:cubicBezTo>
                <a:lnTo>
                  <a:pt x="956" y="0"/>
                </a:lnTo>
                <a:cubicBezTo>
                  <a:pt x="963" y="0"/>
                  <a:pt x="968" y="6"/>
                  <a:pt x="968" y="13"/>
                </a:cubicBezTo>
                <a:cubicBezTo>
                  <a:pt x="968" y="20"/>
                  <a:pt x="963" y="25"/>
                  <a:pt x="956" y="25"/>
                </a:cubicBezTo>
                <a:close/>
                <a:moveTo>
                  <a:pt x="906" y="25"/>
                </a:moveTo>
                <a:lnTo>
                  <a:pt x="906" y="25"/>
                </a:lnTo>
                <a:cubicBezTo>
                  <a:pt x="899" y="25"/>
                  <a:pt x="893" y="20"/>
                  <a:pt x="893" y="13"/>
                </a:cubicBezTo>
                <a:cubicBezTo>
                  <a:pt x="893" y="6"/>
                  <a:pt x="899" y="0"/>
                  <a:pt x="906" y="0"/>
                </a:cubicBezTo>
                <a:lnTo>
                  <a:pt x="906" y="0"/>
                </a:lnTo>
                <a:cubicBezTo>
                  <a:pt x="913" y="0"/>
                  <a:pt x="918" y="6"/>
                  <a:pt x="918" y="13"/>
                </a:cubicBezTo>
                <a:cubicBezTo>
                  <a:pt x="918" y="20"/>
                  <a:pt x="913" y="25"/>
                  <a:pt x="906" y="25"/>
                </a:cubicBezTo>
                <a:close/>
                <a:moveTo>
                  <a:pt x="856" y="25"/>
                </a:moveTo>
                <a:lnTo>
                  <a:pt x="856" y="25"/>
                </a:lnTo>
                <a:cubicBezTo>
                  <a:pt x="849" y="25"/>
                  <a:pt x="843" y="20"/>
                  <a:pt x="843" y="13"/>
                </a:cubicBezTo>
                <a:cubicBezTo>
                  <a:pt x="843" y="6"/>
                  <a:pt x="849" y="0"/>
                  <a:pt x="856" y="0"/>
                </a:cubicBezTo>
                <a:lnTo>
                  <a:pt x="856" y="0"/>
                </a:lnTo>
                <a:cubicBezTo>
                  <a:pt x="863" y="0"/>
                  <a:pt x="868" y="6"/>
                  <a:pt x="868" y="13"/>
                </a:cubicBezTo>
                <a:cubicBezTo>
                  <a:pt x="868" y="20"/>
                  <a:pt x="863" y="25"/>
                  <a:pt x="856" y="25"/>
                </a:cubicBezTo>
                <a:close/>
                <a:moveTo>
                  <a:pt x="806" y="25"/>
                </a:moveTo>
                <a:lnTo>
                  <a:pt x="806" y="25"/>
                </a:lnTo>
                <a:cubicBezTo>
                  <a:pt x="799" y="25"/>
                  <a:pt x="793" y="20"/>
                  <a:pt x="793" y="13"/>
                </a:cubicBezTo>
                <a:cubicBezTo>
                  <a:pt x="793" y="6"/>
                  <a:pt x="799" y="0"/>
                  <a:pt x="806" y="0"/>
                </a:cubicBezTo>
                <a:lnTo>
                  <a:pt x="806" y="0"/>
                </a:lnTo>
                <a:cubicBezTo>
                  <a:pt x="813" y="0"/>
                  <a:pt x="818" y="6"/>
                  <a:pt x="818" y="13"/>
                </a:cubicBezTo>
                <a:cubicBezTo>
                  <a:pt x="818" y="20"/>
                  <a:pt x="813" y="25"/>
                  <a:pt x="806" y="25"/>
                </a:cubicBezTo>
                <a:close/>
                <a:moveTo>
                  <a:pt x="756" y="25"/>
                </a:moveTo>
                <a:lnTo>
                  <a:pt x="756" y="25"/>
                </a:lnTo>
                <a:cubicBezTo>
                  <a:pt x="749" y="25"/>
                  <a:pt x="743" y="20"/>
                  <a:pt x="743" y="13"/>
                </a:cubicBezTo>
                <a:cubicBezTo>
                  <a:pt x="743" y="6"/>
                  <a:pt x="749" y="0"/>
                  <a:pt x="756" y="0"/>
                </a:cubicBezTo>
                <a:lnTo>
                  <a:pt x="756" y="0"/>
                </a:lnTo>
                <a:cubicBezTo>
                  <a:pt x="763" y="0"/>
                  <a:pt x="768" y="6"/>
                  <a:pt x="768" y="13"/>
                </a:cubicBezTo>
                <a:cubicBezTo>
                  <a:pt x="768" y="20"/>
                  <a:pt x="763" y="25"/>
                  <a:pt x="756" y="25"/>
                </a:cubicBezTo>
                <a:close/>
                <a:moveTo>
                  <a:pt x="706" y="25"/>
                </a:moveTo>
                <a:lnTo>
                  <a:pt x="706" y="25"/>
                </a:lnTo>
                <a:cubicBezTo>
                  <a:pt x="699" y="25"/>
                  <a:pt x="693" y="20"/>
                  <a:pt x="693" y="13"/>
                </a:cubicBezTo>
                <a:cubicBezTo>
                  <a:pt x="693" y="6"/>
                  <a:pt x="699" y="0"/>
                  <a:pt x="706" y="0"/>
                </a:cubicBezTo>
                <a:lnTo>
                  <a:pt x="706" y="0"/>
                </a:lnTo>
                <a:cubicBezTo>
                  <a:pt x="713" y="0"/>
                  <a:pt x="718" y="6"/>
                  <a:pt x="718" y="13"/>
                </a:cubicBezTo>
                <a:cubicBezTo>
                  <a:pt x="718" y="20"/>
                  <a:pt x="713" y="25"/>
                  <a:pt x="706" y="25"/>
                </a:cubicBezTo>
                <a:close/>
                <a:moveTo>
                  <a:pt x="656" y="25"/>
                </a:moveTo>
                <a:lnTo>
                  <a:pt x="656" y="25"/>
                </a:lnTo>
                <a:cubicBezTo>
                  <a:pt x="649" y="25"/>
                  <a:pt x="643" y="20"/>
                  <a:pt x="643" y="13"/>
                </a:cubicBezTo>
                <a:cubicBezTo>
                  <a:pt x="643" y="6"/>
                  <a:pt x="649" y="0"/>
                  <a:pt x="656" y="0"/>
                </a:cubicBezTo>
                <a:lnTo>
                  <a:pt x="656" y="0"/>
                </a:lnTo>
                <a:cubicBezTo>
                  <a:pt x="663" y="0"/>
                  <a:pt x="668" y="6"/>
                  <a:pt x="668" y="13"/>
                </a:cubicBezTo>
                <a:cubicBezTo>
                  <a:pt x="668" y="20"/>
                  <a:pt x="663" y="25"/>
                  <a:pt x="656" y="25"/>
                </a:cubicBezTo>
                <a:close/>
                <a:moveTo>
                  <a:pt x="606" y="25"/>
                </a:moveTo>
                <a:lnTo>
                  <a:pt x="606" y="25"/>
                </a:lnTo>
                <a:cubicBezTo>
                  <a:pt x="599" y="25"/>
                  <a:pt x="593" y="20"/>
                  <a:pt x="593" y="13"/>
                </a:cubicBezTo>
                <a:cubicBezTo>
                  <a:pt x="593" y="6"/>
                  <a:pt x="599" y="0"/>
                  <a:pt x="606" y="0"/>
                </a:cubicBezTo>
                <a:lnTo>
                  <a:pt x="606" y="0"/>
                </a:lnTo>
                <a:cubicBezTo>
                  <a:pt x="612" y="0"/>
                  <a:pt x="618" y="6"/>
                  <a:pt x="618" y="13"/>
                </a:cubicBezTo>
                <a:cubicBezTo>
                  <a:pt x="618" y="20"/>
                  <a:pt x="612" y="25"/>
                  <a:pt x="606" y="25"/>
                </a:cubicBezTo>
                <a:close/>
                <a:moveTo>
                  <a:pt x="556" y="25"/>
                </a:moveTo>
                <a:lnTo>
                  <a:pt x="556" y="25"/>
                </a:lnTo>
                <a:cubicBezTo>
                  <a:pt x="549" y="25"/>
                  <a:pt x="543" y="20"/>
                  <a:pt x="543" y="13"/>
                </a:cubicBezTo>
                <a:cubicBezTo>
                  <a:pt x="543" y="6"/>
                  <a:pt x="549" y="0"/>
                  <a:pt x="556" y="0"/>
                </a:cubicBezTo>
                <a:lnTo>
                  <a:pt x="556" y="0"/>
                </a:lnTo>
                <a:cubicBezTo>
                  <a:pt x="562" y="0"/>
                  <a:pt x="568" y="6"/>
                  <a:pt x="568" y="13"/>
                </a:cubicBezTo>
                <a:cubicBezTo>
                  <a:pt x="568" y="20"/>
                  <a:pt x="562" y="25"/>
                  <a:pt x="556" y="25"/>
                </a:cubicBezTo>
                <a:close/>
                <a:moveTo>
                  <a:pt x="506" y="25"/>
                </a:moveTo>
                <a:lnTo>
                  <a:pt x="506" y="25"/>
                </a:lnTo>
                <a:cubicBezTo>
                  <a:pt x="499" y="25"/>
                  <a:pt x="493" y="20"/>
                  <a:pt x="493" y="13"/>
                </a:cubicBezTo>
                <a:cubicBezTo>
                  <a:pt x="493" y="6"/>
                  <a:pt x="499" y="0"/>
                  <a:pt x="506" y="0"/>
                </a:cubicBezTo>
                <a:lnTo>
                  <a:pt x="506" y="0"/>
                </a:lnTo>
                <a:cubicBezTo>
                  <a:pt x="512" y="0"/>
                  <a:pt x="518" y="6"/>
                  <a:pt x="518" y="13"/>
                </a:cubicBezTo>
                <a:cubicBezTo>
                  <a:pt x="518" y="20"/>
                  <a:pt x="512" y="25"/>
                  <a:pt x="506" y="25"/>
                </a:cubicBezTo>
                <a:close/>
                <a:moveTo>
                  <a:pt x="456" y="25"/>
                </a:moveTo>
                <a:lnTo>
                  <a:pt x="455" y="25"/>
                </a:lnTo>
                <a:cubicBezTo>
                  <a:pt x="449" y="25"/>
                  <a:pt x="443" y="20"/>
                  <a:pt x="443" y="13"/>
                </a:cubicBezTo>
                <a:cubicBezTo>
                  <a:pt x="443" y="6"/>
                  <a:pt x="449" y="0"/>
                  <a:pt x="455" y="0"/>
                </a:cubicBezTo>
                <a:lnTo>
                  <a:pt x="456" y="0"/>
                </a:lnTo>
                <a:cubicBezTo>
                  <a:pt x="462" y="0"/>
                  <a:pt x="468" y="6"/>
                  <a:pt x="468" y="13"/>
                </a:cubicBezTo>
                <a:cubicBezTo>
                  <a:pt x="468" y="20"/>
                  <a:pt x="462" y="25"/>
                  <a:pt x="456" y="25"/>
                </a:cubicBezTo>
                <a:close/>
                <a:moveTo>
                  <a:pt x="405" y="25"/>
                </a:moveTo>
                <a:lnTo>
                  <a:pt x="405" y="25"/>
                </a:lnTo>
                <a:cubicBezTo>
                  <a:pt x="399" y="25"/>
                  <a:pt x="393" y="20"/>
                  <a:pt x="393" y="13"/>
                </a:cubicBezTo>
                <a:cubicBezTo>
                  <a:pt x="393" y="6"/>
                  <a:pt x="399" y="0"/>
                  <a:pt x="405" y="0"/>
                </a:cubicBezTo>
                <a:lnTo>
                  <a:pt x="405" y="0"/>
                </a:lnTo>
                <a:cubicBezTo>
                  <a:pt x="412" y="0"/>
                  <a:pt x="418" y="6"/>
                  <a:pt x="418" y="13"/>
                </a:cubicBezTo>
                <a:cubicBezTo>
                  <a:pt x="418" y="20"/>
                  <a:pt x="412" y="25"/>
                  <a:pt x="405" y="25"/>
                </a:cubicBezTo>
                <a:close/>
                <a:moveTo>
                  <a:pt x="355" y="25"/>
                </a:moveTo>
                <a:lnTo>
                  <a:pt x="355" y="25"/>
                </a:lnTo>
                <a:cubicBezTo>
                  <a:pt x="349" y="25"/>
                  <a:pt x="343" y="20"/>
                  <a:pt x="343" y="13"/>
                </a:cubicBezTo>
                <a:cubicBezTo>
                  <a:pt x="343" y="6"/>
                  <a:pt x="349" y="0"/>
                  <a:pt x="355" y="0"/>
                </a:cubicBezTo>
                <a:lnTo>
                  <a:pt x="355" y="0"/>
                </a:lnTo>
                <a:cubicBezTo>
                  <a:pt x="362" y="0"/>
                  <a:pt x="368" y="6"/>
                  <a:pt x="368" y="13"/>
                </a:cubicBezTo>
                <a:cubicBezTo>
                  <a:pt x="368" y="20"/>
                  <a:pt x="362" y="25"/>
                  <a:pt x="355" y="25"/>
                </a:cubicBezTo>
                <a:close/>
                <a:moveTo>
                  <a:pt x="305" y="25"/>
                </a:moveTo>
                <a:lnTo>
                  <a:pt x="305" y="25"/>
                </a:lnTo>
                <a:cubicBezTo>
                  <a:pt x="299" y="25"/>
                  <a:pt x="293" y="20"/>
                  <a:pt x="293" y="13"/>
                </a:cubicBezTo>
                <a:cubicBezTo>
                  <a:pt x="293" y="6"/>
                  <a:pt x="299" y="0"/>
                  <a:pt x="305" y="0"/>
                </a:cubicBezTo>
                <a:lnTo>
                  <a:pt x="305" y="0"/>
                </a:lnTo>
                <a:cubicBezTo>
                  <a:pt x="312" y="0"/>
                  <a:pt x="318" y="6"/>
                  <a:pt x="318" y="13"/>
                </a:cubicBezTo>
                <a:cubicBezTo>
                  <a:pt x="318" y="20"/>
                  <a:pt x="312" y="25"/>
                  <a:pt x="305" y="25"/>
                </a:cubicBezTo>
                <a:close/>
                <a:moveTo>
                  <a:pt x="255" y="25"/>
                </a:moveTo>
                <a:lnTo>
                  <a:pt x="255" y="25"/>
                </a:lnTo>
                <a:cubicBezTo>
                  <a:pt x="248" y="25"/>
                  <a:pt x="243" y="20"/>
                  <a:pt x="243" y="13"/>
                </a:cubicBezTo>
                <a:cubicBezTo>
                  <a:pt x="243" y="6"/>
                  <a:pt x="248" y="0"/>
                  <a:pt x="255" y="0"/>
                </a:cubicBezTo>
                <a:lnTo>
                  <a:pt x="255" y="0"/>
                </a:lnTo>
                <a:cubicBezTo>
                  <a:pt x="262" y="0"/>
                  <a:pt x="268" y="6"/>
                  <a:pt x="268" y="13"/>
                </a:cubicBezTo>
                <a:cubicBezTo>
                  <a:pt x="268" y="20"/>
                  <a:pt x="262" y="25"/>
                  <a:pt x="255" y="25"/>
                </a:cubicBezTo>
                <a:close/>
                <a:moveTo>
                  <a:pt x="205" y="25"/>
                </a:moveTo>
                <a:lnTo>
                  <a:pt x="205" y="25"/>
                </a:lnTo>
                <a:cubicBezTo>
                  <a:pt x="198" y="25"/>
                  <a:pt x="193" y="20"/>
                  <a:pt x="193" y="13"/>
                </a:cubicBezTo>
                <a:cubicBezTo>
                  <a:pt x="193" y="6"/>
                  <a:pt x="198" y="0"/>
                  <a:pt x="205" y="0"/>
                </a:cubicBezTo>
                <a:lnTo>
                  <a:pt x="205" y="0"/>
                </a:lnTo>
                <a:cubicBezTo>
                  <a:pt x="212" y="0"/>
                  <a:pt x="218" y="6"/>
                  <a:pt x="218" y="13"/>
                </a:cubicBezTo>
                <a:cubicBezTo>
                  <a:pt x="218" y="20"/>
                  <a:pt x="212" y="25"/>
                  <a:pt x="205" y="25"/>
                </a:cubicBezTo>
                <a:close/>
                <a:moveTo>
                  <a:pt x="155" y="25"/>
                </a:moveTo>
                <a:lnTo>
                  <a:pt x="155" y="25"/>
                </a:lnTo>
                <a:cubicBezTo>
                  <a:pt x="148" y="25"/>
                  <a:pt x="143" y="20"/>
                  <a:pt x="143" y="13"/>
                </a:cubicBezTo>
                <a:cubicBezTo>
                  <a:pt x="143" y="6"/>
                  <a:pt x="148" y="0"/>
                  <a:pt x="155" y="0"/>
                </a:cubicBezTo>
                <a:lnTo>
                  <a:pt x="155" y="0"/>
                </a:lnTo>
                <a:cubicBezTo>
                  <a:pt x="162" y="0"/>
                  <a:pt x="168" y="6"/>
                  <a:pt x="168" y="13"/>
                </a:cubicBezTo>
                <a:cubicBezTo>
                  <a:pt x="168" y="20"/>
                  <a:pt x="162" y="25"/>
                  <a:pt x="155" y="25"/>
                </a:cubicBezTo>
                <a:close/>
                <a:moveTo>
                  <a:pt x="105" y="25"/>
                </a:moveTo>
                <a:lnTo>
                  <a:pt x="105" y="25"/>
                </a:lnTo>
                <a:cubicBezTo>
                  <a:pt x="98" y="25"/>
                  <a:pt x="93" y="20"/>
                  <a:pt x="93" y="13"/>
                </a:cubicBezTo>
                <a:cubicBezTo>
                  <a:pt x="93" y="6"/>
                  <a:pt x="98" y="0"/>
                  <a:pt x="105" y="0"/>
                </a:cubicBezTo>
                <a:lnTo>
                  <a:pt x="105" y="0"/>
                </a:lnTo>
                <a:cubicBezTo>
                  <a:pt x="112" y="0"/>
                  <a:pt x="118" y="6"/>
                  <a:pt x="118" y="13"/>
                </a:cubicBezTo>
                <a:cubicBezTo>
                  <a:pt x="118" y="20"/>
                  <a:pt x="112" y="25"/>
                  <a:pt x="105" y="25"/>
                </a:cubicBezTo>
                <a:close/>
                <a:moveTo>
                  <a:pt x="55" y="25"/>
                </a:moveTo>
                <a:lnTo>
                  <a:pt x="55" y="25"/>
                </a:lnTo>
                <a:cubicBezTo>
                  <a:pt x="48" y="25"/>
                  <a:pt x="43" y="20"/>
                  <a:pt x="43" y="13"/>
                </a:cubicBezTo>
                <a:cubicBezTo>
                  <a:pt x="43" y="6"/>
                  <a:pt x="48" y="0"/>
                  <a:pt x="55" y="0"/>
                </a:cubicBezTo>
                <a:lnTo>
                  <a:pt x="55" y="0"/>
                </a:lnTo>
                <a:cubicBezTo>
                  <a:pt x="62" y="0"/>
                  <a:pt x="68" y="6"/>
                  <a:pt x="68" y="13"/>
                </a:cubicBezTo>
                <a:cubicBezTo>
                  <a:pt x="68" y="20"/>
                  <a:pt x="62" y="25"/>
                  <a:pt x="55" y="25"/>
                </a:cubicBezTo>
                <a:close/>
                <a:moveTo>
                  <a:pt x="25" y="20"/>
                </a:moveTo>
                <a:lnTo>
                  <a:pt x="25" y="20"/>
                </a:lnTo>
                <a:cubicBezTo>
                  <a:pt x="25" y="27"/>
                  <a:pt x="20" y="33"/>
                  <a:pt x="13" y="33"/>
                </a:cubicBezTo>
                <a:cubicBezTo>
                  <a:pt x="6" y="33"/>
                  <a:pt x="0" y="27"/>
                  <a:pt x="0" y="20"/>
                </a:cubicBezTo>
                <a:lnTo>
                  <a:pt x="0" y="20"/>
                </a:lnTo>
                <a:cubicBezTo>
                  <a:pt x="0" y="13"/>
                  <a:pt x="6" y="8"/>
                  <a:pt x="13" y="8"/>
                </a:cubicBezTo>
                <a:cubicBezTo>
                  <a:pt x="20" y="8"/>
                  <a:pt x="25" y="13"/>
                  <a:pt x="25" y="20"/>
                </a:cubicBezTo>
                <a:close/>
                <a:moveTo>
                  <a:pt x="25" y="70"/>
                </a:moveTo>
                <a:lnTo>
                  <a:pt x="25" y="70"/>
                </a:lnTo>
                <a:cubicBezTo>
                  <a:pt x="25" y="77"/>
                  <a:pt x="20" y="83"/>
                  <a:pt x="13" y="83"/>
                </a:cubicBezTo>
                <a:cubicBezTo>
                  <a:pt x="6" y="83"/>
                  <a:pt x="0" y="77"/>
                  <a:pt x="0" y="70"/>
                </a:cubicBezTo>
                <a:lnTo>
                  <a:pt x="0" y="70"/>
                </a:lnTo>
                <a:cubicBezTo>
                  <a:pt x="0" y="63"/>
                  <a:pt x="6" y="58"/>
                  <a:pt x="13" y="58"/>
                </a:cubicBezTo>
                <a:cubicBezTo>
                  <a:pt x="20" y="58"/>
                  <a:pt x="25" y="63"/>
                  <a:pt x="25" y="70"/>
                </a:cubicBezTo>
                <a:close/>
                <a:moveTo>
                  <a:pt x="25" y="120"/>
                </a:moveTo>
                <a:lnTo>
                  <a:pt x="25" y="120"/>
                </a:lnTo>
                <a:cubicBezTo>
                  <a:pt x="25" y="127"/>
                  <a:pt x="20" y="133"/>
                  <a:pt x="13" y="133"/>
                </a:cubicBezTo>
                <a:cubicBezTo>
                  <a:pt x="6" y="133"/>
                  <a:pt x="0" y="127"/>
                  <a:pt x="0" y="120"/>
                </a:cubicBezTo>
                <a:lnTo>
                  <a:pt x="0" y="120"/>
                </a:lnTo>
                <a:cubicBezTo>
                  <a:pt x="0" y="113"/>
                  <a:pt x="6" y="108"/>
                  <a:pt x="13" y="108"/>
                </a:cubicBezTo>
                <a:cubicBezTo>
                  <a:pt x="20" y="108"/>
                  <a:pt x="25" y="113"/>
                  <a:pt x="25" y="120"/>
                </a:cubicBezTo>
                <a:close/>
                <a:moveTo>
                  <a:pt x="25" y="170"/>
                </a:moveTo>
                <a:lnTo>
                  <a:pt x="25" y="170"/>
                </a:lnTo>
                <a:cubicBezTo>
                  <a:pt x="25" y="177"/>
                  <a:pt x="20" y="183"/>
                  <a:pt x="13" y="183"/>
                </a:cubicBezTo>
                <a:cubicBezTo>
                  <a:pt x="6" y="183"/>
                  <a:pt x="0" y="177"/>
                  <a:pt x="0" y="170"/>
                </a:cubicBezTo>
                <a:lnTo>
                  <a:pt x="0" y="170"/>
                </a:lnTo>
                <a:cubicBezTo>
                  <a:pt x="0" y="163"/>
                  <a:pt x="6" y="158"/>
                  <a:pt x="13" y="158"/>
                </a:cubicBezTo>
                <a:cubicBezTo>
                  <a:pt x="20" y="158"/>
                  <a:pt x="25" y="163"/>
                  <a:pt x="25" y="170"/>
                </a:cubicBezTo>
                <a:close/>
                <a:moveTo>
                  <a:pt x="25" y="220"/>
                </a:moveTo>
                <a:lnTo>
                  <a:pt x="25" y="220"/>
                </a:lnTo>
                <a:cubicBezTo>
                  <a:pt x="25" y="227"/>
                  <a:pt x="20" y="233"/>
                  <a:pt x="13" y="233"/>
                </a:cubicBezTo>
                <a:cubicBezTo>
                  <a:pt x="6" y="233"/>
                  <a:pt x="0" y="227"/>
                  <a:pt x="0" y="220"/>
                </a:cubicBezTo>
                <a:lnTo>
                  <a:pt x="0" y="220"/>
                </a:lnTo>
                <a:cubicBezTo>
                  <a:pt x="0" y="214"/>
                  <a:pt x="6" y="208"/>
                  <a:pt x="13" y="208"/>
                </a:cubicBezTo>
                <a:cubicBezTo>
                  <a:pt x="20" y="208"/>
                  <a:pt x="25" y="214"/>
                  <a:pt x="25" y="220"/>
                </a:cubicBezTo>
                <a:close/>
                <a:moveTo>
                  <a:pt x="25" y="270"/>
                </a:moveTo>
                <a:lnTo>
                  <a:pt x="25" y="270"/>
                </a:lnTo>
                <a:cubicBezTo>
                  <a:pt x="25" y="277"/>
                  <a:pt x="20" y="283"/>
                  <a:pt x="13" y="283"/>
                </a:cubicBezTo>
                <a:cubicBezTo>
                  <a:pt x="6" y="283"/>
                  <a:pt x="0" y="277"/>
                  <a:pt x="0" y="270"/>
                </a:cubicBezTo>
                <a:lnTo>
                  <a:pt x="0" y="270"/>
                </a:lnTo>
                <a:cubicBezTo>
                  <a:pt x="0" y="264"/>
                  <a:pt x="6" y="258"/>
                  <a:pt x="13" y="258"/>
                </a:cubicBezTo>
                <a:cubicBezTo>
                  <a:pt x="20" y="258"/>
                  <a:pt x="25" y="264"/>
                  <a:pt x="25" y="270"/>
                </a:cubicBezTo>
                <a:close/>
                <a:moveTo>
                  <a:pt x="25" y="320"/>
                </a:moveTo>
                <a:lnTo>
                  <a:pt x="25" y="320"/>
                </a:lnTo>
                <a:cubicBezTo>
                  <a:pt x="25" y="327"/>
                  <a:pt x="20" y="333"/>
                  <a:pt x="13" y="333"/>
                </a:cubicBezTo>
                <a:cubicBezTo>
                  <a:pt x="6" y="333"/>
                  <a:pt x="0" y="327"/>
                  <a:pt x="0" y="320"/>
                </a:cubicBezTo>
                <a:lnTo>
                  <a:pt x="0" y="320"/>
                </a:lnTo>
                <a:cubicBezTo>
                  <a:pt x="0" y="314"/>
                  <a:pt x="6" y="308"/>
                  <a:pt x="13" y="308"/>
                </a:cubicBezTo>
                <a:cubicBezTo>
                  <a:pt x="20" y="308"/>
                  <a:pt x="25" y="314"/>
                  <a:pt x="25" y="320"/>
                </a:cubicBezTo>
                <a:close/>
                <a:moveTo>
                  <a:pt x="25" y="370"/>
                </a:moveTo>
                <a:lnTo>
                  <a:pt x="25" y="371"/>
                </a:lnTo>
                <a:cubicBezTo>
                  <a:pt x="25" y="377"/>
                  <a:pt x="20" y="383"/>
                  <a:pt x="13" y="383"/>
                </a:cubicBezTo>
                <a:cubicBezTo>
                  <a:pt x="6" y="383"/>
                  <a:pt x="0" y="377"/>
                  <a:pt x="0" y="371"/>
                </a:cubicBezTo>
                <a:lnTo>
                  <a:pt x="0" y="370"/>
                </a:lnTo>
                <a:cubicBezTo>
                  <a:pt x="0" y="364"/>
                  <a:pt x="6" y="358"/>
                  <a:pt x="13" y="358"/>
                </a:cubicBezTo>
                <a:cubicBezTo>
                  <a:pt x="20" y="358"/>
                  <a:pt x="25" y="364"/>
                  <a:pt x="25" y="370"/>
                </a:cubicBezTo>
                <a:close/>
                <a:moveTo>
                  <a:pt x="25" y="421"/>
                </a:moveTo>
                <a:lnTo>
                  <a:pt x="25" y="421"/>
                </a:lnTo>
                <a:cubicBezTo>
                  <a:pt x="25" y="427"/>
                  <a:pt x="20" y="433"/>
                  <a:pt x="13" y="433"/>
                </a:cubicBezTo>
                <a:cubicBezTo>
                  <a:pt x="6" y="433"/>
                  <a:pt x="0" y="427"/>
                  <a:pt x="0" y="421"/>
                </a:cubicBezTo>
                <a:lnTo>
                  <a:pt x="0" y="421"/>
                </a:lnTo>
                <a:cubicBezTo>
                  <a:pt x="0" y="414"/>
                  <a:pt x="6" y="408"/>
                  <a:pt x="13" y="408"/>
                </a:cubicBezTo>
                <a:cubicBezTo>
                  <a:pt x="20" y="408"/>
                  <a:pt x="25" y="414"/>
                  <a:pt x="25" y="421"/>
                </a:cubicBezTo>
                <a:close/>
                <a:moveTo>
                  <a:pt x="25" y="471"/>
                </a:moveTo>
                <a:lnTo>
                  <a:pt x="25" y="471"/>
                </a:lnTo>
                <a:cubicBezTo>
                  <a:pt x="25" y="477"/>
                  <a:pt x="20" y="483"/>
                  <a:pt x="13" y="483"/>
                </a:cubicBezTo>
                <a:cubicBezTo>
                  <a:pt x="6" y="483"/>
                  <a:pt x="0" y="477"/>
                  <a:pt x="0" y="471"/>
                </a:cubicBezTo>
                <a:lnTo>
                  <a:pt x="0" y="471"/>
                </a:lnTo>
                <a:cubicBezTo>
                  <a:pt x="0" y="464"/>
                  <a:pt x="6" y="458"/>
                  <a:pt x="13" y="458"/>
                </a:cubicBezTo>
                <a:cubicBezTo>
                  <a:pt x="20" y="458"/>
                  <a:pt x="25" y="464"/>
                  <a:pt x="25" y="471"/>
                </a:cubicBezTo>
                <a:close/>
                <a:moveTo>
                  <a:pt x="25" y="521"/>
                </a:moveTo>
                <a:lnTo>
                  <a:pt x="25" y="521"/>
                </a:lnTo>
                <a:cubicBezTo>
                  <a:pt x="25" y="527"/>
                  <a:pt x="20" y="533"/>
                  <a:pt x="13" y="533"/>
                </a:cubicBezTo>
                <a:cubicBezTo>
                  <a:pt x="6" y="533"/>
                  <a:pt x="0" y="527"/>
                  <a:pt x="0" y="521"/>
                </a:cubicBezTo>
                <a:lnTo>
                  <a:pt x="0" y="521"/>
                </a:lnTo>
                <a:cubicBezTo>
                  <a:pt x="0" y="514"/>
                  <a:pt x="6" y="508"/>
                  <a:pt x="13" y="508"/>
                </a:cubicBezTo>
                <a:cubicBezTo>
                  <a:pt x="20" y="508"/>
                  <a:pt x="25" y="514"/>
                  <a:pt x="25" y="521"/>
                </a:cubicBezTo>
                <a:close/>
                <a:moveTo>
                  <a:pt x="25" y="571"/>
                </a:moveTo>
                <a:lnTo>
                  <a:pt x="25" y="571"/>
                </a:lnTo>
                <a:cubicBezTo>
                  <a:pt x="25" y="578"/>
                  <a:pt x="20" y="583"/>
                  <a:pt x="13" y="583"/>
                </a:cubicBezTo>
                <a:cubicBezTo>
                  <a:pt x="6" y="583"/>
                  <a:pt x="0" y="578"/>
                  <a:pt x="0" y="571"/>
                </a:cubicBezTo>
                <a:lnTo>
                  <a:pt x="0" y="571"/>
                </a:lnTo>
                <a:cubicBezTo>
                  <a:pt x="0" y="564"/>
                  <a:pt x="6" y="558"/>
                  <a:pt x="13" y="558"/>
                </a:cubicBezTo>
                <a:cubicBezTo>
                  <a:pt x="20" y="558"/>
                  <a:pt x="25" y="564"/>
                  <a:pt x="25" y="571"/>
                </a:cubicBezTo>
                <a:close/>
                <a:moveTo>
                  <a:pt x="25" y="621"/>
                </a:moveTo>
                <a:lnTo>
                  <a:pt x="25" y="621"/>
                </a:lnTo>
                <a:cubicBezTo>
                  <a:pt x="25" y="628"/>
                  <a:pt x="20" y="633"/>
                  <a:pt x="13" y="633"/>
                </a:cubicBezTo>
                <a:cubicBezTo>
                  <a:pt x="6" y="633"/>
                  <a:pt x="0" y="628"/>
                  <a:pt x="0" y="621"/>
                </a:cubicBezTo>
                <a:lnTo>
                  <a:pt x="0" y="621"/>
                </a:lnTo>
                <a:cubicBezTo>
                  <a:pt x="0" y="614"/>
                  <a:pt x="6" y="608"/>
                  <a:pt x="13" y="608"/>
                </a:cubicBezTo>
                <a:cubicBezTo>
                  <a:pt x="20" y="608"/>
                  <a:pt x="25" y="614"/>
                  <a:pt x="25" y="621"/>
                </a:cubicBezTo>
                <a:close/>
                <a:moveTo>
                  <a:pt x="25" y="671"/>
                </a:moveTo>
                <a:lnTo>
                  <a:pt x="25" y="671"/>
                </a:lnTo>
                <a:cubicBezTo>
                  <a:pt x="25" y="678"/>
                  <a:pt x="20" y="683"/>
                  <a:pt x="13" y="683"/>
                </a:cubicBezTo>
                <a:cubicBezTo>
                  <a:pt x="6" y="683"/>
                  <a:pt x="0" y="678"/>
                  <a:pt x="0" y="671"/>
                </a:cubicBezTo>
                <a:lnTo>
                  <a:pt x="0" y="671"/>
                </a:lnTo>
                <a:cubicBezTo>
                  <a:pt x="0" y="664"/>
                  <a:pt x="6" y="658"/>
                  <a:pt x="13" y="658"/>
                </a:cubicBezTo>
                <a:cubicBezTo>
                  <a:pt x="20" y="658"/>
                  <a:pt x="25" y="664"/>
                  <a:pt x="25" y="671"/>
                </a:cubicBezTo>
                <a:close/>
                <a:moveTo>
                  <a:pt x="25" y="721"/>
                </a:moveTo>
                <a:lnTo>
                  <a:pt x="25" y="721"/>
                </a:lnTo>
                <a:cubicBezTo>
                  <a:pt x="25" y="728"/>
                  <a:pt x="20" y="733"/>
                  <a:pt x="13" y="733"/>
                </a:cubicBezTo>
                <a:cubicBezTo>
                  <a:pt x="6" y="733"/>
                  <a:pt x="0" y="728"/>
                  <a:pt x="0" y="721"/>
                </a:cubicBezTo>
                <a:lnTo>
                  <a:pt x="0" y="721"/>
                </a:lnTo>
                <a:cubicBezTo>
                  <a:pt x="0" y="714"/>
                  <a:pt x="6" y="708"/>
                  <a:pt x="13" y="708"/>
                </a:cubicBezTo>
                <a:cubicBezTo>
                  <a:pt x="20" y="708"/>
                  <a:pt x="25" y="714"/>
                  <a:pt x="25" y="721"/>
                </a:cubicBezTo>
                <a:close/>
                <a:moveTo>
                  <a:pt x="25" y="771"/>
                </a:moveTo>
                <a:lnTo>
                  <a:pt x="25" y="771"/>
                </a:lnTo>
                <a:cubicBezTo>
                  <a:pt x="25" y="778"/>
                  <a:pt x="20" y="783"/>
                  <a:pt x="13" y="783"/>
                </a:cubicBezTo>
                <a:cubicBezTo>
                  <a:pt x="6" y="783"/>
                  <a:pt x="0" y="778"/>
                  <a:pt x="0" y="771"/>
                </a:cubicBezTo>
                <a:lnTo>
                  <a:pt x="0" y="771"/>
                </a:lnTo>
                <a:cubicBezTo>
                  <a:pt x="0" y="764"/>
                  <a:pt x="6" y="758"/>
                  <a:pt x="13" y="758"/>
                </a:cubicBezTo>
                <a:cubicBezTo>
                  <a:pt x="20" y="758"/>
                  <a:pt x="25" y="764"/>
                  <a:pt x="25" y="771"/>
                </a:cubicBezTo>
                <a:close/>
                <a:moveTo>
                  <a:pt x="25" y="821"/>
                </a:moveTo>
                <a:lnTo>
                  <a:pt x="25" y="821"/>
                </a:lnTo>
                <a:cubicBezTo>
                  <a:pt x="25" y="828"/>
                  <a:pt x="20" y="833"/>
                  <a:pt x="13" y="833"/>
                </a:cubicBezTo>
                <a:cubicBezTo>
                  <a:pt x="6" y="833"/>
                  <a:pt x="0" y="828"/>
                  <a:pt x="0" y="821"/>
                </a:cubicBezTo>
                <a:lnTo>
                  <a:pt x="0" y="821"/>
                </a:lnTo>
                <a:cubicBezTo>
                  <a:pt x="0" y="814"/>
                  <a:pt x="6" y="808"/>
                  <a:pt x="13" y="808"/>
                </a:cubicBezTo>
                <a:cubicBezTo>
                  <a:pt x="20" y="808"/>
                  <a:pt x="25" y="814"/>
                  <a:pt x="25" y="821"/>
                </a:cubicBezTo>
                <a:close/>
                <a:moveTo>
                  <a:pt x="25" y="871"/>
                </a:moveTo>
                <a:lnTo>
                  <a:pt x="25" y="871"/>
                </a:lnTo>
                <a:cubicBezTo>
                  <a:pt x="25" y="878"/>
                  <a:pt x="20" y="883"/>
                  <a:pt x="13" y="883"/>
                </a:cubicBezTo>
                <a:cubicBezTo>
                  <a:pt x="6" y="883"/>
                  <a:pt x="0" y="878"/>
                  <a:pt x="0" y="871"/>
                </a:cubicBezTo>
                <a:lnTo>
                  <a:pt x="0" y="871"/>
                </a:lnTo>
                <a:cubicBezTo>
                  <a:pt x="0" y="864"/>
                  <a:pt x="6" y="858"/>
                  <a:pt x="13" y="858"/>
                </a:cubicBezTo>
                <a:cubicBezTo>
                  <a:pt x="20" y="858"/>
                  <a:pt x="25" y="864"/>
                  <a:pt x="25" y="871"/>
                </a:cubicBezTo>
                <a:close/>
                <a:moveTo>
                  <a:pt x="25" y="921"/>
                </a:moveTo>
                <a:lnTo>
                  <a:pt x="25" y="921"/>
                </a:lnTo>
                <a:cubicBezTo>
                  <a:pt x="25" y="928"/>
                  <a:pt x="20" y="933"/>
                  <a:pt x="13" y="933"/>
                </a:cubicBezTo>
                <a:cubicBezTo>
                  <a:pt x="6" y="933"/>
                  <a:pt x="0" y="928"/>
                  <a:pt x="0" y="921"/>
                </a:cubicBezTo>
                <a:lnTo>
                  <a:pt x="0" y="921"/>
                </a:lnTo>
                <a:cubicBezTo>
                  <a:pt x="0" y="914"/>
                  <a:pt x="6" y="908"/>
                  <a:pt x="13" y="908"/>
                </a:cubicBezTo>
                <a:cubicBezTo>
                  <a:pt x="20" y="908"/>
                  <a:pt x="25" y="914"/>
                  <a:pt x="25" y="921"/>
                </a:cubicBezTo>
                <a:close/>
                <a:moveTo>
                  <a:pt x="25" y="971"/>
                </a:moveTo>
                <a:lnTo>
                  <a:pt x="25" y="971"/>
                </a:lnTo>
                <a:cubicBezTo>
                  <a:pt x="25" y="978"/>
                  <a:pt x="20" y="983"/>
                  <a:pt x="13" y="983"/>
                </a:cubicBezTo>
                <a:cubicBezTo>
                  <a:pt x="6" y="983"/>
                  <a:pt x="0" y="978"/>
                  <a:pt x="0" y="971"/>
                </a:cubicBezTo>
                <a:lnTo>
                  <a:pt x="0" y="971"/>
                </a:lnTo>
                <a:cubicBezTo>
                  <a:pt x="0" y="964"/>
                  <a:pt x="6" y="958"/>
                  <a:pt x="13" y="958"/>
                </a:cubicBezTo>
                <a:cubicBezTo>
                  <a:pt x="20" y="958"/>
                  <a:pt x="25" y="964"/>
                  <a:pt x="25" y="971"/>
                </a:cubicBezTo>
                <a:close/>
                <a:moveTo>
                  <a:pt x="25" y="1021"/>
                </a:moveTo>
                <a:lnTo>
                  <a:pt x="25" y="1021"/>
                </a:lnTo>
                <a:cubicBezTo>
                  <a:pt x="25" y="1028"/>
                  <a:pt x="20" y="1033"/>
                  <a:pt x="13" y="1033"/>
                </a:cubicBezTo>
                <a:cubicBezTo>
                  <a:pt x="6" y="1033"/>
                  <a:pt x="0" y="1028"/>
                  <a:pt x="0" y="1021"/>
                </a:cubicBezTo>
                <a:lnTo>
                  <a:pt x="0" y="1021"/>
                </a:lnTo>
                <a:cubicBezTo>
                  <a:pt x="0" y="1014"/>
                  <a:pt x="6" y="1008"/>
                  <a:pt x="13" y="1008"/>
                </a:cubicBezTo>
                <a:cubicBezTo>
                  <a:pt x="20" y="1008"/>
                  <a:pt x="25" y="1014"/>
                  <a:pt x="25" y="1021"/>
                </a:cubicBezTo>
                <a:close/>
                <a:moveTo>
                  <a:pt x="25" y="1071"/>
                </a:moveTo>
                <a:lnTo>
                  <a:pt x="25" y="1071"/>
                </a:lnTo>
                <a:cubicBezTo>
                  <a:pt x="25" y="1078"/>
                  <a:pt x="20" y="1083"/>
                  <a:pt x="13" y="1083"/>
                </a:cubicBezTo>
                <a:cubicBezTo>
                  <a:pt x="6" y="1083"/>
                  <a:pt x="0" y="1078"/>
                  <a:pt x="0" y="1071"/>
                </a:cubicBezTo>
                <a:lnTo>
                  <a:pt x="0" y="1071"/>
                </a:lnTo>
                <a:cubicBezTo>
                  <a:pt x="0" y="1064"/>
                  <a:pt x="6" y="1058"/>
                  <a:pt x="13" y="1058"/>
                </a:cubicBezTo>
                <a:cubicBezTo>
                  <a:pt x="20" y="1058"/>
                  <a:pt x="25" y="1064"/>
                  <a:pt x="25" y="1071"/>
                </a:cubicBezTo>
                <a:close/>
                <a:moveTo>
                  <a:pt x="25" y="1121"/>
                </a:moveTo>
                <a:lnTo>
                  <a:pt x="25" y="1121"/>
                </a:lnTo>
                <a:cubicBezTo>
                  <a:pt x="25" y="1128"/>
                  <a:pt x="20" y="1133"/>
                  <a:pt x="13" y="1133"/>
                </a:cubicBezTo>
                <a:cubicBezTo>
                  <a:pt x="6" y="1133"/>
                  <a:pt x="0" y="1128"/>
                  <a:pt x="0" y="1121"/>
                </a:cubicBezTo>
                <a:lnTo>
                  <a:pt x="0" y="1121"/>
                </a:lnTo>
                <a:cubicBezTo>
                  <a:pt x="0" y="1114"/>
                  <a:pt x="6" y="1108"/>
                  <a:pt x="13" y="1108"/>
                </a:cubicBezTo>
                <a:cubicBezTo>
                  <a:pt x="20" y="1108"/>
                  <a:pt x="25" y="1114"/>
                  <a:pt x="25" y="1121"/>
                </a:cubicBezTo>
                <a:close/>
                <a:moveTo>
                  <a:pt x="25" y="1171"/>
                </a:moveTo>
                <a:lnTo>
                  <a:pt x="25" y="1171"/>
                </a:lnTo>
                <a:cubicBezTo>
                  <a:pt x="25" y="1178"/>
                  <a:pt x="20" y="1183"/>
                  <a:pt x="13" y="1183"/>
                </a:cubicBezTo>
                <a:cubicBezTo>
                  <a:pt x="6" y="1183"/>
                  <a:pt x="0" y="1178"/>
                  <a:pt x="0" y="1171"/>
                </a:cubicBezTo>
                <a:lnTo>
                  <a:pt x="0" y="1171"/>
                </a:lnTo>
                <a:cubicBezTo>
                  <a:pt x="0" y="1164"/>
                  <a:pt x="6" y="1158"/>
                  <a:pt x="13" y="1158"/>
                </a:cubicBezTo>
                <a:cubicBezTo>
                  <a:pt x="20" y="1158"/>
                  <a:pt x="25" y="1164"/>
                  <a:pt x="25" y="1171"/>
                </a:cubicBezTo>
                <a:close/>
                <a:moveTo>
                  <a:pt x="54" y="1167"/>
                </a:moveTo>
                <a:lnTo>
                  <a:pt x="54" y="1167"/>
                </a:lnTo>
                <a:cubicBezTo>
                  <a:pt x="61" y="1167"/>
                  <a:pt x="67" y="1173"/>
                  <a:pt x="67" y="1179"/>
                </a:cubicBezTo>
                <a:cubicBezTo>
                  <a:pt x="67" y="1186"/>
                  <a:pt x="61" y="1192"/>
                  <a:pt x="54" y="1192"/>
                </a:cubicBezTo>
                <a:lnTo>
                  <a:pt x="54" y="1192"/>
                </a:lnTo>
                <a:cubicBezTo>
                  <a:pt x="47" y="1192"/>
                  <a:pt x="42" y="1186"/>
                  <a:pt x="42" y="1179"/>
                </a:cubicBezTo>
                <a:cubicBezTo>
                  <a:pt x="42" y="1173"/>
                  <a:pt x="47" y="1167"/>
                  <a:pt x="54" y="1167"/>
                </a:cubicBezTo>
                <a:close/>
                <a:moveTo>
                  <a:pt x="104" y="1167"/>
                </a:moveTo>
                <a:lnTo>
                  <a:pt x="104" y="1167"/>
                </a:lnTo>
                <a:cubicBezTo>
                  <a:pt x="111" y="1167"/>
                  <a:pt x="117" y="1173"/>
                  <a:pt x="117" y="1179"/>
                </a:cubicBezTo>
                <a:cubicBezTo>
                  <a:pt x="117" y="1186"/>
                  <a:pt x="111" y="1192"/>
                  <a:pt x="104" y="1192"/>
                </a:cubicBezTo>
                <a:lnTo>
                  <a:pt x="104" y="1192"/>
                </a:lnTo>
                <a:cubicBezTo>
                  <a:pt x="97" y="1192"/>
                  <a:pt x="92" y="1186"/>
                  <a:pt x="92" y="1179"/>
                </a:cubicBezTo>
                <a:cubicBezTo>
                  <a:pt x="92" y="1173"/>
                  <a:pt x="97" y="1167"/>
                  <a:pt x="104" y="1167"/>
                </a:cubicBezTo>
                <a:close/>
                <a:moveTo>
                  <a:pt x="154" y="1167"/>
                </a:moveTo>
                <a:lnTo>
                  <a:pt x="154" y="1167"/>
                </a:lnTo>
                <a:cubicBezTo>
                  <a:pt x="161" y="1167"/>
                  <a:pt x="167" y="1173"/>
                  <a:pt x="167" y="1179"/>
                </a:cubicBezTo>
                <a:cubicBezTo>
                  <a:pt x="167" y="1186"/>
                  <a:pt x="161" y="1192"/>
                  <a:pt x="154" y="1192"/>
                </a:cubicBezTo>
                <a:lnTo>
                  <a:pt x="154" y="1192"/>
                </a:lnTo>
                <a:cubicBezTo>
                  <a:pt x="147" y="1192"/>
                  <a:pt x="142" y="1186"/>
                  <a:pt x="142" y="1179"/>
                </a:cubicBezTo>
                <a:cubicBezTo>
                  <a:pt x="142" y="1173"/>
                  <a:pt x="147" y="1167"/>
                  <a:pt x="154" y="1167"/>
                </a:cubicBezTo>
                <a:close/>
                <a:moveTo>
                  <a:pt x="204" y="1167"/>
                </a:moveTo>
                <a:lnTo>
                  <a:pt x="204" y="1167"/>
                </a:lnTo>
                <a:cubicBezTo>
                  <a:pt x="211" y="1167"/>
                  <a:pt x="217" y="1173"/>
                  <a:pt x="217" y="1179"/>
                </a:cubicBezTo>
                <a:cubicBezTo>
                  <a:pt x="217" y="1186"/>
                  <a:pt x="211" y="1192"/>
                  <a:pt x="204" y="1192"/>
                </a:cubicBezTo>
                <a:lnTo>
                  <a:pt x="204" y="1192"/>
                </a:lnTo>
                <a:cubicBezTo>
                  <a:pt x="197" y="1192"/>
                  <a:pt x="192" y="1186"/>
                  <a:pt x="192" y="1179"/>
                </a:cubicBezTo>
                <a:cubicBezTo>
                  <a:pt x="192" y="1173"/>
                  <a:pt x="197" y="1167"/>
                  <a:pt x="204" y="1167"/>
                </a:cubicBezTo>
                <a:close/>
                <a:moveTo>
                  <a:pt x="254" y="1167"/>
                </a:moveTo>
                <a:lnTo>
                  <a:pt x="254" y="1167"/>
                </a:lnTo>
                <a:cubicBezTo>
                  <a:pt x="261" y="1167"/>
                  <a:pt x="267" y="1173"/>
                  <a:pt x="267" y="1179"/>
                </a:cubicBezTo>
                <a:cubicBezTo>
                  <a:pt x="267" y="1186"/>
                  <a:pt x="261" y="1192"/>
                  <a:pt x="254" y="1192"/>
                </a:cubicBezTo>
                <a:lnTo>
                  <a:pt x="254" y="1192"/>
                </a:lnTo>
                <a:cubicBezTo>
                  <a:pt x="247" y="1192"/>
                  <a:pt x="242" y="1186"/>
                  <a:pt x="242" y="1179"/>
                </a:cubicBezTo>
                <a:cubicBezTo>
                  <a:pt x="242" y="1173"/>
                  <a:pt x="247" y="1167"/>
                  <a:pt x="254" y="1167"/>
                </a:cubicBezTo>
                <a:close/>
                <a:moveTo>
                  <a:pt x="304" y="1167"/>
                </a:moveTo>
                <a:lnTo>
                  <a:pt x="304" y="1167"/>
                </a:lnTo>
                <a:cubicBezTo>
                  <a:pt x="311" y="1167"/>
                  <a:pt x="317" y="1173"/>
                  <a:pt x="317" y="1179"/>
                </a:cubicBezTo>
                <a:cubicBezTo>
                  <a:pt x="317" y="1186"/>
                  <a:pt x="311" y="1192"/>
                  <a:pt x="304" y="1192"/>
                </a:cubicBezTo>
                <a:lnTo>
                  <a:pt x="304" y="1192"/>
                </a:lnTo>
                <a:cubicBezTo>
                  <a:pt x="297" y="1192"/>
                  <a:pt x="292" y="1186"/>
                  <a:pt x="292" y="1179"/>
                </a:cubicBezTo>
                <a:cubicBezTo>
                  <a:pt x="292" y="1173"/>
                  <a:pt x="297" y="1167"/>
                  <a:pt x="304" y="1167"/>
                </a:cubicBezTo>
                <a:close/>
                <a:moveTo>
                  <a:pt x="354" y="1167"/>
                </a:moveTo>
                <a:lnTo>
                  <a:pt x="354" y="1167"/>
                </a:lnTo>
                <a:cubicBezTo>
                  <a:pt x="361" y="1167"/>
                  <a:pt x="367" y="1173"/>
                  <a:pt x="367" y="1179"/>
                </a:cubicBezTo>
                <a:cubicBezTo>
                  <a:pt x="367" y="1186"/>
                  <a:pt x="361" y="1192"/>
                  <a:pt x="354" y="1192"/>
                </a:cubicBezTo>
                <a:lnTo>
                  <a:pt x="354" y="1192"/>
                </a:lnTo>
                <a:cubicBezTo>
                  <a:pt x="347" y="1192"/>
                  <a:pt x="342" y="1186"/>
                  <a:pt x="342" y="1179"/>
                </a:cubicBezTo>
                <a:cubicBezTo>
                  <a:pt x="342" y="1173"/>
                  <a:pt x="347" y="1167"/>
                  <a:pt x="354" y="1167"/>
                </a:cubicBezTo>
                <a:close/>
                <a:moveTo>
                  <a:pt x="404" y="1167"/>
                </a:moveTo>
                <a:lnTo>
                  <a:pt x="404" y="1167"/>
                </a:lnTo>
                <a:cubicBezTo>
                  <a:pt x="411" y="1167"/>
                  <a:pt x="417" y="1173"/>
                  <a:pt x="417" y="1179"/>
                </a:cubicBezTo>
                <a:cubicBezTo>
                  <a:pt x="417" y="1186"/>
                  <a:pt x="411" y="1192"/>
                  <a:pt x="404" y="1192"/>
                </a:cubicBezTo>
                <a:lnTo>
                  <a:pt x="404" y="1192"/>
                </a:lnTo>
                <a:cubicBezTo>
                  <a:pt x="398" y="1192"/>
                  <a:pt x="392" y="1186"/>
                  <a:pt x="392" y="1179"/>
                </a:cubicBezTo>
                <a:cubicBezTo>
                  <a:pt x="392" y="1173"/>
                  <a:pt x="398" y="1167"/>
                  <a:pt x="404" y="1167"/>
                </a:cubicBezTo>
                <a:close/>
                <a:moveTo>
                  <a:pt x="454" y="1167"/>
                </a:moveTo>
                <a:lnTo>
                  <a:pt x="454" y="1167"/>
                </a:lnTo>
                <a:cubicBezTo>
                  <a:pt x="461" y="1167"/>
                  <a:pt x="467" y="1173"/>
                  <a:pt x="467" y="1179"/>
                </a:cubicBezTo>
                <a:cubicBezTo>
                  <a:pt x="467" y="1186"/>
                  <a:pt x="461" y="1192"/>
                  <a:pt x="454" y="1192"/>
                </a:cubicBezTo>
                <a:lnTo>
                  <a:pt x="454" y="1192"/>
                </a:lnTo>
                <a:cubicBezTo>
                  <a:pt x="448" y="1192"/>
                  <a:pt x="442" y="1186"/>
                  <a:pt x="442" y="1179"/>
                </a:cubicBezTo>
                <a:cubicBezTo>
                  <a:pt x="442" y="1173"/>
                  <a:pt x="448" y="1167"/>
                  <a:pt x="454" y="1167"/>
                </a:cubicBezTo>
                <a:close/>
                <a:moveTo>
                  <a:pt x="504" y="1167"/>
                </a:moveTo>
                <a:lnTo>
                  <a:pt x="505" y="1167"/>
                </a:lnTo>
                <a:cubicBezTo>
                  <a:pt x="511" y="1167"/>
                  <a:pt x="517" y="1173"/>
                  <a:pt x="517" y="1179"/>
                </a:cubicBezTo>
                <a:cubicBezTo>
                  <a:pt x="517" y="1186"/>
                  <a:pt x="511" y="1192"/>
                  <a:pt x="505" y="1192"/>
                </a:cubicBezTo>
                <a:lnTo>
                  <a:pt x="504" y="1192"/>
                </a:lnTo>
                <a:cubicBezTo>
                  <a:pt x="498" y="1192"/>
                  <a:pt x="492" y="1186"/>
                  <a:pt x="492" y="1179"/>
                </a:cubicBezTo>
                <a:cubicBezTo>
                  <a:pt x="492" y="1173"/>
                  <a:pt x="498" y="1167"/>
                  <a:pt x="504" y="1167"/>
                </a:cubicBezTo>
                <a:close/>
                <a:moveTo>
                  <a:pt x="555" y="1167"/>
                </a:moveTo>
                <a:lnTo>
                  <a:pt x="555" y="1167"/>
                </a:lnTo>
                <a:cubicBezTo>
                  <a:pt x="561" y="1167"/>
                  <a:pt x="567" y="1173"/>
                  <a:pt x="567" y="1179"/>
                </a:cubicBezTo>
                <a:cubicBezTo>
                  <a:pt x="567" y="1186"/>
                  <a:pt x="561" y="1192"/>
                  <a:pt x="555" y="1192"/>
                </a:cubicBezTo>
                <a:lnTo>
                  <a:pt x="555" y="1192"/>
                </a:lnTo>
                <a:cubicBezTo>
                  <a:pt x="548" y="1192"/>
                  <a:pt x="542" y="1186"/>
                  <a:pt x="542" y="1179"/>
                </a:cubicBezTo>
                <a:cubicBezTo>
                  <a:pt x="542" y="1173"/>
                  <a:pt x="548" y="1167"/>
                  <a:pt x="555" y="1167"/>
                </a:cubicBezTo>
                <a:close/>
                <a:moveTo>
                  <a:pt x="605" y="1167"/>
                </a:moveTo>
                <a:lnTo>
                  <a:pt x="605" y="1167"/>
                </a:lnTo>
                <a:cubicBezTo>
                  <a:pt x="611" y="1167"/>
                  <a:pt x="617" y="1173"/>
                  <a:pt x="617" y="1179"/>
                </a:cubicBezTo>
                <a:cubicBezTo>
                  <a:pt x="617" y="1186"/>
                  <a:pt x="611" y="1192"/>
                  <a:pt x="605" y="1192"/>
                </a:cubicBezTo>
                <a:lnTo>
                  <a:pt x="605" y="1192"/>
                </a:lnTo>
                <a:cubicBezTo>
                  <a:pt x="598" y="1192"/>
                  <a:pt x="592" y="1186"/>
                  <a:pt x="592" y="1179"/>
                </a:cubicBezTo>
                <a:cubicBezTo>
                  <a:pt x="592" y="1173"/>
                  <a:pt x="598" y="1167"/>
                  <a:pt x="605" y="1167"/>
                </a:cubicBezTo>
                <a:close/>
                <a:moveTo>
                  <a:pt x="655" y="1167"/>
                </a:moveTo>
                <a:lnTo>
                  <a:pt x="655" y="1167"/>
                </a:lnTo>
                <a:cubicBezTo>
                  <a:pt x="661" y="1167"/>
                  <a:pt x="667" y="1173"/>
                  <a:pt x="667" y="1179"/>
                </a:cubicBezTo>
                <a:cubicBezTo>
                  <a:pt x="667" y="1186"/>
                  <a:pt x="661" y="1192"/>
                  <a:pt x="655" y="1192"/>
                </a:cubicBezTo>
                <a:lnTo>
                  <a:pt x="655" y="1192"/>
                </a:lnTo>
                <a:cubicBezTo>
                  <a:pt x="648" y="1192"/>
                  <a:pt x="642" y="1186"/>
                  <a:pt x="642" y="1179"/>
                </a:cubicBezTo>
                <a:cubicBezTo>
                  <a:pt x="642" y="1173"/>
                  <a:pt x="648" y="1167"/>
                  <a:pt x="655" y="1167"/>
                </a:cubicBezTo>
                <a:close/>
                <a:moveTo>
                  <a:pt x="705" y="1167"/>
                </a:moveTo>
                <a:lnTo>
                  <a:pt x="705" y="1167"/>
                </a:lnTo>
                <a:cubicBezTo>
                  <a:pt x="712" y="1167"/>
                  <a:pt x="717" y="1173"/>
                  <a:pt x="717" y="1179"/>
                </a:cubicBezTo>
                <a:cubicBezTo>
                  <a:pt x="717" y="1186"/>
                  <a:pt x="712" y="1192"/>
                  <a:pt x="705" y="1192"/>
                </a:cubicBezTo>
                <a:lnTo>
                  <a:pt x="705" y="1192"/>
                </a:lnTo>
                <a:cubicBezTo>
                  <a:pt x="698" y="1192"/>
                  <a:pt x="692" y="1186"/>
                  <a:pt x="692" y="1179"/>
                </a:cubicBezTo>
                <a:cubicBezTo>
                  <a:pt x="692" y="1173"/>
                  <a:pt x="698" y="1167"/>
                  <a:pt x="705" y="1167"/>
                </a:cubicBezTo>
                <a:close/>
                <a:moveTo>
                  <a:pt x="755" y="1167"/>
                </a:moveTo>
                <a:lnTo>
                  <a:pt x="755" y="1167"/>
                </a:lnTo>
                <a:cubicBezTo>
                  <a:pt x="762" y="1167"/>
                  <a:pt x="767" y="1173"/>
                  <a:pt x="767" y="1179"/>
                </a:cubicBezTo>
                <a:cubicBezTo>
                  <a:pt x="767" y="1186"/>
                  <a:pt x="762" y="1192"/>
                  <a:pt x="755" y="1192"/>
                </a:cubicBezTo>
                <a:lnTo>
                  <a:pt x="755" y="1192"/>
                </a:lnTo>
                <a:cubicBezTo>
                  <a:pt x="748" y="1192"/>
                  <a:pt x="742" y="1186"/>
                  <a:pt x="742" y="1179"/>
                </a:cubicBezTo>
                <a:cubicBezTo>
                  <a:pt x="742" y="1173"/>
                  <a:pt x="748" y="1167"/>
                  <a:pt x="755" y="1167"/>
                </a:cubicBezTo>
                <a:close/>
                <a:moveTo>
                  <a:pt x="805" y="1167"/>
                </a:moveTo>
                <a:lnTo>
                  <a:pt x="805" y="1167"/>
                </a:lnTo>
                <a:cubicBezTo>
                  <a:pt x="812" y="1167"/>
                  <a:pt x="817" y="1173"/>
                  <a:pt x="817" y="1179"/>
                </a:cubicBezTo>
                <a:cubicBezTo>
                  <a:pt x="817" y="1186"/>
                  <a:pt x="812" y="1192"/>
                  <a:pt x="805" y="1192"/>
                </a:cubicBezTo>
                <a:lnTo>
                  <a:pt x="805" y="1192"/>
                </a:lnTo>
                <a:cubicBezTo>
                  <a:pt x="798" y="1192"/>
                  <a:pt x="792" y="1186"/>
                  <a:pt x="792" y="1179"/>
                </a:cubicBezTo>
                <a:cubicBezTo>
                  <a:pt x="792" y="1173"/>
                  <a:pt x="798" y="1167"/>
                  <a:pt x="805" y="1167"/>
                </a:cubicBezTo>
                <a:close/>
                <a:moveTo>
                  <a:pt x="855" y="1167"/>
                </a:moveTo>
                <a:lnTo>
                  <a:pt x="855" y="1167"/>
                </a:lnTo>
                <a:cubicBezTo>
                  <a:pt x="862" y="1167"/>
                  <a:pt x="867" y="1173"/>
                  <a:pt x="867" y="1179"/>
                </a:cubicBezTo>
                <a:cubicBezTo>
                  <a:pt x="867" y="1186"/>
                  <a:pt x="862" y="1192"/>
                  <a:pt x="855" y="1192"/>
                </a:cubicBezTo>
                <a:lnTo>
                  <a:pt x="855" y="1192"/>
                </a:lnTo>
                <a:cubicBezTo>
                  <a:pt x="848" y="1192"/>
                  <a:pt x="842" y="1186"/>
                  <a:pt x="842" y="1179"/>
                </a:cubicBezTo>
                <a:cubicBezTo>
                  <a:pt x="842" y="1173"/>
                  <a:pt x="848" y="1167"/>
                  <a:pt x="855" y="1167"/>
                </a:cubicBezTo>
                <a:close/>
                <a:moveTo>
                  <a:pt x="905" y="1167"/>
                </a:moveTo>
                <a:lnTo>
                  <a:pt x="905" y="1167"/>
                </a:lnTo>
                <a:cubicBezTo>
                  <a:pt x="912" y="1167"/>
                  <a:pt x="917" y="1173"/>
                  <a:pt x="917" y="1179"/>
                </a:cubicBezTo>
                <a:cubicBezTo>
                  <a:pt x="917" y="1186"/>
                  <a:pt x="912" y="1192"/>
                  <a:pt x="905" y="1192"/>
                </a:cubicBezTo>
                <a:lnTo>
                  <a:pt x="905" y="1192"/>
                </a:lnTo>
                <a:cubicBezTo>
                  <a:pt x="898" y="1192"/>
                  <a:pt x="892" y="1186"/>
                  <a:pt x="892" y="1179"/>
                </a:cubicBezTo>
                <a:cubicBezTo>
                  <a:pt x="892" y="1173"/>
                  <a:pt x="898" y="1167"/>
                  <a:pt x="905" y="1167"/>
                </a:cubicBezTo>
                <a:close/>
                <a:moveTo>
                  <a:pt x="955" y="1167"/>
                </a:moveTo>
                <a:lnTo>
                  <a:pt x="955" y="1167"/>
                </a:lnTo>
                <a:cubicBezTo>
                  <a:pt x="962" y="1167"/>
                  <a:pt x="967" y="1173"/>
                  <a:pt x="967" y="1179"/>
                </a:cubicBezTo>
                <a:cubicBezTo>
                  <a:pt x="967" y="1186"/>
                  <a:pt x="962" y="1192"/>
                  <a:pt x="955" y="1192"/>
                </a:cubicBezTo>
                <a:lnTo>
                  <a:pt x="955" y="1192"/>
                </a:lnTo>
                <a:cubicBezTo>
                  <a:pt x="948" y="1192"/>
                  <a:pt x="942" y="1186"/>
                  <a:pt x="942" y="1179"/>
                </a:cubicBezTo>
                <a:cubicBezTo>
                  <a:pt x="942" y="1173"/>
                  <a:pt x="948" y="1167"/>
                  <a:pt x="955" y="1167"/>
                </a:cubicBezTo>
                <a:close/>
                <a:moveTo>
                  <a:pt x="1005" y="1167"/>
                </a:moveTo>
                <a:lnTo>
                  <a:pt x="1005" y="1167"/>
                </a:lnTo>
                <a:cubicBezTo>
                  <a:pt x="1012" y="1167"/>
                  <a:pt x="1017" y="1173"/>
                  <a:pt x="1017" y="1179"/>
                </a:cubicBezTo>
                <a:cubicBezTo>
                  <a:pt x="1017" y="1186"/>
                  <a:pt x="1012" y="1192"/>
                  <a:pt x="1005" y="1192"/>
                </a:cubicBezTo>
                <a:lnTo>
                  <a:pt x="1005" y="1192"/>
                </a:lnTo>
                <a:cubicBezTo>
                  <a:pt x="998" y="1192"/>
                  <a:pt x="992" y="1186"/>
                  <a:pt x="992" y="1179"/>
                </a:cubicBezTo>
                <a:cubicBezTo>
                  <a:pt x="992" y="1173"/>
                  <a:pt x="998" y="1167"/>
                  <a:pt x="1005" y="1167"/>
                </a:cubicBezTo>
                <a:close/>
                <a:moveTo>
                  <a:pt x="1055" y="1167"/>
                </a:moveTo>
                <a:lnTo>
                  <a:pt x="1055" y="1167"/>
                </a:lnTo>
                <a:cubicBezTo>
                  <a:pt x="1062" y="1167"/>
                  <a:pt x="1067" y="1173"/>
                  <a:pt x="1067" y="1179"/>
                </a:cubicBezTo>
                <a:cubicBezTo>
                  <a:pt x="1067" y="1186"/>
                  <a:pt x="1062" y="1192"/>
                  <a:pt x="1055" y="1192"/>
                </a:cubicBezTo>
                <a:lnTo>
                  <a:pt x="1055" y="1192"/>
                </a:lnTo>
                <a:cubicBezTo>
                  <a:pt x="1048" y="1192"/>
                  <a:pt x="1042" y="1186"/>
                  <a:pt x="1042" y="1179"/>
                </a:cubicBezTo>
                <a:cubicBezTo>
                  <a:pt x="1042" y="1173"/>
                  <a:pt x="1048" y="1167"/>
                  <a:pt x="1055" y="1167"/>
                </a:cubicBezTo>
                <a:close/>
                <a:moveTo>
                  <a:pt x="1105" y="1167"/>
                </a:moveTo>
                <a:lnTo>
                  <a:pt x="1105" y="1167"/>
                </a:lnTo>
                <a:cubicBezTo>
                  <a:pt x="1112" y="1167"/>
                  <a:pt x="1117" y="1173"/>
                  <a:pt x="1117" y="1179"/>
                </a:cubicBezTo>
                <a:cubicBezTo>
                  <a:pt x="1117" y="1186"/>
                  <a:pt x="1112" y="1192"/>
                  <a:pt x="1105" y="1192"/>
                </a:cubicBezTo>
                <a:lnTo>
                  <a:pt x="1105" y="1192"/>
                </a:lnTo>
                <a:cubicBezTo>
                  <a:pt x="1098" y="1192"/>
                  <a:pt x="1092" y="1186"/>
                  <a:pt x="1092" y="1179"/>
                </a:cubicBezTo>
                <a:cubicBezTo>
                  <a:pt x="1092" y="1173"/>
                  <a:pt x="1098" y="1167"/>
                  <a:pt x="1105" y="1167"/>
                </a:cubicBezTo>
                <a:close/>
                <a:moveTo>
                  <a:pt x="1155" y="1167"/>
                </a:moveTo>
                <a:lnTo>
                  <a:pt x="1155" y="1167"/>
                </a:lnTo>
                <a:cubicBezTo>
                  <a:pt x="1162" y="1167"/>
                  <a:pt x="1167" y="1173"/>
                  <a:pt x="1167" y="1179"/>
                </a:cubicBezTo>
                <a:cubicBezTo>
                  <a:pt x="1167" y="1186"/>
                  <a:pt x="1162" y="1192"/>
                  <a:pt x="1155" y="1192"/>
                </a:cubicBezTo>
                <a:lnTo>
                  <a:pt x="1155" y="1192"/>
                </a:lnTo>
                <a:cubicBezTo>
                  <a:pt x="1148" y="1192"/>
                  <a:pt x="1142" y="1186"/>
                  <a:pt x="1142" y="1179"/>
                </a:cubicBezTo>
                <a:cubicBezTo>
                  <a:pt x="1142" y="1173"/>
                  <a:pt x="1148" y="1167"/>
                  <a:pt x="1155" y="1167"/>
                </a:cubicBezTo>
                <a:close/>
                <a:moveTo>
                  <a:pt x="1205" y="1167"/>
                </a:moveTo>
                <a:lnTo>
                  <a:pt x="1205" y="1167"/>
                </a:lnTo>
                <a:cubicBezTo>
                  <a:pt x="1212" y="1167"/>
                  <a:pt x="1217" y="1173"/>
                  <a:pt x="1217" y="1179"/>
                </a:cubicBezTo>
                <a:cubicBezTo>
                  <a:pt x="1217" y="1186"/>
                  <a:pt x="1212" y="1192"/>
                  <a:pt x="1205" y="1192"/>
                </a:cubicBezTo>
                <a:lnTo>
                  <a:pt x="1205" y="1192"/>
                </a:lnTo>
                <a:cubicBezTo>
                  <a:pt x="1198" y="1192"/>
                  <a:pt x="1192" y="1186"/>
                  <a:pt x="1192" y="1179"/>
                </a:cubicBezTo>
                <a:cubicBezTo>
                  <a:pt x="1192" y="1173"/>
                  <a:pt x="1198" y="1167"/>
                  <a:pt x="1205" y="1167"/>
                </a:cubicBezTo>
                <a:close/>
                <a:moveTo>
                  <a:pt x="1255" y="1167"/>
                </a:moveTo>
                <a:lnTo>
                  <a:pt x="1255" y="1167"/>
                </a:lnTo>
                <a:cubicBezTo>
                  <a:pt x="1262" y="1167"/>
                  <a:pt x="1267" y="1173"/>
                  <a:pt x="1267" y="1179"/>
                </a:cubicBezTo>
                <a:cubicBezTo>
                  <a:pt x="1267" y="1186"/>
                  <a:pt x="1262" y="1192"/>
                  <a:pt x="1255" y="1192"/>
                </a:cubicBezTo>
                <a:lnTo>
                  <a:pt x="1255" y="1192"/>
                </a:lnTo>
                <a:cubicBezTo>
                  <a:pt x="1248" y="1192"/>
                  <a:pt x="1242" y="1186"/>
                  <a:pt x="1242" y="1179"/>
                </a:cubicBezTo>
                <a:cubicBezTo>
                  <a:pt x="1242" y="1173"/>
                  <a:pt x="1248" y="1167"/>
                  <a:pt x="1255" y="1167"/>
                </a:cubicBezTo>
                <a:close/>
                <a:moveTo>
                  <a:pt x="1305" y="1167"/>
                </a:moveTo>
                <a:lnTo>
                  <a:pt x="1305" y="1167"/>
                </a:lnTo>
                <a:cubicBezTo>
                  <a:pt x="1312" y="1167"/>
                  <a:pt x="1317" y="1173"/>
                  <a:pt x="1317" y="1179"/>
                </a:cubicBezTo>
                <a:cubicBezTo>
                  <a:pt x="1317" y="1186"/>
                  <a:pt x="1312" y="1192"/>
                  <a:pt x="1305" y="1192"/>
                </a:cubicBezTo>
                <a:lnTo>
                  <a:pt x="1305" y="1192"/>
                </a:lnTo>
                <a:cubicBezTo>
                  <a:pt x="1298" y="1192"/>
                  <a:pt x="1292" y="1186"/>
                  <a:pt x="1292" y="1179"/>
                </a:cubicBezTo>
                <a:cubicBezTo>
                  <a:pt x="1292" y="1173"/>
                  <a:pt x="1298" y="1167"/>
                  <a:pt x="1305" y="1167"/>
                </a:cubicBezTo>
                <a:close/>
                <a:moveTo>
                  <a:pt x="1355" y="1167"/>
                </a:moveTo>
                <a:lnTo>
                  <a:pt x="1355" y="1167"/>
                </a:lnTo>
                <a:cubicBezTo>
                  <a:pt x="1362" y="1167"/>
                  <a:pt x="1367" y="1173"/>
                  <a:pt x="1367" y="1179"/>
                </a:cubicBezTo>
                <a:cubicBezTo>
                  <a:pt x="1367" y="1186"/>
                  <a:pt x="1362" y="1192"/>
                  <a:pt x="1355" y="1192"/>
                </a:cubicBezTo>
                <a:lnTo>
                  <a:pt x="1355" y="1192"/>
                </a:lnTo>
                <a:cubicBezTo>
                  <a:pt x="1348" y="1192"/>
                  <a:pt x="1342" y="1186"/>
                  <a:pt x="1342" y="1179"/>
                </a:cubicBezTo>
                <a:cubicBezTo>
                  <a:pt x="1342" y="1173"/>
                  <a:pt x="1348" y="1167"/>
                  <a:pt x="1355" y="1167"/>
                </a:cubicBezTo>
                <a:close/>
                <a:moveTo>
                  <a:pt x="1405" y="1167"/>
                </a:moveTo>
                <a:lnTo>
                  <a:pt x="1405" y="1167"/>
                </a:lnTo>
                <a:cubicBezTo>
                  <a:pt x="1412" y="1167"/>
                  <a:pt x="1417" y="1173"/>
                  <a:pt x="1417" y="1179"/>
                </a:cubicBezTo>
                <a:cubicBezTo>
                  <a:pt x="1417" y="1186"/>
                  <a:pt x="1412" y="1192"/>
                  <a:pt x="1405" y="1192"/>
                </a:cubicBezTo>
                <a:lnTo>
                  <a:pt x="1405" y="1192"/>
                </a:lnTo>
                <a:cubicBezTo>
                  <a:pt x="1398" y="1192"/>
                  <a:pt x="1392" y="1186"/>
                  <a:pt x="1392" y="1179"/>
                </a:cubicBezTo>
                <a:cubicBezTo>
                  <a:pt x="1392" y="1173"/>
                  <a:pt x="1398" y="1167"/>
                  <a:pt x="1405" y="1167"/>
                </a:cubicBezTo>
                <a:close/>
                <a:moveTo>
                  <a:pt x="1455" y="1167"/>
                </a:moveTo>
                <a:lnTo>
                  <a:pt x="1455" y="1167"/>
                </a:lnTo>
                <a:cubicBezTo>
                  <a:pt x="1462" y="1167"/>
                  <a:pt x="1467" y="1173"/>
                  <a:pt x="1467" y="1179"/>
                </a:cubicBezTo>
                <a:cubicBezTo>
                  <a:pt x="1467" y="1186"/>
                  <a:pt x="1462" y="1192"/>
                  <a:pt x="1455" y="1192"/>
                </a:cubicBezTo>
                <a:lnTo>
                  <a:pt x="1455" y="1192"/>
                </a:lnTo>
                <a:cubicBezTo>
                  <a:pt x="1448" y="1192"/>
                  <a:pt x="1442" y="1186"/>
                  <a:pt x="1442" y="1179"/>
                </a:cubicBezTo>
                <a:cubicBezTo>
                  <a:pt x="1442" y="1173"/>
                  <a:pt x="1448" y="1167"/>
                  <a:pt x="1455" y="1167"/>
                </a:cubicBezTo>
                <a:close/>
                <a:moveTo>
                  <a:pt x="1505" y="1167"/>
                </a:moveTo>
                <a:lnTo>
                  <a:pt x="1505" y="1167"/>
                </a:lnTo>
                <a:cubicBezTo>
                  <a:pt x="1512" y="1167"/>
                  <a:pt x="1518" y="1173"/>
                  <a:pt x="1518" y="1179"/>
                </a:cubicBezTo>
                <a:cubicBezTo>
                  <a:pt x="1518" y="1186"/>
                  <a:pt x="1512" y="1192"/>
                  <a:pt x="1505" y="1192"/>
                </a:cubicBezTo>
                <a:lnTo>
                  <a:pt x="1505" y="1192"/>
                </a:lnTo>
                <a:cubicBezTo>
                  <a:pt x="1498" y="1192"/>
                  <a:pt x="1492" y="1186"/>
                  <a:pt x="1492" y="1179"/>
                </a:cubicBezTo>
                <a:cubicBezTo>
                  <a:pt x="1492" y="1173"/>
                  <a:pt x="1498" y="1167"/>
                  <a:pt x="1505" y="1167"/>
                </a:cubicBezTo>
                <a:close/>
                <a:moveTo>
                  <a:pt x="1555" y="1167"/>
                </a:moveTo>
                <a:lnTo>
                  <a:pt x="1555" y="1167"/>
                </a:lnTo>
                <a:cubicBezTo>
                  <a:pt x="1562" y="1167"/>
                  <a:pt x="1568" y="1173"/>
                  <a:pt x="1568" y="1179"/>
                </a:cubicBezTo>
                <a:cubicBezTo>
                  <a:pt x="1568" y="1186"/>
                  <a:pt x="1562" y="1192"/>
                  <a:pt x="1555" y="1192"/>
                </a:cubicBezTo>
                <a:lnTo>
                  <a:pt x="1555" y="1192"/>
                </a:lnTo>
                <a:cubicBezTo>
                  <a:pt x="1548" y="1192"/>
                  <a:pt x="1543" y="1186"/>
                  <a:pt x="1543" y="1179"/>
                </a:cubicBezTo>
                <a:cubicBezTo>
                  <a:pt x="1543" y="1173"/>
                  <a:pt x="1548" y="1167"/>
                  <a:pt x="1555" y="1167"/>
                </a:cubicBezTo>
                <a:close/>
                <a:moveTo>
                  <a:pt x="1605" y="1167"/>
                </a:moveTo>
                <a:lnTo>
                  <a:pt x="1605" y="1167"/>
                </a:lnTo>
                <a:cubicBezTo>
                  <a:pt x="1612" y="1167"/>
                  <a:pt x="1618" y="1173"/>
                  <a:pt x="1618" y="1179"/>
                </a:cubicBezTo>
                <a:cubicBezTo>
                  <a:pt x="1618" y="1186"/>
                  <a:pt x="1612" y="1192"/>
                  <a:pt x="1605" y="1192"/>
                </a:cubicBezTo>
                <a:lnTo>
                  <a:pt x="1605" y="1192"/>
                </a:lnTo>
                <a:cubicBezTo>
                  <a:pt x="1598" y="1192"/>
                  <a:pt x="1593" y="1186"/>
                  <a:pt x="1593" y="1179"/>
                </a:cubicBezTo>
                <a:cubicBezTo>
                  <a:pt x="1593" y="1173"/>
                  <a:pt x="1598" y="1167"/>
                  <a:pt x="1605" y="1167"/>
                </a:cubicBezTo>
                <a:close/>
                <a:moveTo>
                  <a:pt x="1655" y="1167"/>
                </a:moveTo>
                <a:lnTo>
                  <a:pt x="1655" y="1167"/>
                </a:lnTo>
                <a:cubicBezTo>
                  <a:pt x="1662" y="1167"/>
                  <a:pt x="1668" y="1173"/>
                  <a:pt x="1668" y="1179"/>
                </a:cubicBezTo>
                <a:cubicBezTo>
                  <a:pt x="1668" y="1186"/>
                  <a:pt x="1662" y="1192"/>
                  <a:pt x="1655" y="1192"/>
                </a:cubicBezTo>
                <a:lnTo>
                  <a:pt x="1655" y="1192"/>
                </a:lnTo>
                <a:cubicBezTo>
                  <a:pt x="1648" y="1192"/>
                  <a:pt x="1643" y="1186"/>
                  <a:pt x="1643" y="1179"/>
                </a:cubicBezTo>
                <a:cubicBezTo>
                  <a:pt x="1643" y="1173"/>
                  <a:pt x="1648" y="1167"/>
                  <a:pt x="1655" y="1167"/>
                </a:cubicBezTo>
                <a:close/>
                <a:moveTo>
                  <a:pt x="1705" y="1167"/>
                </a:moveTo>
                <a:lnTo>
                  <a:pt x="1705" y="1167"/>
                </a:lnTo>
                <a:cubicBezTo>
                  <a:pt x="1712" y="1167"/>
                  <a:pt x="1718" y="1173"/>
                  <a:pt x="1718" y="1179"/>
                </a:cubicBezTo>
                <a:cubicBezTo>
                  <a:pt x="1718" y="1186"/>
                  <a:pt x="1712" y="1192"/>
                  <a:pt x="1705" y="1192"/>
                </a:cubicBezTo>
                <a:lnTo>
                  <a:pt x="1705" y="1192"/>
                </a:lnTo>
                <a:cubicBezTo>
                  <a:pt x="1698" y="1192"/>
                  <a:pt x="1693" y="1186"/>
                  <a:pt x="1693" y="1179"/>
                </a:cubicBezTo>
                <a:cubicBezTo>
                  <a:pt x="1693" y="1173"/>
                  <a:pt x="1698" y="1167"/>
                  <a:pt x="1705" y="1167"/>
                </a:cubicBezTo>
                <a:close/>
                <a:moveTo>
                  <a:pt x="1755" y="1167"/>
                </a:moveTo>
                <a:lnTo>
                  <a:pt x="1755" y="1167"/>
                </a:lnTo>
                <a:cubicBezTo>
                  <a:pt x="1762" y="1167"/>
                  <a:pt x="1768" y="1173"/>
                  <a:pt x="1768" y="1179"/>
                </a:cubicBezTo>
                <a:cubicBezTo>
                  <a:pt x="1768" y="1186"/>
                  <a:pt x="1762" y="1192"/>
                  <a:pt x="1755" y="1192"/>
                </a:cubicBezTo>
                <a:lnTo>
                  <a:pt x="1755" y="1192"/>
                </a:lnTo>
                <a:cubicBezTo>
                  <a:pt x="1748" y="1192"/>
                  <a:pt x="1743" y="1186"/>
                  <a:pt x="1743" y="1179"/>
                </a:cubicBezTo>
                <a:cubicBezTo>
                  <a:pt x="1743" y="1173"/>
                  <a:pt x="1748" y="1167"/>
                  <a:pt x="1755" y="1167"/>
                </a:cubicBezTo>
                <a:close/>
                <a:moveTo>
                  <a:pt x="1805" y="1167"/>
                </a:moveTo>
                <a:lnTo>
                  <a:pt x="1805" y="1167"/>
                </a:lnTo>
                <a:cubicBezTo>
                  <a:pt x="1812" y="1167"/>
                  <a:pt x="1818" y="1173"/>
                  <a:pt x="1818" y="1179"/>
                </a:cubicBezTo>
                <a:cubicBezTo>
                  <a:pt x="1818" y="1186"/>
                  <a:pt x="1812" y="1192"/>
                  <a:pt x="1805" y="1192"/>
                </a:cubicBezTo>
                <a:lnTo>
                  <a:pt x="1805" y="1192"/>
                </a:lnTo>
                <a:cubicBezTo>
                  <a:pt x="1798" y="1192"/>
                  <a:pt x="1793" y="1186"/>
                  <a:pt x="1793" y="1179"/>
                </a:cubicBezTo>
                <a:cubicBezTo>
                  <a:pt x="1793" y="1173"/>
                  <a:pt x="1798" y="1167"/>
                  <a:pt x="1805" y="1167"/>
                </a:cubicBezTo>
                <a:close/>
                <a:moveTo>
                  <a:pt x="1855" y="1167"/>
                </a:moveTo>
                <a:lnTo>
                  <a:pt x="1855" y="1167"/>
                </a:lnTo>
                <a:cubicBezTo>
                  <a:pt x="1862" y="1167"/>
                  <a:pt x="1868" y="1173"/>
                  <a:pt x="1868" y="1179"/>
                </a:cubicBezTo>
                <a:cubicBezTo>
                  <a:pt x="1868" y="1186"/>
                  <a:pt x="1862" y="1192"/>
                  <a:pt x="1855" y="1192"/>
                </a:cubicBezTo>
                <a:lnTo>
                  <a:pt x="1855" y="1192"/>
                </a:lnTo>
                <a:cubicBezTo>
                  <a:pt x="1848" y="1192"/>
                  <a:pt x="1843" y="1186"/>
                  <a:pt x="1843" y="1179"/>
                </a:cubicBezTo>
                <a:cubicBezTo>
                  <a:pt x="1843" y="1173"/>
                  <a:pt x="1848" y="1167"/>
                  <a:pt x="1855" y="1167"/>
                </a:cubicBezTo>
                <a:close/>
                <a:moveTo>
                  <a:pt x="1905" y="1167"/>
                </a:moveTo>
                <a:lnTo>
                  <a:pt x="1905" y="1167"/>
                </a:lnTo>
                <a:cubicBezTo>
                  <a:pt x="1912" y="1167"/>
                  <a:pt x="1918" y="1173"/>
                  <a:pt x="1918" y="1179"/>
                </a:cubicBezTo>
                <a:cubicBezTo>
                  <a:pt x="1918" y="1186"/>
                  <a:pt x="1912" y="1192"/>
                  <a:pt x="1905" y="1192"/>
                </a:cubicBezTo>
                <a:lnTo>
                  <a:pt x="1905" y="1192"/>
                </a:lnTo>
                <a:cubicBezTo>
                  <a:pt x="1898" y="1192"/>
                  <a:pt x="1893" y="1186"/>
                  <a:pt x="1893" y="1179"/>
                </a:cubicBezTo>
                <a:cubicBezTo>
                  <a:pt x="1893" y="1173"/>
                  <a:pt x="1898" y="1167"/>
                  <a:pt x="1905" y="1167"/>
                </a:cubicBezTo>
                <a:close/>
                <a:moveTo>
                  <a:pt x="1955" y="1167"/>
                </a:moveTo>
                <a:lnTo>
                  <a:pt x="1955" y="1167"/>
                </a:lnTo>
                <a:cubicBezTo>
                  <a:pt x="1962" y="1167"/>
                  <a:pt x="1968" y="1173"/>
                  <a:pt x="1968" y="1179"/>
                </a:cubicBezTo>
                <a:cubicBezTo>
                  <a:pt x="1968" y="1186"/>
                  <a:pt x="1962" y="1192"/>
                  <a:pt x="1955" y="1192"/>
                </a:cubicBezTo>
                <a:lnTo>
                  <a:pt x="1955" y="1192"/>
                </a:lnTo>
                <a:cubicBezTo>
                  <a:pt x="1948" y="1192"/>
                  <a:pt x="1943" y="1186"/>
                  <a:pt x="1943" y="1179"/>
                </a:cubicBezTo>
                <a:cubicBezTo>
                  <a:pt x="1943" y="1173"/>
                  <a:pt x="1948" y="1167"/>
                  <a:pt x="1955" y="1167"/>
                </a:cubicBezTo>
                <a:close/>
                <a:moveTo>
                  <a:pt x="2005" y="1167"/>
                </a:moveTo>
                <a:lnTo>
                  <a:pt x="2005" y="1167"/>
                </a:lnTo>
                <a:cubicBezTo>
                  <a:pt x="2012" y="1167"/>
                  <a:pt x="2018" y="1173"/>
                  <a:pt x="2018" y="1179"/>
                </a:cubicBezTo>
                <a:cubicBezTo>
                  <a:pt x="2018" y="1186"/>
                  <a:pt x="2012" y="1192"/>
                  <a:pt x="2005" y="1192"/>
                </a:cubicBezTo>
                <a:lnTo>
                  <a:pt x="2005" y="1192"/>
                </a:lnTo>
                <a:cubicBezTo>
                  <a:pt x="1998" y="1192"/>
                  <a:pt x="1993" y="1186"/>
                  <a:pt x="1993" y="1179"/>
                </a:cubicBezTo>
                <a:cubicBezTo>
                  <a:pt x="1993" y="1173"/>
                  <a:pt x="1998" y="1167"/>
                  <a:pt x="2005" y="1167"/>
                </a:cubicBezTo>
                <a:close/>
                <a:moveTo>
                  <a:pt x="2055" y="1167"/>
                </a:moveTo>
                <a:lnTo>
                  <a:pt x="2055" y="1167"/>
                </a:lnTo>
                <a:cubicBezTo>
                  <a:pt x="2062" y="1167"/>
                  <a:pt x="2068" y="1173"/>
                  <a:pt x="2068" y="1179"/>
                </a:cubicBezTo>
                <a:cubicBezTo>
                  <a:pt x="2068" y="1186"/>
                  <a:pt x="2062" y="1192"/>
                  <a:pt x="2055" y="1192"/>
                </a:cubicBezTo>
                <a:lnTo>
                  <a:pt x="2055" y="1192"/>
                </a:lnTo>
                <a:cubicBezTo>
                  <a:pt x="2048" y="1192"/>
                  <a:pt x="2043" y="1186"/>
                  <a:pt x="2043" y="1179"/>
                </a:cubicBezTo>
                <a:cubicBezTo>
                  <a:pt x="2043" y="1173"/>
                  <a:pt x="2048" y="1167"/>
                  <a:pt x="2055" y="1167"/>
                </a:cubicBezTo>
                <a:close/>
                <a:moveTo>
                  <a:pt x="2105" y="1167"/>
                </a:moveTo>
                <a:lnTo>
                  <a:pt x="2105" y="1167"/>
                </a:lnTo>
                <a:cubicBezTo>
                  <a:pt x="2112" y="1167"/>
                  <a:pt x="2118" y="1173"/>
                  <a:pt x="2118" y="1179"/>
                </a:cubicBezTo>
                <a:cubicBezTo>
                  <a:pt x="2118" y="1186"/>
                  <a:pt x="2112" y="1192"/>
                  <a:pt x="2105" y="1192"/>
                </a:cubicBezTo>
                <a:lnTo>
                  <a:pt x="2105" y="1192"/>
                </a:lnTo>
                <a:cubicBezTo>
                  <a:pt x="2098" y="1192"/>
                  <a:pt x="2093" y="1186"/>
                  <a:pt x="2093" y="1179"/>
                </a:cubicBezTo>
                <a:cubicBezTo>
                  <a:pt x="2093" y="1173"/>
                  <a:pt x="2098" y="1167"/>
                  <a:pt x="2105" y="1167"/>
                </a:cubicBezTo>
                <a:close/>
                <a:moveTo>
                  <a:pt x="2155" y="1167"/>
                </a:moveTo>
                <a:lnTo>
                  <a:pt x="2155" y="1167"/>
                </a:lnTo>
                <a:cubicBezTo>
                  <a:pt x="2162" y="1167"/>
                  <a:pt x="2168" y="1173"/>
                  <a:pt x="2168" y="1179"/>
                </a:cubicBezTo>
                <a:cubicBezTo>
                  <a:pt x="2168" y="1186"/>
                  <a:pt x="2162" y="1192"/>
                  <a:pt x="2155" y="1192"/>
                </a:cubicBezTo>
                <a:lnTo>
                  <a:pt x="2155" y="1192"/>
                </a:lnTo>
                <a:cubicBezTo>
                  <a:pt x="2148" y="1192"/>
                  <a:pt x="2143" y="1186"/>
                  <a:pt x="2143" y="1179"/>
                </a:cubicBezTo>
                <a:cubicBezTo>
                  <a:pt x="2143" y="1173"/>
                  <a:pt x="2148" y="1167"/>
                  <a:pt x="2155" y="1167"/>
                </a:cubicBezTo>
                <a:close/>
                <a:moveTo>
                  <a:pt x="2205" y="1167"/>
                </a:moveTo>
                <a:lnTo>
                  <a:pt x="2205" y="1167"/>
                </a:lnTo>
                <a:cubicBezTo>
                  <a:pt x="2212" y="1167"/>
                  <a:pt x="2218" y="1173"/>
                  <a:pt x="2218" y="1179"/>
                </a:cubicBezTo>
                <a:cubicBezTo>
                  <a:pt x="2218" y="1186"/>
                  <a:pt x="2212" y="1192"/>
                  <a:pt x="2205" y="1192"/>
                </a:cubicBezTo>
                <a:lnTo>
                  <a:pt x="2205" y="1192"/>
                </a:lnTo>
                <a:cubicBezTo>
                  <a:pt x="2198" y="1192"/>
                  <a:pt x="2193" y="1186"/>
                  <a:pt x="2193" y="1179"/>
                </a:cubicBezTo>
                <a:cubicBezTo>
                  <a:pt x="2193" y="1173"/>
                  <a:pt x="2198" y="1167"/>
                  <a:pt x="2205" y="1167"/>
                </a:cubicBezTo>
                <a:close/>
                <a:moveTo>
                  <a:pt x="2255" y="1167"/>
                </a:moveTo>
                <a:lnTo>
                  <a:pt x="2255" y="1167"/>
                </a:lnTo>
                <a:cubicBezTo>
                  <a:pt x="2262" y="1167"/>
                  <a:pt x="2268" y="1173"/>
                  <a:pt x="2268" y="1179"/>
                </a:cubicBezTo>
                <a:cubicBezTo>
                  <a:pt x="2268" y="1186"/>
                  <a:pt x="2262" y="1192"/>
                  <a:pt x="2255" y="1192"/>
                </a:cubicBezTo>
                <a:lnTo>
                  <a:pt x="2255" y="1192"/>
                </a:lnTo>
                <a:cubicBezTo>
                  <a:pt x="2248" y="1192"/>
                  <a:pt x="2243" y="1186"/>
                  <a:pt x="2243" y="1179"/>
                </a:cubicBezTo>
                <a:cubicBezTo>
                  <a:pt x="2243" y="1173"/>
                  <a:pt x="2248" y="1167"/>
                  <a:pt x="2255" y="1167"/>
                </a:cubicBezTo>
                <a:close/>
                <a:moveTo>
                  <a:pt x="2305" y="1167"/>
                </a:moveTo>
                <a:lnTo>
                  <a:pt x="2305" y="1167"/>
                </a:lnTo>
                <a:cubicBezTo>
                  <a:pt x="2312" y="1167"/>
                  <a:pt x="2318" y="1173"/>
                  <a:pt x="2318" y="1179"/>
                </a:cubicBezTo>
                <a:cubicBezTo>
                  <a:pt x="2318" y="1186"/>
                  <a:pt x="2312" y="1192"/>
                  <a:pt x="2305" y="1192"/>
                </a:cubicBezTo>
                <a:lnTo>
                  <a:pt x="2305" y="1192"/>
                </a:lnTo>
                <a:cubicBezTo>
                  <a:pt x="2298" y="1192"/>
                  <a:pt x="2293" y="1186"/>
                  <a:pt x="2293" y="1179"/>
                </a:cubicBezTo>
                <a:cubicBezTo>
                  <a:pt x="2293" y="1173"/>
                  <a:pt x="2298" y="1167"/>
                  <a:pt x="2305" y="1167"/>
                </a:cubicBezTo>
                <a:close/>
                <a:moveTo>
                  <a:pt x="2355" y="1167"/>
                </a:moveTo>
                <a:lnTo>
                  <a:pt x="2355" y="1167"/>
                </a:lnTo>
                <a:cubicBezTo>
                  <a:pt x="2362" y="1167"/>
                  <a:pt x="2368" y="1173"/>
                  <a:pt x="2368" y="1179"/>
                </a:cubicBezTo>
                <a:cubicBezTo>
                  <a:pt x="2368" y="1186"/>
                  <a:pt x="2362" y="1192"/>
                  <a:pt x="2355" y="1192"/>
                </a:cubicBezTo>
                <a:lnTo>
                  <a:pt x="2355" y="1192"/>
                </a:lnTo>
                <a:cubicBezTo>
                  <a:pt x="2348" y="1192"/>
                  <a:pt x="2343" y="1186"/>
                  <a:pt x="2343" y="1179"/>
                </a:cubicBezTo>
                <a:cubicBezTo>
                  <a:pt x="2343" y="1173"/>
                  <a:pt x="2348" y="1167"/>
                  <a:pt x="2355" y="1167"/>
                </a:cubicBezTo>
                <a:close/>
                <a:moveTo>
                  <a:pt x="2405" y="1167"/>
                </a:moveTo>
                <a:lnTo>
                  <a:pt x="2405" y="1167"/>
                </a:lnTo>
                <a:cubicBezTo>
                  <a:pt x="2412" y="1167"/>
                  <a:pt x="2418" y="1173"/>
                  <a:pt x="2418" y="1179"/>
                </a:cubicBezTo>
                <a:cubicBezTo>
                  <a:pt x="2418" y="1186"/>
                  <a:pt x="2412" y="1192"/>
                  <a:pt x="2405" y="1192"/>
                </a:cubicBezTo>
                <a:lnTo>
                  <a:pt x="2405" y="1192"/>
                </a:lnTo>
                <a:cubicBezTo>
                  <a:pt x="2399" y="1192"/>
                  <a:pt x="2393" y="1186"/>
                  <a:pt x="2393" y="1179"/>
                </a:cubicBezTo>
                <a:cubicBezTo>
                  <a:pt x="2393" y="1173"/>
                  <a:pt x="2399" y="1167"/>
                  <a:pt x="2405" y="1167"/>
                </a:cubicBezTo>
                <a:close/>
                <a:moveTo>
                  <a:pt x="2455" y="1167"/>
                </a:moveTo>
                <a:lnTo>
                  <a:pt x="2455" y="1167"/>
                </a:lnTo>
                <a:cubicBezTo>
                  <a:pt x="2462" y="1167"/>
                  <a:pt x="2468" y="1173"/>
                  <a:pt x="2468" y="1179"/>
                </a:cubicBezTo>
                <a:cubicBezTo>
                  <a:pt x="2468" y="1186"/>
                  <a:pt x="2462" y="1192"/>
                  <a:pt x="2455" y="1192"/>
                </a:cubicBezTo>
                <a:lnTo>
                  <a:pt x="2455" y="1192"/>
                </a:lnTo>
                <a:cubicBezTo>
                  <a:pt x="2449" y="1192"/>
                  <a:pt x="2443" y="1186"/>
                  <a:pt x="2443" y="1179"/>
                </a:cubicBezTo>
                <a:cubicBezTo>
                  <a:pt x="2443" y="1173"/>
                  <a:pt x="2449" y="1167"/>
                  <a:pt x="2455" y="1167"/>
                </a:cubicBezTo>
                <a:close/>
                <a:moveTo>
                  <a:pt x="2505" y="1167"/>
                </a:moveTo>
                <a:lnTo>
                  <a:pt x="2505" y="1167"/>
                </a:lnTo>
                <a:cubicBezTo>
                  <a:pt x="2512" y="1167"/>
                  <a:pt x="2518" y="1173"/>
                  <a:pt x="2518" y="1179"/>
                </a:cubicBezTo>
                <a:cubicBezTo>
                  <a:pt x="2518" y="1186"/>
                  <a:pt x="2512" y="1192"/>
                  <a:pt x="2505" y="1192"/>
                </a:cubicBezTo>
                <a:lnTo>
                  <a:pt x="2505" y="1192"/>
                </a:lnTo>
                <a:cubicBezTo>
                  <a:pt x="2499" y="1192"/>
                  <a:pt x="2493" y="1186"/>
                  <a:pt x="2493" y="1179"/>
                </a:cubicBezTo>
                <a:cubicBezTo>
                  <a:pt x="2493" y="1173"/>
                  <a:pt x="2499" y="1167"/>
                  <a:pt x="2505" y="1167"/>
                </a:cubicBezTo>
                <a:close/>
                <a:moveTo>
                  <a:pt x="2555" y="1167"/>
                </a:moveTo>
                <a:lnTo>
                  <a:pt x="2556" y="1167"/>
                </a:lnTo>
                <a:cubicBezTo>
                  <a:pt x="2562" y="1167"/>
                  <a:pt x="2568" y="1173"/>
                  <a:pt x="2568" y="1179"/>
                </a:cubicBezTo>
                <a:cubicBezTo>
                  <a:pt x="2568" y="1186"/>
                  <a:pt x="2562" y="1192"/>
                  <a:pt x="2556" y="1192"/>
                </a:cubicBezTo>
                <a:lnTo>
                  <a:pt x="2555" y="1192"/>
                </a:lnTo>
                <a:cubicBezTo>
                  <a:pt x="2549" y="1192"/>
                  <a:pt x="2543" y="1186"/>
                  <a:pt x="2543" y="1179"/>
                </a:cubicBezTo>
                <a:cubicBezTo>
                  <a:pt x="2543" y="1173"/>
                  <a:pt x="2549" y="1167"/>
                  <a:pt x="2555" y="1167"/>
                </a:cubicBezTo>
                <a:close/>
                <a:moveTo>
                  <a:pt x="2606" y="1167"/>
                </a:moveTo>
                <a:lnTo>
                  <a:pt x="2606" y="1167"/>
                </a:lnTo>
                <a:cubicBezTo>
                  <a:pt x="2612" y="1167"/>
                  <a:pt x="2618" y="1173"/>
                  <a:pt x="2618" y="1179"/>
                </a:cubicBezTo>
                <a:cubicBezTo>
                  <a:pt x="2618" y="1186"/>
                  <a:pt x="2612" y="1192"/>
                  <a:pt x="2606" y="1192"/>
                </a:cubicBezTo>
                <a:lnTo>
                  <a:pt x="2606" y="1192"/>
                </a:lnTo>
                <a:cubicBezTo>
                  <a:pt x="2599" y="1192"/>
                  <a:pt x="2593" y="1186"/>
                  <a:pt x="2593" y="1179"/>
                </a:cubicBezTo>
                <a:cubicBezTo>
                  <a:pt x="2593" y="1173"/>
                  <a:pt x="2599" y="1167"/>
                  <a:pt x="2606" y="1167"/>
                </a:cubicBezTo>
                <a:close/>
                <a:moveTo>
                  <a:pt x="2656" y="1167"/>
                </a:moveTo>
                <a:lnTo>
                  <a:pt x="2656" y="1167"/>
                </a:lnTo>
                <a:cubicBezTo>
                  <a:pt x="2662" y="1167"/>
                  <a:pt x="2668" y="1173"/>
                  <a:pt x="2668" y="1179"/>
                </a:cubicBezTo>
                <a:cubicBezTo>
                  <a:pt x="2668" y="1186"/>
                  <a:pt x="2662" y="1192"/>
                  <a:pt x="2656" y="1192"/>
                </a:cubicBezTo>
                <a:lnTo>
                  <a:pt x="2656" y="1192"/>
                </a:lnTo>
                <a:cubicBezTo>
                  <a:pt x="2649" y="1192"/>
                  <a:pt x="2643" y="1186"/>
                  <a:pt x="2643" y="1179"/>
                </a:cubicBezTo>
                <a:cubicBezTo>
                  <a:pt x="2643" y="1173"/>
                  <a:pt x="2649" y="1167"/>
                  <a:pt x="2656" y="1167"/>
                </a:cubicBezTo>
                <a:close/>
                <a:moveTo>
                  <a:pt x="2706" y="1167"/>
                </a:moveTo>
                <a:lnTo>
                  <a:pt x="2706" y="1167"/>
                </a:lnTo>
                <a:cubicBezTo>
                  <a:pt x="2713" y="1167"/>
                  <a:pt x="2718" y="1173"/>
                  <a:pt x="2718" y="1179"/>
                </a:cubicBezTo>
                <a:cubicBezTo>
                  <a:pt x="2718" y="1186"/>
                  <a:pt x="2713" y="1192"/>
                  <a:pt x="2706" y="1192"/>
                </a:cubicBezTo>
                <a:lnTo>
                  <a:pt x="2706" y="1192"/>
                </a:lnTo>
                <a:cubicBezTo>
                  <a:pt x="2699" y="1192"/>
                  <a:pt x="2693" y="1186"/>
                  <a:pt x="2693" y="1179"/>
                </a:cubicBezTo>
                <a:cubicBezTo>
                  <a:pt x="2693" y="1173"/>
                  <a:pt x="2699" y="1167"/>
                  <a:pt x="2706" y="1167"/>
                </a:cubicBezTo>
                <a:close/>
                <a:moveTo>
                  <a:pt x="2756" y="1167"/>
                </a:moveTo>
                <a:lnTo>
                  <a:pt x="2756" y="1167"/>
                </a:lnTo>
                <a:cubicBezTo>
                  <a:pt x="2763" y="1167"/>
                  <a:pt x="2768" y="1173"/>
                  <a:pt x="2768" y="1179"/>
                </a:cubicBezTo>
                <a:cubicBezTo>
                  <a:pt x="2768" y="1186"/>
                  <a:pt x="2763" y="1192"/>
                  <a:pt x="2756" y="1192"/>
                </a:cubicBezTo>
                <a:lnTo>
                  <a:pt x="2756" y="1192"/>
                </a:lnTo>
                <a:cubicBezTo>
                  <a:pt x="2749" y="1192"/>
                  <a:pt x="2743" y="1186"/>
                  <a:pt x="2743" y="1179"/>
                </a:cubicBezTo>
                <a:cubicBezTo>
                  <a:pt x="2743" y="1173"/>
                  <a:pt x="2749" y="1167"/>
                  <a:pt x="2756" y="1167"/>
                </a:cubicBezTo>
                <a:close/>
                <a:moveTo>
                  <a:pt x="2806" y="1167"/>
                </a:moveTo>
                <a:lnTo>
                  <a:pt x="2806" y="1167"/>
                </a:lnTo>
                <a:cubicBezTo>
                  <a:pt x="2813" y="1167"/>
                  <a:pt x="2818" y="1173"/>
                  <a:pt x="2818" y="1179"/>
                </a:cubicBezTo>
                <a:cubicBezTo>
                  <a:pt x="2818" y="1186"/>
                  <a:pt x="2813" y="1192"/>
                  <a:pt x="2806" y="1192"/>
                </a:cubicBezTo>
                <a:lnTo>
                  <a:pt x="2806" y="1192"/>
                </a:lnTo>
                <a:cubicBezTo>
                  <a:pt x="2799" y="1192"/>
                  <a:pt x="2793" y="1186"/>
                  <a:pt x="2793" y="1179"/>
                </a:cubicBezTo>
                <a:cubicBezTo>
                  <a:pt x="2793" y="1173"/>
                  <a:pt x="2799" y="1167"/>
                  <a:pt x="2806" y="1167"/>
                </a:cubicBezTo>
                <a:close/>
                <a:moveTo>
                  <a:pt x="2856" y="1167"/>
                </a:moveTo>
                <a:lnTo>
                  <a:pt x="2856" y="1167"/>
                </a:lnTo>
                <a:cubicBezTo>
                  <a:pt x="2863" y="1167"/>
                  <a:pt x="2868" y="1173"/>
                  <a:pt x="2868" y="1179"/>
                </a:cubicBezTo>
                <a:cubicBezTo>
                  <a:pt x="2868" y="1186"/>
                  <a:pt x="2863" y="1192"/>
                  <a:pt x="2856" y="1192"/>
                </a:cubicBezTo>
                <a:lnTo>
                  <a:pt x="2856" y="1192"/>
                </a:lnTo>
                <a:cubicBezTo>
                  <a:pt x="2849" y="1192"/>
                  <a:pt x="2843" y="1186"/>
                  <a:pt x="2843" y="1179"/>
                </a:cubicBezTo>
                <a:cubicBezTo>
                  <a:pt x="2843" y="1173"/>
                  <a:pt x="2849" y="1167"/>
                  <a:pt x="2856" y="1167"/>
                </a:cubicBezTo>
                <a:close/>
                <a:moveTo>
                  <a:pt x="2906" y="1167"/>
                </a:moveTo>
                <a:lnTo>
                  <a:pt x="2906" y="1167"/>
                </a:lnTo>
                <a:cubicBezTo>
                  <a:pt x="2913" y="1167"/>
                  <a:pt x="2918" y="1173"/>
                  <a:pt x="2918" y="1179"/>
                </a:cubicBezTo>
                <a:cubicBezTo>
                  <a:pt x="2918" y="1186"/>
                  <a:pt x="2913" y="1192"/>
                  <a:pt x="2906" y="1192"/>
                </a:cubicBezTo>
                <a:lnTo>
                  <a:pt x="2906" y="1192"/>
                </a:lnTo>
                <a:cubicBezTo>
                  <a:pt x="2899" y="1192"/>
                  <a:pt x="2893" y="1186"/>
                  <a:pt x="2893" y="1179"/>
                </a:cubicBezTo>
                <a:cubicBezTo>
                  <a:pt x="2893" y="1173"/>
                  <a:pt x="2899" y="1167"/>
                  <a:pt x="2906" y="1167"/>
                </a:cubicBezTo>
                <a:close/>
                <a:moveTo>
                  <a:pt x="2956" y="1167"/>
                </a:moveTo>
                <a:lnTo>
                  <a:pt x="2956" y="1167"/>
                </a:lnTo>
                <a:cubicBezTo>
                  <a:pt x="2963" y="1167"/>
                  <a:pt x="2968" y="1173"/>
                  <a:pt x="2968" y="1179"/>
                </a:cubicBezTo>
                <a:cubicBezTo>
                  <a:pt x="2968" y="1186"/>
                  <a:pt x="2963" y="1192"/>
                  <a:pt x="2956" y="1192"/>
                </a:cubicBezTo>
                <a:lnTo>
                  <a:pt x="2956" y="1192"/>
                </a:lnTo>
                <a:cubicBezTo>
                  <a:pt x="2949" y="1192"/>
                  <a:pt x="2943" y="1186"/>
                  <a:pt x="2943" y="1179"/>
                </a:cubicBezTo>
                <a:cubicBezTo>
                  <a:pt x="2943" y="1173"/>
                  <a:pt x="2949" y="1167"/>
                  <a:pt x="2956" y="1167"/>
                </a:cubicBezTo>
                <a:close/>
                <a:moveTo>
                  <a:pt x="3006" y="1167"/>
                </a:moveTo>
                <a:lnTo>
                  <a:pt x="3006" y="1167"/>
                </a:lnTo>
                <a:cubicBezTo>
                  <a:pt x="3013" y="1167"/>
                  <a:pt x="3018" y="1173"/>
                  <a:pt x="3018" y="1179"/>
                </a:cubicBezTo>
                <a:cubicBezTo>
                  <a:pt x="3018" y="1186"/>
                  <a:pt x="3013" y="1192"/>
                  <a:pt x="3006" y="1192"/>
                </a:cubicBezTo>
                <a:lnTo>
                  <a:pt x="3006" y="1192"/>
                </a:lnTo>
                <a:cubicBezTo>
                  <a:pt x="2999" y="1192"/>
                  <a:pt x="2993" y="1186"/>
                  <a:pt x="2993" y="1179"/>
                </a:cubicBezTo>
                <a:cubicBezTo>
                  <a:pt x="2993" y="1173"/>
                  <a:pt x="2999" y="1167"/>
                  <a:pt x="3006" y="1167"/>
                </a:cubicBezTo>
                <a:close/>
                <a:moveTo>
                  <a:pt x="3056" y="1167"/>
                </a:moveTo>
                <a:lnTo>
                  <a:pt x="3056" y="1167"/>
                </a:lnTo>
                <a:cubicBezTo>
                  <a:pt x="3063" y="1167"/>
                  <a:pt x="3068" y="1173"/>
                  <a:pt x="3068" y="1179"/>
                </a:cubicBezTo>
                <a:cubicBezTo>
                  <a:pt x="3068" y="1186"/>
                  <a:pt x="3063" y="1192"/>
                  <a:pt x="3056" y="1192"/>
                </a:cubicBezTo>
                <a:lnTo>
                  <a:pt x="3056" y="1192"/>
                </a:lnTo>
                <a:cubicBezTo>
                  <a:pt x="3049" y="1192"/>
                  <a:pt x="3043" y="1186"/>
                  <a:pt x="3043" y="1179"/>
                </a:cubicBezTo>
                <a:cubicBezTo>
                  <a:pt x="3043" y="1173"/>
                  <a:pt x="3049" y="1167"/>
                  <a:pt x="3056" y="1167"/>
                </a:cubicBezTo>
                <a:close/>
                <a:moveTo>
                  <a:pt x="3106" y="1167"/>
                </a:moveTo>
                <a:lnTo>
                  <a:pt x="3106" y="1167"/>
                </a:lnTo>
                <a:cubicBezTo>
                  <a:pt x="3113" y="1167"/>
                  <a:pt x="3118" y="1173"/>
                  <a:pt x="3118" y="1179"/>
                </a:cubicBezTo>
                <a:cubicBezTo>
                  <a:pt x="3118" y="1186"/>
                  <a:pt x="3113" y="1192"/>
                  <a:pt x="3106" y="1192"/>
                </a:cubicBezTo>
                <a:lnTo>
                  <a:pt x="3106" y="1192"/>
                </a:lnTo>
                <a:cubicBezTo>
                  <a:pt x="3099" y="1192"/>
                  <a:pt x="3093" y="1186"/>
                  <a:pt x="3093" y="1179"/>
                </a:cubicBezTo>
                <a:cubicBezTo>
                  <a:pt x="3093" y="1173"/>
                  <a:pt x="3099" y="1167"/>
                  <a:pt x="3106" y="1167"/>
                </a:cubicBezTo>
                <a:close/>
                <a:moveTo>
                  <a:pt x="3156" y="1167"/>
                </a:moveTo>
                <a:lnTo>
                  <a:pt x="3156" y="1167"/>
                </a:lnTo>
                <a:cubicBezTo>
                  <a:pt x="3163" y="1167"/>
                  <a:pt x="3168" y="1173"/>
                  <a:pt x="3168" y="1179"/>
                </a:cubicBezTo>
                <a:cubicBezTo>
                  <a:pt x="3168" y="1186"/>
                  <a:pt x="3163" y="1192"/>
                  <a:pt x="3156" y="1192"/>
                </a:cubicBezTo>
                <a:lnTo>
                  <a:pt x="3156" y="1192"/>
                </a:lnTo>
                <a:cubicBezTo>
                  <a:pt x="3149" y="1192"/>
                  <a:pt x="3143" y="1186"/>
                  <a:pt x="3143" y="1179"/>
                </a:cubicBezTo>
                <a:cubicBezTo>
                  <a:pt x="3143" y="1173"/>
                  <a:pt x="3149" y="1167"/>
                  <a:pt x="3156" y="1167"/>
                </a:cubicBezTo>
                <a:close/>
                <a:moveTo>
                  <a:pt x="3206" y="1167"/>
                </a:moveTo>
                <a:lnTo>
                  <a:pt x="3206" y="1167"/>
                </a:lnTo>
                <a:cubicBezTo>
                  <a:pt x="3213" y="1167"/>
                  <a:pt x="3218" y="1173"/>
                  <a:pt x="3218" y="1179"/>
                </a:cubicBezTo>
                <a:cubicBezTo>
                  <a:pt x="3218" y="1186"/>
                  <a:pt x="3213" y="1192"/>
                  <a:pt x="3206" y="1192"/>
                </a:cubicBezTo>
                <a:lnTo>
                  <a:pt x="3206" y="1192"/>
                </a:lnTo>
                <a:cubicBezTo>
                  <a:pt x="3199" y="1192"/>
                  <a:pt x="3193" y="1186"/>
                  <a:pt x="3193" y="1179"/>
                </a:cubicBezTo>
                <a:cubicBezTo>
                  <a:pt x="3193" y="1173"/>
                  <a:pt x="3199" y="1167"/>
                  <a:pt x="3206" y="1167"/>
                </a:cubicBezTo>
                <a:close/>
                <a:moveTo>
                  <a:pt x="3256" y="1167"/>
                </a:moveTo>
                <a:lnTo>
                  <a:pt x="3256" y="1167"/>
                </a:lnTo>
                <a:cubicBezTo>
                  <a:pt x="3263" y="1167"/>
                  <a:pt x="3268" y="1173"/>
                  <a:pt x="3268" y="1179"/>
                </a:cubicBezTo>
                <a:cubicBezTo>
                  <a:pt x="3268" y="1186"/>
                  <a:pt x="3263" y="1192"/>
                  <a:pt x="3256" y="1192"/>
                </a:cubicBezTo>
                <a:lnTo>
                  <a:pt x="3256" y="1192"/>
                </a:lnTo>
                <a:cubicBezTo>
                  <a:pt x="3249" y="1192"/>
                  <a:pt x="3243" y="1186"/>
                  <a:pt x="3243" y="1179"/>
                </a:cubicBezTo>
                <a:cubicBezTo>
                  <a:pt x="3243" y="1173"/>
                  <a:pt x="3249" y="1167"/>
                  <a:pt x="3256" y="1167"/>
                </a:cubicBezTo>
                <a:close/>
                <a:moveTo>
                  <a:pt x="3306" y="1167"/>
                </a:moveTo>
                <a:lnTo>
                  <a:pt x="3306" y="1167"/>
                </a:lnTo>
                <a:cubicBezTo>
                  <a:pt x="3313" y="1167"/>
                  <a:pt x="3318" y="1173"/>
                  <a:pt x="3318" y="1179"/>
                </a:cubicBezTo>
                <a:cubicBezTo>
                  <a:pt x="3318" y="1186"/>
                  <a:pt x="3313" y="1192"/>
                  <a:pt x="3306" y="1192"/>
                </a:cubicBezTo>
                <a:lnTo>
                  <a:pt x="3306" y="1192"/>
                </a:lnTo>
                <a:cubicBezTo>
                  <a:pt x="3299" y="1192"/>
                  <a:pt x="3293" y="1186"/>
                  <a:pt x="3293" y="1179"/>
                </a:cubicBezTo>
                <a:cubicBezTo>
                  <a:pt x="3293" y="1173"/>
                  <a:pt x="3299" y="1167"/>
                  <a:pt x="3306" y="1167"/>
                </a:cubicBezTo>
                <a:close/>
                <a:moveTo>
                  <a:pt x="3356" y="1167"/>
                </a:moveTo>
                <a:lnTo>
                  <a:pt x="3356" y="1167"/>
                </a:lnTo>
                <a:cubicBezTo>
                  <a:pt x="3363" y="1167"/>
                  <a:pt x="3368" y="1173"/>
                  <a:pt x="3368" y="1179"/>
                </a:cubicBezTo>
                <a:cubicBezTo>
                  <a:pt x="3368" y="1186"/>
                  <a:pt x="3363" y="1192"/>
                  <a:pt x="3356" y="1192"/>
                </a:cubicBezTo>
                <a:lnTo>
                  <a:pt x="3356" y="1192"/>
                </a:lnTo>
                <a:cubicBezTo>
                  <a:pt x="3349" y="1192"/>
                  <a:pt x="3343" y="1186"/>
                  <a:pt x="3343" y="1179"/>
                </a:cubicBezTo>
                <a:cubicBezTo>
                  <a:pt x="3343" y="1173"/>
                  <a:pt x="3349" y="1167"/>
                  <a:pt x="3356" y="1167"/>
                </a:cubicBezTo>
                <a:close/>
                <a:moveTo>
                  <a:pt x="3406" y="1167"/>
                </a:moveTo>
                <a:lnTo>
                  <a:pt x="3406" y="1167"/>
                </a:lnTo>
                <a:cubicBezTo>
                  <a:pt x="3413" y="1167"/>
                  <a:pt x="3418" y="1173"/>
                  <a:pt x="3418" y="1179"/>
                </a:cubicBezTo>
                <a:cubicBezTo>
                  <a:pt x="3418" y="1186"/>
                  <a:pt x="3413" y="1192"/>
                  <a:pt x="3406" y="1192"/>
                </a:cubicBezTo>
                <a:lnTo>
                  <a:pt x="3406" y="1192"/>
                </a:lnTo>
                <a:cubicBezTo>
                  <a:pt x="3399" y="1192"/>
                  <a:pt x="3393" y="1186"/>
                  <a:pt x="3393" y="1179"/>
                </a:cubicBezTo>
                <a:cubicBezTo>
                  <a:pt x="3393" y="1173"/>
                  <a:pt x="3399" y="1167"/>
                  <a:pt x="3406" y="1167"/>
                </a:cubicBezTo>
                <a:close/>
                <a:moveTo>
                  <a:pt x="3456" y="1167"/>
                </a:moveTo>
                <a:lnTo>
                  <a:pt x="3456" y="1167"/>
                </a:lnTo>
                <a:cubicBezTo>
                  <a:pt x="3463" y="1167"/>
                  <a:pt x="3468" y="1173"/>
                  <a:pt x="3468" y="1179"/>
                </a:cubicBezTo>
                <a:cubicBezTo>
                  <a:pt x="3468" y="1186"/>
                  <a:pt x="3463" y="1192"/>
                  <a:pt x="3456" y="1192"/>
                </a:cubicBezTo>
                <a:lnTo>
                  <a:pt x="3456" y="1192"/>
                </a:lnTo>
                <a:cubicBezTo>
                  <a:pt x="3449" y="1192"/>
                  <a:pt x="3443" y="1186"/>
                  <a:pt x="3443" y="1179"/>
                </a:cubicBezTo>
                <a:cubicBezTo>
                  <a:pt x="3443" y="1173"/>
                  <a:pt x="3449" y="1167"/>
                  <a:pt x="3456" y="1167"/>
                </a:cubicBezTo>
                <a:close/>
                <a:moveTo>
                  <a:pt x="3506" y="1167"/>
                </a:moveTo>
                <a:lnTo>
                  <a:pt x="3506" y="1167"/>
                </a:lnTo>
                <a:cubicBezTo>
                  <a:pt x="3513" y="1167"/>
                  <a:pt x="3518" y="1173"/>
                  <a:pt x="3518" y="1179"/>
                </a:cubicBezTo>
                <a:cubicBezTo>
                  <a:pt x="3518" y="1186"/>
                  <a:pt x="3513" y="1192"/>
                  <a:pt x="3506" y="1192"/>
                </a:cubicBezTo>
                <a:lnTo>
                  <a:pt x="3506" y="1192"/>
                </a:lnTo>
                <a:cubicBezTo>
                  <a:pt x="3499" y="1192"/>
                  <a:pt x="3493" y="1186"/>
                  <a:pt x="3493" y="1179"/>
                </a:cubicBezTo>
                <a:cubicBezTo>
                  <a:pt x="3493" y="1173"/>
                  <a:pt x="3499" y="1167"/>
                  <a:pt x="3506" y="1167"/>
                </a:cubicBezTo>
                <a:close/>
                <a:moveTo>
                  <a:pt x="3556" y="1167"/>
                </a:moveTo>
                <a:lnTo>
                  <a:pt x="3556" y="1167"/>
                </a:lnTo>
                <a:cubicBezTo>
                  <a:pt x="3563" y="1167"/>
                  <a:pt x="3569" y="1173"/>
                  <a:pt x="3569" y="1179"/>
                </a:cubicBezTo>
                <a:cubicBezTo>
                  <a:pt x="3569" y="1186"/>
                  <a:pt x="3563" y="1192"/>
                  <a:pt x="3556" y="1192"/>
                </a:cubicBezTo>
                <a:lnTo>
                  <a:pt x="3556" y="1192"/>
                </a:lnTo>
                <a:cubicBezTo>
                  <a:pt x="3549" y="1192"/>
                  <a:pt x="3543" y="1186"/>
                  <a:pt x="3543" y="1179"/>
                </a:cubicBezTo>
                <a:cubicBezTo>
                  <a:pt x="3543" y="1173"/>
                  <a:pt x="3549" y="1167"/>
                  <a:pt x="3556" y="1167"/>
                </a:cubicBezTo>
                <a:close/>
                <a:moveTo>
                  <a:pt x="3606" y="1167"/>
                </a:moveTo>
                <a:lnTo>
                  <a:pt x="3606" y="1167"/>
                </a:lnTo>
                <a:cubicBezTo>
                  <a:pt x="3613" y="1167"/>
                  <a:pt x="3619" y="1173"/>
                  <a:pt x="3619" y="1179"/>
                </a:cubicBezTo>
                <a:cubicBezTo>
                  <a:pt x="3619" y="1186"/>
                  <a:pt x="3613" y="1192"/>
                  <a:pt x="3606" y="1192"/>
                </a:cubicBezTo>
                <a:lnTo>
                  <a:pt x="3606" y="1192"/>
                </a:lnTo>
                <a:cubicBezTo>
                  <a:pt x="3599" y="1192"/>
                  <a:pt x="3594" y="1186"/>
                  <a:pt x="3594" y="1179"/>
                </a:cubicBezTo>
                <a:cubicBezTo>
                  <a:pt x="3594" y="1173"/>
                  <a:pt x="3599" y="1167"/>
                  <a:pt x="3606" y="1167"/>
                </a:cubicBezTo>
                <a:close/>
                <a:moveTo>
                  <a:pt x="3656" y="1167"/>
                </a:moveTo>
                <a:lnTo>
                  <a:pt x="3656" y="1167"/>
                </a:lnTo>
                <a:cubicBezTo>
                  <a:pt x="3663" y="1167"/>
                  <a:pt x="3669" y="1173"/>
                  <a:pt x="3669" y="1179"/>
                </a:cubicBezTo>
                <a:cubicBezTo>
                  <a:pt x="3669" y="1186"/>
                  <a:pt x="3663" y="1192"/>
                  <a:pt x="3656" y="1192"/>
                </a:cubicBezTo>
                <a:lnTo>
                  <a:pt x="3656" y="1192"/>
                </a:lnTo>
                <a:cubicBezTo>
                  <a:pt x="3649" y="1192"/>
                  <a:pt x="3644" y="1186"/>
                  <a:pt x="3644" y="1179"/>
                </a:cubicBezTo>
                <a:cubicBezTo>
                  <a:pt x="3644" y="1173"/>
                  <a:pt x="3649" y="1167"/>
                  <a:pt x="3656" y="1167"/>
                </a:cubicBezTo>
                <a:close/>
                <a:moveTo>
                  <a:pt x="3706" y="1167"/>
                </a:moveTo>
                <a:lnTo>
                  <a:pt x="3706" y="1167"/>
                </a:lnTo>
                <a:cubicBezTo>
                  <a:pt x="3713" y="1167"/>
                  <a:pt x="3719" y="1173"/>
                  <a:pt x="3719" y="1179"/>
                </a:cubicBezTo>
                <a:cubicBezTo>
                  <a:pt x="3719" y="1186"/>
                  <a:pt x="3713" y="1192"/>
                  <a:pt x="3706" y="1192"/>
                </a:cubicBezTo>
                <a:lnTo>
                  <a:pt x="3706" y="1192"/>
                </a:lnTo>
                <a:cubicBezTo>
                  <a:pt x="3699" y="1192"/>
                  <a:pt x="3694" y="1186"/>
                  <a:pt x="3694" y="1179"/>
                </a:cubicBezTo>
                <a:cubicBezTo>
                  <a:pt x="3694" y="1173"/>
                  <a:pt x="3699" y="1167"/>
                  <a:pt x="3706" y="1167"/>
                </a:cubicBezTo>
                <a:close/>
                <a:moveTo>
                  <a:pt x="3756" y="1167"/>
                </a:moveTo>
                <a:lnTo>
                  <a:pt x="3756" y="1167"/>
                </a:lnTo>
                <a:cubicBezTo>
                  <a:pt x="3763" y="1167"/>
                  <a:pt x="3769" y="1173"/>
                  <a:pt x="3769" y="1179"/>
                </a:cubicBezTo>
                <a:cubicBezTo>
                  <a:pt x="3769" y="1186"/>
                  <a:pt x="3763" y="1192"/>
                  <a:pt x="3756" y="1192"/>
                </a:cubicBezTo>
                <a:lnTo>
                  <a:pt x="3756" y="1192"/>
                </a:lnTo>
                <a:cubicBezTo>
                  <a:pt x="3749" y="1192"/>
                  <a:pt x="3744" y="1186"/>
                  <a:pt x="3744" y="1179"/>
                </a:cubicBezTo>
                <a:cubicBezTo>
                  <a:pt x="3744" y="1173"/>
                  <a:pt x="3749" y="1167"/>
                  <a:pt x="3756" y="1167"/>
                </a:cubicBezTo>
                <a:close/>
                <a:moveTo>
                  <a:pt x="3806" y="1167"/>
                </a:moveTo>
                <a:lnTo>
                  <a:pt x="3806" y="1167"/>
                </a:lnTo>
                <a:cubicBezTo>
                  <a:pt x="3813" y="1167"/>
                  <a:pt x="3819" y="1173"/>
                  <a:pt x="3819" y="1179"/>
                </a:cubicBezTo>
                <a:cubicBezTo>
                  <a:pt x="3819" y="1186"/>
                  <a:pt x="3813" y="1192"/>
                  <a:pt x="3806" y="1192"/>
                </a:cubicBezTo>
                <a:lnTo>
                  <a:pt x="3806" y="1192"/>
                </a:lnTo>
                <a:cubicBezTo>
                  <a:pt x="3799" y="1192"/>
                  <a:pt x="3794" y="1186"/>
                  <a:pt x="3794" y="1179"/>
                </a:cubicBezTo>
                <a:cubicBezTo>
                  <a:pt x="3794" y="1173"/>
                  <a:pt x="3799" y="1167"/>
                  <a:pt x="3806" y="1167"/>
                </a:cubicBezTo>
                <a:close/>
                <a:moveTo>
                  <a:pt x="3856" y="1167"/>
                </a:moveTo>
                <a:lnTo>
                  <a:pt x="3856" y="1167"/>
                </a:lnTo>
                <a:cubicBezTo>
                  <a:pt x="3863" y="1167"/>
                  <a:pt x="3869" y="1173"/>
                  <a:pt x="3869" y="1179"/>
                </a:cubicBezTo>
                <a:cubicBezTo>
                  <a:pt x="3869" y="1186"/>
                  <a:pt x="3863" y="1192"/>
                  <a:pt x="3856" y="1192"/>
                </a:cubicBezTo>
                <a:lnTo>
                  <a:pt x="3856" y="1192"/>
                </a:lnTo>
                <a:cubicBezTo>
                  <a:pt x="3849" y="1192"/>
                  <a:pt x="3844" y="1186"/>
                  <a:pt x="3844" y="1179"/>
                </a:cubicBezTo>
                <a:cubicBezTo>
                  <a:pt x="3844" y="1173"/>
                  <a:pt x="3849" y="1167"/>
                  <a:pt x="3856" y="1167"/>
                </a:cubicBezTo>
                <a:close/>
                <a:moveTo>
                  <a:pt x="3906" y="1167"/>
                </a:moveTo>
                <a:lnTo>
                  <a:pt x="3906" y="1167"/>
                </a:lnTo>
                <a:cubicBezTo>
                  <a:pt x="3913" y="1167"/>
                  <a:pt x="3919" y="1173"/>
                  <a:pt x="3919" y="1179"/>
                </a:cubicBezTo>
                <a:cubicBezTo>
                  <a:pt x="3919" y="1186"/>
                  <a:pt x="3913" y="1192"/>
                  <a:pt x="3906" y="1192"/>
                </a:cubicBezTo>
                <a:lnTo>
                  <a:pt x="3906" y="1192"/>
                </a:lnTo>
                <a:cubicBezTo>
                  <a:pt x="3899" y="1192"/>
                  <a:pt x="3894" y="1186"/>
                  <a:pt x="3894" y="1179"/>
                </a:cubicBezTo>
                <a:cubicBezTo>
                  <a:pt x="3894" y="1173"/>
                  <a:pt x="3899" y="1167"/>
                  <a:pt x="3906" y="1167"/>
                </a:cubicBezTo>
                <a:close/>
                <a:moveTo>
                  <a:pt x="3956" y="1167"/>
                </a:moveTo>
                <a:lnTo>
                  <a:pt x="3956" y="1167"/>
                </a:lnTo>
                <a:cubicBezTo>
                  <a:pt x="3963" y="1167"/>
                  <a:pt x="3969" y="1173"/>
                  <a:pt x="3969" y="1179"/>
                </a:cubicBezTo>
                <a:cubicBezTo>
                  <a:pt x="3969" y="1186"/>
                  <a:pt x="3963" y="1192"/>
                  <a:pt x="3956" y="1192"/>
                </a:cubicBezTo>
                <a:lnTo>
                  <a:pt x="3956" y="1192"/>
                </a:lnTo>
                <a:cubicBezTo>
                  <a:pt x="3949" y="1192"/>
                  <a:pt x="3944" y="1186"/>
                  <a:pt x="3944" y="1179"/>
                </a:cubicBezTo>
                <a:cubicBezTo>
                  <a:pt x="3944" y="1173"/>
                  <a:pt x="3949" y="1167"/>
                  <a:pt x="3956" y="1167"/>
                </a:cubicBezTo>
                <a:close/>
                <a:moveTo>
                  <a:pt x="4006" y="1167"/>
                </a:moveTo>
                <a:lnTo>
                  <a:pt x="4006" y="1167"/>
                </a:lnTo>
                <a:cubicBezTo>
                  <a:pt x="4013" y="1167"/>
                  <a:pt x="4019" y="1173"/>
                  <a:pt x="4019" y="1179"/>
                </a:cubicBezTo>
                <a:cubicBezTo>
                  <a:pt x="4019" y="1186"/>
                  <a:pt x="4013" y="1192"/>
                  <a:pt x="4006" y="1192"/>
                </a:cubicBezTo>
                <a:lnTo>
                  <a:pt x="4006" y="1192"/>
                </a:lnTo>
                <a:cubicBezTo>
                  <a:pt x="3999" y="1192"/>
                  <a:pt x="3994" y="1186"/>
                  <a:pt x="3994" y="1179"/>
                </a:cubicBezTo>
                <a:cubicBezTo>
                  <a:pt x="3994" y="1173"/>
                  <a:pt x="3999" y="1167"/>
                  <a:pt x="4006" y="1167"/>
                </a:cubicBezTo>
                <a:close/>
                <a:moveTo>
                  <a:pt x="4056" y="1167"/>
                </a:moveTo>
                <a:lnTo>
                  <a:pt x="4056" y="1167"/>
                </a:lnTo>
                <a:cubicBezTo>
                  <a:pt x="4063" y="1167"/>
                  <a:pt x="4069" y="1173"/>
                  <a:pt x="4069" y="1179"/>
                </a:cubicBezTo>
                <a:cubicBezTo>
                  <a:pt x="4069" y="1186"/>
                  <a:pt x="4063" y="1192"/>
                  <a:pt x="4056" y="1192"/>
                </a:cubicBezTo>
                <a:lnTo>
                  <a:pt x="4056" y="1192"/>
                </a:lnTo>
                <a:cubicBezTo>
                  <a:pt x="4049" y="1192"/>
                  <a:pt x="4044" y="1186"/>
                  <a:pt x="4044" y="1179"/>
                </a:cubicBezTo>
                <a:cubicBezTo>
                  <a:pt x="4044" y="1173"/>
                  <a:pt x="4049" y="1167"/>
                  <a:pt x="4056" y="1167"/>
                </a:cubicBezTo>
                <a:close/>
                <a:moveTo>
                  <a:pt x="4106" y="1167"/>
                </a:moveTo>
                <a:lnTo>
                  <a:pt x="4106" y="1167"/>
                </a:lnTo>
                <a:cubicBezTo>
                  <a:pt x="4113" y="1167"/>
                  <a:pt x="4119" y="1173"/>
                  <a:pt x="4119" y="1179"/>
                </a:cubicBezTo>
                <a:cubicBezTo>
                  <a:pt x="4119" y="1186"/>
                  <a:pt x="4113" y="1192"/>
                  <a:pt x="4106" y="1192"/>
                </a:cubicBezTo>
                <a:lnTo>
                  <a:pt x="4106" y="1192"/>
                </a:lnTo>
                <a:cubicBezTo>
                  <a:pt x="4099" y="1192"/>
                  <a:pt x="4094" y="1186"/>
                  <a:pt x="4094" y="1179"/>
                </a:cubicBezTo>
                <a:cubicBezTo>
                  <a:pt x="4094" y="1173"/>
                  <a:pt x="4099" y="1167"/>
                  <a:pt x="4106" y="1167"/>
                </a:cubicBezTo>
                <a:close/>
                <a:moveTo>
                  <a:pt x="4156" y="1167"/>
                </a:moveTo>
                <a:lnTo>
                  <a:pt x="4156" y="1167"/>
                </a:lnTo>
                <a:cubicBezTo>
                  <a:pt x="4163" y="1167"/>
                  <a:pt x="4169" y="1173"/>
                  <a:pt x="4169" y="1179"/>
                </a:cubicBezTo>
                <a:cubicBezTo>
                  <a:pt x="4169" y="1186"/>
                  <a:pt x="4163" y="1192"/>
                  <a:pt x="4156" y="1192"/>
                </a:cubicBezTo>
                <a:lnTo>
                  <a:pt x="4156" y="1192"/>
                </a:lnTo>
                <a:cubicBezTo>
                  <a:pt x="4149" y="1192"/>
                  <a:pt x="4144" y="1186"/>
                  <a:pt x="4144" y="1179"/>
                </a:cubicBezTo>
                <a:cubicBezTo>
                  <a:pt x="4144" y="1173"/>
                  <a:pt x="4149" y="1167"/>
                  <a:pt x="4156" y="1167"/>
                </a:cubicBezTo>
                <a:close/>
                <a:moveTo>
                  <a:pt x="4206" y="1167"/>
                </a:moveTo>
                <a:lnTo>
                  <a:pt x="4206" y="1167"/>
                </a:lnTo>
                <a:cubicBezTo>
                  <a:pt x="4213" y="1167"/>
                  <a:pt x="4219" y="1173"/>
                  <a:pt x="4219" y="1179"/>
                </a:cubicBezTo>
                <a:cubicBezTo>
                  <a:pt x="4219" y="1186"/>
                  <a:pt x="4213" y="1192"/>
                  <a:pt x="4206" y="1192"/>
                </a:cubicBezTo>
                <a:lnTo>
                  <a:pt x="4206" y="1192"/>
                </a:lnTo>
                <a:cubicBezTo>
                  <a:pt x="4199" y="1192"/>
                  <a:pt x="4194" y="1186"/>
                  <a:pt x="4194" y="1179"/>
                </a:cubicBezTo>
                <a:cubicBezTo>
                  <a:pt x="4194" y="1173"/>
                  <a:pt x="4199" y="1167"/>
                  <a:pt x="4206" y="1167"/>
                </a:cubicBezTo>
                <a:close/>
                <a:moveTo>
                  <a:pt x="4256" y="1167"/>
                </a:moveTo>
                <a:lnTo>
                  <a:pt x="4256" y="1167"/>
                </a:lnTo>
                <a:cubicBezTo>
                  <a:pt x="4263" y="1167"/>
                  <a:pt x="4269" y="1173"/>
                  <a:pt x="4269" y="1179"/>
                </a:cubicBezTo>
                <a:cubicBezTo>
                  <a:pt x="4269" y="1186"/>
                  <a:pt x="4263" y="1192"/>
                  <a:pt x="4256" y="1192"/>
                </a:cubicBezTo>
                <a:lnTo>
                  <a:pt x="4256" y="1192"/>
                </a:lnTo>
                <a:cubicBezTo>
                  <a:pt x="4249" y="1192"/>
                  <a:pt x="4244" y="1186"/>
                  <a:pt x="4244" y="1179"/>
                </a:cubicBezTo>
                <a:cubicBezTo>
                  <a:pt x="4244" y="1173"/>
                  <a:pt x="4249" y="1167"/>
                  <a:pt x="4256" y="1167"/>
                </a:cubicBezTo>
                <a:close/>
                <a:moveTo>
                  <a:pt x="4306" y="1167"/>
                </a:moveTo>
                <a:lnTo>
                  <a:pt x="4306" y="1167"/>
                </a:lnTo>
                <a:cubicBezTo>
                  <a:pt x="4313" y="1167"/>
                  <a:pt x="4319" y="1173"/>
                  <a:pt x="4319" y="1179"/>
                </a:cubicBezTo>
                <a:cubicBezTo>
                  <a:pt x="4319" y="1186"/>
                  <a:pt x="4313" y="1192"/>
                  <a:pt x="4306" y="1192"/>
                </a:cubicBezTo>
                <a:lnTo>
                  <a:pt x="4306" y="1192"/>
                </a:lnTo>
                <a:cubicBezTo>
                  <a:pt x="4299" y="1192"/>
                  <a:pt x="4294" y="1186"/>
                  <a:pt x="4294" y="1179"/>
                </a:cubicBezTo>
                <a:cubicBezTo>
                  <a:pt x="4294" y="1173"/>
                  <a:pt x="4299" y="1167"/>
                  <a:pt x="4306" y="1167"/>
                </a:cubicBezTo>
                <a:close/>
                <a:moveTo>
                  <a:pt x="4356" y="1167"/>
                </a:moveTo>
                <a:lnTo>
                  <a:pt x="4356" y="1167"/>
                </a:lnTo>
                <a:cubicBezTo>
                  <a:pt x="4363" y="1167"/>
                  <a:pt x="4369" y="1173"/>
                  <a:pt x="4369" y="1179"/>
                </a:cubicBezTo>
                <a:cubicBezTo>
                  <a:pt x="4369" y="1186"/>
                  <a:pt x="4363" y="1192"/>
                  <a:pt x="4356" y="1192"/>
                </a:cubicBezTo>
                <a:lnTo>
                  <a:pt x="4356" y="1192"/>
                </a:lnTo>
                <a:cubicBezTo>
                  <a:pt x="4349" y="1192"/>
                  <a:pt x="4344" y="1186"/>
                  <a:pt x="4344" y="1179"/>
                </a:cubicBezTo>
                <a:cubicBezTo>
                  <a:pt x="4344" y="1173"/>
                  <a:pt x="4349" y="1167"/>
                  <a:pt x="4356" y="1167"/>
                </a:cubicBezTo>
                <a:close/>
                <a:moveTo>
                  <a:pt x="4406" y="1167"/>
                </a:moveTo>
                <a:lnTo>
                  <a:pt x="4406" y="1167"/>
                </a:lnTo>
                <a:cubicBezTo>
                  <a:pt x="4413" y="1167"/>
                  <a:pt x="4419" y="1173"/>
                  <a:pt x="4419" y="1179"/>
                </a:cubicBezTo>
                <a:cubicBezTo>
                  <a:pt x="4419" y="1186"/>
                  <a:pt x="4413" y="1192"/>
                  <a:pt x="4406" y="1192"/>
                </a:cubicBezTo>
                <a:lnTo>
                  <a:pt x="4406" y="1192"/>
                </a:lnTo>
                <a:cubicBezTo>
                  <a:pt x="4400" y="1192"/>
                  <a:pt x="4394" y="1186"/>
                  <a:pt x="4394" y="1179"/>
                </a:cubicBezTo>
                <a:cubicBezTo>
                  <a:pt x="4394" y="1173"/>
                  <a:pt x="4400" y="1167"/>
                  <a:pt x="4406" y="1167"/>
                </a:cubicBezTo>
                <a:close/>
                <a:moveTo>
                  <a:pt x="4456" y="1167"/>
                </a:moveTo>
                <a:lnTo>
                  <a:pt x="4456" y="1167"/>
                </a:lnTo>
                <a:cubicBezTo>
                  <a:pt x="4463" y="1167"/>
                  <a:pt x="4469" y="1173"/>
                  <a:pt x="4469" y="1179"/>
                </a:cubicBezTo>
                <a:cubicBezTo>
                  <a:pt x="4469" y="1186"/>
                  <a:pt x="4463" y="1192"/>
                  <a:pt x="4456" y="1192"/>
                </a:cubicBezTo>
                <a:lnTo>
                  <a:pt x="4456" y="1192"/>
                </a:lnTo>
                <a:cubicBezTo>
                  <a:pt x="4450" y="1192"/>
                  <a:pt x="4444" y="1186"/>
                  <a:pt x="4444" y="1179"/>
                </a:cubicBezTo>
                <a:cubicBezTo>
                  <a:pt x="4444" y="1173"/>
                  <a:pt x="4450" y="1167"/>
                  <a:pt x="4456" y="1167"/>
                </a:cubicBezTo>
                <a:close/>
                <a:moveTo>
                  <a:pt x="4506" y="1167"/>
                </a:moveTo>
                <a:lnTo>
                  <a:pt x="4506" y="1167"/>
                </a:lnTo>
                <a:cubicBezTo>
                  <a:pt x="4513" y="1167"/>
                  <a:pt x="4519" y="1173"/>
                  <a:pt x="4519" y="1179"/>
                </a:cubicBezTo>
                <a:cubicBezTo>
                  <a:pt x="4519" y="1186"/>
                  <a:pt x="4513" y="1192"/>
                  <a:pt x="4506" y="1192"/>
                </a:cubicBezTo>
                <a:lnTo>
                  <a:pt x="4506" y="1192"/>
                </a:lnTo>
                <a:cubicBezTo>
                  <a:pt x="4500" y="1192"/>
                  <a:pt x="4494" y="1186"/>
                  <a:pt x="4494" y="1179"/>
                </a:cubicBezTo>
                <a:cubicBezTo>
                  <a:pt x="4494" y="1173"/>
                  <a:pt x="4500" y="1167"/>
                  <a:pt x="4506" y="1167"/>
                </a:cubicBezTo>
                <a:close/>
                <a:moveTo>
                  <a:pt x="4556" y="1167"/>
                </a:moveTo>
                <a:lnTo>
                  <a:pt x="4557" y="1167"/>
                </a:lnTo>
                <a:cubicBezTo>
                  <a:pt x="4563" y="1167"/>
                  <a:pt x="4569" y="1173"/>
                  <a:pt x="4569" y="1179"/>
                </a:cubicBezTo>
                <a:cubicBezTo>
                  <a:pt x="4569" y="1186"/>
                  <a:pt x="4563" y="1192"/>
                  <a:pt x="4557" y="1192"/>
                </a:cubicBezTo>
                <a:lnTo>
                  <a:pt x="4556" y="1192"/>
                </a:lnTo>
                <a:cubicBezTo>
                  <a:pt x="4550" y="1192"/>
                  <a:pt x="4544" y="1186"/>
                  <a:pt x="4544" y="1179"/>
                </a:cubicBezTo>
                <a:cubicBezTo>
                  <a:pt x="4544" y="1173"/>
                  <a:pt x="4550" y="1167"/>
                  <a:pt x="4556" y="1167"/>
                </a:cubicBezTo>
                <a:close/>
                <a:moveTo>
                  <a:pt x="4607" y="1167"/>
                </a:moveTo>
                <a:lnTo>
                  <a:pt x="4607" y="1167"/>
                </a:lnTo>
                <a:cubicBezTo>
                  <a:pt x="4613" y="1167"/>
                  <a:pt x="4619" y="1173"/>
                  <a:pt x="4619" y="1179"/>
                </a:cubicBezTo>
                <a:cubicBezTo>
                  <a:pt x="4619" y="1186"/>
                  <a:pt x="4613" y="1192"/>
                  <a:pt x="4607" y="1192"/>
                </a:cubicBezTo>
                <a:lnTo>
                  <a:pt x="4607" y="1192"/>
                </a:lnTo>
                <a:cubicBezTo>
                  <a:pt x="4600" y="1192"/>
                  <a:pt x="4594" y="1186"/>
                  <a:pt x="4594" y="1179"/>
                </a:cubicBezTo>
                <a:cubicBezTo>
                  <a:pt x="4594" y="1173"/>
                  <a:pt x="4600" y="1167"/>
                  <a:pt x="4607" y="1167"/>
                </a:cubicBezTo>
                <a:close/>
                <a:moveTo>
                  <a:pt x="4657" y="1167"/>
                </a:moveTo>
                <a:lnTo>
                  <a:pt x="4657" y="1167"/>
                </a:lnTo>
                <a:cubicBezTo>
                  <a:pt x="4663" y="1167"/>
                  <a:pt x="4669" y="1173"/>
                  <a:pt x="4669" y="1179"/>
                </a:cubicBezTo>
                <a:cubicBezTo>
                  <a:pt x="4669" y="1186"/>
                  <a:pt x="4663" y="1192"/>
                  <a:pt x="4657" y="1192"/>
                </a:cubicBezTo>
                <a:lnTo>
                  <a:pt x="4657" y="1192"/>
                </a:lnTo>
                <a:cubicBezTo>
                  <a:pt x="4650" y="1192"/>
                  <a:pt x="4644" y="1186"/>
                  <a:pt x="4644" y="1179"/>
                </a:cubicBezTo>
                <a:cubicBezTo>
                  <a:pt x="4644" y="1173"/>
                  <a:pt x="4650" y="1167"/>
                  <a:pt x="4657" y="1167"/>
                </a:cubicBezTo>
                <a:close/>
                <a:moveTo>
                  <a:pt x="4707" y="1167"/>
                </a:moveTo>
                <a:lnTo>
                  <a:pt x="4707" y="1167"/>
                </a:lnTo>
                <a:cubicBezTo>
                  <a:pt x="4713" y="1167"/>
                  <a:pt x="4719" y="1173"/>
                  <a:pt x="4719" y="1179"/>
                </a:cubicBezTo>
                <a:cubicBezTo>
                  <a:pt x="4719" y="1186"/>
                  <a:pt x="4713" y="1192"/>
                  <a:pt x="4707" y="1192"/>
                </a:cubicBezTo>
                <a:lnTo>
                  <a:pt x="4707" y="1192"/>
                </a:lnTo>
                <a:cubicBezTo>
                  <a:pt x="4700" y="1192"/>
                  <a:pt x="4694" y="1186"/>
                  <a:pt x="4694" y="1179"/>
                </a:cubicBezTo>
                <a:cubicBezTo>
                  <a:pt x="4694" y="1173"/>
                  <a:pt x="4700" y="1167"/>
                  <a:pt x="4707" y="1167"/>
                </a:cubicBezTo>
                <a:close/>
                <a:moveTo>
                  <a:pt x="4757" y="1167"/>
                </a:moveTo>
                <a:lnTo>
                  <a:pt x="4757" y="1167"/>
                </a:lnTo>
                <a:cubicBezTo>
                  <a:pt x="4764" y="1167"/>
                  <a:pt x="4769" y="1173"/>
                  <a:pt x="4769" y="1179"/>
                </a:cubicBezTo>
                <a:cubicBezTo>
                  <a:pt x="4769" y="1186"/>
                  <a:pt x="4764" y="1192"/>
                  <a:pt x="4757" y="1192"/>
                </a:cubicBezTo>
                <a:lnTo>
                  <a:pt x="4757" y="1192"/>
                </a:lnTo>
                <a:cubicBezTo>
                  <a:pt x="4750" y="1192"/>
                  <a:pt x="4744" y="1186"/>
                  <a:pt x="4744" y="1179"/>
                </a:cubicBezTo>
                <a:cubicBezTo>
                  <a:pt x="4744" y="1173"/>
                  <a:pt x="4750" y="1167"/>
                  <a:pt x="4757" y="1167"/>
                </a:cubicBezTo>
                <a:close/>
                <a:moveTo>
                  <a:pt x="4807" y="1167"/>
                </a:moveTo>
                <a:lnTo>
                  <a:pt x="4807" y="1167"/>
                </a:lnTo>
                <a:cubicBezTo>
                  <a:pt x="4814" y="1167"/>
                  <a:pt x="4819" y="1173"/>
                  <a:pt x="4819" y="1179"/>
                </a:cubicBezTo>
                <a:cubicBezTo>
                  <a:pt x="4819" y="1186"/>
                  <a:pt x="4814" y="1192"/>
                  <a:pt x="4807" y="1192"/>
                </a:cubicBezTo>
                <a:lnTo>
                  <a:pt x="4807" y="1192"/>
                </a:lnTo>
                <a:cubicBezTo>
                  <a:pt x="4800" y="1192"/>
                  <a:pt x="4794" y="1186"/>
                  <a:pt x="4794" y="1179"/>
                </a:cubicBezTo>
                <a:cubicBezTo>
                  <a:pt x="4794" y="1173"/>
                  <a:pt x="4800" y="1167"/>
                  <a:pt x="4807" y="1167"/>
                </a:cubicBezTo>
                <a:close/>
                <a:moveTo>
                  <a:pt x="4857" y="1167"/>
                </a:moveTo>
                <a:lnTo>
                  <a:pt x="4857" y="1167"/>
                </a:lnTo>
                <a:cubicBezTo>
                  <a:pt x="4864" y="1167"/>
                  <a:pt x="4869" y="1173"/>
                  <a:pt x="4869" y="1179"/>
                </a:cubicBezTo>
                <a:cubicBezTo>
                  <a:pt x="4869" y="1186"/>
                  <a:pt x="4864" y="1192"/>
                  <a:pt x="4857" y="1192"/>
                </a:cubicBezTo>
                <a:lnTo>
                  <a:pt x="4857" y="1192"/>
                </a:lnTo>
                <a:cubicBezTo>
                  <a:pt x="4850" y="1192"/>
                  <a:pt x="4844" y="1186"/>
                  <a:pt x="4844" y="1179"/>
                </a:cubicBezTo>
                <a:cubicBezTo>
                  <a:pt x="4844" y="1173"/>
                  <a:pt x="4850" y="1167"/>
                  <a:pt x="4857" y="1167"/>
                </a:cubicBezTo>
                <a:close/>
                <a:moveTo>
                  <a:pt x="4907" y="1167"/>
                </a:moveTo>
                <a:lnTo>
                  <a:pt x="4907" y="1167"/>
                </a:lnTo>
                <a:cubicBezTo>
                  <a:pt x="4914" y="1167"/>
                  <a:pt x="4919" y="1173"/>
                  <a:pt x="4919" y="1179"/>
                </a:cubicBezTo>
                <a:cubicBezTo>
                  <a:pt x="4919" y="1186"/>
                  <a:pt x="4914" y="1192"/>
                  <a:pt x="4907" y="1192"/>
                </a:cubicBezTo>
                <a:lnTo>
                  <a:pt x="4907" y="1192"/>
                </a:lnTo>
                <a:cubicBezTo>
                  <a:pt x="4900" y="1192"/>
                  <a:pt x="4894" y="1186"/>
                  <a:pt x="4894" y="1179"/>
                </a:cubicBezTo>
                <a:cubicBezTo>
                  <a:pt x="4894" y="1173"/>
                  <a:pt x="4900" y="1167"/>
                  <a:pt x="4907" y="1167"/>
                </a:cubicBezTo>
                <a:close/>
                <a:moveTo>
                  <a:pt x="4957" y="1167"/>
                </a:moveTo>
                <a:lnTo>
                  <a:pt x="4957" y="1167"/>
                </a:lnTo>
                <a:cubicBezTo>
                  <a:pt x="4964" y="1167"/>
                  <a:pt x="4969" y="1173"/>
                  <a:pt x="4969" y="1179"/>
                </a:cubicBezTo>
                <a:cubicBezTo>
                  <a:pt x="4969" y="1186"/>
                  <a:pt x="4964" y="1192"/>
                  <a:pt x="4957" y="1192"/>
                </a:cubicBezTo>
                <a:lnTo>
                  <a:pt x="4957" y="1192"/>
                </a:lnTo>
                <a:cubicBezTo>
                  <a:pt x="4950" y="1192"/>
                  <a:pt x="4944" y="1186"/>
                  <a:pt x="4944" y="1179"/>
                </a:cubicBezTo>
                <a:cubicBezTo>
                  <a:pt x="4944" y="1173"/>
                  <a:pt x="4950" y="1167"/>
                  <a:pt x="4957" y="1167"/>
                </a:cubicBezTo>
                <a:close/>
                <a:moveTo>
                  <a:pt x="5007" y="1167"/>
                </a:moveTo>
                <a:lnTo>
                  <a:pt x="5007" y="1167"/>
                </a:lnTo>
                <a:cubicBezTo>
                  <a:pt x="5014" y="1167"/>
                  <a:pt x="5019" y="1173"/>
                  <a:pt x="5019" y="1179"/>
                </a:cubicBezTo>
                <a:cubicBezTo>
                  <a:pt x="5019" y="1186"/>
                  <a:pt x="5014" y="1192"/>
                  <a:pt x="5007" y="1192"/>
                </a:cubicBezTo>
                <a:lnTo>
                  <a:pt x="5007" y="1192"/>
                </a:lnTo>
                <a:cubicBezTo>
                  <a:pt x="5000" y="1192"/>
                  <a:pt x="4994" y="1186"/>
                  <a:pt x="4994" y="1179"/>
                </a:cubicBezTo>
                <a:cubicBezTo>
                  <a:pt x="4994" y="1173"/>
                  <a:pt x="5000" y="1167"/>
                  <a:pt x="5007" y="1167"/>
                </a:cubicBezTo>
                <a:close/>
                <a:moveTo>
                  <a:pt x="5057" y="1167"/>
                </a:moveTo>
                <a:lnTo>
                  <a:pt x="5057" y="1167"/>
                </a:lnTo>
                <a:cubicBezTo>
                  <a:pt x="5064" y="1167"/>
                  <a:pt x="5069" y="1173"/>
                  <a:pt x="5069" y="1179"/>
                </a:cubicBezTo>
                <a:cubicBezTo>
                  <a:pt x="5069" y="1186"/>
                  <a:pt x="5064" y="1192"/>
                  <a:pt x="5057" y="1192"/>
                </a:cubicBezTo>
                <a:lnTo>
                  <a:pt x="5057" y="1192"/>
                </a:lnTo>
                <a:cubicBezTo>
                  <a:pt x="5050" y="1192"/>
                  <a:pt x="5044" y="1186"/>
                  <a:pt x="5044" y="1179"/>
                </a:cubicBezTo>
                <a:cubicBezTo>
                  <a:pt x="5044" y="1173"/>
                  <a:pt x="5050" y="1167"/>
                  <a:pt x="5057" y="1167"/>
                </a:cubicBezTo>
                <a:close/>
                <a:moveTo>
                  <a:pt x="5107" y="1167"/>
                </a:moveTo>
                <a:lnTo>
                  <a:pt x="5107" y="1167"/>
                </a:lnTo>
                <a:cubicBezTo>
                  <a:pt x="5114" y="1167"/>
                  <a:pt x="5119" y="1173"/>
                  <a:pt x="5119" y="1179"/>
                </a:cubicBezTo>
                <a:cubicBezTo>
                  <a:pt x="5119" y="1186"/>
                  <a:pt x="5114" y="1192"/>
                  <a:pt x="5107" y="1192"/>
                </a:cubicBezTo>
                <a:lnTo>
                  <a:pt x="5107" y="1192"/>
                </a:lnTo>
                <a:cubicBezTo>
                  <a:pt x="5100" y="1192"/>
                  <a:pt x="5094" y="1186"/>
                  <a:pt x="5094" y="1179"/>
                </a:cubicBezTo>
                <a:cubicBezTo>
                  <a:pt x="5094" y="1173"/>
                  <a:pt x="5100" y="1167"/>
                  <a:pt x="5107" y="1167"/>
                </a:cubicBezTo>
                <a:close/>
                <a:moveTo>
                  <a:pt x="5157" y="1167"/>
                </a:moveTo>
                <a:lnTo>
                  <a:pt x="5157" y="1167"/>
                </a:lnTo>
                <a:cubicBezTo>
                  <a:pt x="5164" y="1167"/>
                  <a:pt x="5169" y="1173"/>
                  <a:pt x="5169" y="1179"/>
                </a:cubicBezTo>
                <a:cubicBezTo>
                  <a:pt x="5169" y="1186"/>
                  <a:pt x="5164" y="1192"/>
                  <a:pt x="5157" y="1192"/>
                </a:cubicBezTo>
                <a:lnTo>
                  <a:pt x="5157" y="1192"/>
                </a:lnTo>
                <a:cubicBezTo>
                  <a:pt x="5150" y="1192"/>
                  <a:pt x="5144" y="1186"/>
                  <a:pt x="5144" y="1179"/>
                </a:cubicBezTo>
                <a:cubicBezTo>
                  <a:pt x="5144" y="1173"/>
                  <a:pt x="5150" y="1167"/>
                  <a:pt x="5157" y="1167"/>
                </a:cubicBezTo>
                <a:close/>
                <a:moveTo>
                  <a:pt x="5207" y="1167"/>
                </a:moveTo>
                <a:lnTo>
                  <a:pt x="5207" y="1167"/>
                </a:lnTo>
                <a:cubicBezTo>
                  <a:pt x="5214" y="1167"/>
                  <a:pt x="5219" y="1173"/>
                  <a:pt x="5219" y="1179"/>
                </a:cubicBezTo>
                <a:cubicBezTo>
                  <a:pt x="5219" y="1186"/>
                  <a:pt x="5214" y="1192"/>
                  <a:pt x="5207" y="1192"/>
                </a:cubicBezTo>
                <a:lnTo>
                  <a:pt x="5207" y="1192"/>
                </a:lnTo>
                <a:cubicBezTo>
                  <a:pt x="5200" y="1192"/>
                  <a:pt x="5194" y="1186"/>
                  <a:pt x="5194" y="1179"/>
                </a:cubicBezTo>
                <a:cubicBezTo>
                  <a:pt x="5194" y="1173"/>
                  <a:pt x="5200" y="1167"/>
                  <a:pt x="5207" y="1167"/>
                </a:cubicBezTo>
                <a:close/>
                <a:moveTo>
                  <a:pt x="5257" y="1167"/>
                </a:moveTo>
                <a:lnTo>
                  <a:pt x="5257" y="1167"/>
                </a:lnTo>
                <a:cubicBezTo>
                  <a:pt x="5264" y="1167"/>
                  <a:pt x="5269" y="1173"/>
                  <a:pt x="5269" y="1179"/>
                </a:cubicBezTo>
                <a:cubicBezTo>
                  <a:pt x="5269" y="1186"/>
                  <a:pt x="5264" y="1192"/>
                  <a:pt x="5257" y="1192"/>
                </a:cubicBezTo>
                <a:lnTo>
                  <a:pt x="5257" y="1192"/>
                </a:lnTo>
                <a:cubicBezTo>
                  <a:pt x="5250" y="1192"/>
                  <a:pt x="5244" y="1186"/>
                  <a:pt x="5244" y="1179"/>
                </a:cubicBezTo>
                <a:cubicBezTo>
                  <a:pt x="5244" y="1173"/>
                  <a:pt x="5250" y="1167"/>
                  <a:pt x="5257" y="1167"/>
                </a:cubicBezTo>
                <a:close/>
                <a:moveTo>
                  <a:pt x="5307" y="1167"/>
                </a:moveTo>
                <a:lnTo>
                  <a:pt x="5307" y="1167"/>
                </a:lnTo>
                <a:cubicBezTo>
                  <a:pt x="5314" y="1167"/>
                  <a:pt x="5319" y="1173"/>
                  <a:pt x="5319" y="1179"/>
                </a:cubicBezTo>
                <a:cubicBezTo>
                  <a:pt x="5319" y="1186"/>
                  <a:pt x="5314" y="1192"/>
                  <a:pt x="5307" y="1192"/>
                </a:cubicBezTo>
                <a:lnTo>
                  <a:pt x="5307" y="1192"/>
                </a:lnTo>
                <a:cubicBezTo>
                  <a:pt x="5300" y="1192"/>
                  <a:pt x="5294" y="1186"/>
                  <a:pt x="5294" y="1179"/>
                </a:cubicBezTo>
                <a:cubicBezTo>
                  <a:pt x="5294" y="1173"/>
                  <a:pt x="5300" y="1167"/>
                  <a:pt x="5307" y="1167"/>
                </a:cubicBezTo>
                <a:close/>
                <a:moveTo>
                  <a:pt x="5357" y="1167"/>
                </a:moveTo>
                <a:lnTo>
                  <a:pt x="5357" y="1167"/>
                </a:lnTo>
                <a:cubicBezTo>
                  <a:pt x="5364" y="1167"/>
                  <a:pt x="5369" y="1173"/>
                  <a:pt x="5369" y="1179"/>
                </a:cubicBezTo>
                <a:cubicBezTo>
                  <a:pt x="5369" y="1186"/>
                  <a:pt x="5364" y="1192"/>
                  <a:pt x="5357" y="1192"/>
                </a:cubicBezTo>
                <a:lnTo>
                  <a:pt x="5357" y="1192"/>
                </a:lnTo>
                <a:cubicBezTo>
                  <a:pt x="5350" y="1192"/>
                  <a:pt x="5344" y="1186"/>
                  <a:pt x="5344" y="1179"/>
                </a:cubicBezTo>
                <a:cubicBezTo>
                  <a:pt x="5344" y="1173"/>
                  <a:pt x="5350" y="1167"/>
                  <a:pt x="5357" y="1167"/>
                </a:cubicBezTo>
                <a:close/>
                <a:moveTo>
                  <a:pt x="5407" y="1167"/>
                </a:moveTo>
                <a:lnTo>
                  <a:pt x="5407" y="1167"/>
                </a:lnTo>
                <a:cubicBezTo>
                  <a:pt x="5414" y="1167"/>
                  <a:pt x="5419" y="1173"/>
                  <a:pt x="5419" y="1179"/>
                </a:cubicBezTo>
                <a:cubicBezTo>
                  <a:pt x="5419" y="1186"/>
                  <a:pt x="5414" y="1192"/>
                  <a:pt x="5407" y="1192"/>
                </a:cubicBezTo>
                <a:lnTo>
                  <a:pt x="5407" y="1192"/>
                </a:lnTo>
                <a:cubicBezTo>
                  <a:pt x="5400" y="1192"/>
                  <a:pt x="5394" y="1186"/>
                  <a:pt x="5394" y="1179"/>
                </a:cubicBezTo>
                <a:cubicBezTo>
                  <a:pt x="5394" y="1173"/>
                  <a:pt x="5400" y="1167"/>
                  <a:pt x="5407" y="1167"/>
                </a:cubicBezTo>
                <a:close/>
                <a:moveTo>
                  <a:pt x="5457" y="1167"/>
                </a:moveTo>
                <a:lnTo>
                  <a:pt x="5457" y="1167"/>
                </a:lnTo>
                <a:cubicBezTo>
                  <a:pt x="5464" y="1167"/>
                  <a:pt x="5469" y="1173"/>
                  <a:pt x="5469" y="1179"/>
                </a:cubicBezTo>
                <a:cubicBezTo>
                  <a:pt x="5469" y="1186"/>
                  <a:pt x="5464" y="1192"/>
                  <a:pt x="5457" y="1192"/>
                </a:cubicBezTo>
                <a:lnTo>
                  <a:pt x="5457" y="1192"/>
                </a:lnTo>
                <a:cubicBezTo>
                  <a:pt x="5450" y="1192"/>
                  <a:pt x="5444" y="1186"/>
                  <a:pt x="5444" y="1179"/>
                </a:cubicBezTo>
                <a:cubicBezTo>
                  <a:pt x="5444" y="1173"/>
                  <a:pt x="5450" y="1167"/>
                  <a:pt x="5457" y="1167"/>
                </a:cubicBezTo>
                <a:close/>
                <a:moveTo>
                  <a:pt x="5507" y="1167"/>
                </a:moveTo>
                <a:lnTo>
                  <a:pt x="5507" y="1167"/>
                </a:lnTo>
                <a:cubicBezTo>
                  <a:pt x="5514" y="1167"/>
                  <a:pt x="5519" y="1173"/>
                  <a:pt x="5519" y="1179"/>
                </a:cubicBezTo>
                <a:cubicBezTo>
                  <a:pt x="5519" y="1186"/>
                  <a:pt x="5514" y="1192"/>
                  <a:pt x="5507" y="1192"/>
                </a:cubicBezTo>
                <a:lnTo>
                  <a:pt x="5507" y="1192"/>
                </a:lnTo>
                <a:cubicBezTo>
                  <a:pt x="5500" y="1192"/>
                  <a:pt x="5494" y="1186"/>
                  <a:pt x="5494" y="1179"/>
                </a:cubicBezTo>
                <a:cubicBezTo>
                  <a:pt x="5494" y="1173"/>
                  <a:pt x="5500" y="1167"/>
                  <a:pt x="5507" y="1167"/>
                </a:cubicBezTo>
                <a:close/>
                <a:moveTo>
                  <a:pt x="5557" y="1167"/>
                </a:moveTo>
                <a:lnTo>
                  <a:pt x="5557" y="1167"/>
                </a:lnTo>
                <a:cubicBezTo>
                  <a:pt x="5564" y="1167"/>
                  <a:pt x="5570" y="1173"/>
                  <a:pt x="5570" y="1179"/>
                </a:cubicBezTo>
                <a:cubicBezTo>
                  <a:pt x="5570" y="1186"/>
                  <a:pt x="5564" y="1192"/>
                  <a:pt x="5557" y="1192"/>
                </a:cubicBezTo>
                <a:lnTo>
                  <a:pt x="5557" y="1192"/>
                </a:lnTo>
                <a:cubicBezTo>
                  <a:pt x="5550" y="1192"/>
                  <a:pt x="5544" y="1186"/>
                  <a:pt x="5544" y="1179"/>
                </a:cubicBezTo>
                <a:cubicBezTo>
                  <a:pt x="5544" y="1173"/>
                  <a:pt x="5550" y="1167"/>
                  <a:pt x="5557" y="1167"/>
                </a:cubicBezTo>
                <a:close/>
                <a:moveTo>
                  <a:pt x="5607" y="1167"/>
                </a:moveTo>
                <a:lnTo>
                  <a:pt x="5607" y="1167"/>
                </a:lnTo>
                <a:cubicBezTo>
                  <a:pt x="5614" y="1167"/>
                  <a:pt x="5620" y="1173"/>
                  <a:pt x="5620" y="1179"/>
                </a:cubicBezTo>
                <a:cubicBezTo>
                  <a:pt x="5620" y="1186"/>
                  <a:pt x="5614" y="1192"/>
                  <a:pt x="5607" y="1192"/>
                </a:cubicBezTo>
                <a:lnTo>
                  <a:pt x="5607" y="1192"/>
                </a:lnTo>
                <a:cubicBezTo>
                  <a:pt x="5600" y="1192"/>
                  <a:pt x="5595" y="1186"/>
                  <a:pt x="5595" y="1179"/>
                </a:cubicBezTo>
                <a:cubicBezTo>
                  <a:pt x="5595" y="1173"/>
                  <a:pt x="5600" y="1167"/>
                  <a:pt x="5607" y="1167"/>
                </a:cubicBezTo>
                <a:close/>
                <a:moveTo>
                  <a:pt x="5657" y="1167"/>
                </a:moveTo>
                <a:lnTo>
                  <a:pt x="5657" y="1167"/>
                </a:lnTo>
                <a:cubicBezTo>
                  <a:pt x="5664" y="1167"/>
                  <a:pt x="5670" y="1173"/>
                  <a:pt x="5670" y="1179"/>
                </a:cubicBezTo>
                <a:cubicBezTo>
                  <a:pt x="5670" y="1186"/>
                  <a:pt x="5664" y="1192"/>
                  <a:pt x="5657" y="1192"/>
                </a:cubicBezTo>
                <a:lnTo>
                  <a:pt x="5657" y="1192"/>
                </a:lnTo>
                <a:cubicBezTo>
                  <a:pt x="5650" y="1192"/>
                  <a:pt x="5645" y="1186"/>
                  <a:pt x="5645" y="1179"/>
                </a:cubicBezTo>
                <a:cubicBezTo>
                  <a:pt x="5645" y="1173"/>
                  <a:pt x="5650" y="1167"/>
                  <a:pt x="5657" y="1167"/>
                </a:cubicBezTo>
                <a:close/>
                <a:moveTo>
                  <a:pt x="5707" y="1167"/>
                </a:moveTo>
                <a:lnTo>
                  <a:pt x="5707" y="1167"/>
                </a:lnTo>
                <a:cubicBezTo>
                  <a:pt x="5714" y="1167"/>
                  <a:pt x="5720" y="1173"/>
                  <a:pt x="5720" y="1179"/>
                </a:cubicBezTo>
                <a:cubicBezTo>
                  <a:pt x="5720" y="1186"/>
                  <a:pt x="5714" y="1192"/>
                  <a:pt x="5707" y="1192"/>
                </a:cubicBezTo>
                <a:lnTo>
                  <a:pt x="5707" y="1192"/>
                </a:lnTo>
                <a:cubicBezTo>
                  <a:pt x="5700" y="1192"/>
                  <a:pt x="5695" y="1186"/>
                  <a:pt x="5695" y="1179"/>
                </a:cubicBezTo>
                <a:cubicBezTo>
                  <a:pt x="5695" y="1173"/>
                  <a:pt x="5700" y="1167"/>
                  <a:pt x="5707" y="1167"/>
                </a:cubicBezTo>
                <a:close/>
                <a:moveTo>
                  <a:pt x="5757" y="1167"/>
                </a:moveTo>
                <a:lnTo>
                  <a:pt x="5757" y="1167"/>
                </a:lnTo>
                <a:cubicBezTo>
                  <a:pt x="5764" y="1167"/>
                  <a:pt x="5770" y="1173"/>
                  <a:pt x="5770" y="1179"/>
                </a:cubicBezTo>
                <a:cubicBezTo>
                  <a:pt x="5770" y="1186"/>
                  <a:pt x="5764" y="1192"/>
                  <a:pt x="5757" y="1192"/>
                </a:cubicBezTo>
                <a:lnTo>
                  <a:pt x="5757" y="1192"/>
                </a:lnTo>
                <a:cubicBezTo>
                  <a:pt x="5750" y="1192"/>
                  <a:pt x="5745" y="1186"/>
                  <a:pt x="5745" y="1179"/>
                </a:cubicBezTo>
                <a:cubicBezTo>
                  <a:pt x="5745" y="1173"/>
                  <a:pt x="5750" y="1167"/>
                  <a:pt x="5757" y="1167"/>
                </a:cubicBezTo>
                <a:close/>
                <a:moveTo>
                  <a:pt x="5807" y="1167"/>
                </a:moveTo>
                <a:lnTo>
                  <a:pt x="5807" y="1167"/>
                </a:lnTo>
                <a:cubicBezTo>
                  <a:pt x="5814" y="1167"/>
                  <a:pt x="5820" y="1173"/>
                  <a:pt x="5820" y="1179"/>
                </a:cubicBezTo>
                <a:cubicBezTo>
                  <a:pt x="5820" y="1186"/>
                  <a:pt x="5814" y="1192"/>
                  <a:pt x="5807" y="1192"/>
                </a:cubicBezTo>
                <a:lnTo>
                  <a:pt x="5807" y="1192"/>
                </a:lnTo>
                <a:cubicBezTo>
                  <a:pt x="5800" y="1192"/>
                  <a:pt x="5795" y="1186"/>
                  <a:pt x="5795" y="1179"/>
                </a:cubicBezTo>
                <a:cubicBezTo>
                  <a:pt x="5795" y="1173"/>
                  <a:pt x="5800" y="1167"/>
                  <a:pt x="5807" y="1167"/>
                </a:cubicBezTo>
                <a:close/>
                <a:moveTo>
                  <a:pt x="5857" y="1167"/>
                </a:moveTo>
                <a:lnTo>
                  <a:pt x="5857" y="1167"/>
                </a:lnTo>
                <a:cubicBezTo>
                  <a:pt x="5864" y="1167"/>
                  <a:pt x="5870" y="1173"/>
                  <a:pt x="5870" y="1179"/>
                </a:cubicBezTo>
                <a:cubicBezTo>
                  <a:pt x="5870" y="1186"/>
                  <a:pt x="5864" y="1192"/>
                  <a:pt x="5857" y="1192"/>
                </a:cubicBezTo>
                <a:lnTo>
                  <a:pt x="5857" y="1192"/>
                </a:lnTo>
                <a:cubicBezTo>
                  <a:pt x="5850" y="1192"/>
                  <a:pt x="5845" y="1186"/>
                  <a:pt x="5845" y="1179"/>
                </a:cubicBezTo>
                <a:cubicBezTo>
                  <a:pt x="5845" y="1173"/>
                  <a:pt x="5850" y="1167"/>
                  <a:pt x="5857" y="1167"/>
                </a:cubicBezTo>
                <a:close/>
                <a:moveTo>
                  <a:pt x="5907" y="1167"/>
                </a:moveTo>
                <a:lnTo>
                  <a:pt x="5907" y="1167"/>
                </a:lnTo>
                <a:cubicBezTo>
                  <a:pt x="5914" y="1167"/>
                  <a:pt x="5920" y="1173"/>
                  <a:pt x="5920" y="1179"/>
                </a:cubicBezTo>
                <a:cubicBezTo>
                  <a:pt x="5920" y="1186"/>
                  <a:pt x="5914" y="1192"/>
                  <a:pt x="5907" y="1192"/>
                </a:cubicBezTo>
                <a:lnTo>
                  <a:pt x="5907" y="1192"/>
                </a:lnTo>
                <a:cubicBezTo>
                  <a:pt x="5900" y="1192"/>
                  <a:pt x="5895" y="1186"/>
                  <a:pt x="5895" y="1179"/>
                </a:cubicBezTo>
                <a:cubicBezTo>
                  <a:pt x="5895" y="1173"/>
                  <a:pt x="5900" y="1167"/>
                  <a:pt x="5907" y="1167"/>
                </a:cubicBezTo>
                <a:close/>
                <a:moveTo>
                  <a:pt x="5957" y="1167"/>
                </a:moveTo>
                <a:lnTo>
                  <a:pt x="5957" y="1167"/>
                </a:lnTo>
                <a:cubicBezTo>
                  <a:pt x="5964" y="1167"/>
                  <a:pt x="5970" y="1173"/>
                  <a:pt x="5970" y="1179"/>
                </a:cubicBezTo>
                <a:cubicBezTo>
                  <a:pt x="5970" y="1186"/>
                  <a:pt x="5964" y="1192"/>
                  <a:pt x="5957" y="1192"/>
                </a:cubicBezTo>
                <a:lnTo>
                  <a:pt x="5957" y="1192"/>
                </a:lnTo>
                <a:cubicBezTo>
                  <a:pt x="5950" y="1192"/>
                  <a:pt x="5945" y="1186"/>
                  <a:pt x="5945" y="1179"/>
                </a:cubicBezTo>
                <a:cubicBezTo>
                  <a:pt x="5945" y="1173"/>
                  <a:pt x="5950" y="1167"/>
                  <a:pt x="5957" y="1167"/>
                </a:cubicBezTo>
                <a:close/>
                <a:moveTo>
                  <a:pt x="6007" y="1167"/>
                </a:moveTo>
                <a:lnTo>
                  <a:pt x="6007" y="1167"/>
                </a:lnTo>
                <a:cubicBezTo>
                  <a:pt x="6014" y="1167"/>
                  <a:pt x="6020" y="1173"/>
                  <a:pt x="6020" y="1179"/>
                </a:cubicBezTo>
                <a:cubicBezTo>
                  <a:pt x="6020" y="1186"/>
                  <a:pt x="6014" y="1192"/>
                  <a:pt x="6007" y="1192"/>
                </a:cubicBezTo>
                <a:lnTo>
                  <a:pt x="6007" y="1192"/>
                </a:lnTo>
                <a:cubicBezTo>
                  <a:pt x="6000" y="1192"/>
                  <a:pt x="5995" y="1186"/>
                  <a:pt x="5995" y="1179"/>
                </a:cubicBezTo>
                <a:cubicBezTo>
                  <a:pt x="5995" y="1173"/>
                  <a:pt x="6000" y="1167"/>
                  <a:pt x="6007" y="1167"/>
                </a:cubicBezTo>
                <a:close/>
                <a:moveTo>
                  <a:pt x="6057" y="1167"/>
                </a:moveTo>
                <a:lnTo>
                  <a:pt x="6057" y="1167"/>
                </a:lnTo>
                <a:cubicBezTo>
                  <a:pt x="6064" y="1167"/>
                  <a:pt x="6070" y="1173"/>
                  <a:pt x="6070" y="1179"/>
                </a:cubicBezTo>
                <a:cubicBezTo>
                  <a:pt x="6070" y="1186"/>
                  <a:pt x="6064" y="1192"/>
                  <a:pt x="6057" y="1192"/>
                </a:cubicBezTo>
                <a:lnTo>
                  <a:pt x="6057" y="1192"/>
                </a:lnTo>
                <a:cubicBezTo>
                  <a:pt x="6050" y="1192"/>
                  <a:pt x="6045" y="1186"/>
                  <a:pt x="6045" y="1179"/>
                </a:cubicBezTo>
                <a:cubicBezTo>
                  <a:pt x="6045" y="1173"/>
                  <a:pt x="6050" y="1167"/>
                  <a:pt x="6057" y="1167"/>
                </a:cubicBezTo>
                <a:close/>
                <a:moveTo>
                  <a:pt x="6107" y="1167"/>
                </a:moveTo>
                <a:lnTo>
                  <a:pt x="6107" y="1167"/>
                </a:lnTo>
                <a:cubicBezTo>
                  <a:pt x="6114" y="1167"/>
                  <a:pt x="6120" y="1173"/>
                  <a:pt x="6120" y="1179"/>
                </a:cubicBezTo>
                <a:cubicBezTo>
                  <a:pt x="6120" y="1186"/>
                  <a:pt x="6114" y="1192"/>
                  <a:pt x="6107" y="1192"/>
                </a:cubicBezTo>
                <a:lnTo>
                  <a:pt x="6107" y="1192"/>
                </a:lnTo>
                <a:cubicBezTo>
                  <a:pt x="6100" y="1192"/>
                  <a:pt x="6095" y="1186"/>
                  <a:pt x="6095" y="1179"/>
                </a:cubicBezTo>
                <a:cubicBezTo>
                  <a:pt x="6095" y="1173"/>
                  <a:pt x="6100" y="1167"/>
                  <a:pt x="6107" y="1167"/>
                </a:cubicBezTo>
                <a:close/>
                <a:moveTo>
                  <a:pt x="6157" y="1167"/>
                </a:moveTo>
                <a:lnTo>
                  <a:pt x="6157" y="1167"/>
                </a:lnTo>
                <a:cubicBezTo>
                  <a:pt x="6164" y="1167"/>
                  <a:pt x="6170" y="1173"/>
                  <a:pt x="6170" y="1179"/>
                </a:cubicBezTo>
                <a:cubicBezTo>
                  <a:pt x="6170" y="1186"/>
                  <a:pt x="6164" y="1192"/>
                  <a:pt x="6157" y="1192"/>
                </a:cubicBezTo>
                <a:lnTo>
                  <a:pt x="6157" y="1192"/>
                </a:lnTo>
                <a:cubicBezTo>
                  <a:pt x="6150" y="1192"/>
                  <a:pt x="6145" y="1186"/>
                  <a:pt x="6145" y="1179"/>
                </a:cubicBezTo>
                <a:cubicBezTo>
                  <a:pt x="6145" y="1173"/>
                  <a:pt x="6150" y="1167"/>
                  <a:pt x="6157" y="1167"/>
                </a:cubicBezTo>
                <a:close/>
                <a:moveTo>
                  <a:pt x="6207" y="1167"/>
                </a:moveTo>
                <a:lnTo>
                  <a:pt x="6207" y="1167"/>
                </a:lnTo>
                <a:cubicBezTo>
                  <a:pt x="6214" y="1167"/>
                  <a:pt x="6220" y="1173"/>
                  <a:pt x="6220" y="1179"/>
                </a:cubicBezTo>
                <a:cubicBezTo>
                  <a:pt x="6220" y="1186"/>
                  <a:pt x="6214" y="1192"/>
                  <a:pt x="6207" y="1192"/>
                </a:cubicBezTo>
                <a:lnTo>
                  <a:pt x="6207" y="1192"/>
                </a:lnTo>
                <a:cubicBezTo>
                  <a:pt x="6200" y="1192"/>
                  <a:pt x="6195" y="1186"/>
                  <a:pt x="6195" y="1179"/>
                </a:cubicBezTo>
                <a:cubicBezTo>
                  <a:pt x="6195" y="1173"/>
                  <a:pt x="6200" y="1167"/>
                  <a:pt x="6207" y="1167"/>
                </a:cubicBezTo>
                <a:close/>
                <a:moveTo>
                  <a:pt x="6257" y="1167"/>
                </a:moveTo>
                <a:lnTo>
                  <a:pt x="6257" y="1167"/>
                </a:lnTo>
                <a:cubicBezTo>
                  <a:pt x="6264" y="1167"/>
                  <a:pt x="6270" y="1173"/>
                  <a:pt x="6270" y="1179"/>
                </a:cubicBezTo>
                <a:cubicBezTo>
                  <a:pt x="6270" y="1186"/>
                  <a:pt x="6264" y="1192"/>
                  <a:pt x="6257" y="1192"/>
                </a:cubicBezTo>
                <a:lnTo>
                  <a:pt x="6257" y="1192"/>
                </a:lnTo>
                <a:cubicBezTo>
                  <a:pt x="6250" y="1192"/>
                  <a:pt x="6245" y="1186"/>
                  <a:pt x="6245" y="1179"/>
                </a:cubicBezTo>
                <a:cubicBezTo>
                  <a:pt x="6245" y="1173"/>
                  <a:pt x="6250" y="1167"/>
                  <a:pt x="6257" y="1167"/>
                </a:cubicBezTo>
                <a:close/>
                <a:moveTo>
                  <a:pt x="6307" y="1167"/>
                </a:moveTo>
                <a:lnTo>
                  <a:pt x="6307" y="1167"/>
                </a:lnTo>
                <a:cubicBezTo>
                  <a:pt x="6314" y="1167"/>
                  <a:pt x="6320" y="1173"/>
                  <a:pt x="6320" y="1179"/>
                </a:cubicBezTo>
                <a:cubicBezTo>
                  <a:pt x="6320" y="1186"/>
                  <a:pt x="6314" y="1192"/>
                  <a:pt x="6307" y="1192"/>
                </a:cubicBezTo>
                <a:lnTo>
                  <a:pt x="6307" y="1192"/>
                </a:lnTo>
                <a:cubicBezTo>
                  <a:pt x="6300" y="1192"/>
                  <a:pt x="6295" y="1186"/>
                  <a:pt x="6295" y="1179"/>
                </a:cubicBezTo>
                <a:cubicBezTo>
                  <a:pt x="6295" y="1173"/>
                  <a:pt x="6300" y="1167"/>
                  <a:pt x="6307" y="1167"/>
                </a:cubicBezTo>
                <a:close/>
                <a:moveTo>
                  <a:pt x="6357" y="1167"/>
                </a:moveTo>
                <a:lnTo>
                  <a:pt x="6357" y="1167"/>
                </a:lnTo>
                <a:cubicBezTo>
                  <a:pt x="6364" y="1167"/>
                  <a:pt x="6370" y="1173"/>
                  <a:pt x="6370" y="1179"/>
                </a:cubicBezTo>
                <a:cubicBezTo>
                  <a:pt x="6370" y="1186"/>
                  <a:pt x="6364" y="1192"/>
                  <a:pt x="6357" y="1192"/>
                </a:cubicBezTo>
                <a:lnTo>
                  <a:pt x="6357" y="1192"/>
                </a:lnTo>
                <a:cubicBezTo>
                  <a:pt x="6350" y="1192"/>
                  <a:pt x="6345" y="1186"/>
                  <a:pt x="6345" y="1179"/>
                </a:cubicBezTo>
                <a:cubicBezTo>
                  <a:pt x="6345" y="1173"/>
                  <a:pt x="6350" y="1167"/>
                  <a:pt x="6357" y="1167"/>
                </a:cubicBezTo>
                <a:close/>
                <a:moveTo>
                  <a:pt x="6407" y="1167"/>
                </a:moveTo>
                <a:lnTo>
                  <a:pt x="6407" y="1167"/>
                </a:lnTo>
                <a:cubicBezTo>
                  <a:pt x="6414" y="1167"/>
                  <a:pt x="6420" y="1173"/>
                  <a:pt x="6420" y="1179"/>
                </a:cubicBezTo>
                <a:cubicBezTo>
                  <a:pt x="6420" y="1186"/>
                  <a:pt x="6414" y="1192"/>
                  <a:pt x="6407" y="1192"/>
                </a:cubicBezTo>
                <a:lnTo>
                  <a:pt x="6407" y="1192"/>
                </a:lnTo>
                <a:cubicBezTo>
                  <a:pt x="6401" y="1192"/>
                  <a:pt x="6395" y="1186"/>
                  <a:pt x="6395" y="1179"/>
                </a:cubicBezTo>
                <a:cubicBezTo>
                  <a:pt x="6395" y="1173"/>
                  <a:pt x="6401" y="1167"/>
                  <a:pt x="6407" y="1167"/>
                </a:cubicBezTo>
                <a:close/>
                <a:moveTo>
                  <a:pt x="6457" y="1167"/>
                </a:moveTo>
                <a:lnTo>
                  <a:pt x="6457" y="1167"/>
                </a:lnTo>
                <a:cubicBezTo>
                  <a:pt x="6464" y="1167"/>
                  <a:pt x="6470" y="1173"/>
                  <a:pt x="6470" y="1179"/>
                </a:cubicBezTo>
                <a:cubicBezTo>
                  <a:pt x="6470" y="1186"/>
                  <a:pt x="6464" y="1192"/>
                  <a:pt x="6457" y="1192"/>
                </a:cubicBezTo>
                <a:lnTo>
                  <a:pt x="6457" y="1192"/>
                </a:lnTo>
                <a:cubicBezTo>
                  <a:pt x="6451" y="1192"/>
                  <a:pt x="6445" y="1186"/>
                  <a:pt x="6445" y="1179"/>
                </a:cubicBezTo>
                <a:cubicBezTo>
                  <a:pt x="6445" y="1173"/>
                  <a:pt x="6451" y="1167"/>
                  <a:pt x="6457" y="1167"/>
                </a:cubicBezTo>
                <a:close/>
                <a:moveTo>
                  <a:pt x="6507" y="1167"/>
                </a:moveTo>
                <a:lnTo>
                  <a:pt x="6507" y="1167"/>
                </a:lnTo>
                <a:cubicBezTo>
                  <a:pt x="6514" y="1167"/>
                  <a:pt x="6520" y="1173"/>
                  <a:pt x="6520" y="1179"/>
                </a:cubicBezTo>
                <a:cubicBezTo>
                  <a:pt x="6520" y="1186"/>
                  <a:pt x="6514" y="1192"/>
                  <a:pt x="6507" y="1192"/>
                </a:cubicBezTo>
                <a:lnTo>
                  <a:pt x="6507" y="1192"/>
                </a:lnTo>
                <a:cubicBezTo>
                  <a:pt x="6501" y="1192"/>
                  <a:pt x="6495" y="1186"/>
                  <a:pt x="6495" y="1179"/>
                </a:cubicBezTo>
                <a:cubicBezTo>
                  <a:pt x="6495" y="1173"/>
                  <a:pt x="6501" y="1167"/>
                  <a:pt x="6507" y="1167"/>
                </a:cubicBezTo>
                <a:close/>
                <a:moveTo>
                  <a:pt x="6557" y="1167"/>
                </a:moveTo>
                <a:lnTo>
                  <a:pt x="6558" y="1167"/>
                </a:lnTo>
                <a:cubicBezTo>
                  <a:pt x="6564" y="1167"/>
                  <a:pt x="6570" y="1173"/>
                  <a:pt x="6570" y="1179"/>
                </a:cubicBezTo>
                <a:cubicBezTo>
                  <a:pt x="6570" y="1186"/>
                  <a:pt x="6564" y="1192"/>
                  <a:pt x="6558" y="1192"/>
                </a:cubicBezTo>
                <a:lnTo>
                  <a:pt x="6557" y="1192"/>
                </a:lnTo>
                <a:cubicBezTo>
                  <a:pt x="6551" y="1192"/>
                  <a:pt x="6545" y="1186"/>
                  <a:pt x="6545" y="1179"/>
                </a:cubicBezTo>
                <a:cubicBezTo>
                  <a:pt x="6545" y="1173"/>
                  <a:pt x="6551" y="1167"/>
                  <a:pt x="6557" y="1167"/>
                </a:cubicBezTo>
                <a:close/>
                <a:moveTo>
                  <a:pt x="6608" y="1167"/>
                </a:moveTo>
                <a:lnTo>
                  <a:pt x="6608" y="1167"/>
                </a:lnTo>
                <a:cubicBezTo>
                  <a:pt x="6614" y="1167"/>
                  <a:pt x="6620" y="1173"/>
                  <a:pt x="6620" y="1179"/>
                </a:cubicBezTo>
                <a:cubicBezTo>
                  <a:pt x="6620" y="1186"/>
                  <a:pt x="6614" y="1192"/>
                  <a:pt x="6608" y="1192"/>
                </a:cubicBezTo>
                <a:lnTo>
                  <a:pt x="6608" y="1192"/>
                </a:lnTo>
                <a:cubicBezTo>
                  <a:pt x="6601" y="1192"/>
                  <a:pt x="6595" y="1186"/>
                  <a:pt x="6595" y="1179"/>
                </a:cubicBezTo>
                <a:cubicBezTo>
                  <a:pt x="6595" y="1173"/>
                  <a:pt x="6601" y="1167"/>
                  <a:pt x="6608" y="1167"/>
                </a:cubicBezTo>
                <a:close/>
                <a:moveTo>
                  <a:pt x="6658" y="1167"/>
                </a:moveTo>
                <a:lnTo>
                  <a:pt x="6658" y="1167"/>
                </a:lnTo>
                <a:cubicBezTo>
                  <a:pt x="6664" y="1167"/>
                  <a:pt x="6670" y="1173"/>
                  <a:pt x="6670" y="1179"/>
                </a:cubicBezTo>
                <a:cubicBezTo>
                  <a:pt x="6670" y="1186"/>
                  <a:pt x="6664" y="1192"/>
                  <a:pt x="6658" y="1192"/>
                </a:cubicBezTo>
                <a:lnTo>
                  <a:pt x="6658" y="1192"/>
                </a:lnTo>
                <a:cubicBezTo>
                  <a:pt x="6651" y="1192"/>
                  <a:pt x="6645" y="1186"/>
                  <a:pt x="6645" y="1179"/>
                </a:cubicBezTo>
                <a:cubicBezTo>
                  <a:pt x="6645" y="1173"/>
                  <a:pt x="6651" y="1167"/>
                  <a:pt x="6658" y="1167"/>
                </a:cubicBezTo>
                <a:close/>
                <a:moveTo>
                  <a:pt x="6708" y="1167"/>
                </a:moveTo>
                <a:lnTo>
                  <a:pt x="6708" y="1167"/>
                </a:lnTo>
                <a:cubicBezTo>
                  <a:pt x="6714" y="1167"/>
                  <a:pt x="6720" y="1173"/>
                  <a:pt x="6720" y="1179"/>
                </a:cubicBezTo>
                <a:cubicBezTo>
                  <a:pt x="6720" y="1186"/>
                  <a:pt x="6714" y="1192"/>
                  <a:pt x="6708" y="1192"/>
                </a:cubicBezTo>
                <a:lnTo>
                  <a:pt x="6708" y="1192"/>
                </a:lnTo>
                <a:cubicBezTo>
                  <a:pt x="6701" y="1192"/>
                  <a:pt x="6695" y="1186"/>
                  <a:pt x="6695" y="1179"/>
                </a:cubicBezTo>
                <a:cubicBezTo>
                  <a:pt x="6695" y="1173"/>
                  <a:pt x="6701" y="1167"/>
                  <a:pt x="6708" y="1167"/>
                </a:cubicBezTo>
                <a:close/>
                <a:moveTo>
                  <a:pt x="6758" y="1167"/>
                </a:moveTo>
                <a:lnTo>
                  <a:pt x="6758" y="1167"/>
                </a:lnTo>
                <a:cubicBezTo>
                  <a:pt x="6765" y="1167"/>
                  <a:pt x="6770" y="1173"/>
                  <a:pt x="6770" y="1179"/>
                </a:cubicBezTo>
                <a:cubicBezTo>
                  <a:pt x="6770" y="1186"/>
                  <a:pt x="6765" y="1192"/>
                  <a:pt x="6758" y="1192"/>
                </a:cubicBezTo>
                <a:lnTo>
                  <a:pt x="6758" y="1192"/>
                </a:lnTo>
                <a:cubicBezTo>
                  <a:pt x="6751" y="1192"/>
                  <a:pt x="6745" y="1186"/>
                  <a:pt x="6745" y="1179"/>
                </a:cubicBezTo>
                <a:cubicBezTo>
                  <a:pt x="6745" y="1173"/>
                  <a:pt x="6751" y="1167"/>
                  <a:pt x="6758" y="1167"/>
                </a:cubicBezTo>
                <a:close/>
                <a:moveTo>
                  <a:pt x="6808" y="1167"/>
                </a:moveTo>
                <a:lnTo>
                  <a:pt x="6808" y="1167"/>
                </a:lnTo>
                <a:cubicBezTo>
                  <a:pt x="6815" y="1167"/>
                  <a:pt x="6820" y="1173"/>
                  <a:pt x="6820" y="1179"/>
                </a:cubicBezTo>
                <a:cubicBezTo>
                  <a:pt x="6820" y="1186"/>
                  <a:pt x="6815" y="1192"/>
                  <a:pt x="6808" y="1192"/>
                </a:cubicBezTo>
                <a:lnTo>
                  <a:pt x="6808" y="1192"/>
                </a:lnTo>
                <a:cubicBezTo>
                  <a:pt x="6801" y="1192"/>
                  <a:pt x="6795" y="1186"/>
                  <a:pt x="6795" y="1179"/>
                </a:cubicBezTo>
                <a:cubicBezTo>
                  <a:pt x="6795" y="1173"/>
                  <a:pt x="6801" y="1167"/>
                  <a:pt x="6808" y="1167"/>
                </a:cubicBezTo>
                <a:close/>
                <a:moveTo>
                  <a:pt x="6858" y="1167"/>
                </a:moveTo>
                <a:lnTo>
                  <a:pt x="6858" y="1167"/>
                </a:lnTo>
                <a:cubicBezTo>
                  <a:pt x="6865" y="1167"/>
                  <a:pt x="6870" y="1173"/>
                  <a:pt x="6870" y="1179"/>
                </a:cubicBezTo>
                <a:cubicBezTo>
                  <a:pt x="6870" y="1186"/>
                  <a:pt x="6865" y="1192"/>
                  <a:pt x="6858" y="1192"/>
                </a:cubicBezTo>
                <a:lnTo>
                  <a:pt x="6858" y="1192"/>
                </a:lnTo>
                <a:cubicBezTo>
                  <a:pt x="6851" y="1192"/>
                  <a:pt x="6845" y="1186"/>
                  <a:pt x="6845" y="1179"/>
                </a:cubicBezTo>
                <a:cubicBezTo>
                  <a:pt x="6845" y="1173"/>
                  <a:pt x="6851" y="1167"/>
                  <a:pt x="6858" y="1167"/>
                </a:cubicBezTo>
                <a:close/>
                <a:moveTo>
                  <a:pt x="6908" y="1167"/>
                </a:moveTo>
                <a:lnTo>
                  <a:pt x="6908" y="1167"/>
                </a:lnTo>
                <a:cubicBezTo>
                  <a:pt x="6915" y="1167"/>
                  <a:pt x="6920" y="1173"/>
                  <a:pt x="6920" y="1179"/>
                </a:cubicBezTo>
                <a:cubicBezTo>
                  <a:pt x="6920" y="1186"/>
                  <a:pt x="6915" y="1192"/>
                  <a:pt x="6908" y="1192"/>
                </a:cubicBezTo>
                <a:lnTo>
                  <a:pt x="6908" y="1192"/>
                </a:lnTo>
                <a:cubicBezTo>
                  <a:pt x="6901" y="1192"/>
                  <a:pt x="6895" y="1186"/>
                  <a:pt x="6895" y="1179"/>
                </a:cubicBezTo>
                <a:cubicBezTo>
                  <a:pt x="6895" y="1173"/>
                  <a:pt x="6901" y="1167"/>
                  <a:pt x="6908" y="1167"/>
                </a:cubicBezTo>
                <a:close/>
                <a:moveTo>
                  <a:pt x="6958" y="1167"/>
                </a:moveTo>
                <a:lnTo>
                  <a:pt x="6958" y="1167"/>
                </a:lnTo>
                <a:cubicBezTo>
                  <a:pt x="6965" y="1167"/>
                  <a:pt x="6970" y="1173"/>
                  <a:pt x="6970" y="1179"/>
                </a:cubicBezTo>
                <a:cubicBezTo>
                  <a:pt x="6970" y="1186"/>
                  <a:pt x="6965" y="1192"/>
                  <a:pt x="6958" y="1192"/>
                </a:cubicBezTo>
                <a:lnTo>
                  <a:pt x="6958" y="1192"/>
                </a:lnTo>
                <a:cubicBezTo>
                  <a:pt x="6951" y="1192"/>
                  <a:pt x="6945" y="1186"/>
                  <a:pt x="6945" y="1179"/>
                </a:cubicBezTo>
                <a:cubicBezTo>
                  <a:pt x="6945" y="1173"/>
                  <a:pt x="6951" y="1167"/>
                  <a:pt x="6958" y="1167"/>
                </a:cubicBezTo>
                <a:close/>
                <a:moveTo>
                  <a:pt x="7008" y="1167"/>
                </a:moveTo>
                <a:lnTo>
                  <a:pt x="7008" y="1167"/>
                </a:lnTo>
                <a:cubicBezTo>
                  <a:pt x="7015" y="1167"/>
                  <a:pt x="7020" y="1173"/>
                  <a:pt x="7020" y="1179"/>
                </a:cubicBezTo>
                <a:cubicBezTo>
                  <a:pt x="7020" y="1186"/>
                  <a:pt x="7015" y="1192"/>
                  <a:pt x="7008" y="1192"/>
                </a:cubicBezTo>
                <a:lnTo>
                  <a:pt x="7008" y="1192"/>
                </a:lnTo>
                <a:cubicBezTo>
                  <a:pt x="7001" y="1192"/>
                  <a:pt x="6995" y="1186"/>
                  <a:pt x="6995" y="1179"/>
                </a:cubicBezTo>
                <a:cubicBezTo>
                  <a:pt x="6995" y="1173"/>
                  <a:pt x="7001" y="1167"/>
                  <a:pt x="7008" y="1167"/>
                </a:cubicBezTo>
                <a:close/>
                <a:moveTo>
                  <a:pt x="7058" y="1167"/>
                </a:moveTo>
                <a:lnTo>
                  <a:pt x="7058" y="1167"/>
                </a:lnTo>
                <a:cubicBezTo>
                  <a:pt x="7065" y="1167"/>
                  <a:pt x="7070" y="1173"/>
                  <a:pt x="7070" y="1179"/>
                </a:cubicBezTo>
                <a:cubicBezTo>
                  <a:pt x="7070" y="1186"/>
                  <a:pt x="7065" y="1192"/>
                  <a:pt x="7058" y="1192"/>
                </a:cubicBezTo>
                <a:lnTo>
                  <a:pt x="7058" y="1192"/>
                </a:lnTo>
                <a:cubicBezTo>
                  <a:pt x="7051" y="1192"/>
                  <a:pt x="7045" y="1186"/>
                  <a:pt x="7045" y="1179"/>
                </a:cubicBezTo>
                <a:cubicBezTo>
                  <a:pt x="7045" y="1173"/>
                  <a:pt x="7051" y="1167"/>
                  <a:pt x="7058" y="1167"/>
                </a:cubicBezTo>
                <a:close/>
                <a:moveTo>
                  <a:pt x="7108" y="1167"/>
                </a:moveTo>
                <a:lnTo>
                  <a:pt x="7108" y="1167"/>
                </a:lnTo>
                <a:cubicBezTo>
                  <a:pt x="7115" y="1167"/>
                  <a:pt x="7120" y="1173"/>
                  <a:pt x="7120" y="1179"/>
                </a:cubicBezTo>
                <a:cubicBezTo>
                  <a:pt x="7120" y="1186"/>
                  <a:pt x="7115" y="1192"/>
                  <a:pt x="7108" y="1192"/>
                </a:cubicBezTo>
                <a:lnTo>
                  <a:pt x="7108" y="1192"/>
                </a:lnTo>
                <a:cubicBezTo>
                  <a:pt x="7101" y="1192"/>
                  <a:pt x="7095" y="1186"/>
                  <a:pt x="7095" y="1179"/>
                </a:cubicBezTo>
                <a:cubicBezTo>
                  <a:pt x="7095" y="1173"/>
                  <a:pt x="7101" y="1167"/>
                  <a:pt x="7108" y="1167"/>
                </a:cubicBezTo>
                <a:close/>
                <a:moveTo>
                  <a:pt x="7158" y="1167"/>
                </a:moveTo>
                <a:lnTo>
                  <a:pt x="7158" y="1167"/>
                </a:lnTo>
                <a:cubicBezTo>
                  <a:pt x="7165" y="1167"/>
                  <a:pt x="7170" y="1173"/>
                  <a:pt x="7170" y="1179"/>
                </a:cubicBezTo>
                <a:cubicBezTo>
                  <a:pt x="7170" y="1186"/>
                  <a:pt x="7165" y="1192"/>
                  <a:pt x="7158" y="1192"/>
                </a:cubicBezTo>
                <a:lnTo>
                  <a:pt x="7158" y="1192"/>
                </a:lnTo>
                <a:cubicBezTo>
                  <a:pt x="7151" y="1192"/>
                  <a:pt x="7145" y="1186"/>
                  <a:pt x="7145" y="1179"/>
                </a:cubicBezTo>
                <a:cubicBezTo>
                  <a:pt x="7145" y="1173"/>
                  <a:pt x="7151" y="1167"/>
                  <a:pt x="7158" y="1167"/>
                </a:cubicBezTo>
                <a:close/>
                <a:moveTo>
                  <a:pt x="7208" y="1167"/>
                </a:moveTo>
                <a:lnTo>
                  <a:pt x="7208" y="1167"/>
                </a:lnTo>
                <a:cubicBezTo>
                  <a:pt x="7215" y="1167"/>
                  <a:pt x="7220" y="1173"/>
                  <a:pt x="7220" y="1179"/>
                </a:cubicBezTo>
                <a:cubicBezTo>
                  <a:pt x="7220" y="1186"/>
                  <a:pt x="7215" y="1192"/>
                  <a:pt x="7208" y="1192"/>
                </a:cubicBezTo>
                <a:lnTo>
                  <a:pt x="7208" y="1192"/>
                </a:lnTo>
                <a:cubicBezTo>
                  <a:pt x="7201" y="1192"/>
                  <a:pt x="7195" y="1186"/>
                  <a:pt x="7195" y="1179"/>
                </a:cubicBezTo>
                <a:cubicBezTo>
                  <a:pt x="7195" y="1173"/>
                  <a:pt x="7201" y="1167"/>
                  <a:pt x="7208" y="1167"/>
                </a:cubicBezTo>
                <a:close/>
                <a:moveTo>
                  <a:pt x="7258" y="1167"/>
                </a:moveTo>
                <a:lnTo>
                  <a:pt x="7258" y="1167"/>
                </a:lnTo>
                <a:cubicBezTo>
                  <a:pt x="7265" y="1167"/>
                  <a:pt x="7270" y="1173"/>
                  <a:pt x="7270" y="1179"/>
                </a:cubicBezTo>
                <a:cubicBezTo>
                  <a:pt x="7270" y="1186"/>
                  <a:pt x="7265" y="1192"/>
                  <a:pt x="7258" y="1192"/>
                </a:cubicBezTo>
                <a:lnTo>
                  <a:pt x="7258" y="1192"/>
                </a:lnTo>
                <a:cubicBezTo>
                  <a:pt x="7251" y="1192"/>
                  <a:pt x="7245" y="1186"/>
                  <a:pt x="7245" y="1179"/>
                </a:cubicBezTo>
                <a:cubicBezTo>
                  <a:pt x="7245" y="1173"/>
                  <a:pt x="7251" y="1167"/>
                  <a:pt x="7258" y="1167"/>
                </a:cubicBezTo>
                <a:close/>
                <a:moveTo>
                  <a:pt x="7308" y="1167"/>
                </a:moveTo>
                <a:lnTo>
                  <a:pt x="7308" y="1167"/>
                </a:lnTo>
                <a:cubicBezTo>
                  <a:pt x="7315" y="1167"/>
                  <a:pt x="7320" y="1173"/>
                  <a:pt x="7320" y="1179"/>
                </a:cubicBezTo>
                <a:cubicBezTo>
                  <a:pt x="7320" y="1186"/>
                  <a:pt x="7315" y="1192"/>
                  <a:pt x="7308" y="1192"/>
                </a:cubicBezTo>
                <a:lnTo>
                  <a:pt x="7308" y="1192"/>
                </a:lnTo>
                <a:cubicBezTo>
                  <a:pt x="7301" y="1192"/>
                  <a:pt x="7295" y="1186"/>
                  <a:pt x="7295" y="1179"/>
                </a:cubicBezTo>
                <a:cubicBezTo>
                  <a:pt x="7295" y="1173"/>
                  <a:pt x="7301" y="1167"/>
                  <a:pt x="7308" y="1167"/>
                </a:cubicBezTo>
                <a:close/>
                <a:moveTo>
                  <a:pt x="7358" y="1167"/>
                </a:moveTo>
                <a:lnTo>
                  <a:pt x="7358" y="1167"/>
                </a:lnTo>
                <a:cubicBezTo>
                  <a:pt x="7365" y="1167"/>
                  <a:pt x="7370" y="1173"/>
                  <a:pt x="7370" y="1179"/>
                </a:cubicBezTo>
                <a:cubicBezTo>
                  <a:pt x="7370" y="1186"/>
                  <a:pt x="7365" y="1192"/>
                  <a:pt x="7358" y="1192"/>
                </a:cubicBezTo>
                <a:lnTo>
                  <a:pt x="7358" y="1192"/>
                </a:lnTo>
                <a:cubicBezTo>
                  <a:pt x="7351" y="1192"/>
                  <a:pt x="7345" y="1186"/>
                  <a:pt x="7345" y="1179"/>
                </a:cubicBezTo>
                <a:cubicBezTo>
                  <a:pt x="7345" y="1173"/>
                  <a:pt x="7351" y="1167"/>
                  <a:pt x="7358" y="1167"/>
                </a:cubicBezTo>
                <a:close/>
                <a:moveTo>
                  <a:pt x="7408" y="1167"/>
                </a:moveTo>
                <a:lnTo>
                  <a:pt x="7408" y="1167"/>
                </a:lnTo>
                <a:cubicBezTo>
                  <a:pt x="7415" y="1167"/>
                  <a:pt x="7420" y="1173"/>
                  <a:pt x="7420" y="1179"/>
                </a:cubicBezTo>
                <a:cubicBezTo>
                  <a:pt x="7420" y="1186"/>
                  <a:pt x="7415" y="1192"/>
                  <a:pt x="7408" y="1192"/>
                </a:cubicBezTo>
                <a:lnTo>
                  <a:pt x="7408" y="1192"/>
                </a:lnTo>
                <a:cubicBezTo>
                  <a:pt x="7401" y="1192"/>
                  <a:pt x="7395" y="1186"/>
                  <a:pt x="7395" y="1179"/>
                </a:cubicBezTo>
                <a:cubicBezTo>
                  <a:pt x="7395" y="1173"/>
                  <a:pt x="7401" y="1167"/>
                  <a:pt x="7408" y="1167"/>
                </a:cubicBezTo>
                <a:close/>
                <a:moveTo>
                  <a:pt x="7458" y="1167"/>
                </a:moveTo>
                <a:lnTo>
                  <a:pt x="7458" y="1167"/>
                </a:lnTo>
                <a:cubicBezTo>
                  <a:pt x="7465" y="1167"/>
                  <a:pt x="7470" y="1173"/>
                  <a:pt x="7470" y="1179"/>
                </a:cubicBezTo>
                <a:cubicBezTo>
                  <a:pt x="7470" y="1186"/>
                  <a:pt x="7465" y="1192"/>
                  <a:pt x="7458" y="1192"/>
                </a:cubicBezTo>
                <a:lnTo>
                  <a:pt x="7458" y="1192"/>
                </a:lnTo>
                <a:cubicBezTo>
                  <a:pt x="7451" y="1192"/>
                  <a:pt x="7445" y="1186"/>
                  <a:pt x="7445" y="1179"/>
                </a:cubicBezTo>
                <a:cubicBezTo>
                  <a:pt x="7445" y="1173"/>
                  <a:pt x="7451" y="1167"/>
                  <a:pt x="7458" y="1167"/>
                </a:cubicBezTo>
                <a:close/>
                <a:moveTo>
                  <a:pt x="7508" y="1167"/>
                </a:moveTo>
                <a:lnTo>
                  <a:pt x="7508" y="1167"/>
                </a:lnTo>
                <a:cubicBezTo>
                  <a:pt x="7515" y="1167"/>
                  <a:pt x="7520" y="1173"/>
                  <a:pt x="7520" y="1179"/>
                </a:cubicBezTo>
                <a:cubicBezTo>
                  <a:pt x="7520" y="1186"/>
                  <a:pt x="7515" y="1192"/>
                  <a:pt x="7508" y="1192"/>
                </a:cubicBezTo>
                <a:lnTo>
                  <a:pt x="7508" y="1192"/>
                </a:lnTo>
                <a:cubicBezTo>
                  <a:pt x="7501" y="1192"/>
                  <a:pt x="7495" y="1186"/>
                  <a:pt x="7495" y="1179"/>
                </a:cubicBezTo>
                <a:cubicBezTo>
                  <a:pt x="7495" y="1173"/>
                  <a:pt x="7501" y="1167"/>
                  <a:pt x="7508" y="1167"/>
                </a:cubicBezTo>
                <a:close/>
                <a:moveTo>
                  <a:pt x="7558" y="1167"/>
                </a:moveTo>
                <a:lnTo>
                  <a:pt x="7558" y="1167"/>
                </a:lnTo>
                <a:cubicBezTo>
                  <a:pt x="7565" y="1167"/>
                  <a:pt x="7571" y="1173"/>
                  <a:pt x="7571" y="1179"/>
                </a:cubicBezTo>
                <a:cubicBezTo>
                  <a:pt x="7571" y="1186"/>
                  <a:pt x="7565" y="1192"/>
                  <a:pt x="7558" y="1192"/>
                </a:cubicBezTo>
                <a:lnTo>
                  <a:pt x="7558" y="1192"/>
                </a:lnTo>
                <a:cubicBezTo>
                  <a:pt x="7551" y="1192"/>
                  <a:pt x="7545" y="1186"/>
                  <a:pt x="7545" y="1179"/>
                </a:cubicBezTo>
                <a:cubicBezTo>
                  <a:pt x="7545" y="1173"/>
                  <a:pt x="7551" y="1167"/>
                  <a:pt x="7558" y="1167"/>
                </a:cubicBezTo>
                <a:close/>
                <a:moveTo>
                  <a:pt x="7608" y="1167"/>
                </a:moveTo>
                <a:lnTo>
                  <a:pt x="7608" y="1167"/>
                </a:lnTo>
                <a:cubicBezTo>
                  <a:pt x="7615" y="1167"/>
                  <a:pt x="7621" y="1173"/>
                  <a:pt x="7621" y="1179"/>
                </a:cubicBezTo>
                <a:cubicBezTo>
                  <a:pt x="7621" y="1186"/>
                  <a:pt x="7615" y="1192"/>
                  <a:pt x="7608" y="1192"/>
                </a:cubicBezTo>
                <a:lnTo>
                  <a:pt x="7608" y="1192"/>
                </a:lnTo>
                <a:cubicBezTo>
                  <a:pt x="7601" y="1192"/>
                  <a:pt x="7596" y="1186"/>
                  <a:pt x="7596" y="1179"/>
                </a:cubicBezTo>
                <a:cubicBezTo>
                  <a:pt x="7596" y="1173"/>
                  <a:pt x="7601" y="1167"/>
                  <a:pt x="7608" y="1167"/>
                </a:cubicBezTo>
                <a:close/>
                <a:moveTo>
                  <a:pt x="7658" y="1167"/>
                </a:moveTo>
                <a:lnTo>
                  <a:pt x="7658" y="1167"/>
                </a:lnTo>
                <a:cubicBezTo>
                  <a:pt x="7665" y="1167"/>
                  <a:pt x="7671" y="1173"/>
                  <a:pt x="7671" y="1179"/>
                </a:cubicBezTo>
                <a:cubicBezTo>
                  <a:pt x="7671" y="1186"/>
                  <a:pt x="7665" y="1192"/>
                  <a:pt x="7658" y="1192"/>
                </a:cubicBezTo>
                <a:lnTo>
                  <a:pt x="7658" y="1192"/>
                </a:lnTo>
                <a:cubicBezTo>
                  <a:pt x="7651" y="1192"/>
                  <a:pt x="7646" y="1186"/>
                  <a:pt x="7646" y="1179"/>
                </a:cubicBezTo>
                <a:cubicBezTo>
                  <a:pt x="7646" y="1173"/>
                  <a:pt x="7651" y="1167"/>
                  <a:pt x="7658" y="1167"/>
                </a:cubicBezTo>
                <a:close/>
                <a:moveTo>
                  <a:pt x="7708" y="1167"/>
                </a:moveTo>
                <a:lnTo>
                  <a:pt x="7708" y="1167"/>
                </a:lnTo>
                <a:cubicBezTo>
                  <a:pt x="7715" y="1167"/>
                  <a:pt x="7721" y="1173"/>
                  <a:pt x="7721" y="1179"/>
                </a:cubicBezTo>
                <a:cubicBezTo>
                  <a:pt x="7721" y="1186"/>
                  <a:pt x="7715" y="1192"/>
                  <a:pt x="7708" y="1192"/>
                </a:cubicBezTo>
                <a:lnTo>
                  <a:pt x="7708" y="1192"/>
                </a:lnTo>
                <a:cubicBezTo>
                  <a:pt x="7701" y="1192"/>
                  <a:pt x="7696" y="1186"/>
                  <a:pt x="7696" y="1179"/>
                </a:cubicBezTo>
                <a:cubicBezTo>
                  <a:pt x="7696" y="1173"/>
                  <a:pt x="7701" y="1167"/>
                  <a:pt x="7708" y="1167"/>
                </a:cubicBezTo>
                <a:close/>
                <a:moveTo>
                  <a:pt x="7758" y="1167"/>
                </a:moveTo>
                <a:lnTo>
                  <a:pt x="7758" y="1167"/>
                </a:lnTo>
                <a:cubicBezTo>
                  <a:pt x="7765" y="1167"/>
                  <a:pt x="7771" y="1173"/>
                  <a:pt x="7771" y="1179"/>
                </a:cubicBezTo>
                <a:cubicBezTo>
                  <a:pt x="7771" y="1186"/>
                  <a:pt x="7765" y="1192"/>
                  <a:pt x="7758" y="1192"/>
                </a:cubicBezTo>
                <a:lnTo>
                  <a:pt x="7758" y="1192"/>
                </a:lnTo>
                <a:cubicBezTo>
                  <a:pt x="7751" y="1192"/>
                  <a:pt x="7746" y="1186"/>
                  <a:pt x="7746" y="1179"/>
                </a:cubicBezTo>
                <a:cubicBezTo>
                  <a:pt x="7746" y="1173"/>
                  <a:pt x="7751" y="1167"/>
                  <a:pt x="7758" y="1167"/>
                </a:cubicBezTo>
                <a:close/>
                <a:moveTo>
                  <a:pt x="7808" y="1167"/>
                </a:moveTo>
                <a:lnTo>
                  <a:pt x="7808" y="1167"/>
                </a:lnTo>
                <a:cubicBezTo>
                  <a:pt x="7815" y="1167"/>
                  <a:pt x="7821" y="1173"/>
                  <a:pt x="7821" y="1179"/>
                </a:cubicBezTo>
                <a:cubicBezTo>
                  <a:pt x="7821" y="1186"/>
                  <a:pt x="7815" y="1192"/>
                  <a:pt x="7808" y="1192"/>
                </a:cubicBezTo>
                <a:lnTo>
                  <a:pt x="7808" y="1192"/>
                </a:lnTo>
                <a:cubicBezTo>
                  <a:pt x="7801" y="1192"/>
                  <a:pt x="7796" y="1186"/>
                  <a:pt x="7796" y="1179"/>
                </a:cubicBezTo>
                <a:cubicBezTo>
                  <a:pt x="7796" y="1173"/>
                  <a:pt x="7801" y="1167"/>
                  <a:pt x="7808" y="1167"/>
                </a:cubicBezTo>
                <a:close/>
                <a:moveTo>
                  <a:pt x="7858" y="1167"/>
                </a:moveTo>
                <a:lnTo>
                  <a:pt x="7858" y="1167"/>
                </a:lnTo>
                <a:cubicBezTo>
                  <a:pt x="7865" y="1167"/>
                  <a:pt x="7871" y="1173"/>
                  <a:pt x="7871" y="1179"/>
                </a:cubicBezTo>
                <a:cubicBezTo>
                  <a:pt x="7871" y="1186"/>
                  <a:pt x="7865" y="1192"/>
                  <a:pt x="7858" y="1192"/>
                </a:cubicBezTo>
                <a:lnTo>
                  <a:pt x="7858" y="1192"/>
                </a:lnTo>
                <a:cubicBezTo>
                  <a:pt x="7851" y="1192"/>
                  <a:pt x="7846" y="1186"/>
                  <a:pt x="7846" y="1179"/>
                </a:cubicBezTo>
                <a:cubicBezTo>
                  <a:pt x="7846" y="1173"/>
                  <a:pt x="7851" y="1167"/>
                  <a:pt x="7858" y="1167"/>
                </a:cubicBezTo>
                <a:close/>
                <a:moveTo>
                  <a:pt x="7908" y="1167"/>
                </a:moveTo>
                <a:lnTo>
                  <a:pt x="7908" y="1167"/>
                </a:lnTo>
                <a:cubicBezTo>
                  <a:pt x="7915" y="1167"/>
                  <a:pt x="7921" y="1173"/>
                  <a:pt x="7921" y="1179"/>
                </a:cubicBezTo>
                <a:cubicBezTo>
                  <a:pt x="7921" y="1186"/>
                  <a:pt x="7915" y="1192"/>
                  <a:pt x="7908" y="1192"/>
                </a:cubicBezTo>
                <a:lnTo>
                  <a:pt x="7908" y="1192"/>
                </a:lnTo>
                <a:cubicBezTo>
                  <a:pt x="7901" y="1192"/>
                  <a:pt x="7896" y="1186"/>
                  <a:pt x="7896" y="1179"/>
                </a:cubicBezTo>
                <a:cubicBezTo>
                  <a:pt x="7896" y="1173"/>
                  <a:pt x="7901" y="1167"/>
                  <a:pt x="7908" y="1167"/>
                </a:cubicBezTo>
                <a:close/>
                <a:moveTo>
                  <a:pt x="7958" y="1167"/>
                </a:moveTo>
                <a:lnTo>
                  <a:pt x="7958" y="1167"/>
                </a:lnTo>
                <a:cubicBezTo>
                  <a:pt x="7965" y="1167"/>
                  <a:pt x="7971" y="1173"/>
                  <a:pt x="7971" y="1179"/>
                </a:cubicBezTo>
                <a:cubicBezTo>
                  <a:pt x="7971" y="1186"/>
                  <a:pt x="7965" y="1192"/>
                  <a:pt x="7958" y="1192"/>
                </a:cubicBezTo>
                <a:lnTo>
                  <a:pt x="7958" y="1192"/>
                </a:lnTo>
                <a:cubicBezTo>
                  <a:pt x="7951" y="1192"/>
                  <a:pt x="7946" y="1186"/>
                  <a:pt x="7946" y="1179"/>
                </a:cubicBezTo>
                <a:cubicBezTo>
                  <a:pt x="7946" y="1173"/>
                  <a:pt x="7951" y="1167"/>
                  <a:pt x="7958" y="1167"/>
                </a:cubicBezTo>
                <a:close/>
                <a:moveTo>
                  <a:pt x="8008" y="1167"/>
                </a:moveTo>
                <a:lnTo>
                  <a:pt x="8008" y="1167"/>
                </a:lnTo>
                <a:cubicBezTo>
                  <a:pt x="8015" y="1167"/>
                  <a:pt x="8021" y="1173"/>
                  <a:pt x="8021" y="1179"/>
                </a:cubicBezTo>
                <a:cubicBezTo>
                  <a:pt x="8021" y="1186"/>
                  <a:pt x="8015" y="1192"/>
                  <a:pt x="8008" y="1192"/>
                </a:cubicBezTo>
                <a:lnTo>
                  <a:pt x="8008" y="1192"/>
                </a:lnTo>
                <a:cubicBezTo>
                  <a:pt x="8001" y="1192"/>
                  <a:pt x="7996" y="1186"/>
                  <a:pt x="7996" y="1179"/>
                </a:cubicBezTo>
                <a:cubicBezTo>
                  <a:pt x="7996" y="1173"/>
                  <a:pt x="8001" y="1167"/>
                  <a:pt x="8008" y="1167"/>
                </a:cubicBezTo>
                <a:close/>
                <a:moveTo>
                  <a:pt x="8058" y="1167"/>
                </a:moveTo>
                <a:lnTo>
                  <a:pt x="8058" y="1167"/>
                </a:lnTo>
                <a:cubicBezTo>
                  <a:pt x="8065" y="1167"/>
                  <a:pt x="8071" y="1173"/>
                  <a:pt x="8071" y="1179"/>
                </a:cubicBezTo>
                <a:cubicBezTo>
                  <a:pt x="8071" y="1186"/>
                  <a:pt x="8065" y="1192"/>
                  <a:pt x="8058" y="1192"/>
                </a:cubicBezTo>
                <a:lnTo>
                  <a:pt x="8058" y="1192"/>
                </a:lnTo>
                <a:cubicBezTo>
                  <a:pt x="8051" y="1192"/>
                  <a:pt x="8046" y="1186"/>
                  <a:pt x="8046" y="1179"/>
                </a:cubicBezTo>
                <a:cubicBezTo>
                  <a:pt x="8046" y="1173"/>
                  <a:pt x="8051" y="1167"/>
                  <a:pt x="8058" y="1167"/>
                </a:cubicBezTo>
                <a:close/>
                <a:moveTo>
                  <a:pt x="8108" y="1167"/>
                </a:moveTo>
                <a:lnTo>
                  <a:pt x="8108" y="1167"/>
                </a:lnTo>
                <a:cubicBezTo>
                  <a:pt x="8115" y="1167"/>
                  <a:pt x="8121" y="1173"/>
                  <a:pt x="8121" y="1179"/>
                </a:cubicBezTo>
                <a:cubicBezTo>
                  <a:pt x="8121" y="1186"/>
                  <a:pt x="8115" y="1192"/>
                  <a:pt x="8108" y="1192"/>
                </a:cubicBezTo>
                <a:lnTo>
                  <a:pt x="8108" y="1192"/>
                </a:lnTo>
                <a:cubicBezTo>
                  <a:pt x="8101" y="1192"/>
                  <a:pt x="8096" y="1186"/>
                  <a:pt x="8096" y="1179"/>
                </a:cubicBezTo>
                <a:cubicBezTo>
                  <a:pt x="8096" y="1173"/>
                  <a:pt x="8101" y="1167"/>
                  <a:pt x="8108" y="1167"/>
                </a:cubicBezTo>
                <a:close/>
                <a:moveTo>
                  <a:pt x="8158" y="1167"/>
                </a:moveTo>
                <a:lnTo>
                  <a:pt x="8158" y="1167"/>
                </a:lnTo>
                <a:cubicBezTo>
                  <a:pt x="8165" y="1167"/>
                  <a:pt x="8171" y="1173"/>
                  <a:pt x="8171" y="1179"/>
                </a:cubicBezTo>
                <a:cubicBezTo>
                  <a:pt x="8171" y="1186"/>
                  <a:pt x="8165" y="1192"/>
                  <a:pt x="8158" y="1192"/>
                </a:cubicBezTo>
                <a:lnTo>
                  <a:pt x="8158" y="1192"/>
                </a:lnTo>
                <a:cubicBezTo>
                  <a:pt x="8151" y="1192"/>
                  <a:pt x="8146" y="1186"/>
                  <a:pt x="8146" y="1179"/>
                </a:cubicBezTo>
                <a:cubicBezTo>
                  <a:pt x="8146" y="1173"/>
                  <a:pt x="8151" y="1167"/>
                  <a:pt x="8158" y="1167"/>
                </a:cubicBezTo>
                <a:close/>
                <a:moveTo>
                  <a:pt x="8208" y="1167"/>
                </a:moveTo>
                <a:lnTo>
                  <a:pt x="8208" y="1167"/>
                </a:lnTo>
                <a:cubicBezTo>
                  <a:pt x="8215" y="1167"/>
                  <a:pt x="8221" y="1173"/>
                  <a:pt x="8221" y="1179"/>
                </a:cubicBezTo>
                <a:cubicBezTo>
                  <a:pt x="8221" y="1186"/>
                  <a:pt x="8215" y="1192"/>
                  <a:pt x="8208" y="1192"/>
                </a:cubicBezTo>
                <a:lnTo>
                  <a:pt x="8208" y="1192"/>
                </a:lnTo>
                <a:cubicBezTo>
                  <a:pt x="8201" y="1192"/>
                  <a:pt x="8196" y="1186"/>
                  <a:pt x="8196" y="1179"/>
                </a:cubicBezTo>
                <a:cubicBezTo>
                  <a:pt x="8196" y="1173"/>
                  <a:pt x="8201" y="1167"/>
                  <a:pt x="8208" y="1167"/>
                </a:cubicBezTo>
                <a:close/>
                <a:moveTo>
                  <a:pt x="8258" y="1167"/>
                </a:moveTo>
                <a:lnTo>
                  <a:pt x="8258" y="1167"/>
                </a:lnTo>
                <a:cubicBezTo>
                  <a:pt x="8265" y="1167"/>
                  <a:pt x="8271" y="1173"/>
                  <a:pt x="8271" y="1179"/>
                </a:cubicBezTo>
                <a:cubicBezTo>
                  <a:pt x="8271" y="1186"/>
                  <a:pt x="8265" y="1192"/>
                  <a:pt x="8258" y="1192"/>
                </a:cubicBezTo>
                <a:lnTo>
                  <a:pt x="8258" y="1192"/>
                </a:lnTo>
                <a:cubicBezTo>
                  <a:pt x="8251" y="1192"/>
                  <a:pt x="8246" y="1186"/>
                  <a:pt x="8246" y="1179"/>
                </a:cubicBezTo>
                <a:cubicBezTo>
                  <a:pt x="8246" y="1173"/>
                  <a:pt x="8251" y="1167"/>
                  <a:pt x="8258" y="1167"/>
                </a:cubicBezTo>
                <a:close/>
                <a:moveTo>
                  <a:pt x="8308" y="1167"/>
                </a:moveTo>
                <a:lnTo>
                  <a:pt x="8308" y="1167"/>
                </a:lnTo>
                <a:cubicBezTo>
                  <a:pt x="8315" y="1167"/>
                  <a:pt x="8321" y="1173"/>
                  <a:pt x="8321" y="1179"/>
                </a:cubicBezTo>
                <a:cubicBezTo>
                  <a:pt x="8321" y="1186"/>
                  <a:pt x="8315" y="1192"/>
                  <a:pt x="8308" y="1192"/>
                </a:cubicBezTo>
                <a:lnTo>
                  <a:pt x="8308" y="1192"/>
                </a:lnTo>
                <a:cubicBezTo>
                  <a:pt x="8301" y="1192"/>
                  <a:pt x="8296" y="1186"/>
                  <a:pt x="8296" y="1179"/>
                </a:cubicBezTo>
                <a:cubicBezTo>
                  <a:pt x="8296" y="1173"/>
                  <a:pt x="8301" y="1167"/>
                  <a:pt x="8308" y="1167"/>
                </a:cubicBezTo>
                <a:close/>
                <a:moveTo>
                  <a:pt x="8358" y="1167"/>
                </a:moveTo>
                <a:lnTo>
                  <a:pt x="8358" y="1167"/>
                </a:lnTo>
                <a:cubicBezTo>
                  <a:pt x="8365" y="1167"/>
                  <a:pt x="8371" y="1173"/>
                  <a:pt x="8371" y="1179"/>
                </a:cubicBezTo>
                <a:cubicBezTo>
                  <a:pt x="8371" y="1186"/>
                  <a:pt x="8365" y="1192"/>
                  <a:pt x="8358" y="1192"/>
                </a:cubicBezTo>
                <a:lnTo>
                  <a:pt x="8358" y="1192"/>
                </a:lnTo>
                <a:cubicBezTo>
                  <a:pt x="8351" y="1192"/>
                  <a:pt x="8346" y="1186"/>
                  <a:pt x="8346" y="1179"/>
                </a:cubicBezTo>
                <a:cubicBezTo>
                  <a:pt x="8346" y="1173"/>
                  <a:pt x="8351" y="1167"/>
                  <a:pt x="8358" y="1167"/>
                </a:cubicBezTo>
                <a:close/>
                <a:moveTo>
                  <a:pt x="8408" y="1167"/>
                </a:moveTo>
                <a:lnTo>
                  <a:pt x="8408" y="1167"/>
                </a:lnTo>
                <a:cubicBezTo>
                  <a:pt x="8415" y="1167"/>
                  <a:pt x="8421" y="1173"/>
                  <a:pt x="8421" y="1179"/>
                </a:cubicBezTo>
                <a:cubicBezTo>
                  <a:pt x="8421" y="1186"/>
                  <a:pt x="8415" y="1192"/>
                  <a:pt x="8408" y="1192"/>
                </a:cubicBezTo>
                <a:lnTo>
                  <a:pt x="8408" y="1192"/>
                </a:lnTo>
                <a:cubicBezTo>
                  <a:pt x="8401" y="1192"/>
                  <a:pt x="8396" y="1186"/>
                  <a:pt x="8396" y="1179"/>
                </a:cubicBezTo>
                <a:cubicBezTo>
                  <a:pt x="8396" y="1173"/>
                  <a:pt x="8401" y="1167"/>
                  <a:pt x="8408" y="1167"/>
                </a:cubicBezTo>
                <a:close/>
                <a:moveTo>
                  <a:pt x="8458" y="1167"/>
                </a:moveTo>
                <a:lnTo>
                  <a:pt x="8458" y="1167"/>
                </a:lnTo>
                <a:cubicBezTo>
                  <a:pt x="8465" y="1167"/>
                  <a:pt x="8471" y="1173"/>
                  <a:pt x="8471" y="1179"/>
                </a:cubicBezTo>
                <a:cubicBezTo>
                  <a:pt x="8471" y="1186"/>
                  <a:pt x="8465" y="1192"/>
                  <a:pt x="8458" y="1192"/>
                </a:cubicBezTo>
                <a:lnTo>
                  <a:pt x="8458" y="1192"/>
                </a:lnTo>
                <a:cubicBezTo>
                  <a:pt x="8452" y="1192"/>
                  <a:pt x="8446" y="1186"/>
                  <a:pt x="8446" y="1179"/>
                </a:cubicBezTo>
                <a:cubicBezTo>
                  <a:pt x="8446" y="1173"/>
                  <a:pt x="8452" y="1167"/>
                  <a:pt x="8458" y="1167"/>
                </a:cubicBezTo>
                <a:close/>
                <a:moveTo>
                  <a:pt x="8508" y="1167"/>
                </a:moveTo>
                <a:lnTo>
                  <a:pt x="8508" y="1167"/>
                </a:lnTo>
                <a:cubicBezTo>
                  <a:pt x="8515" y="1167"/>
                  <a:pt x="8521" y="1173"/>
                  <a:pt x="8521" y="1179"/>
                </a:cubicBezTo>
                <a:cubicBezTo>
                  <a:pt x="8521" y="1186"/>
                  <a:pt x="8515" y="1192"/>
                  <a:pt x="8508" y="1192"/>
                </a:cubicBezTo>
                <a:lnTo>
                  <a:pt x="8508" y="1192"/>
                </a:lnTo>
                <a:cubicBezTo>
                  <a:pt x="8502" y="1192"/>
                  <a:pt x="8496" y="1186"/>
                  <a:pt x="8496" y="1179"/>
                </a:cubicBezTo>
                <a:cubicBezTo>
                  <a:pt x="8496" y="1173"/>
                  <a:pt x="8502" y="1167"/>
                  <a:pt x="8508" y="1167"/>
                </a:cubicBezTo>
                <a:close/>
                <a:moveTo>
                  <a:pt x="8558" y="1167"/>
                </a:moveTo>
                <a:lnTo>
                  <a:pt x="8558" y="1167"/>
                </a:lnTo>
                <a:cubicBezTo>
                  <a:pt x="8565" y="1167"/>
                  <a:pt x="8571" y="1173"/>
                  <a:pt x="8571" y="1179"/>
                </a:cubicBezTo>
                <a:cubicBezTo>
                  <a:pt x="8571" y="1186"/>
                  <a:pt x="8565" y="1192"/>
                  <a:pt x="8558" y="1192"/>
                </a:cubicBezTo>
                <a:lnTo>
                  <a:pt x="8558" y="1192"/>
                </a:lnTo>
                <a:cubicBezTo>
                  <a:pt x="8552" y="1192"/>
                  <a:pt x="8546" y="1186"/>
                  <a:pt x="8546" y="1179"/>
                </a:cubicBezTo>
                <a:cubicBezTo>
                  <a:pt x="8546" y="1173"/>
                  <a:pt x="8552" y="1167"/>
                  <a:pt x="8558" y="1167"/>
                </a:cubicBezTo>
                <a:close/>
                <a:moveTo>
                  <a:pt x="8608" y="1167"/>
                </a:moveTo>
                <a:lnTo>
                  <a:pt x="8609" y="1167"/>
                </a:lnTo>
                <a:cubicBezTo>
                  <a:pt x="8615" y="1167"/>
                  <a:pt x="8621" y="1173"/>
                  <a:pt x="8621" y="1179"/>
                </a:cubicBezTo>
                <a:cubicBezTo>
                  <a:pt x="8621" y="1186"/>
                  <a:pt x="8615" y="1192"/>
                  <a:pt x="8609" y="1192"/>
                </a:cubicBezTo>
                <a:lnTo>
                  <a:pt x="8608" y="1192"/>
                </a:lnTo>
                <a:cubicBezTo>
                  <a:pt x="8602" y="1192"/>
                  <a:pt x="8596" y="1186"/>
                  <a:pt x="8596" y="1179"/>
                </a:cubicBezTo>
                <a:cubicBezTo>
                  <a:pt x="8596" y="1173"/>
                  <a:pt x="8602" y="1167"/>
                  <a:pt x="8608" y="1167"/>
                </a:cubicBezTo>
                <a:close/>
                <a:moveTo>
                  <a:pt x="8659" y="1167"/>
                </a:moveTo>
                <a:lnTo>
                  <a:pt x="8659" y="1167"/>
                </a:lnTo>
                <a:cubicBezTo>
                  <a:pt x="8665" y="1167"/>
                  <a:pt x="8671" y="1173"/>
                  <a:pt x="8671" y="1179"/>
                </a:cubicBezTo>
                <a:cubicBezTo>
                  <a:pt x="8671" y="1186"/>
                  <a:pt x="8665" y="1192"/>
                  <a:pt x="8659" y="1192"/>
                </a:cubicBezTo>
                <a:lnTo>
                  <a:pt x="8659" y="1192"/>
                </a:lnTo>
                <a:cubicBezTo>
                  <a:pt x="8652" y="1192"/>
                  <a:pt x="8646" y="1186"/>
                  <a:pt x="8646" y="1179"/>
                </a:cubicBezTo>
                <a:cubicBezTo>
                  <a:pt x="8646" y="1173"/>
                  <a:pt x="8652" y="1167"/>
                  <a:pt x="8659" y="1167"/>
                </a:cubicBezTo>
                <a:close/>
                <a:moveTo>
                  <a:pt x="8709" y="1167"/>
                </a:moveTo>
                <a:lnTo>
                  <a:pt x="8709" y="1167"/>
                </a:lnTo>
                <a:cubicBezTo>
                  <a:pt x="8715" y="1167"/>
                  <a:pt x="8721" y="1173"/>
                  <a:pt x="8721" y="1179"/>
                </a:cubicBezTo>
                <a:cubicBezTo>
                  <a:pt x="8721" y="1186"/>
                  <a:pt x="8715" y="1192"/>
                  <a:pt x="8709" y="1192"/>
                </a:cubicBezTo>
                <a:lnTo>
                  <a:pt x="8709" y="1192"/>
                </a:lnTo>
                <a:cubicBezTo>
                  <a:pt x="8702" y="1192"/>
                  <a:pt x="8696" y="1186"/>
                  <a:pt x="8696" y="1179"/>
                </a:cubicBezTo>
                <a:cubicBezTo>
                  <a:pt x="8696" y="1173"/>
                  <a:pt x="8702" y="1167"/>
                  <a:pt x="8709" y="1167"/>
                </a:cubicBezTo>
                <a:close/>
                <a:moveTo>
                  <a:pt x="8759" y="1167"/>
                </a:moveTo>
                <a:lnTo>
                  <a:pt x="8759" y="1167"/>
                </a:lnTo>
                <a:cubicBezTo>
                  <a:pt x="8765" y="1167"/>
                  <a:pt x="8771" y="1173"/>
                  <a:pt x="8771" y="1179"/>
                </a:cubicBezTo>
                <a:cubicBezTo>
                  <a:pt x="8771" y="1186"/>
                  <a:pt x="8765" y="1192"/>
                  <a:pt x="8759" y="1192"/>
                </a:cubicBezTo>
                <a:lnTo>
                  <a:pt x="8759" y="1192"/>
                </a:lnTo>
                <a:cubicBezTo>
                  <a:pt x="8752" y="1192"/>
                  <a:pt x="8746" y="1186"/>
                  <a:pt x="8746" y="1179"/>
                </a:cubicBezTo>
                <a:cubicBezTo>
                  <a:pt x="8746" y="1173"/>
                  <a:pt x="8752" y="1167"/>
                  <a:pt x="8759" y="1167"/>
                </a:cubicBezTo>
                <a:close/>
                <a:moveTo>
                  <a:pt x="8809" y="1167"/>
                </a:moveTo>
                <a:lnTo>
                  <a:pt x="8809" y="1167"/>
                </a:lnTo>
                <a:cubicBezTo>
                  <a:pt x="8816" y="1167"/>
                  <a:pt x="8821" y="1173"/>
                  <a:pt x="8821" y="1179"/>
                </a:cubicBezTo>
                <a:cubicBezTo>
                  <a:pt x="8821" y="1186"/>
                  <a:pt x="8816" y="1192"/>
                  <a:pt x="8809" y="1192"/>
                </a:cubicBezTo>
                <a:lnTo>
                  <a:pt x="8809" y="1192"/>
                </a:lnTo>
                <a:cubicBezTo>
                  <a:pt x="8802" y="1192"/>
                  <a:pt x="8796" y="1186"/>
                  <a:pt x="8796" y="1179"/>
                </a:cubicBezTo>
                <a:cubicBezTo>
                  <a:pt x="8796" y="1173"/>
                  <a:pt x="8802" y="1167"/>
                  <a:pt x="8809" y="1167"/>
                </a:cubicBezTo>
                <a:close/>
                <a:moveTo>
                  <a:pt x="8859" y="1167"/>
                </a:moveTo>
                <a:lnTo>
                  <a:pt x="8859" y="1167"/>
                </a:lnTo>
                <a:cubicBezTo>
                  <a:pt x="8866" y="1167"/>
                  <a:pt x="8871" y="1173"/>
                  <a:pt x="8871" y="1179"/>
                </a:cubicBezTo>
                <a:cubicBezTo>
                  <a:pt x="8871" y="1186"/>
                  <a:pt x="8866" y="1192"/>
                  <a:pt x="8859" y="1192"/>
                </a:cubicBezTo>
                <a:lnTo>
                  <a:pt x="8859" y="1192"/>
                </a:lnTo>
                <a:cubicBezTo>
                  <a:pt x="8852" y="1192"/>
                  <a:pt x="8846" y="1186"/>
                  <a:pt x="8846" y="1179"/>
                </a:cubicBezTo>
                <a:cubicBezTo>
                  <a:pt x="8846" y="1173"/>
                  <a:pt x="8852" y="1167"/>
                  <a:pt x="8859" y="1167"/>
                </a:cubicBezTo>
                <a:close/>
                <a:moveTo>
                  <a:pt x="8909" y="1167"/>
                </a:moveTo>
                <a:lnTo>
                  <a:pt x="8909" y="1167"/>
                </a:lnTo>
                <a:cubicBezTo>
                  <a:pt x="8916" y="1167"/>
                  <a:pt x="8921" y="1173"/>
                  <a:pt x="8921" y="1179"/>
                </a:cubicBezTo>
                <a:cubicBezTo>
                  <a:pt x="8921" y="1186"/>
                  <a:pt x="8916" y="1192"/>
                  <a:pt x="8909" y="1192"/>
                </a:cubicBezTo>
                <a:lnTo>
                  <a:pt x="8909" y="1192"/>
                </a:lnTo>
                <a:cubicBezTo>
                  <a:pt x="8902" y="1192"/>
                  <a:pt x="8896" y="1186"/>
                  <a:pt x="8896" y="1179"/>
                </a:cubicBezTo>
                <a:cubicBezTo>
                  <a:pt x="8896" y="1173"/>
                  <a:pt x="8902" y="1167"/>
                  <a:pt x="8909" y="1167"/>
                </a:cubicBezTo>
                <a:close/>
                <a:moveTo>
                  <a:pt x="8959" y="1167"/>
                </a:moveTo>
                <a:lnTo>
                  <a:pt x="8959" y="1167"/>
                </a:lnTo>
                <a:cubicBezTo>
                  <a:pt x="8966" y="1167"/>
                  <a:pt x="8971" y="1173"/>
                  <a:pt x="8971" y="1179"/>
                </a:cubicBezTo>
                <a:cubicBezTo>
                  <a:pt x="8971" y="1186"/>
                  <a:pt x="8966" y="1192"/>
                  <a:pt x="8959" y="1192"/>
                </a:cubicBezTo>
                <a:lnTo>
                  <a:pt x="8959" y="1192"/>
                </a:lnTo>
                <a:cubicBezTo>
                  <a:pt x="8952" y="1192"/>
                  <a:pt x="8946" y="1186"/>
                  <a:pt x="8946" y="1179"/>
                </a:cubicBezTo>
                <a:cubicBezTo>
                  <a:pt x="8946" y="1173"/>
                  <a:pt x="8952" y="1167"/>
                  <a:pt x="8959" y="1167"/>
                </a:cubicBezTo>
                <a:close/>
                <a:moveTo>
                  <a:pt x="9009" y="1167"/>
                </a:moveTo>
                <a:lnTo>
                  <a:pt x="9009" y="1167"/>
                </a:lnTo>
                <a:cubicBezTo>
                  <a:pt x="9016" y="1167"/>
                  <a:pt x="9021" y="1173"/>
                  <a:pt x="9021" y="1179"/>
                </a:cubicBezTo>
                <a:cubicBezTo>
                  <a:pt x="9021" y="1186"/>
                  <a:pt x="9016" y="1192"/>
                  <a:pt x="9009" y="1192"/>
                </a:cubicBezTo>
                <a:lnTo>
                  <a:pt x="9009" y="1192"/>
                </a:lnTo>
                <a:cubicBezTo>
                  <a:pt x="9002" y="1192"/>
                  <a:pt x="8996" y="1186"/>
                  <a:pt x="8996" y="1179"/>
                </a:cubicBezTo>
                <a:cubicBezTo>
                  <a:pt x="8996" y="1173"/>
                  <a:pt x="9002" y="1167"/>
                  <a:pt x="9009" y="1167"/>
                </a:cubicBezTo>
                <a:close/>
                <a:moveTo>
                  <a:pt x="9059" y="1167"/>
                </a:moveTo>
                <a:lnTo>
                  <a:pt x="9059" y="1167"/>
                </a:lnTo>
                <a:cubicBezTo>
                  <a:pt x="9066" y="1167"/>
                  <a:pt x="9071" y="1173"/>
                  <a:pt x="9071" y="1179"/>
                </a:cubicBezTo>
                <a:cubicBezTo>
                  <a:pt x="9071" y="1186"/>
                  <a:pt x="9066" y="1192"/>
                  <a:pt x="9059" y="1192"/>
                </a:cubicBezTo>
                <a:lnTo>
                  <a:pt x="9059" y="1192"/>
                </a:lnTo>
                <a:cubicBezTo>
                  <a:pt x="9052" y="1192"/>
                  <a:pt x="9046" y="1186"/>
                  <a:pt x="9046" y="1179"/>
                </a:cubicBezTo>
                <a:cubicBezTo>
                  <a:pt x="9046" y="1173"/>
                  <a:pt x="9052" y="1167"/>
                  <a:pt x="9059" y="1167"/>
                </a:cubicBezTo>
                <a:close/>
                <a:moveTo>
                  <a:pt x="9109" y="1167"/>
                </a:moveTo>
                <a:lnTo>
                  <a:pt x="9109" y="1167"/>
                </a:lnTo>
                <a:cubicBezTo>
                  <a:pt x="9116" y="1167"/>
                  <a:pt x="9121" y="1173"/>
                  <a:pt x="9121" y="1179"/>
                </a:cubicBezTo>
                <a:cubicBezTo>
                  <a:pt x="9121" y="1186"/>
                  <a:pt x="9116" y="1192"/>
                  <a:pt x="9109" y="1192"/>
                </a:cubicBezTo>
                <a:lnTo>
                  <a:pt x="9109" y="1192"/>
                </a:lnTo>
                <a:cubicBezTo>
                  <a:pt x="9102" y="1192"/>
                  <a:pt x="9096" y="1186"/>
                  <a:pt x="9096" y="1179"/>
                </a:cubicBezTo>
                <a:cubicBezTo>
                  <a:pt x="9096" y="1173"/>
                  <a:pt x="9102" y="1167"/>
                  <a:pt x="9109" y="1167"/>
                </a:cubicBezTo>
                <a:close/>
                <a:moveTo>
                  <a:pt x="9159" y="1167"/>
                </a:moveTo>
                <a:lnTo>
                  <a:pt x="9159" y="1167"/>
                </a:lnTo>
                <a:cubicBezTo>
                  <a:pt x="9166" y="1167"/>
                  <a:pt x="9171" y="1173"/>
                  <a:pt x="9171" y="1179"/>
                </a:cubicBezTo>
                <a:cubicBezTo>
                  <a:pt x="9171" y="1186"/>
                  <a:pt x="9166" y="1192"/>
                  <a:pt x="9159" y="1192"/>
                </a:cubicBezTo>
                <a:lnTo>
                  <a:pt x="9159" y="1192"/>
                </a:lnTo>
                <a:cubicBezTo>
                  <a:pt x="9152" y="1192"/>
                  <a:pt x="9146" y="1186"/>
                  <a:pt x="9146" y="1179"/>
                </a:cubicBezTo>
                <a:cubicBezTo>
                  <a:pt x="9146" y="1173"/>
                  <a:pt x="9152" y="1167"/>
                  <a:pt x="9159" y="1167"/>
                </a:cubicBezTo>
                <a:close/>
                <a:moveTo>
                  <a:pt x="9209" y="1167"/>
                </a:moveTo>
                <a:lnTo>
                  <a:pt x="9209" y="1167"/>
                </a:lnTo>
                <a:cubicBezTo>
                  <a:pt x="9216" y="1167"/>
                  <a:pt x="9221" y="1173"/>
                  <a:pt x="9221" y="1179"/>
                </a:cubicBezTo>
                <a:cubicBezTo>
                  <a:pt x="9221" y="1186"/>
                  <a:pt x="9216" y="1192"/>
                  <a:pt x="9209" y="1192"/>
                </a:cubicBezTo>
                <a:lnTo>
                  <a:pt x="9209" y="1192"/>
                </a:lnTo>
                <a:cubicBezTo>
                  <a:pt x="9202" y="1192"/>
                  <a:pt x="9196" y="1186"/>
                  <a:pt x="9196" y="1179"/>
                </a:cubicBezTo>
                <a:cubicBezTo>
                  <a:pt x="9196" y="1173"/>
                  <a:pt x="9202" y="1167"/>
                  <a:pt x="9209" y="1167"/>
                </a:cubicBezTo>
                <a:close/>
                <a:moveTo>
                  <a:pt x="9259" y="1167"/>
                </a:moveTo>
                <a:lnTo>
                  <a:pt x="9259" y="1167"/>
                </a:lnTo>
                <a:cubicBezTo>
                  <a:pt x="9266" y="1167"/>
                  <a:pt x="9271" y="1173"/>
                  <a:pt x="9271" y="1179"/>
                </a:cubicBezTo>
                <a:cubicBezTo>
                  <a:pt x="9271" y="1186"/>
                  <a:pt x="9266" y="1192"/>
                  <a:pt x="9259" y="1192"/>
                </a:cubicBezTo>
                <a:lnTo>
                  <a:pt x="9259" y="1192"/>
                </a:lnTo>
                <a:cubicBezTo>
                  <a:pt x="9252" y="1192"/>
                  <a:pt x="9246" y="1186"/>
                  <a:pt x="9246" y="1179"/>
                </a:cubicBezTo>
                <a:cubicBezTo>
                  <a:pt x="9246" y="1173"/>
                  <a:pt x="9252" y="1167"/>
                  <a:pt x="9259" y="1167"/>
                </a:cubicBezTo>
                <a:close/>
                <a:moveTo>
                  <a:pt x="9309" y="1167"/>
                </a:moveTo>
                <a:lnTo>
                  <a:pt x="9309" y="1167"/>
                </a:lnTo>
                <a:cubicBezTo>
                  <a:pt x="9316" y="1167"/>
                  <a:pt x="9321" y="1173"/>
                  <a:pt x="9321" y="1179"/>
                </a:cubicBezTo>
                <a:cubicBezTo>
                  <a:pt x="9321" y="1186"/>
                  <a:pt x="9316" y="1192"/>
                  <a:pt x="9309" y="1192"/>
                </a:cubicBezTo>
                <a:lnTo>
                  <a:pt x="9309" y="1192"/>
                </a:lnTo>
                <a:cubicBezTo>
                  <a:pt x="9302" y="1192"/>
                  <a:pt x="9296" y="1186"/>
                  <a:pt x="9296" y="1179"/>
                </a:cubicBezTo>
                <a:cubicBezTo>
                  <a:pt x="9296" y="1173"/>
                  <a:pt x="9302" y="1167"/>
                  <a:pt x="9309" y="1167"/>
                </a:cubicBezTo>
                <a:close/>
                <a:moveTo>
                  <a:pt x="9359" y="1167"/>
                </a:moveTo>
                <a:lnTo>
                  <a:pt x="9359" y="1167"/>
                </a:lnTo>
                <a:cubicBezTo>
                  <a:pt x="9366" y="1167"/>
                  <a:pt x="9371" y="1173"/>
                  <a:pt x="9371" y="1179"/>
                </a:cubicBezTo>
                <a:cubicBezTo>
                  <a:pt x="9371" y="1186"/>
                  <a:pt x="9366" y="1192"/>
                  <a:pt x="9359" y="1192"/>
                </a:cubicBezTo>
                <a:lnTo>
                  <a:pt x="9359" y="1192"/>
                </a:lnTo>
                <a:cubicBezTo>
                  <a:pt x="9352" y="1192"/>
                  <a:pt x="9346" y="1186"/>
                  <a:pt x="9346" y="1179"/>
                </a:cubicBezTo>
                <a:cubicBezTo>
                  <a:pt x="9346" y="1173"/>
                  <a:pt x="9352" y="1167"/>
                  <a:pt x="9359" y="1167"/>
                </a:cubicBezTo>
                <a:close/>
                <a:moveTo>
                  <a:pt x="9409" y="1167"/>
                </a:moveTo>
                <a:lnTo>
                  <a:pt x="9409" y="1167"/>
                </a:lnTo>
                <a:cubicBezTo>
                  <a:pt x="9416" y="1167"/>
                  <a:pt x="9421" y="1173"/>
                  <a:pt x="9421" y="1179"/>
                </a:cubicBezTo>
                <a:cubicBezTo>
                  <a:pt x="9421" y="1186"/>
                  <a:pt x="9416" y="1192"/>
                  <a:pt x="9409" y="1192"/>
                </a:cubicBezTo>
                <a:lnTo>
                  <a:pt x="9409" y="1192"/>
                </a:lnTo>
                <a:cubicBezTo>
                  <a:pt x="9402" y="1192"/>
                  <a:pt x="9396" y="1186"/>
                  <a:pt x="9396" y="1179"/>
                </a:cubicBezTo>
                <a:cubicBezTo>
                  <a:pt x="9396" y="1173"/>
                  <a:pt x="9402" y="1167"/>
                  <a:pt x="9409" y="1167"/>
                </a:cubicBezTo>
                <a:close/>
                <a:moveTo>
                  <a:pt x="9459" y="1167"/>
                </a:moveTo>
                <a:lnTo>
                  <a:pt x="9459" y="1167"/>
                </a:lnTo>
                <a:cubicBezTo>
                  <a:pt x="9466" y="1167"/>
                  <a:pt x="9471" y="1173"/>
                  <a:pt x="9471" y="1179"/>
                </a:cubicBezTo>
                <a:cubicBezTo>
                  <a:pt x="9471" y="1186"/>
                  <a:pt x="9466" y="1192"/>
                  <a:pt x="9459" y="1192"/>
                </a:cubicBezTo>
                <a:lnTo>
                  <a:pt x="9459" y="1192"/>
                </a:lnTo>
                <a:cubicBezTo>
                  <a:pt x="9452" y="1192"/>
                  <a:pt x="9446" y="1186"/>
                  <a:pt x="9446" y="1179"/>
                </a:cubicBezTo>
                <a:cubicBezTo>
                  <a:pt x="9446" y="1173"/>
                  <a:pt x="9452" y="1167"/>
                  <a:pt x="9459" y="1167"/>
                </a:cubicBezTo>
                <a:close/>
                <a:moveTo>
                  <a:pt x="9509" y="1167"/>
                </a:moveTo>
                <a:lnTo>
                  <a:pt x="9509" y="1167"/>
                </a:lnTo>
                <a:cubicBezTo>
                  <a:pt x="9516" y="1167"/>
                  <a:pt x="9521" y="1173"/>
                  <a:pt x="9521" y="1179"/>
                </a:cubicBezTo>
                <a:cubicBezTo>
                  <a:pt x="9521" y="1186"/>
                  <a:pt x="9516" y="1192"/>
                  <a:pt x="9509" y="1192"/>
                </a:cubicBezTo>
                <a:lnTo>
                  <a:pt x="9509" y="1192"/>
                </a:lnTo>
                <a:cubicBezTo>
                  <a:pt x="9502" y="1192"/>
                  <a:pt x="9496" y="1186"/>
                  <a:pt x="9496" y="1179"/>
                </a:cubicBezTo>
                <a:cubicBezTo>
                  <a:pt x="9496" y="1173"/>
                  <a:pt x="9502" y="1167"/>
                  <a:pt x="9509" y="1167"/>
                </a:cubicBezTo>
                <a:close/>
                <a:moveTo>
                  <a:pt x="9559" y="1167"/>
                </a:moveTo>
                <a:lnTo>
                  <a:pt x="9559" y="1167"/>
                </a:lnTo>
                <a:cubicBezTo>
                  <a:pt x="9566" y="1167"/>
                  <a:pt x="9571" y="1173"/>
                  <a:pt x="9571" y="1179"/>
                </a:cubicBezTo>
                <a:cubicBezTo>
                  <a:pt x="9571" y="1186"/>
                  <a:pt x="9566" y="1192"/>
                  <a:pt x="9559" y="1192"/>
                </a:cubicBezTo>
                <a:lnTo>
                  <a:pt x="9559" y="1192"/>
                </a:lnTo>
                <a:cubicBezTo>
                  <a:pt x="9552" y="1192"/>
                  <a:pt x="9546" y="1186"/>
                  <a:pt x="9546" y="1179"/>
                </a:cubicBezTo>
                <a:cubicBezTo>
                  <a:pt x="9546" y="1173"/>
                  <a:pt x="9552" y="1167"/>
                  <a:pt x="9559" y="1167"/>
                </a:cubicBezTo>
                <a:close/>
                <a:moveTo>
                  <a:pt x="9609" y="1167"/>
                </a:moveTo>
                <a:lnTo>
                  <a:pt x="9609" y="1167"/>
                </a:lnTo>
                <a:cubicBezTo>
                  <a:pt x="9616" y="1167"/>
                  <a:pt x="9622" y="1173"/>
                  <a:pt x="9622" y="1179"/>
                </a:cubicBezTo>
                <a:cubicBezTo>
                  <a:pt x="9622" y="1186"/>
                  <a:pt x="9616" y="1192"/>
                  <a:pt x="9609" y="1192"/>
                </a:cubicBezTo>
                <a:lnTo>
                  <a:pt x="9609" y="1192"/>
                </a:lnTo>
                <a:cubicBezTo>
                  <a:pt x="9602" y="1192"/>
                  <a:pt x="9596" y="1186"/>
                  <a:pt x="9596" y="1179"/>
                </a:cubicBezTo>
                <a:cubicBezTo>
                  <a:pt x="9596" y="1173"/>
                  <a:pt x="9602" y="1167"/>
                  <a:pt x="9609" y="1167"/>
                </a:cubicBezTo>
                <a:close/>
                <a:moveTo>
                  <a:pt x="9659" y="1167"/>
                </a:moveTo>
                <a:lnTo>
                  <a:pt x="9659" y="1167"/>
                </a:lnTo>
                <a:cubicBezTo>
                  <a:pt x="9666" y="1167"/>
                  <a:pt x="9672" y="1173"/>
                  <a:pt x="9672" y="1179"/>
                </a:cubicBezTo>
                <a:cubicBezTo>
                  <a:pt x="9672" y="1186"/>
                  <a:pt x="9666" y="1192"/>
                  <a:pt x="9659" y="1192"/>
                </a:cubicBezTo>
                <a:lnTo>
                  <a:pt x="9659" y="1192"/>
                </a:lnTo>
                <a:cubicBezTo>
                  <a:pt x="9652" y="1192"/>
                  <a:pt x="9647" y="1186"/>
                  <a:pt x="9647" y="1179"/>
                </a:cubicBezTo>
                <a:cubicBezTo>
                  <a:pt x="9647" y="1173"/>
                  <a:pt x="9652" y="1167"/>
                  <a:pt x="9659" y="1167"/>
                </a:cubicBezTo>
                <a:close/>
                <a:moveTo>
                  <a:pt x="9709" y="1167"/>
                </a:moveTo>
                <a:lnTo>
                  <a:pt x="9709" y="1167"/>
                </a:lnTo>
                <a:cubicBezTo>
                  <a:pt x="9716" y="1167"/>
                  <a:pt x="9722" y="1173"/>
                  <a:pt x="9722" y="1179"/>
                </a:cubicBezTo>
                <a:cubicBezTo>
                  <a:pt x="9722" y="1186"/>
                  <a:pt x="9716" y="1192"/>
                  <a:pt x="9709" y="1192"/>
                </a:cubicBezTo>
                <a:lnTo>
                  <a:pt x="9709" y="1192"/>
                </a:lnTo>
                <a:cubicBezTo>
                  <a:pt x="9702" y="1192"/>
                  <a:pt x="9697" y="1186"/>
                  <a:pt x="9697" y="1179"/>
                </a:cubicBezTo>
                <a:cubicBezTo>
                  <a:pt x="9697" y="1173"/>
                  <a:pt x="9702" y="1167"/>
                  <a:pt x="9709" y="1167"/>
                </a:cubicBezTo>
                <a:close/>
                <a:moveTo>
                  <a:pt x="9759" y="1167"/>
                </a:moveTo>
                <a:lnTo>
                  <a:pt x="9759" y="1167"/>
                </a:lnTo>
                <a:cubicBezTo>
                  <a:pt x="9766" y="1167"/>
                  <a:pt x="9772" y="1173"/>
                  <a:pt x="9772" y="1179"/>
                </a:cubicBezTo>
                <a:cubicBezTo>
                  <a:pt x="9772" y="1186"/>
                  <a:pt x="9766" y="1192"/>
                  <a:pt x="9759" y="1192"/>
                </a:cubicBezTo>
                <a:lnTo>
                  <a:pt x="9759" y="1192"/>
                </a:lnTo>
                <a:cubicBezTo>
                  <a:pt x="9752" y="1192"/>
                  <a:pt x="9747" y="1186"/>
                  <a:pt x="9747" y="1179"/>
                </a:cubicBezTo>
                <a:cubicBezTo>
                  <a:pt x="9747" y="1173"/>
                  <a:pt x="9752" y="1167"/>
                  <a:pt x="9759" y="1167"/>
                </a:cubicBezTo>
                <a:close/>
                <a:moveTo>
                  <a:pt x="9809" y="1167"/>
                </a:moveTo>
                <a:lnTo>
                  <a:pt x="9809" y="1167"/>
                </a:lnTo>
                <a:cubicBezTo>
                  <a:pt x="9816" y="1167"/>
                  <a:pt x="9822" y="1173"/>
                  <a:pt x="9822" y="1179"/>
                </a:cubicBezTo>
                <a:cubicBezTo>
                  <a:pt x="9822" y="1186"/>
                  <a:pt x="9816" y="1192"/>
                  <a:pt x="9809" y="1192"/>
                </a:cubicBezTo>
                <a:lnTo>
                  <a:pt x="9809" y="1192"/>
                </a:lnTo>
                <a:cubicBezTo>
                  <a:pt x="9802" y="1192"/>
                  <a:pt x="9797" y="1186"/>
                  <a:pt x="9797" y="1179"/>
                </a:cubicBezTo>
                <a:cubicBezTo>
                  <a:pt x="9797" y="1173"/>
                  <a:pt x="9802" y="1167"/>
                  <a:pt x="9809" y="1167"/>
                </a:cubicBezTo>
                <a:close/>
                <a:moveTo>
                  <a:pt x="9859" y="1167"/>
                </a:moveTo>
                <a:lnTo>
                  <a:pt x="9859" y="1167"/>
                </a:lnTo>
                <a:cubicBezTo>
                  <a:pt x="9866" y="1167"/>
                  <a:pt x="9872" y="1173"/>
                  <a:pt x="9872" y="1179"/>
                </a:cubicBezTo>
                <a:cubicBezTo>
                  <a:pt x="9872" y="1186"/>
                  <a:pt x="9866" y="1192"/>
                  <a:pt x="9859" y="1192"/>
                </a:cubicBezTo>
                <a:lnTo>
                  <a:pt x="9859" y="1192"/>
                </a:lnTo>
                <a:cubicBezTo>
                  <a:pt x="9852" y="1192"/>
                  <a:pt x="9847" y="1186"/>
                  <a:pt x="9847" y="1179"/>
                </a:cubicBezTo>
                <a:cubicBezTo>
                  <a:pt x="9847" y="1173"/>
                  <a:pt x="9852" y="1167"/>
                  <a:pt x="9859" y="1167"/>
                </a:cubicBezTo>
                <a:close/>
                <a:moveTo>
                  <a:pt x="9909" y="1167"/>
                </a:moveTo>
                <a:lnTo>
                  <a:pt x="9909" y="1167"/>
                </a:lnTo>
                <a:cubicBezTo>
                  <a:pt x="9916" y="1167"/>
                  <a:pt x="9922" y="1173"/>
                  <a:pt x="9922" y="1179"/>
                </a:cubicBezTo>
                <a:cubicBezTo>
                  <a:pt x="9922" y="1186"/>
                  <a:pt x="9916" y="1192"/>
                  <a:pt x="9909" y="1192"/>
                </a:cubicBezTo>
                <a:lnTo>
                  <a:pt x="9909" y="1192"/>
                </a:lnTo>
                <a:cubicBezTo>
                  <a:pt x="9902" y="1192"/>
                  <a:pt x="9897" y="1186"/>
                  <a:pt x="9897" y="1179"/>
                </a:cubicBezTo>
                <a:cubicBezTo>
                  <a:pt x="9897" y="1173"/>
                  <a:pt x="9902" y="1167"/>
                  <a:pt x="9909" y="1167"/>
                </a:cubicBezTo>
                <a:close/>
                <a:moveTo>
                  <a:pt x="9959" y="1167"/>
                </a:moveTo>
                <a:lnTo>
                  <a:pt x="9959" y="1167"/>
                </a:lnTo>
                <a:cubicBezTo>
                  <a:pt x="9966" y="1167"/>
                  <a:pt x="9972" y="1173"/>
                  <a:pt x="9972" y="1179"/>
                </a:cubicBezTo>
                <a:cubicBezTo>
                  <a:pt x="9972" y="1186"/>
                  <a:pt x="9966" y="1192"/>
                  <a:pt x="9959" y="1192"/>
                </a:cubicBezTo>
                <a:lnTo>
                  <a:pt x="9959" y="1192"/>
                </a:lnTo>
                <a:cubicBezTo>
                  <a:pt x="9952" y="1192"/>
                  <a:pt x="9947" y="1186"/>
                  <a:pt x="9947" y="1179"/>
                </a:cubicBezTo>
                <a:cubicBezTo>
                  <a:pt x="9947" y="1173"/>
                  <a:pt x="9952" y="1167"/>
                  <a:pt x="9959" y="1167"/>
                </a:cubicBezTo>
                <a:close/>
                <a:moveTo>
                  <a:pt x="10009" y="1167"/>
                </a:moveTo>
                <a:lnTo>
                  <a:pt x="10009" y="1167"/>
                </a:lnTo>
                <a:cubicBezTo>
                  <a:pt x="10016" y="1167"/>
                  <a:pt x="10022" y="1173"/>
                  <a:pt x="10022" y="1179"/>
                </a:cubicBezTo>
                <a:cubicBezTo>
                  <a:pt x="10022" y="1186"/>
                  <a:pt x="10016" y="1192"/>
                  <a:pt x="10009" y="1192"/>
                </a:cubicBezTo>
                <a:lnTo>
                  <a:pt x="10009" y="1192"/>
                </a:lnTo>
                <a:cubicBezTo>
                  <a:pt x="10002" y="1192"/>
                  <a:pt x="9997" y="1186"/>
                  <a:pt x="9997" y="1179"/>
                </a:cubicBezTo>
                <a:cubicBezTo>
                  <a:pt x="9997" y="1173"/>
                  <a:pt x="10002" y="1167"/>
                  <a:pt x="10009" y="1167"/>
                </a:cubicBezTo>
                <a:close/>
                <a:moveTo>
                  <a:pt x="10059" y="1167"/>
                </a:moveTo>
                <a:lnTo>
                  <a:pt x="10059" y="1167"/>
                </a:lnTo>
                <a:cubicBezTo>
                  <a:pt x="10066" y="1167"/>
                  <a:pt x="10072" y="1173"/>
                  <a:pt x="10072" y="1179"/>
                </a:cubicBezTo>
                <a:cubicBezTo>
                  <a:pt x="10072" y="1186"/>
                  <a:pt x="10066" y="1192"/>
                  <a:pt x="10059" y="1192"/>
                </a:cubicBezTo>
                <a:lnTo>
                  <a:pt x="10059" y="1192"/>
                </a:lnTo>
                <a:cubicBezTo>
                  <a:pt x="10052" y="1192"/>
                  <a:pt x="10047" y="1186"/>
                  <a:pt x="10047" y="1179"/>
                </a:cubicBezTo>
                <a:cubicBezTo>
                  <a:pt x="10047" y="1173"/>
                  <a:pt x="10052" y="1167"/>
                  <a:pt x="10059" y="1167"/>
                </a:cubicBezTo>
                <a:close/>
                <a:moveTo>
                  <a:pt x="10109" y="1167"/>
                </a:moveTo>
                <a:lnTo>
                  <a:pt x="10109" y="1167"/>
                </a:lnTo>
                <a:cubicBezTo>
                  <a:pt x="10116" y="1167"/>
                  <a:pt x="10122" y="1173"/>
                  <a:pt x="10122" y="1179"/>
                </a:cubicBezTo>
                <a:cubicBezTo>
                  <a:pt x="10122" y="1186"/>
                  <a:pt x="10116" y="1192"/>
                  <a:pt x="10109" y="1192"/>
                </a:cubicBezTo>
                <a:lnTo>
                  <a:pt x="10109" y="1192"/>
                </a:lnTo>
                <a:cubicBezTo>
                  <a:pt x="10102" y="1192"/>
                  <a:pt x="10097" y="1186"/>
                  <a:pt x="10097" y="1179"/>
                </a:cubicBezTo>
                <a:cubicBezTo>
                  <a:pt x="10097" y="1173"/>
                  <a:pt x="10102" y="1167"/>
                  <a:pt x="10109" y="1167"/>
                </a:cubicBezTo>
                <a:close/>
                <a:moveTo>
                  <a:pt x="10159" y="1167"/>
                </a:moveTo>
                <a:lnTo>
                  <a:pt x="10159" y="1167"/>
                </a:lnTo>
                <a:cubicBezTo>
                  <a:pt x="10166" y="1167"/>
                  <a:pt x="10172" y="1173"/>
                  <a:pt x="10172" y="1179"/>
                </a:cubicBezTo>
                <a:cubicBezTo>
                  <a:pt x="10172" y="1186"/>
                  <a:pt x="10166" y="1192"/>
                  <a:pt x="10159" y="1192"/>
                </a:cubicBezTo>
                <a:lnTo>
                  <a:pt x="10159" y="1192"/>
                </a:lnTo>
                <a:cubicBezTo>
                  <a:pt x="10152" y="1192"/>
                  <a:pt x="10147" y="1186"/>
                  <a:pt x="10147" y="1179"/>
                </a:cubicBezTo>
                <a:cubicBezTo>
                  <a:pt x="10147" y="1173"/>
                  <a:pt x="10152" y="1167"/>
                  <a:pt x="10159" y="1167"/>
                </a:cubicBezTo>
                <a:close/>
                <a:moveTo>
                  <a:pt x="10209" y="1167"/>
                </a:moveTo>
                <a:lnTo>
                  <a:pt x="10209" y="1167"/>
                </a:lnTo>
                <a:cubicBezTo>
                  <a:pt x="10216" y="1167"/>
                  <a:pt x="10222" y="1173"/>
                  <a:pt x="10222" y="1179"/>
                </a:cubicBezTo>
                <a:cubicBezTo>
                  <a:pt x="10222" y="1186"/>
                  <a:pt x="10216" y="1192"/>
                  <a:pt x="10209" y="1192"/>
                </a:cubicBezTo>
                <a:lnTo>
                  <a:pt x="10209" y="1192"/>
                </a:lnTo>
                <a:cubicBezTo>
                  <a:pt x="10202" y="1192"/>
                  <a:pt x="10197" y="1186"/>
                  <a:pt x="10197" y="1179"/>
                </a:cubicBezTo>
                <a:cubicBezTo>
                  <a:pt x="10197" y="1173"/>
                  <a:pt x="10202" y="1167"/>
                  <a:pt x="10209" y="1167"/>
                </a:cubicBezTo>
                <a:close/>
                <a:moveTo>
                  <a:pt x="10259" y="1167"/>
                </a:moveTo>
                <a:lnTo>
                  <a:pt x="10259" y="1167"/>
                </a:lnTo>
                <a:cubicBezTo>
                  <a:pt x="10266" y="1167"/>
                  <a:pt x="10272" y="1173"/>
                  <a:pt x="10272" y="1179"/>
                </a:cubicBezTo>
                <a:cubicBezTo>
                  <a:pt x="10272" y="1186"/>
                  <a:pt x="10266" y="1192"/>
                  <a:pt x="10259" y="1192"/>
                </a:cubicBezTo>
                <a:lnTo>
                  <a:pt x="10259" y="1192"/>
                </a:lnTo>
                <a:cubicBezTo>
                  <a:pt x="10252" y="1192"/>
                  <a:pt x="10247" y="1186"/>
                  <a:pt x="10247" y="1179"/>
                </a:cubicBezTo>
                <a:cubicBezTo>
                  <a:pt x="10247" y="1173"/>
                  <a:pt x="10252" y="1167"/>
                  <a:pt x="10259" y="1167"/>
                </a:cubicBezTo>
                <a:close/>
                <a:moveTo>
                  <a:pt x="10309" y="1167"/>
                </a:moveTo>
                <a:lnTo>
                  <a:pt x="10309" y="1167"/>
                </a:lnTo>
                <a:cubicBezTo>
                  <a:pt x="10316" y="1167"/>
                  <a:pt x="10322" y="1173"/>
                  <a:pt x="10322" y="1179"/>
                </a:cubicBezTo>
                <a:cubicBezTo>
                  <a:pt x="10322" y="1186"/>
                  <a:pt x="10316" y="1192"/>
                  <a:pt x="10309" y="1192"/>
                </a:cubicBezTo>
                <a:lnTo>
                  <a:pt x="10309" y="1192"/>
                </a:lnTo>
                <a:cubicBezTo>
                  <a:pt x="10302" y="1192"/>
                  <a:pt x="10297" y="1186"/>
                  <a:pt x="10297" y="1179"/>
                </a:cubicBezTo>
                <a:cubicBezTo>
                  <a:pt x="10297" y="1173"/>
                  <a:pt x="10302" y="1167"/>
                  <a:pt x="10309" y="1167"/>
                </a:cubicBezTo>
                <a:close/>
                <a:moveTo>
                  <a:pt x="10359" y="1167"/>
                </a:moveTo>
                <a:lnTo>
                  <a:pt x="10359" y="1167"/>
                </a:lnTo>
                <a:cubicBezTo>
                  <a:pt x="10366" y="1167"/>
                  <a:pt x="10372" y="1173"/>
                  <a:pt x="10372" y="1179"/>
                </a:cubicBezTo>
                <a:cubicBezTo>
                  <a:pt x="10372" y="1186"/>
                  <a:pt x="10366" y="1192"/>
                  <a:pt x="10359" y="1192"/>
                </a:cubicBezTo>
                <a:lnTo>
                  <a:pt x="10359" y="1192"/>
                </a:lnTo>
                <a:cubicBezTo>
                  <a:pt x="10352" y="1192"/>
                  <a:pt x="10347" y="1186"/>
                  <a:pt x="10347" y="1179"/>
                </a:cubicBezTo>
                <a:cubicBezTo>
                  <a:pt x="10347" y="1173"/>
                  <a:pt x="10352" y="1167"/>
                  <a:pt x="10359" y="1167"/>
                </a:cubicBezTo>
                <a:close/>
                <a:moveTo>
                  <a:pt x="10409" y="1167"/>
                </a:moveTo>
                <a:lnTo>
                  <a:pt x="10409" y="1167"/>
                </a:lnTo>
                <a:cubicBezTo>
                  <a:pt x="10416" y="1167"/>
                  <a:pt x="10422" y="1173"/>
                  <a:pt x="10422" y="1179"/>
                </a:cubicBezTo>
                <a:cubicBezTo>
                  <a:pt x="10422" y="1186"/>
                  <a:pt x="10416" y="1192"/>
                  <a:pt x="10409" y="1192"/>
                </a:cubicBezTo>
                <a:lnTo>
                  <a:pt x="10409" y="1192"/>
                </a:lnTo>
                <a:cubicBezTo>
                  <a:pt x="10402" y="1192"/>
                  <a:pt x="10397" y="1186"/>
                  <a:pt x="10397" y="1179"/>
                </a:cubicBezTo>
                <a:cubicBezTo>
                  <a:pt x="10397" y="1173"/>
                  <a:pt x="10402" y="1167"/>
                  <a:pt x="10409" y="1167"/>
                </a:cubicBezTo>
                <a:close/>
                <a:moveTo>
                  <a:pt x="10459" y="1167"/>
                </a:moveTo>
                <a:lnTo>
                  <a:pt x="10459" y="1167"/>
                </a:lnTo>
                <a:cubicBezTo>
                  <a:pt x="10466" y="1167"/>
                  <a:pt x="10472" y="1173"/>
                  <a:pt x="10472" y="1179"/>
                </a:cubicBezTo>
                <a:cubicBezTo>
                  <a:pt x="10472" y="1186"/>
                  <a:pt x="10466" y="1192"/>
                  <a:pt x="10459" y="1192"/>
                </a:cubicBezTo>
                <a:lnTo>
                  <a:pt x="10459" y="1192"/>
                </a:lnTo>
                <a:cubicBezTo>
                  <a:pt x="10453" y="1192"/>
                  <a:pt x="10447" y="1186"/>
                  <a:pt x="10447" y="1179"/>
                </a:cubicBezTo>
                <a:cubicBezTo>
                  <a:pt x="10447" y="1173"/>
                  <a:pt x="10453" y="1167"/>
                  <a:pt x="10459" y="1167"/>
                </a:cubicBezTo>
                <a:close/>
                <a:moveTo>
                  <a:pt x="10509" y="1167"/>
                </a:moveTo>
                <a:lnTo>
                  <a:pt x="10509" y="1167"/>
                </a:lnTo>
                <a:cubicBezTo>
                  <a:pt x="10516" y="1167"/>
                  <a:pt x="10522" y="1173"/>
                  <a:pt x="10522" y="1179"/>
                </a:cubicBezTo>
                <a:cubicBezTo>
                  <a:pt x="10522" y="1186"/>
                  <a:pt x="10516" y="1192"/>
                  <a:pt x="10509" y="1192"/>
                </a:cubicBezTo>
                <a:lnTo>
                  <a:pt x="10509" y="1192"/>
                </a:lnTo>
                <a:cubicBezTo>
                  <a:pt x="10503" y="1192"/>
                  <a:pt x="10497" y="1186"/>
                  <a:pt x="10497" y="1179"/>
                </a:cubicBezTo>
                <a:cubicBezTo>
                  <a:pt x="10497" y="1173"/>
                  <a:pt x="10503" y="1167"/>
                  <a:pt x="10509" y="1167"/>
                </a:cubicBezTo>
                <a:close/>
                <a:moveTo>
                  <a:pt x="10559" y="1167"/>
                </a:moveTo>
                <a:lnTo>
                  <a:pt x="10560" y="1167"/>
                </a:lnTo>
                <a:cubicBezTo>
                  <a:pt x="10566" y="1167"/>
                  <a:pt x="10572" y="1173"/>
                  <a:pt x="10572" y="1179"/>
                </a:cubicBezTo>
                <a:cubicBezTo>
                  <a:pt x="10572" y="1186"/>
                  <a:pt x="10566" y="1192"/>
                  <a:pt x="10560" y="1192"/>
                </a:cubicBezTo>
                <a:lnTo>
                  <a:pt x="10559" y="1192"/>
                </a:lnTo>
                <a:cubicBezTo>
                  <a:pt x="10553" y="1192"/>
                  <a:pt x="10547" y="1186"/>
                  <a:pt x="10547" y="1179"/>
                </a:cubicBezTo>
                <a:cubicBezTo>
                  <a:pt x="10547" y="1173"/>
                  <a:pt x="10553" y="1167"/>
                  <a:pt x="10559" y="1167"/>
                </a:cubicBezTo>
                <a:close/>
                <a:moveTo>
                  <a:pt x="10610" y="1167"/>
                </a:moveTo>
                <a:lnTo>
                  <a:pt x="10610" y="1167"/>
                </a:lnTo>
                <a:cubicBezTo>
                  <a:pt x="10616" y="1167"/>
                  <a:pt x="10622" y="1173"/>
                  <a:pt x="10622" y="1179"/>
                </a:cubicBezTo>
                <a:cubicBezTo>
                  <a:pt x="10622" y="1186"/>
                  <a:pt x="10616" y="1192"/>
                  <a:pt x="10610" y="1192"/>
                </a:cubicBezTo>
                <a:lnTo>
                  <a:pt x="10610" y="1192"/>
                </a:lnTo>
                <a:cubicBezTo>
                  <a:pt x="10603" y="1192"/>
                  <a:pt x="10597" y="1186"/>
                  <a:pt x="10597" y="1179"/>
                </a:cubicBezTo>
                <a:cubicBezTo>
                  <a:pt x="10597" y="1173"/>
                  <a:pt x="10603" y="1167"/>
                  <a:pt x="10610" y="1167"/>
                </a:cubicBezTo>
                <a:close/>
                <a:moveTo>
                  <a:pt x="10660" y="1167"/>
                </a:moveTo>
                <a:lnTo>
                  <a:pt x="10660" y="1167"/>
                </a:lnTo>
                <a:cubicBezTo>
                  <a:pt x="10666" y="1167"/>
                  <a:pt x="10672" y="1173"/>
                  <a:pt x="10672" y="1179"/>
                </a:cubicBezTo>
                <a:cubicBezTo>
                  <a:pt x="10672" y="1186"/>
                  <a:pt x="10666" y="1192"/>
                  <a:pt x="10660" y="1192"/>
                </a:cubicBezTo>
                <a:lnTo>
                  <a:pt x="10660" y="1192"/>
                </a:lnTo>
                <a:cubicBezTo>
                  <a:pt x="10653" y="1192"/>
                  <a:pt x="10647" y="1186"/>
                  <a:pt x="10647" y="1179"/>
                </a:cubicBezTo>
                <a:cubicBezTo>
                  <a:pt x="10647" y="1173"/>
                  <a:pt x="10653" y="1167"/>
                  <a:pt x="10660" y="1167"/>
                </a:cubicBezTo>
                <a:close/>
                <a:moveTo>
                  <a:pt x="10710" y="1167"/>
                </a:moveTo>
                <a:lnTo>
                  <a:pt x="10710" y="1167"/>
                </a:lnTo>
                <a:cubicBezTo>
                  <a:pt x="10716" y="1167"/>
                  <a:pt x="10722" y="1173"/>
                  <a:pt x="10722" y="1179"/>
                </a:cubicBezTo>
                <a:cubicBezTo>
                  <a:pt x="10722" y="1186"/>
                  <a:pt x="10716" y="1192"/>
                  <a:pt x="10710" y="1192"/>
                </a:cubicBezTo>
                <a:lnTo>
                  <a:pt x="10710" y="1192"/>
                </a:lnTo>
                <a:cubicBezTo>
                  <a:pt x="10703" y="1192"/>
                  <a:pt x="10697" y="1186"/>
                  <a:pt x="10697" y="1179"/>
                </a:cubicBezTo>
                <a:cubicBezTo>
                  <a:pt x="10697" y="1173"/>
                  <a:pt x="10703" y="1167"/>
                  <a:pt x="10710" y="1167"/>
                </a:cubicBezTo>
                <a:close/>
                <a:moveTo>
                  <a:pt x="10760" y="1167"/>
                </a:moveTo>
                <a:lnTo>
                  <a:pt x="10760" y="1167"/>
                </a:lnTo>
                <a:cubicBezTo>
                  <a:pt x="10767" y="1167"/>
                  <a:pt x="10772" y="1173"/>
                  <a:pt x="10772" y="1179"/>
                </a:cubicBezTo>
                <a:cubicBezTo>
                  <a:pt x="10772" y="1186"/>
                  <a:pt x="10767" y="1192"/>
                  <a:pt x="10760" y="1192"/>
                </a:cubicBezTo>
                <a:lnTo>
                  <a:pt x="10760" y="1192"/>
                </a:lnTo>
                <a:cubicBezTo>
                  <a:pt x="10753" y="1192"/>
                  <a:pt x="10747" y="1186"/>
                  <a:pt x="10747" y="1179"/>
                </a:cubicBezTo>
                <a:cubicBezTo>
                  <a:pt x="10747" y="1173"/>
                  <a:pt x="10753" y="1167"/>
                  <a:pt x="10760" y="1167"/>
                </a:cubicBezTo>
                <a:close/>
                <a:moveTo>
                  <a:pt x="10810" y="1167"/>
                </a:moveTo>
                <a:lnTo>
                  <a:pt x="10810" y="1167"/>
                </a:lnTo>
                <a:cubicBezTo>
                  <a:pt x="10817" y="1167"/>
                  <a:pt x="10822" y="1173"/>
                  <a:pt x="10822" y="1179"/>
                </a:cubicBezTo>
                <a:cubicBezTo>
                  <a:pt x="10822" y="1186"/>
                  <a:pt x="10817" y="1192"/>
                  <a:pt x="10810" y="1192"/>
                </a:cubicBezTo>
                <a:lnTo>
                  <a:pt x="10810" y="1192"/>
                </a:lnTo>
                <a:cubicBezTo>
                  <a:pt x="10803" y="1192"/>
                  <a:pt x="10797" y="1186"/>
                  <a:pt x="10797" y="1179"/>
                </a:cubicBezTo>
                <a:cubicBezTo>
                  <a:pt x="10797" y="1173"/>
                  <a:pt x="10803" y="1167"/>
                  <a:pt x="10810" y="1167"/>
                </a:cubicBezTo>
                <a:close/>
                <a:moveTo>
                  <a:pt x="10860" y="1167"/>
                </a:moveTo>
                <a:lnTo>
                  <a:pt x="10860" y="1167"/>
                </a:lnTo>
                <a:cubicBezTo>
                  <a:pt x="10867" y="1167"/>
                  <a:pt x="10872" y="1173"/>
                  <a:pt x="10872" y="1179"/>
                </a:cubicBezTo>
                <a:cubicBezTo>
                  <a:pt x="10872" y="1186"/>
                  <a:pt x="10867" y="1192"/>
                  <a:pt x="10860" y="1192"/>
                </a:cubicBezTo>
                <a:lnTo>
                  <a:pt x="10860" y="1192"/>
                </a:lnTo>
                <a:cubicBezTo>
                  <a:pt x="10853" y="1192"/>
                  <a:pt x="10847" y="1186"/>
                  <a:pt x="10847" y="1179"/>
                </a:cubicBezTo>
                <a:cubicBezTo>
                  <a:pt x="10847" y="1173"/>
                  <a:pt x="10853" y="1167"/>
                  <a:pt x="10860" y="1167"/>
                </a:cubicBezTo>
                <a:close/>
                <a:moveTo>
                  <a:pt x="10910" y="1167"/>
                </a:moveTo>
                <a:lnTo>
                  <a:pt x="10910" y="1167"/>
                </a:lnTo>
                <a:cubicBezTo>
                  <a:pt x="10917" y="1167"/>
                  <a:pt x="10922" y="1173"/>
                  <a:pt x="10922" y="1179"/>
                </a:cubicBezTo>
                <a:cubicBezTo>
                  <a:pt x="10922" y="1186"/>
                  <a:pt x="10917" y="1192"/>
                  <a:pt x="10910" y="1192"/>
                </a:cubicBezTo>
                <a:lnTo>
                  <a:pt x="10910" y="1192"/>
                </a:lnTo>
                <a:cubicBezTo>
                  <a:pt x="10903" y="1192"/>
                  <a:pt x="10897" y="1186"/>
                  <a:pt x="10897" y="1179"/>
                </a:cubicBezTo>
                <a:cubicBezTo>
                  <a:pt x="10897" y="1173"/>
                  <a:pt x="10903" y="1167"/>
                  <a:pt x="10910" y="1167"/>
                </a:cubicBezTo>
                <a:close/>
                <a:moveTo>
                  <a:pt x="10960" y="1167"/>
                </a:moveTo>
                <a:lnTo>
                  <a:pt x="10960" y="1167"/>
                </a:lnTo>
                <a:cubicBezTo>
                  <a:pt x="10967" y="1167"/>
                  <a:pt x="10972" y="1173"/>
                  <a:pt x="10972" y="1179"/>
                </a:cubicBezTo>
                <a:cubicBezTo>
                  <a:pt x="10972" y="1186"/>
                  <a:pt x="10967" y="1192"/>
                  <a:pt x="10960" y="1192"/>
                </a:cubicBezTo>
                <a:lnTo>
                  <a:pt x="10960" y="1192"/>
                </a:lnTo>
                <a:cubicBezTo>
                  <a:pt x="10953" y="1192"/>
                  <a:pt x="10947" y="1186"/>
                  <a:pt x="10947" y="1179"/>
                </a:cubicBezTo>
                <a:cubicBezTo>
                  <a:pt x="10947" y="1173"/>
                  <a:pt x="10953" y="1167"/>
                  <a:pt x="10960" y="1167"/>
                </a:cubicBezTo>
                <a:close/>
                <a:moveTo>
                  <a:pt x="11010" y="1167"/>
                </a:moveTo>
                <a:lnTo>
                  <a:pt x="11010" y="1167"/>
                </a:lnTo>
                <a:cubicBezTo>
                  <a:pt x="11017" y="1167"/>
                  <a:pt x="11022" y="1173"/>
                  <a:pt x="11022" y="1179"/>
                </a:cubicBezTo>
                <a:cubicBezTo>
                  <a:pt x="11022" y="1186"/>
                  <a:pt x="11017" y="1192"/>
                  <a:pt x="11010" y="1192"/>
                </a:cubicBezTo>
                <a:lnTo>
                  <a:pt x="11010" y="1192"/>
                </a:lnTo>
                <a:cubicBezTo>
                  <a:pt x="11003" y="1192"/>
                  <a:pt x="10997" y="1186"/>
                  <a:pt x="10997" y="1179"/>
                </a:cubicBezTo>
                <a:cubicBezTo>
                  <a:pt x="10997" y="1173"/>
                  <a:pt x="11003" y="1167"/>
                  <a:pt x="11010" y="1167"/>
                </a:cubicBezTo>
                <a:close/>
                <a:moveTo>
                  <a:pt x="11060" y="1167"/>
                </a:moveTo>
                <a:lnTo>
                  <a:pt x="11060" y="1167"/>
                </a:lnTo>
                <a:cubicBezTo>
                  <a:pt x="11067" y="1167"/>
                  <a:pt x="11072" y="1173"/>
                  <a:pt x="11072" y="1179"/>
                </a:cubicBezTo>
                <a:cubicBezTo>
                  <a:pt x="11072" y="1186"/>
                  <a:pt x="11067" y="1192"/>
                  <a:pt x="11060" y="1192"/>
                </a:cubicBezTo>
                <a:lnTo>
                  <a:pt x="11060" y="1192"/>
                </a:lnTo>
                <a:cubicBezTo>
                  <a:pt x="11053" y="1192"/>
                  <a:pt x="11047" y="1186"/>
                  <a:pt x="11047" y="1179"/>
                </a:cubicBezTo>
                <a:cubicBezTo>
                  <a:pt x="11047" y="1173"/>
                  <a:pt x="11053" y="1167"/>
                  <a:pt x="11060" y="1167"/>
                </a:cubicBezTo>
                <a:close/>
                <a:moveTo>
                  <a:pt x="11110" y="1167"/>
                </a:moveTo>
                <a:lnTo>
                  <a:pt x="11110" y="1167"/>
                </a:lnTo>
                <a:cubicBezTo>
                  <a:pt x="11117" y="1167"/>
                  <a:pt x="11122" y="1173"/>
                  <a:pt x="11122" y="1179"/>
                </a:cubicBezTo>
                <a:cubicBezTo>
                  <a:pt x="11122" y="1186"/>
                  <a:pt x="11117" y="1192"/>
                  <a:pt x="11110" y="1192"/>
                </a:cubicBezTo>
                <a:lnTo>
                  <a:pt x="11110" y="1192"/>
                </a:lnTo>
                <a:cubicBezTo>
                  <a:pt x="11103" y="1192"/>
                  <a:pt x="11097" y="1186"/>
                  <a:pt x="11097" y="1179"/>
                </a:cubicBezTo>
                <a:cubicBezTo>
                  <a:pt x="11097" y="1173"/>
                  <a:pt x="11103" y="1167"/>
                  <a:pt x="11110" y="1167"/>
                </a:cubicBezTo>
                <a:close/>
                <a:moveTo>
                  <a:pt x="11160" y="1167"/>
                </a:moveTo>
                <a:lnTo>
                  <a:pt x="11160" y="1167"/>
                </a:lnTo>
                <a:cubicBezTo>
                  <a:pt x="11167" y="1167"/>
                  <a:pt x="11172" y="1173"/>
                  <a:pt x="11172" y="1179"/>
                </a:cubicBezTo>
                <a:cubicBezTo>
                  <a:pt x="11172" y="1186"/>
                  <a:pt x="11167" y="1192"/>
                  <a:pt x="11160" y="1192"/>
                </a:cubicBezTo>
                <a:lnTo>
                  <a:pt x="11160" y="1192"/>
                </a:lnTo>
                <a:cubicBezTo>
                  <a:pt x="11153" y="1192"/>
                  <a:pt x="11147" y="1186"/>
                  <a:pt x="11147" y="1179"/>
                </a:cubicBezTo>
                <a:cubicBezTo>
                  <a:pt x="11147" y="1173"/>
                  <a:pt x="11153" y="1167"/>
                  <a:pt x="11160" y="1167"/>
                </a:cubicBezTo>
                <a:close/>
                <a:moveTo>
                  <a:pt x="11210" y="1167"/>
                </a:moveTo>
                <a:lnTo>
                  <a:pt x="11210" y="1167"/>
                </a:lnTo>
                <a:cubicBezTo>
                  <a:pt x="11217" y="1167"/>
                  <a:pt x="11222" y="1173"/>
                  <a:pt x="11222" y="1179"/>
                </a:cubicBezTo>
                <a:cubicBezTo>
                  <a:pt x="11222" y="1186"/>
                  <a:pt x="11217" y="1192"/>
                  <a:pt x="11210" y="1192"/>
                </a:cubicBezTo>
                <a:lnTo>
                  <a:pt x="11210" y="1192"/>
                </a:lnTo>
                <a:cubicBezTo>
                  <a:pt x="11203" y="1192"/>
                  <a:pt x="11197" y="1186"/>
                  <a:pt x="11197" y="1179"/>
                </a:cubicBezTo>
                <a:cubicBezTo>
                  <a:pt x="11197" y="1173"/>
                  <a:pt x="11203" y="1167"/>
                  <a:pt x="11210" y="1167"/>
                </a:cubicBezTo>
                <a:close/>
                <a:moveTo>
                  <a:pt x="11260" y="1167"/>
                </a:moveTo>
                <a:lnTo>
                  <a:pt x="11260" y="1167"/>
                </a:lnTo>
                <a:cubicBezTo>
                  <a:pt x="11267" y="1167"/>
                  <a:pt x="11272" y="1173"/>
                  <a:pt x="11272" y="1179"/>
                </a:cubicBezTo>
                <a:cubicBezTo>
                  <a:pt x="11272" y="1186"/>
                  <a:pt x="11267" y="1192"/>
                  <a:pt x="11260" y="1192"/>
                </a:cubicBezTo>
                <a:lnTo>
                  <a:pt x="11260" y="1192"/>
                </a:lnTo>
                <a:cubicBezTo>
                  <a:pt x="11253" y="1192"/>
                  <a:pt x="11247" y="1186"/>
                  <a:pt x="11247" y="1179"/>
                </a:cubicBezTo>
                <a:cubicBezTo>
                  <a:pt x="11247" y="1173"/>
                  <a:pt x="11253" y="1167"/>
                  <a:pt x="11260" y="1167"/>
                </a:cubicBezTo>
                <a:close/>
                <a:moveTo>
                  <a:pt x="11310" y="1167"/>
                </a:moveTo>
                <a:lnTo>
                  <a:pt x="11310" y="1167"/>
                </a:lnTo>
                <a:cubicBezTo>
                  <a:pt x="11317" y="1167"/>
                  <a:pt x="11322" y="1173"/>
                  <a:pt x="11322" y="1179"/>
                </a:cubicBezTo>
                <a:cubicBezTo>
                  <a:pt x="11322" y="1186"/>
                  <a:pt x="11317" y="1192"/>
                  <a:pt x="11310" y="1192"/>
                </a:cubicBezTo>
                <a:lnTo>
                  <a:pt x="11310" y="1192"/>
                </a:lnTo>
                <a:cubicBezTo>
                  <a:pt x="11303" y="1192"/>
                  <a:pt x="11297" y="1186"/>
                  <a:pt x="11297" y="1179"/>
                </a:cubicBezTo>
                <a:cubicBezTo>
                  <a:pt x="11297" y="1173"/>
                  <a:pt x="11303" y="1167"/>
                  <a:pt x="11310" y="1167"/>
                </a:cubicBezTo>
                <a:close/>
                <a:moveTo>
                  <a:pt x="11360" y="1167"/>
                </a:moveTo>
                <a:lnTo>
                  <a:pt x="11360" y="1167"/>
                </a:lnTo>
                <a:cubicBezTo>
                  <a:pt x="11367" y="1167"/>
                  <a:pt x="11372" y="1173"/>
                  <a:pt x="11372" y="1179"/>
                </a:cubicBezTo>
                <a:cubicBezTo>
                  <a:pt x="11372" y="1186"/>
                  <a:pt x="11367" y="1192"/>
                  <a:pt x="11360" y="1192"/>
                </a:cubicBezTo>
                <a:lnTo>
                  <a:pt x="11360" y="1192"/>
                </a:lnTo>
                <a:cubicBezTo>
                  <a:pt x="11353" y="1192"/>
                  <a:pt x="11347" y="1186"/>
                  <a:pt x="11347" y="1179"/>
                </a:cubicBezTo>
                <a:cubicBezTo>
                  <a:pt x="11347" y="1173"/>
                  <a:pt x="11353" y="1167"/>
                  <a:pt x="11360" y="1167"/>
                </a:cubicBezTo>
                <a:close/>
                <a:moveTo>
                  <a:pt x="11410" y="1167"/>
                </a:moveTo>
                <a:lnTo>
                  <a:pt x="11410" y="1167"/>
                </a:lnTo>
                <a:cubicBezTo>
                  <a:pt x="11417" y="1167"/>
                  <a:pt x="11422" y="1173"/>
                  <a:pt x="11422" y="1179"/>
                </a:cubicBezTo>
                <a:cubicBezTo>
                  <a:pt x="11422" y="1186"/>
                  <a:pt x="11417" y="1192"/>
                  <a:pt x="11410" y="1192"/>
                </a:cubicBezTo>
                <a:lnTo>
                  <a:pt x="11410" y="1192"/>
                </a:lnTo>
                <a:cubicBezTo>
                  <a:pt x="11403" y="1192"/>
                  <a:pt x="11397" y="1186"/>
                  <a:pt x="11397" y="1179"/>
                </a:cubicBezTo>
                <a:cubicBezTo>
                  <a:pt x="11397" y="1173"/>
                  <a:pt x="11403" y="1167"/>
                  <a:pt x="11410" y="1167"/>
                </a:cubicBezTo>
                <a:close/>
                <a:moveTo>
                  <a:pt x="11460" y="1167"/>
                </a:moveTo>
                <a:lnTo>
                  <a:pt x="11460" y="1167"/>
                </a:lnTo>
                <a:cubicBezTo>
                  <a:pt x="11467" y="1167"/>
                  <a:pt x="11472" y="1173"/>
                  <a:pt x="11472" y="1179"/>
                </a:cubicBezTo>
                <a:cubicBezTo>
                  <a:pt x="11472" y="1186"/>
                  <a:pt x="11467" y="1192"/>
                  <a:pt x="11460" y="1192"/>
                </a:cubicBezTo>
                <a:lnTo>
                  <a:pt x="11460" y="1192"/>
                </a:lnTo>
                <a:cubicBezTo>
                  <a:pt x="11453" y="1192"/>
                  <a:pt x="11447" y="1186"/>
                  <a:pt x="11447" y="1179"/>
                </a:cubicBezTo>
                <a:cubicBezTo>
                  <a:pt x="11447" y="1173"/>
                  <a:pt x="11453" y="1167"/>
                  <a:pt x="11460" y="1167"/>
                </a:cubicBezTo>
                <a:close/>
                <a:moveTo>
                  <a:pt x="11510" y="1167"/>
                </a:moveTo>
                <a:lnTo>
                  <a:pt x="11510" y="1167"/>
                </a:lnTo>
                <a:cubicBezTo>
                  <a:pt x="11517" y="1167"/>
                  <a:pt x="11522" y="1173"/>
                  <a:pt x="11522" y="1179"/>
                </a:cubicBezTo>
                <a:cubicBezTo>
                  <a:pt x="11522" y="1186"/>
                  <a:pt x="11517" y="1192"/>
                  <a:pt x="11510" y="1192"/>
                </a:cubicBezTo>
                <a:lnTo>
                  <a:pt x="11510" y="1192"/>
                </a:lnTo>
                <a:cubicBezTo>
                  <a:pt x="11503" y="1192"/>
                  <a:pt x="11497" y="1186"/>
                  <a:pt x="11497" y="1179"/>
                </a:cubicBezTo>
                <a:cubicBezTo>
                  <a:pt x="11497" y="1173"/>
                  <a:pt x="11503" y="1167"/>
                  <a:pt x="11510" y="1167"/>
                </a:cubicBezTo>
                <a:close/>
                <a:moveTo>
                  <a:pt x="11560" y="1167"/>
                </a:moveTo>
                <a:lnTo>
                  <a:pt x="11560" y="1167"/>
                </a:lnTo>
                <a:cubicBezTo>
                  <a:pt x="11567" y="1167"/>
                  <a:pt x="11573" y="1173"/>
                  <a:pt x="11573" y="1179"/>
                </a:cubicBezTo>
                <a:cubicBezTo>
                  <a:pt x="11573" y="1186"/>
                  <a:pt x="11567" y="1192"/>
                  <a:pt x="11560" y="1192"/>
                </a:cubicBezTo>
                <a:lnTo>
                  <a:pt x="11560" y="1192"/>
                </a:lnTo>
                <a:cubicBezTo>
                  <a:pt x="11553" y="1192"/>
                  <a:pt x="11547" y="1186"/>
                  <a:pt x="11547" y="1179"/>
                </a:cubicBezTo>
                <a:cubicBezTo>
                  <a:pt x="11547" y="1173"/>
                  <a:pt x="11553" y="1167"/>
                  <a:pt x="11560" y="1167"/>
                </a:cubicBezTo>
                <a:close/>
                <a:moveTo>
                  <a:pt x="11610" y="1167"/>
                </a:moveTo>
                <a:lnTo>
                  <a:pt x="11610" y="1167"/>
                </a:lnTo>
                <a:cubicBezTo>
                  <a:pt x="11617" y="1167"/>
                  <a:pt x="11623" y="1173"/>
                  <a:pt x="11623" y="1179"/>
                </a:cubicBezTo>
                <a:cubicBezTo>
                  <a:pt x="11623" y="1186"/>
                  <a:pt x="11617" y="1192"/>
                  <a:pt x="11610" y="1192"/>
                </a:cubicBezTo>
                <a:lnTo>
                  <a:pt x="11610" y="1192"/>
                </a:lnTo>
                <a:cubicBezTo>
                  <a:pt x="11603" y="1192"/>
                  <a:pt x="11598" y="1186"/>
                  <a:pt x="11598" y="1179"/>
                </a:cubicBezTo>
                <a:cubicBezTo>
                  <a:pt x="11598" y="1173"/>
                  <a:pt x="11603" y="1167"/>
                  <a:pt x="11610" y="1167"/>
                </a:cubicBezTo>
                <a:close/>
                <a:moveTo>
                  <a:pt x="11660" y="1167"/>
                </a:moveTo>
                <a:lnTo>
                  <a:pt x="11660" y="1167"/>
                </a:lnTo>
                <a:cubicBezTo>
                  <a:pt x="11667" y="1167"/>
                  <a:pt x="11673" y="1173"/>
                  <a:pt x="11673" y="1179"/>
                </a:cubicBezTo>
                <a:cubicBezTo>
                  <a:pt x="11673" y="1186"/>
                  <a:pt x="11667" y="1192"/>
                  <a:pt x="11660" y="1192"/>
                </a:cubicBezTo>
                <a:lnTo>
                  <a:pt x="11660" y="1192"/>
                </a:lnTo>
                <a:cubicBezTo>
                  <a:pt x="11653" y="1192"/>
                  <a:pt x="11648" y="1186"/>
                  <a:pt x="11648" y="1179"/>
                </a:cubicBezTo>
                <a:cubicBezTo>
                  <a:pt x="11648" y="1173"/>
                  <a:pt x="11653" y="1167"/>
                  <a:pt x="11660" y="1167"/>
                </a:cubicBezTo>
                <a:close/>
                <a:moveTo>
                  <a:pt x="11710" y="1167"/>
                </a:moveTo>
                <a:lnTo>
                  <a:pt x="11710" y="1167"/>
                </a:lnTo>
                <a:cubicBezTo>
                  <a:pt x="11717" y="1167"/>
                  <a:pt x="11723" y="1173"/>
                  <a:pt x="11723" y="1179"/>
                </a:cubicBezTo>
                <a:cubicBezTo>
                  <a:pt x="11723" y="1186"/>
                  <a:pt x="11717" y="1192"/>
                  <a:pt x="11710" y="1192"/>
                </a:cubicBezTo>
                <a:lnTo>
                  <a:pt x="11710" y="1192"/>
                </a:lnTo>
                <a:cubicBezTo>
                  <a:pt x="11703" y="1192"/>
                  <a:pt x="11698" y="1186"/>
                  <a:pt x="11698" y="1179"/>
                </a:cubicBezTo>
                <a:cubicBezTo>
                  <a:pt x="11698" y="1173"/>
                  <a:pt x="11703" y="1167"/>
                  <a:pt x="11710" y="1167"/>
                </a:cubicBezTo>
                <a:close/>
                <a:moveTo>
                  <a:pt x="11760" y="1167"/>
                </a:moveTo>
                <a:lnTo>
                  <a:pt x="11760" y="1167"/>
                </a:lnTo>
                <a:cubicBezTo>
                  <a:pt x="11767" y="1167"/>
                  <a:pt x="11773" y="1173"/>
                  <a:pt x="11773" y="1179"/>
                </a:cubicBezTo>
                <a:cubicBezTo>
                  <a:pt x="11773" y="1186"/>
                  <a:pt x="11767" y="1192"/>
                  <a:pt x="11760" y="1192"/>
                </a:cubicBezTo>
                <a:lnTo>
                  <a:pt x="11760" y="1192"/>
                </a:lnTo>
                <a:cubicBezTo>
                  <a:pt x="11753" y="1192"/>
                  <a:pt x="11748" y="1186"/>
                  <a:pt x="11748" y="1179"/>
                </a:cubicBezTo>
                <a:cubicBezTo>
                  <a:pt x="11748" y="1173"/>
                  <a:pt x="11753" y="1167"/>
                  <a:pt x="11760" y="1167"/>
                </a:cubicBezTo>
                <a:close/>
                <a:moveTo>
                  <a:pt x="11810" y="1167"/>
                </a:moveTo>
                <a:lnTo>
                  <a:pt x="11810" y="1167"/>
                </a:lnTo>
                <a:cubicBezTo>
                  <a:pt x="11817" y="1167"/>
                  <a:pt x="11823" y="1173"/>
                  <a:pt x="11823" y="1179"/>
                </a:cubicBezTo>
                <a:cubicBezTo>
                  <a:pt x="11823" y="1186"/>
                  <a:pt x="11817" y="1192"/>
                  <a:pt x="11810" y="1192"/>
                </a:cubicBezTo>
                <a:lnTo>
                  <a:pt x="11810" y="1192"/>
                </a:lnTo>
                <a:cubicBezTo>
                  <a:pt x="11803" y="1192"/>
                  <a:pt x="11798" y="1186"/>
                  <a:pt x="11798" y="1179"/>
                </a:cubicBezTo>
                <a:cubicBezTo>
                  <a:pt x="11798" y="1173"/>
                  <a:pt x="11803" y="1167"/>
                  <a:pt x="11810" y="1167"/>
                </a:cubicBezTo>
                <a:close/>
                <a:moveTo>
                  <a:pt x="11860" y="1167"/>
                </a:moveTo>
                <a:lnTo>
                  <a:pt x="11860" y="1167"/>
                </a:lnTo>
                <a:cubicBezTo>
                  <a:pt x="11867" y="1167"/>
                  <a:pt x="11873" y="1173"/>
                  <a:pt x="11873" y="1179"/>
                </a:cubicBezTo>
                <a:cubicBezTo>
                  <a:pt x="11873" y="1186"/>
                  <a:pt x="11867" y="1192"/>
                  <a:pt x="11860" y="1192"/>
                </a:cubicBezTo>
                <a:lnTo>
                  <a:pt x="11860" y="1192"/>
                </a:lnTo>
                <a:cubicBezTo>
                  <a:pt x="11853" y="1192"/>
                  <a:pt x="11848" y="1186"/>
                  <a:pt x="11848" y="1179"/>
                </a:cubicBezTo>
                <a:cubicBezTo>
                  <a:pt x="11848" y="1173"/>
                  <a:pt x="11853" y="1167"/>
                  <a:pt x="11860" y="1167"/>
                </a:cubicBezTo>
                <a:close/>
                <a:moveTo>
                  <a:pt x="11910" y="1167"/>
                </a:moveTo>
                <a:lnTo>
                  <a:pt x="11910" y="1167"/>
                </a:lnTo>
                <a:cubicBezTo>
                  <a:pt x="11917" y="1167"/>
                  <a:pt x="11923" y="1173"/>
                  <a:pt x="11923" y="1179"/>
                </a:cubicBezTo>
                <a:cubicBezTo>
                  <a:pt x="11923" y="1186"/>
                  <a:pt x="11917" y="1192"/>
                  <a:pt x="11910" y="1192"/>
                </a:cubicBezTo>
                <a:lnTo>
                  <a:pt x="11910" y="1192"/>
                </a:lnTo>
                <a:cubicBezTo>
                  <a:pt x="11903" y="1192"/>
                  <a:pt x="11898" y="1186"/>
                  <a:pt x="11898" y="1179"/>
                </a:cubicBezTo>
                <a:cubicBezTo>
                  <a:pt x="11898" y="1173"/>
                  <a:pt x="11903" y="1167"/>
                  <a:pt x="11910" y="1167"/>
                </a:cubicBezTo>
                <a:close/>
                <a:moveTo>
                  <a:pt x="11960" y="1167"/>
                </a:moveTo>
                <a:lnTo>
                  <a:pt x="11960" y="1167"/>
                </a:lnTo>
                <a:cubicBezTo>
                  <a:pt x="11967" y="1167"/>
                  <a:pt x="11973" y="1173"/>
                  <a:pt x="11973" y="1179"/>
                </a:cubicBezTo>
                <a:cubicBezTo>
                  <a:pt x="11973" y="1186"/>
                  <a:pt x="11967" y="1192"/>
                  <a:pt x="11960" y="1192"/>
                </a:cubicBezTo>
                <a:lnTo>
                  <a:pt x="11960" y="1192"/>
                </a:lnTo>
                <a:cubicBezTo>
                  <a:pt x="11953" y="1192"/>
                  <a:pt x="11948" y="1186"/>
                  <a:pt x="11948" y="1179"/>
                </a:cubicBezTo>
                <a:cubicBezTo>
                  <a:pt x="11948" y="1173"/>
                  <a:pt x="11953" y="1167"/>
                  <a:pt x="11960" y="1167"/>
                </a:cubicBezTo>
                <a:close/>
                <a:moveTo>
                  <a:pt x="12010" y="1167"/>
                </a:moveTo>
                <a:lnTo>
                  <a:pt x="12010" y="1167"/>
                </a:lnTo>
                <a:cubicBezTo>
                  <a:pt x="12017" y="1167"/>
                  <a:pt x="12023" y="1173"/>
                  <a:pt x="12023" y="1179"/>
                </a:cubicBezTo>
                <a:cubicBezTo>
                  <a:pt x="12023" y="1186"/>
                  <a:pt x="12017" y="1192"/>
                  <a:pt x="12010" y="1192"/>
                </a:cubicBezTo>
                <a:lnTo>
                  <a:pt x="12010" y="1192"/>
                </a:lnTo>
                <a:cubicBezTo>
                  <a:pt x="12003" y="1192"/>
                  <a:pt x="11998" y="1186"/>
                  <a:pt x="11998" y="1179"/>
                </a:cubicBezTo>
                <a:cubicBezTo>
                  <a:pt x="11998" y="1173"/>
                  <a:pt x="12003" y="1167"/>
                  <a:pt x="12010" y="1167"/>
                </a:cubicBezTo>
                <a:close/>
                <a:moveTo>
                  <a:pt x="12060" y="1167"/>
                </a:moveTo>
                <a:lnTo>
                  <a:pt x="12060" y="1167"/>
                </a:lnTo>
                <a:cubicBezTo>
                  <a:pt x="12067" y="1167"/>
                  <a:pt x="12073" y="1173"/>
                  <a:pt x="12073" y="1179"/>
                </a:cubicBezTo>
                <a:cubicBezTo>
                  <a:pt x="12073" y="1186"/>
                  <a:pt x="12067" y="1192"/>
                  <a:pt x="12060" y="1192"/>
                </a:cubicBezTo>
                <a:lnTo>
                  <a:pt x="12060" y="1192"/>
                </a:lnTo>
                <a:cubicBezTo>
                  <a:pt x="12053" y="1192"/>
                  <a:pt x="12048" y="1186"/>
                  <a:pt x="12048" y="1179"/>
                </a:cubicBezTo>
                <a:cubicBezTo>
                  <a:pt x="12048" y="1173"/>
                  <a:pt x="12053" y="1167"/>
                  <a:pt x="12060" y="1167"/>
                </a:cubicBezTo>
                <a:close/>
                <a:moveTo>
                  <a:pt x="12110" y="1167"/>
                </a:moveTo>
                <a:lnTo>
                  <a:pt x="12110" y="1167"/>
                </a:lnTo>
                <a:cubicBezTo>
                  <a:pt x="12117" y="1167"/>
                  <a:pt x="12123" y="1173"/>
                  <a:pt x="12123" y="1179"/>
                </a:cubicBezTo>
                <a:cubicBezTo>
                  <a:pt x="12123" y="1186"/>
                  <a:pt x="12117" y="1192"/>
                  <a:pt x="12110" y="1192"/>
                </a:cubicBezTo>
                <a:lnTo>
                  <a:pt x="12110" y="1192"/>
                </a:lnTo>
                <a:cubicBezTo>
                  <a:pt x="12103" y="1192"/>
                  <a:pt x="12098" y="1186"/>
                  <a:pt x="12098" y="1179"/>
                </a:cubicBezTo>
                <a:cubicBezTo>
                  <a:pt x="12098" y="1173"/>
                  <a:pt x="12103" y="1167"/>
                  <a:pt x="12110" y="1167"/>
                </a:cubicBezTo>
                <a:close/>
                <a:moveTo>
                  <a:pt x="12160" y="1167"/>
                </a:moveTo>
                <a:lnTo>
                  <a:pt x="12160" y="1167"/>
                </a:lnTo>
                <a:cubicBezTo>
                  <a:pt x="12167" y="1167"/>
                  <a:pt x="12173" y="1173"/>
                  <a:pt x="12173" y="1179"/>
                </a:cubicBezTo>
                <a:cubicBezTo>
                  <a:pt x="12173" y="1186"/>
                  <a:pt x="12167" y="1192"/>
                  <a:pt x="12160" y="1192"/>
                </a:cubicBezTo>
                <a:lnTo>
                  <a:pt x="12160" y="1192"/>
                </a:lnTo>
                <a:cubicBezTo>
                  <a:pt x="12153" y="1192"/>
                  <a:pt x="12148" y="1186"/>
                  <a:pt x="12148" y="1179"/>
                </a:cubicBezTo>
                <a:cubicBezTo>
                  <a:pt x="12148" y="1173"/>
                  <a:pt x="12153" y="1167"/>
                  <a:pt x="12160" y="1167"/>
                </a:cubicBezTo>
                <a:close/>
                <a:moveTo>
                  <a:pt x="12210" y="1167"/>
                </a:moveTo>
                <a:lnTo>
                  <a:pt x="12210" y="1167"/>
                </a:lnTo>
                <a:cubicBezTo>
                  <a:pt x="12217" y="1167"/>
                  <a:pt x="12223" y="1173"/>
                  <a:pt x="12223" y="1179"/>
                </a:cubicBezTo>
                <a:cubicBezTo>
                  <a:pt x="12223" y="1186"/>
                  <a:pt x="12217" y="1192"/>
                  <a:pt x="12210" y="1192"/>
                </a:cubicBezTo>
                <a:lnTo>
                  <a:pt x="12210" y="1192"/>
                </a:lnTo>
                <a:cubicBezTo>
                  <a:pt x="12203" y="1192"/>
                  <a:pt x="12198" y="1186"/>
                  <a:pt x="12198" y="1179"/>
                </a:cubicBezTo>
                <a:cubicBezTo>
                  <a:pt x="12198" y="1173"/>
                  <a:pt x="12203" y="1167"/>
                  <a:pt x="12210" y="1167"/>
                </a:cubicBezTo>
                <a:close/>
                <a:moveTo>
                  <a:pt x="12260" y="1167"/>
                </a:moveTo>
                <a:lnTo>
                  <a:pt x="12260" y="1167"/>
                </a:lnTo>
                <a:cubicBezTo>
                  <a:pt x="12267" y="1167"/>
                  <a:pt x="12273" y="1173"/>
                  <a:pt x="12273" y="1179"/>
                </a:cubicBezTo>
                <a:cubicBezTo>
                  <a:pt x="12273" y="1186"/>
                  <a:pt x="12267" y="1192"/>
                  <a:pt x="12260" y="1192"/>
                </a:cubicBezTo>
                <a:lnTo>
                  <a:pt x="12260" y="1192"/>
                </a:lnTo>
                <a:cubicBezTo>
                  <a:pt x="12253" y="1192"/>
                  <a:pt x="12248" y="1186"/>
                  <a:pt x="12248" y="1179"/>
                </a:cubicBezTo>
                <a:cubicBezTo>
                  <a:pt x="12248" y="1173"/>
                  <a:pt x="12253" y="1167"/>
                  <a:pt x="12260" y="1167"/>
                </a:cubicBezTo>
                <a:close/>
                <a:moveTo>
                  <a:pt x="12310" y="1167"/>
                </a:moveTo>
                <a:lnTo>
                  <a:pt x="12310" y="1167"/>
                </a:lnTo>
                <a:cubicBezTo>
                  <a:pt x="12317" y="1167"/>
                  <a:pt x="12323" y="1173"/>
                  <a:pt x="12323" y="1179"/>
                </a:cubicBezTo>
                <a:cubicBezTo>
                  <a:pt x="12323" y="1186"/>
                  <a:pt x="12317" y="1192"/>
                  <a:pt x="12310" y="1192"/>
                </a:cubicBezTo>
                <a:lnTo>
                  <a:pt x="12310" y="1192"/>
                </a:lnTo>
                <a:cubicBezTo>
                  <a:pt x="12303" y="1192"/>
                  <a:pt x="12298" y="1186"/>
                  <a:pt x="12298" y="1179"/>
                </a:cubicBezTo>
                <a:cubicBezTo>
                  <a:pt x="12298" y="1173"/>
                  <a:pt x="12303" y="1167"/>
                  <a:pt x="12310" y="1167"/>
                </a:cubicBezTo>
                <a:close/>
                <a:moveTo>
                  <a:pt x="12360" y="1167"/>
                </a:moveTo>
                <a:lnTo>
                  <a:pt x="12360" y="1167"/>
                </a:lnTo>
                <a:cubicBezTo>
                  <a:pt x="12367" y="1167"/>
                  <a:pt x="12373" y="1173"/>
                  <a:pt x="12373" y="1179"/>
                </a:cubicBezTo>
                <a:cubicBezTo>
                  <a:pt x="12373" y="1186"/>
                  <a:pt x="12367" y="1192"/>
                  <a:pt x="12360" y="1192"/>
                </a:cubicBezTo>
                <a:lnTo>
                  <a:pt x="12360" y="1192"/>
                </a:lnTo>
                <a:cubicBezTo>
                  <a:pt x="12353" y="1192"/>
                  <a:pt x="12348" y="1186"/>
                  <a:pt x="12348" y="1179"/>
                </a:cubicBezTo>
                <a:cubicBezTo>
                  <a:pt x="12348" y="1173"/>
                  <a:pt x="12353" y="1167"/>
                  <a:pt x="12360" y="1167"/>
                </a:cubicBezTo>
                <a:close/>
                <a:moveTo>
                  <a:pt x="12410" y="1167"/>
                </a:moveTo>
                <a:lnTo>
                  <a:pt x="12410" y="1167"/>
                </a:lnTo>
                <a:cubicBezTo>
                  <a:pt x="12417" y="1167"/>
                  <a:pt x="12423" y="1173"/>
                  <a:pt x="12423" y="1179"/>
                </a:cubicBezTo>
                <a:cubicBezTo>
                  <a:pt x="12423" y="1186"/>
                  <a:pt x="12417" y="1192"/>
                  <a:pt x="12410" y="1192"/>
                </a:cubicBezTo>
                <a:lnTo>
                  <a:pt x="12410" y="1192"/>
                </a:lnTo>
                <a:cubicBezTo>
                  <a:pt x="12404" y="1192"/>
                  <a:pt x="12398" y="1186"/>
                  <a:pt x="12398" y="1179"/>
                </a:cubicBezTo>
                <a:cubicBezTo>
                  <a:pt x="12398" y="1173"/>
                  <a:pt x="12404" y="1167"/>
                  <a:pt x="12410" y="1167"/>
                </a:cubicBezTo>
                <a:close/>
                <a:moveTo>
                  <a:pt x="12460" y="1167"/>
                </a:moveTo>
                <a:lnTo>
                  <a:pt x="12460" y="1167"/>
                </a:lnTo>
                <a:cubicBezTo>
                  <a:pt x="12467" y="1167"/>
                  <a:pt x="12473" y="1173"/>
                  <a:pt x="12473" y="1179"/>
                </a:cubicBezTo>
                <a:cubicBezTo>
                  <a:pt x="12473" y="1186"/>
                  <a:pt x="12467" y="1192"/>
                  <a:pt x="12460" y="1192"/>
                </a:cubicBezTo>
                <a:lnTo>
                  <a:pt x="12460" y="1192"/>
                </a:lnTo>
                <a:cubicBezTo>
                  <a:pt x="12454" y="1192"/>
                  <a:pt x="12448" y="1186"/>
                  <a:pt x="12448" y="1179"/>
                </a:cubicBezTo>
                <a:cubicBezTo>
                  <a:pt x="12448" y="1173"/>
                  <a:pt x="12454" y="1167"/>
                  <a:pt x="12460" y="1167"/>
                </a:cubicBezTo>
                <a:close/>
                <a:moveTo>
                  <a:pt x="12510" y="1167"/>
                </a:moveTo>
                <a:lnTo>
                  <a:pt x="12510" y="1167"/>
                </a:lnTo>
                <a:cubicBezTo>
                  <a:pt x="12517" y="1167"/>
                  <a:pt x="12523" y="1173"/>
                  <a:pt x="12523" y="1179"/>
                </a:cubicBezTo>
                <a:cubicBezTo>
                  <a:pt x="12523" y="1186"/>
                  <a:pt x="12517" y="1192"/>
                  <a:pt x="12510" y="1192"/>
                </a:cubicBezTo>
                <a:lnTo>
                  <a:pt x="12510" y="1192"/>
                </a:lnTo>
                <a:cubicBezTo>
                  <a:pt x="12504" y="1192"/>
                  <a:pt x="12498" y="1186"/>
                  <a:pt x="12498" y="1179"/>
                </a:cubicBezTo>
                <a:cubicBezTo>
                  <a:pt x="12498" y="1173"/>
                  <a:pt x="12504" y="1167"/>
                  <a:pt x="12510" y="1167"/>
                </a:cubicBezTo>
                <a:close/>
                <a:moveTo>
                  <a:pt x="12560" y="1167"/>
                </a:moveTo>
                <a:lnTo>
                  <a:pt x="12561" y="1167"/>
                </a:lnTo>
                <a:cubicBezTo>
                  <a:pt x="12567" y="1167"/>
                  <a:pt x="12573" y="1173"/>
                  <a:pt x="12573" y="1179"/>
                </a:cubicBezTo>
                <a:cubicBezTo>
                  <a:pt x="12573" y="1186"/>
                  <a:pt x="12567" y="1192"/>
                  <a:pt x="12561" y="1192"/>
                </a:cubicBezTo>
                <a:lnTo>
                  <a:pt x="12560" y="1192"/>
                </a:lnTo>
                <a:cubicBezTo>
                  <a:pt x="12554" y="1192"/>
                  <a:pt x="12548" y="1186"/>
                  <a:pt x="12548" y="1179"/>
                </a:cubicBezTo>
                <a:cubicBezTo>
                  <a:pt x="12548" y="1173"/>
                  <a:pt x="12554" y="1167"/>
                  <a:pt x="12560" y="1167"/>
                </a:cubicBezTo>
                <a:close/>
                <a:moveTo>
                  <a:pt x="12611" y="1167"/>
                </a:moveTo>
                <a:lnTo>
                  <a:pt x="12611" y="1167"/>
                </a:lnTo>
                <a:cubicBezTo>
                  <a:pt x="12617" y="1167"/>
                  <a:pt x="12623" y="1173"/>
                  <a:pt x="12623" y="1179"/>
                </a:cubicBezTo>
                <a:cubicBezTo>
                  <a:pt x="12623" y="1186"/>
                  <a:pt x="12617" y="1192"/>
                  <a:pt x="12611" y="1192"/>
                </a:cubicBezTo>
                <a:lnTo>
                  <a:pt x="12611" y="1192"/>
                </a:lnTo>
                <a:cubicBezTo>
                  <a:pt x="12604" y="1192"/>
                  <a:pt x="12598" y="1186"/>
                  <a:pt x="12598" y="1179"/>
                </a:cubicBezTo>
                <a:cubicBezTo>
                  <a:pt x="12598" y="1173"/>
                  <a:pt x="12604" y="1167"/>
                  <a:pt x="12611" y="1167"/>
                </a:cubicBezTo>
                <a:close/>
                <a:moveTo>
                  <a:pt x="12661" y="1167"/>
                </a:moveTo>
                <a:lnTo>
                  <a:pt x="12661" y="1167"/>
                </a:lnTo>
                <a:cubicBezTo>
                  <a:pt x="12667" y="1167"/>
                  <a:pt x="12673" y="1173"/>
                  <a:pt x="12673" y="1179"/>
                </a:cubicBezTo>
                <a:cubicBezTo>
                  <a:pt x="12673" y="1186"/>
                  <a:pt x="12667" y="1192"/>
                  <a:pt x="12661" y="1192"/>
                </a:cubicBezTo>
                <a:lnTo>
                  <a:pt x="12661" y="1192"/>
                </a:lnTo>
                <a:cubicBezTo>
                  <a:pt x="12654" y="1192"/>
                  <a:pt x="12648" y="1186"/>
                  <a:pt x="12648" y="1179"/>
                </a:cubicBezTo>
                <a:cubicBezTo>
                  <a:pt x="12648" y="1173"/>
                  <a:pt x="12654" y="1167"/>
                  <a:pt x="12661" y="1167"/>
                </a:cubicBezTo>
                <a:close/>
                <a:moveTo>
                  <a:pt x="12711" y="1167"/>
                </a:moveTo>
                <a:lnTo>
                  <a:pt x="12711" y="1167"/>
                </a:lnTo>
                <a:cubicBezTo>
                  <a:pt x="12718" y="1167"/>
                  <a:pt x="12723" y="1173"/>
                  <a:pt x="12723" y="1179"/>
                </a:cubicBezTo>
                <a:cubicBezTo>
                  <a:pt x="12723" y="1186"/>
                  <a:pt x="12718" y="1192"/>
                  <a:pt x="12711" y="1192"/>
                </a:cubicBezTo>
                <a:lnTo>
                  <a:pt x="12711" y="1192"/>
                </a:lnTo>
                <a:cubicBezTo>
                  <a:pt x="12704" y="1192"/>
                  <a:pt x="12698" y="1186"/>
                  <a:pt x="12698" y="1179"/>
                </a:cubicBezTo>
                <a:cubicBezTo>
                  <a:pt x="12698" y="1173"/>
                  <a:pt x="12704" y="1167"/>
                  <a:pt x="12711" y="1167"/>
                </a:cubicBezTo>
                <a:close/>
                <a:moveTo>
                  <a:pt x="12761" y="1167"/>
                </a:moveTo>
                <a:lnTo>
                  <a:pt x="12761" y="1167"/>
                </a:lnTo>
                <a:cubicBezTo>
                  <a:pt x="12768" y="1167"/>
                  <a:pt x="12773" y="1173"/>
                  <a:pt x="12773" y="1179"/>
                </a:cubicBezTo>
                <a:cubicBezTo>
                  <a:pt x="12773" y="1186"/>
                  <a:pt x="12768" y="1192"/>
                  <a:pt x="12761" y="1192"/>
                </a:cubicBezTo>
                <a:lnTo>
                  <a:pt x="12761" y="1192"/>
                </a:lnTo>
                <a:cubicBezTo>
                  <a:pt x="12754" y="1192"/>
                  <a:pt x="12748" y="1186"/>
                  <a:pt x="12748" y="1179"/>
                </a:cubicBezTo>
                <a:cubicBezTo>
                  <a:pt x="12748" y="1173"/>
                  <a:pt x="12754" y="1167"/>
                  <a:pt x="12761" y="1167"/>
                </a:cubicBezTo>
                <a:close/>
                <a:moveTo>
                  <a:pt x="12811" y="1167"/>
                </a:moveTo>
                <a:lnTo>
                  <a:pt x="12811" y="1167"/>
                </a:lnTo>
                <a:cubicBezTo>
                  <a:pt x="12818" y="1167"/>
                  <a:pt x="12823" y="1173"/>
                  <a:pt x="12823" y="1179"/>
                </a:cubicBezTo>
                <a:cubicBezTo>
                  <a:pt x="12823" y="1186"/>
                  <a:pt x="12818" y="1192"/>
                  <a:pt x="12811" y="1192"/>
                </a:cubicBezTo>
                <a:lnTo>
                  <a:pt x="12811" y="1192"/>
                </a:lnTo>
                <a:cubicBezTo>
                  <a:pt x="12804" y="1192"/>
                  <a:pt x="12798" y="1186"/>
                  <a:pt x="12798" y="1179"/>
                </a:cubicBezTo>
                <a:cubicBezTo>
                  <a:pt x="12798" y="1173"/>
                  <a:pt x="12804" y="1167"/>
                  <a:pt x="12811" y="1167"/>
                </a:cubicBezTo>
                <a:close/>
                <a:moveTo>
                  <a:pt x="12861" y="1167"/>
                </a:moveTo>
                <a:lnTo>
                  <a:pt x="12861" y="1167"/>
                </a:lnTo>
                <a:cubicBezTo>
                  <a:pt x="12868" y="1167"/>
                  <a:pt x="12873" y="1173"/>
                  <a:pt x="12873" y="1179"/>
                </a:cubicBezTo>
                <a:cubicBezTo>
                  <a:pt x="12873" y="1186"/>
                  <a:pt x="12868" y="1192"/>
                  <a:pt x="12861" y="1192"/>
                </a:cubicBezTo>
                <a:lnTo>
                  <a:pt x="12861" y="1192"/>
                </a:lnTo>
                <a:cubicBezTo>
                  <a:pt x="12854" y="1192"/>
                  <a:pt x="12848" y="1186"/>
                  <a:pt x="12848" y="1179"/>
                </a:cubicBezTo>
                <a:cubicBezTo>
                  <a:pt x="12848" y="1173"/>
                  <a:pt x="12854" y="1167"/>
                  <a:pt x="12861" y="1167"/>
                </a:cubicBezTo>
                <a:close/>
                <a:moveTo>
                  <a:pt x="12911" y="1167"/>
                </a:moveTo>
                <a:lnTo>
                  <a:pt x="12911" y="1167"/>
                </a:lnTo>
                <a:cubicBezTo>
                  <a:pt x="12918" y="1167"/>
                  <a:pt x="12923" y="1173"/>
                  <a:pt x="12923" y="1179"/>
                </a:cubicBezTo>
                <a:cubicBezTo>
                  <a:pt x="12923" y="1186"/>
                  <a:pt x="12918" y="1192"/>
                  <a:pt x="12911" y="1192"/>
                </a:cubicBezTo>
                <a:lnTo>
                  <a:pt x="12911" y="1192"/>
                </a:lnTo>
                <a:cubicBezTo>
                  <a:pt x="12904" y="1192"/>
                  <a:pt x="12898" y="1186"/>
                  <a:pt x="12898" y="1179"/>
                </a:cubicBezTo>
                <a:cubicBezTo>
                  <a:pt x="12898" y="1173"/>
                  <a:pt x="12904" y="1167"/>
                  <a:pt x="12911" y="1167"/>
                </a:cubicBezTo>
                <a:close/>
                <a:moveTo>
                  <a:pt x="12961" y="1167"/>
                </a:moveTo>
                <a:lnTo>
                  <a:pt x="12961" y="1167"/>
                </a:lnTo>
                <a:cubicBezTo>
                  <a:pt x="12968" y="1167"/>
                  <a:pt x="12973" y="1173"/>
                  <a:pt x="12973" y="1179"/>
                </a:cubicBezTo>
                <a:cubicBezTo>
                  <a:pt x="12973" y="1186"/>
                  <a:pt x="12968" y="1192"/>
                  <a:pt x="12961" y="1192"/>
                </a:cubicBezTo>
                <a:lnTo>
                  <a:pt x="12961" y="1192"/>
                </a:lnTo>
                <a:cubicBezTo>
                  <a:pt x="12954" y="1192"/>
                  <a:pt x="12948" y="1186"/>
                  <a:pt x="12948" y="1179"/>
                </a:cubicBezTo>
                <a:cubicBezTo>
                  <a:pt x="12948" y="1173"/>
                  <a:pt x="12954" y="1167"/>
                  <a:pt x="12961" y="1167"/>
                </a:cubicBezTo>
                <a:close/>
                <a:moveTo>
                  <a:pt x="13011" y="1167"/>
                </a:moveTo>
                <a:lnTo>
                  <a:pt x="13011" y="1167"/>
                </a:lnTo>
                <a:cubicBezTo>
                  <a:pt x="13018" y="1167"/>
                  <a:pt x="13023" y="1173"/>
                  <a:pt x="13023" y="1179"/>
                </a:cubicBezTo>
                <a:cubicBezTo>
                  <a:pt x="13023" y="1186"/>
                  <a:pt x="13018" y="1192"/>
                  <a:pt x="13011" y="1192"/>
                </a:cubicBezTo>
                <a:lnTo>
                  <a:pt x="13011" y="1192"/>
                </a:lnTo>
                <a:cubicBezTo>
                  <a:pt x="13004" y="1192"/>
                  <a:pt x="12998" y="1186"/>
                  <a:pt x="12998" y="1179"/>
                </a:cubicBezTo>
                <a:cubicBezTo>
                  <a:pt x="12998" y="1173"/>
                  <a:pt x="13004" y="1167"/>
                  <a:pt x="13011" y="1167"/>
                </a:cubicBezTo>
                <a:close/>
                <a:moveTo>
                  <a:pt x="13061" y="1167"/>
                </a:moveTo>
                <a:lnTo>
                  <a:pt x="13061" y="1167"/>
                </a:lnTo>
                <a:cubicBezTo>
                  <a:pt x="13068" y="1167"/>
                  <a:pt x="13073" y="1173"/>
                  <a:pt x="13073" y="1179"/>
                </a:cubicBezTo>
                <a:cubicBezTo>
                  <a:pt x="13073" y="1186"/>
                  <a:pt x="13068" y="1192"/>
                  <a:pt x="13061" y="1192"/>
                </a:cubicBezTo>
                <a:lnTo>
                  <a:pt x="13061" y="1192"/>
                </a:lnTo>
                <a:cubicBezTo>
                  <a:pt x="13054" y="1192"/>
                  <a:pt x="13048" y="1186"/>
                  <a:pt x="13048" y="1179"/>
                </a:cubicBezTo>
                <a:cubicBezTo>
                  <a:pt x="13048" y="1173"/>
                  <a:pt x="13054" y="1167"/>
                  <a:pt x="13061" y="1167"/>
                </a:cubicBezTo>
                <a:close/>
                <a:moveTo>
                  <a:pt x="13111" y="1167"/>
                </a:moveTo>
                <a:lnTo>
                  <a:pt x="13111" y="1167"/>
                </a:lnTo>
                <a:cubicBezTo>
                  <a:pt x="13118" y="1167"/>
                  <a:pt x="13123" y="1173"/>
                  <a:pt x="13123" y="1179"/>
                </a:cubicBezTo>
                <a:cubicBezTo>
                  <a:pt x="13123" y="1186"/>
                  <a:pt x="13118" y="1192"/>
                  <a:pt x="13111" y="1192"/>
                </a:cubicBezTo>
                <a:lnTo>
                  <a:pt x="13111" y="1192"/>
                </a:lnTo>
                <a:cubicBezTo>
                  <a:pt x="13104" y="1192"/>
                  <a:pt x="13098" y="1186"/>
                  <a:pt x="13098" y="1179"/>
                </a:cubicBezTo>
                <a:cubicBezTo>
                  <a:pt x="13098" y="1173"/>
                  <a:pt x="13104" y="1167"/>
                  <a:pt x="13111" y="1167"/>
                </a:cubicBezTo>
                <a:close/>
                <a:moveTo>
                  <a:pt x="13161" y="1167"/>
                </a:moveTo>
                <a:lnTo>
                  <a:pt x="13161" y="1167"/>
                </a:lnTo>
                <a:cubicBezTo>
                  <a:pt x="13168" y="1167"/>
                  <a:pt x="13173" y="1173"/>
                  <a:pt x="13173" y="1179"/>
                </a:cubicBezTo>
                <a:cubicBezTo>
                  <a:pt x="13173" y="1186"/>
                  <a:pt x="13168" y="1192"/>
                  <a:pt x="13161" y="1192"/>
                </a:cubicBezTo>
                <a:lnTo>
                  <a:pt x="13161" y="1192"/>
                </a:lnTo>
                <a:cubicBezTo>
                  <a:pt x="13154" y="1192"/>
                  <a:pt x="13148" y="1186"/>
                  <a:pt x="13148" y="1179"/>
                </a:cubicBezTo>
                <a:cubicBezTo>
                  <a:pt x="13148" y="1173"/>
                  <a:pt x="13154" y="1167"/>
                  <a:pt x="13161" y="1167"/>
                </a:cubicBezTo>
                <a:close/>
                <a:moveTo>
                  <a:pt x="13211" y="1167"/>
                </a:moveTo>
                <a:lnTo>
                  <a:pt x="13211" y="1167"/>
                </a:lnTo>
                <a:cubicBezTo>
                  <a:pt x="13218" y="1167"/>
                  <a:pt x="13223" y="1173"/>
                  <a:pt x="13223" y="1179"/>
                </a:cubicBezTo>
                <a:cubicBezTo>
                  <a:pt x="13223" y="1186"/>
                  <a:pt x="13218" y="1192"/>
                  <a:pt x="13211" y="1192"/>
                </a:cubicBezTo>
                <a:lnTo>
                  <a:pt x="13211" y="1192"/>
                </a:lnTo>
                <a:cubicBezTo>
                  <a:pt x="13204" y="1192"/>
                  <a:pt x="13198" y="1186"/>
                  <a:pt x="13198" y="1179"/>
                </a:cubicBezTo>
                <a:cubicBezTo>
                  <a:pt x="13198" y="1173"/>
                  <a:pt x="13204" y="1167"/>
                  <a:pt x="13211" y="1167"/>
                </a:cubicBezTo>
                <a:close/>
                <a:moveTo>
                  <a:pt x="13261" y="1167"/>
                </a:moveTo>
                <a:lnTo>
                  <a:pt x="13261" y="1167"/>
                </a:lnTo>
                <a:cubicBezTo>
                  <a:pt x="13268" y="1167"/>
                  <a:pt x="13273" y="1173"/>
                  <a:pt x="13273" y="1179"/>
                </a:cubicBezTo>
                <a:cubicBezTo>
                  <a:pt x="13273" y="1186"/>
                  <a:pt x="13268" y="1192"/>
                  <a:pt x="13261" y="1192"/>
                </a:cubicBezTo>
                <a:lnTo>
                  <a:pt x="13261" y="1192"/>
                </a:lnTo>
                <a:cubicBezTo>
                  <a:pt x="13254" y="1192"/>
                  <a:pt x="13248" y="1186"/>
                  <a:pt x="13248" y="1179"/>
                </a:cubicBezTo>
                <a:cubicBezTo>
                  <a:pt x="13248" y="1173"/>
                  <a:pt x="13254" y="1167"/>
                  <a:pt x="13261" y="1167"/>
                </a:cubicBezTo>
                <a:close/>
                <a:moveTo>
                  <a:pt x="13311" y="1167"/>
                </a:moveTo>
                <a:lnTo>
                  <a:pt x="13311" y="1167"/>
                </a:lnTo>
                <a:cubicBezTo>
                  <a:pt x="13318" y="1167"/>
                  <a:pt x="13323" y="1173"/>
                  <a:pt x="13323" y="1179"/>
                </a:cubicBezTo>
                <a:cubicBezTo>
                  <a:pt x="13323" y="1186"/>
                  <a:pt x="13318" y="1192"/>
                  <a:pt x="13311" y="1192"/>
                </a:cubicBezTo>
                <a:lnTo>
                  <a:pt x="13311" y="1192"/>
                </a:lnTo>
                <a:cubicBezTo>
                  <a:pt x="13304" y="1192"/>
                  <a:pt x="13298" y="1186"/>
                  <a:pt x="13298" y="1179"/>
                </a:cubicBezTo>
                <a:cubicBezTo>
                  <a:pt x="13298" y="1173"/>
                  <a:pt x="13304" y="1167"/>
                  <a:pt x="13311" y="1167"/>
                </a:cubicBezTo>
                <a:close/>
                <a:moveTo>
                  <a:pt x="13361" y="1167"/>
                </a:moveTo>
                <a:lnTo>
                  <a:pt x="13361" y="1167"/>
                </a:lnTo>
                <a:cubicBezTo>
                  <a:pt x="13368" y="1167"/>
                  <a:pt x="13373" y="1173"/>
                  <a:pt x="13373" y="1179"/>
                </a:cubicBezTo>
                <a:cubicBezTo>
                  <a:pt x="13373" y="1186"/>
                  <a:pt x="13368" y="1192"/>
                  <a:pt x="13361" y="1192"/>
                </a:cubicBezTo>
                <a:lnTo>
                  <a:pt x="13361" y="1192"/>
                </a:lnTo>
                <a:cubicBezTo>
                  <a:pt x="13354" y="1192"/>
                  <a:pt x="13348" y="1186"/>
                  <a:pt x="13348" y="1179"/>
                </a:cubicBezTo>
                <a:cubicBezTo>
                  <a:pt x="13348" y="1173"/>
                  <a:pt x="13354" y="1167"/>
                  <a:pt x="13361" y="1167"/>
                </a:cubicBezTo>
                <a:close/>
                <a:moveTo>
                  <a:pt x="13411" y="1167"/>
                </a:moveTo>
                <a:lnTo>
                  <a:pt x="13411" y="1167"/>
                </a:lnTo>
                <a:cubicBezTo>
                  <a:pt x="13418" y="1167"/>
                  <a:pt x="13423" y="1173"/>
                  <a:pt x="13423" y="1179"/>
                </a:cubicBezTo>
                <a:cubicBezTo>
                  <a:pt x="13423" y="1186"/>
                  <a:pt x="13418" y="1192"/>
                  <a:pt x="13411" y="1192"/>
                </a:cubicBezTo>
                <a:lnTo>
                  <a:pt x="13411" y="1192"/>
                </a:lnTo>
                <a:cubicBezTo>
                  <a:pt x="13404" y="1192"/>
                  <a:pt x="13398" y="1186"/>
                  <a:pt x="13398" y="1179"/>
                </a:cubicBezTo>
                <a:cubicBezTo>
                  <a:pt x="13398" y="1173"/>
                  <a:pt x="13404" y="1167"/>
                  <a:pt x="13411" y="1167"/>
                </a:cubicBezTo>
                <a:close/>
                <a:moveTo>
                  <a:pt x="13461" y="1167"/>
                </a:moveTo>
                <a:lnTo>
                  <a:pt x="13461" y="1167"/>
                </a:lnTo>
                <a:cubicBezTo>
                  <a:pt x="13468" y="1167"/>
                  <a:pt x="13473" y="1173"/>
                  <a:pt x="13473" y="1179"/>
                </a:cubicBezTo>
                <a:cubicBezTo>
                  <a:pt x="13473" y="1186"/>
                  <a:pt x="13468" y="1192"/>
                  <a:pt x="13461" y="1192"/>
                </a:cubicBezTo>
                <a:lnTo>
                  <a:pt x="13461" y="1192"/>
                </a:lnTo>
                <a:cubicBezTo>
                  <a:pt x="13454" y="1192"/>
                  <a:pt x="13448" y="1186"/>
                  <a:pt x="13448" y="1179"/>
                </a:cubicBezTo>
                <a:cubicBezTo>
                  <a:pt x="13448" y="1173"/>
                  <a:pt x="13454" y="1167"/>
                  <a:pt x="13461" y="1167"/>
                </a:cubicBezTo>
                <a:close/>
                <a:moveTo>
                  <a:pt x="13511" y="1167"/>
                </a:moveTo>
                <a:lnTo>
                  <a:pt x="13511" y="1167"/>
                </a:lnTo>
                <a:cubicBezTo>
                  <a:pt x="13518" y="1167"/>
                  <a:pt x="13524" y="1173"/>
                  <a:pt x="13524" y="1179"/>
                </a:cubicBezTo>
                <a:cubicBezTo>
                  <a:pt x="13524" y="1186"/>
                  <a:pt x="13518" y="1192"/>
                  <a:pt x="13511" y="1192"/>
                </a:cubicBezTo>
                <a:lnTo>
                  <a:pt x="13511" y="1192"/>
                </a:lnTo>
                <a:cubicBezTo>
                  <a:pt x="13504" y="1192"/>
                  <a:pt x="13498" y="1186"/>
                  <a:pt x="13498" y="1179"/>
                </a:cubicBezTo>
                <a:cubicBezTo>
                  <a:pt x="13498" y="1173"/>
                  <a:pt x="13504" y="1167"/>
                  <a:pt x="13511" y="1167"/>
                </a:cubicBezTo>
                <a:close/>
                <a:moveTo>
                  <a:pt x="13561" y="1167"/>
                </a:moveTo>
                <a:lnTo>
                  <a:pt x="13561" y="1167"/>
                </a:lnTo>
                <a:cubicBezTo>
                  <a:pt x="13568" y="1167"/>
                  <a:pt x="13574" y="1173"/>
                  <a:pt x="13574" y="1179"/>
                </a:cubicBezTo>
                <a:cubicBezTo>
                  <a:pt x="13574" y="1186"/>
                  <a:pt x="13568" y="1192"/>
                  <a:pt x="13561" y="1192"/>
                </a:cubicBezTo>
                <a:lnTo>
                  <a:pt x="13561" y="1192"/>
                </a:lnTo>
                <a:cubicBezTo>
                  <a:pt x="13554" y="1192"/>
                  <a:pt x="13549" y="1186"/>
                  <a:pt x="13549" y="1179"/>
                </a:cubicBezTo>
                <a:cubicBezTo>
                  <a:pt x="13549" y="1173"/>
                  <a:pt x="13554" y="1167"/>
                  <a:pt x="13561" y="1167"/>
                </a:cubicBezTo>
                <a:close/>
                <a:moveTo>
                  <a:pt x="13611" y="1167"/>
                </a:moveTo>
                <a:lnTo>
                  <a:pt x="13611" y="1167"/>
                </a:lnTo>
                <a:cubicBezTo>
                  <a:pt x="13618" y="1167"/>
                  <a:pt x="13624" y="1173"/>
                  <a:pt x="13624" y="1179"/>
                </a:cubicBezTo>
                <a:cubicBezTo>
                  <a:pt x="13624" y="1186"/>
                  <a:pt x="13618" y="1192"/>
                  <a:pt x="13611" y="1192"/>
                </a:cubicBezTo>
                <a:lnTo>
                  <a:pt x="13611" y="1192"/>
                </a:lnTo>
                <a:cubicBezTo>
                  <a:pt x="13604" y="1192"/>
                  <a:pt x="13599" y="1186"/>
                  <a:pt x="13599" y="1179"/>
                </a:cubicBezTo>
                <a:cubicBezTo>
                  <a:pt x="13599" y="1173"/>
                  <a:pt x="13604" y="1167"/>
                  <a:pt x="13611" y="1167"/>
                </a:cubicBezTo>
                <a:close/>
                <a:moveTo>
                  <a:pt x="13661" y="1167"/>
                </a:moveTo>
                <a:lnTo>
                  <a:pt x="13661" y="1167"/>
                </a:lnTo>
                <a:cubicBezTo>
                  <a:pt x="13668" y="1167"/>
                  <a:pt x="13674" y="1173"/>
                  <a:pt x="13674" y="1179"/>
                </a:cubicBezTo>
                <a:cubicBezTo>
                  <a:pt x="13674" y="1186"/>
                  <a:pt x="13668" y="1192"/>
                  <a:pt x="13661" y="1192"/>
                </a:cubicBezTo>
                <a:lnTo>
                  <a:pt x="13661" y="1192"/>
                </a:lnTo>
                <a:cubicBezTo>
                  <a:pt x="13654" y="1192"/>
                  <a:pt x="13649" y="1186"/>
                  <a:pt x="13649" y="1179"/>
                </a:cubicBezTo>
                <a:cubicBezTo>
                  <a:pt x="13649" y="1173"/>
                  <a:pt x="13654" y="1167"/>
                  <a:pt x="13661" y="1167"/>
                </a:cubicBezTo>
                <a:close/>
                <a:moveTo>
                  <a:pt x="13711" y="1167"/>
                </a:moveTo>
                <a:lnTo>
                  <a:pt x="13711" y="1167"/>
                </a:lnTo>
                <a:cubicBezTo>
                  <a:pt x="13718" y="1167"/>
                  <a:pt x="13724" y="1173"/>
                  <a:pt x="13724" y="1179"/>
                </a:cubicBezTo>
                <a:cubicBezTo>
                  <a:pt x="13724" y="1186"/>
                  <a:pt x="13718" y="1192"/>
                  <a:pt x="13711" y="1192"/>
                </a:cubicBezTo>
                <a:lnTo>
                  <a:pt x="13711" y="1192"/>
                </a:lnTo>
                <a:cubicBezTo>
                  <a:pt x="13704" y="1192"/>
                  <a:pt x="13699" y="1186"/>
                  <a:pt x="13699" y="1179"/>
                </a:cubicBezTo>
                <a:cubicBezTo>
                  <a:pt x="13699" y="1173"/>
                  <a:pt x="13704" y="1167"/>
                  <a:pt x="13711" y="1167"/>
                </a:cubicBezTo>
                <a:close/>
                <a:moveTo>
                  <a:pt x="13761" y="1167"/>
                </a:moveTo>
                <a:lnTo>
                  <a:pt x="13761" y="1167"/>
                </a:lnTo>
                <a:cubicBezTo>
                  <a:pt x="13768" y="1167"/>
                  <a:pt x="13774" y="1173"/>
                  <a:pt x="13774" y="1179"/>
                </a:cubicBezTo>
                <a:cubicBezTo>
                  <a:pt x="13774" y="1186"/>
                  <a:pt x="13768" y="1192"/>
                  <a:pt x="13761" y="1192"/>
                </a:cubicBezTo>
                <a:lnTo>
                  <a:pt x="13761" y="1192"/>
                </a:lnTo>
                <a:cubicBezTo>
                  <a:pt x="13754" y="1192"/>
                  <a:pt x="13749" y="1186"/>
                  <a:pt x="13749" y="1179"/>
                </a:cubicBezTo>
                <a:cubicBezTo>
                  <a:pt x="13749" y="1173"/>
                  <a:pt x="13754" y="1167"/>
                  <a:pt x="13761" y="1167"/>
                </a:cubicBezTo>
                <a:close/>
                <a:moveTo>
                  <a:pt x="13811" y="1167"/>
                </a:moveTo>
                <a:lnTo>
                  <a:pt x="13811" y="1167"/>
                </a:lnTo>
                <a:cubicBezTo>
                  <a:pt x="13818" y="1167"/>
                  <a:pt x="13824" y="1173"/>
                  <a:pt x="13824" y="1179"/>
                </a:cubicBezTo>
                <a:cubicBezTo>
                  <a:pt x="13824" y="1186"/>
                  <a:pt x="13818" y="1192"/>
                  <a:pt x="13811" y="1192"/>
                </a:cubicBezTo>
                <a:lnTo>
                  <a:pt x="13811" y="1192"/>
                </a:lnTo>
                <a:cubicBezTo>
                  <a:pt x="13804" y="1192"/>
                  <a:pt x="13799" y="1186"/>
                  <a:pt x="13799" y="1179"/>
                </a:cubicBezTo>
                <a:cubicBezTo>
                  <a:pt x="13799" y="1173"/>
                  <a:pt x="13804" y="1167"/>
                  <a:pt x="13811" y="1167"/>
                </a:cubicBezTo>
                <a:close/>
                <a:moveTo>
                  <a:pt x="13861" y="1167"/>
                </a:moveTo>
                <a:lnTo>
                  <a:pt x="13861" y="1167"/>
                </a:lnTo>
                <a:cubicBezTo>
                  <a:pt x="13868" y="1167"/>
                  <a:pt x="13874" y="1173"/>
                  <a:pt x="13874" y="1179"/>
                </a:cubicBezTo>
                <a:cubicBezTo>
                  <a:pt x="13874" y="1186"/>
                  <a:pt x="13868" y="1192"/>
                  <a:pt x="13861" y="1192"/>
                </a:cubicBezTo>
                <a:lnTo>
                  <a:pt x="13861" y="1192"/>
                </a:lnTo>
                <a:cubicBezTo>
                  <a:pt x="13854" y="1192"/>
                  <a:pt x="13849" y="1186"/>
                  <a:pt x="13849" y="1179"/>
                </a:cubicBezTo>
                <a:cubicBezTo>
                  <a:pt x="13849" y="1173"/>
                  <a:pt x="13854" y="1167"/>
                  <a:pt x="13861" y="1167"/>
                </a:cubicBezTo>
                <a:close/>
                <a:moveTo>
                  <a:pt x="13911" y="1167"/>
                </a:moveTo>
                <a:lnTo>
                  <a:pt x="13911" y="1167"/>
                </a:lnTo>
                <a:cubicBezTo>
                  <a:pt x="13918" y="1167"/>
                  <a:pt x="13924" y="1173"/>
                  <a:pt x="13924" y="1179"/>
                </a:cubicBezTo>
                <a:cubicBezTo>
                  <a:pt x="13924" y="1186"/>
                  <a:pt x="13918" y="1192"/>
                  <a:pt x="13911" y="1192"/>
                </a:cubicBezTo>
                <a:lnTo>
                  <a:pt x="13911" y="1192"/>
                </a:lnTo>
                <a:cubicBezTo>
                  <a:pt x="13904" y="1192"/>
                  <a:pt x="13899" y="1186"/>
                  <a:pt x="13899" y="1179"/>
                </a:cubicBezTo>
                <a:cubicBezTo>
                  <a:pt x="13899" y="1173"/>
                  <a:pt x="13904" y="1167"/>
                  <a:pt x="13911" y="1167"/>
                </a:cubicBezTo>
                <a:close/>
                <a:moveTo>
                  <a:pt x="13961" y="1167"/>
                </a:moveTo>
                <a:lnTo>
                  <a:pt x="13961" y="1167"/>
                </a:lnTo>
                <a:cubicBezTo>
                  <a:pt x="13968" y="1167"/>
                  <a:pt x="13974" y="1173"/>
                  <a:pt x="13974" y="1179"/>
                </a:cubicBezTo>
                <a:cubicBezTo>
                  <a:pt x="13974" y="1186"/>
                  <a:pt x="13968" y="1192"/>
                  <a:pt x="13961" y="1192"/>
                </a:cubicBezTo>
                <a:lnTo>
                  <a:pt x="13961" y="1192"/>
                </a:lnTo>
                <a:cubicBezTo>
                  <a:pt x="13954" y="1192"/>
                  <a:pt x="13949" y="1186"/>
                  <a:pt x="13949" y="1179"/>
                </a:cubicBezTo>
                <a:cubicBezTo>
                  <a:pt x="13949" y="1173"/>
                  <a:pt x="13954" y="1167"/>
                  <a:pt x="13961" y="1167"/>
                </a:cubicBezTo>
                <a:close/>
                <a:moveTo>
                  <a:pt x="14011" y="1167"/>
                </a:moveTo>
                <a:lnTo>
                  <a:pt x="14011" y="1167"/>
                </a:lnTo>
                <a:cubicBezTo>
                  <a:pt x="14018" y="1167"/>
                  <a:pt x="14024" y="1173"/>
                  <a:pt x="14024" y="1179"/>
                </a:cubicBezTo>
                <a:cubicBezTo>
                  <a:pt x="14024" y="1186"/>
                  <a:pt x="14018" y="1192"/>
                  <a:pt x="14011" y="1192"/>
                </a:cubicBezTo>
                <a:lnTo>
                  <a:pt x="14011" y="1192"/>
                </a:lnTo>
                <a:cubicBezTo>
                  <a:pt x="14004" y="1192"/>
                  <a:pt x="13999" y="1186"/>
                  <a:pt x="13999" y="1179"/>
                </a:cubicBezTo>
                <a:cubicBezTo>
                  <a:pt x="13999" y="1173"/>
                  <a:pt x="14004" y="1167"/>
                  <a:pt x="14011" y="1167"/>
                </a:cubicBezTo>
                <a:close/>
                <a:moveTo>
                  <a:pt x="14061" y="1167"/>
                </a:moveTo>
                <a:lnTo>
                  <a:pt x="14061" y="1167"/>
                </a:lnTo>
                <a:cubicBezTo>
                  <a:pt x="14068" y="1167"/>
                  <a:pt x="14074" y="1173"/>
                  <a:pt x="14074" y="1179"/>
                </a:cubicBezTo>
                <a:cubicBezTo>
                  <a:pt x="14074" y="1186"/>
                  <a:pt x="14068" y="1192"/>
                  <a:pt x="14061" y="1192"/>
                </a:cubicBezTo>
                <a:lnTo>
                  <a:pt x="14061" y="1192"/>
                </a:lnTo>
                <a:cubicBezTo>
                  <a:pt x="14054" y="1192"/>
                  <a:pt x="14049" y="1186"/>
                  <a:pt x="14049" y="1179"/>
                </a:cubicBezTo>
                <a:cubicBezTo>
                  <a:pt x="14049" y="1173"/>
                  <a:pt x="14054" y="1167"/>
                  <a:pt x="14061" y="1167"/>
                </a:cubicBezTo>
                <a:close/>
                <a:moveTo>
                  <a:pt x="14111" y="1167"/>
                </a:moveTo>
                <a:lnTo>
                  <a:pt x="14111" y="1167"/>
                </a:lnTo>
                <a:cubicBezTo>
                  <a:pt x="14118" y="1167"/>
                  <a:pt x="14124" y="1173"/>
                  <a:pt x="14124" y="1179"/>
                </a:cubicBezTo>
                <a:cubicBezTo>
                  <a:pt x="14124" y="1186"/>
                  <a:pt x="14118" y="1192"/>
                  <a:pt x="14111" y="1192"/>
                </a:cubicBezTo>
                <a:lnTo>
                  <a:pt x="14111" y="1192"/>
                </a:lnTo>
                <a:cubicBezTo>
                  <a:pt x="14104" y="1192"/>
                  <a:pt x="14099" y="1186"/>
                  <a:pt x="14099" y="1179"/>
                </a:cubicBezTo>
                <a:cubicBezTo>
                  <a:pt x="14099" y="1173"/>
                  <a:pt x="14104" y="1167"/>
                  <a:pt x="14111" y="1167"/>
                </a:cubicBezTo>
                <a:close/>
                <a:moveTo>
                  <a:pt x="14161" y="1167"/>
                </a:moveTo>
                <a:lnTo>
                  <a:pt x="14161" y="1167"/>
                </a:lnTo>
                <a:cubicBezTo>
                  <a:pt x="14168" y="1167"/>
                  <a:pt x="14174" y="1173"/>
                  <a:pt x="14174" y="1179"/>
                </a:cubicBezTo>
                <a:cubicBezTo>
                  <a:pt x="14174" y="1186"/>
                  <a:pt x="14168" y="1192"/>
                  <a:pt x="14161" y="1192"/>
                </a:cubicBezTo>
                <a:lnTo>
                  <a:pt x="14161" y="1192"/>
                </a:lnTo>
                <a:cubicBezTo>
                  <a:pt x="14154" y="1192"/>
                  <a:pt x="14149" y="1186"/>
                  <a:pt x="14149" y="1179"/>
                </a:cubicBezTo>
                <a:cubicBezTo>
                  <a:pt x="14149" y="1173"/>
                  <a:pt x="14154" y="1167"/>
                  <a:pt x="14161" y="1167"/>
                </a:cubicBezTo>
                <a:close/>
                <a:moveTo>
                  <a:pt x="14211" y="1167"/>
                </a:moveTo>
                <a:lnTo>
                  <a:pt x="14211" y="1167"/>
                </a:lnTo>
                <a:cubicBezTo>
                  <a:pt x="14218" y="1167"/>
                  <a:pt x="14224" y="1173"/>
                  <a:pt x="14224" y="1179"/>
                </a:cubicBezTo>
                <a:cubicBezTo>
                  <a:pt x="14224" y="1186"/>
                  <a:pt x="14218" y="1192"/>
                  <a:pt x="14211" y="1192"/>
                </a:cubicBezTo>
                <a:lnTo>
                  <a:pt x="14211" y="1192"/>
                </a:lnTo>
                <a:cubicBezTo>
                  <a:pt x="14204" y="1192"/>
                  <a:pt x="14199" y="1186"/>
                  <a:pt x="14199" y="1179"/>
                </a:cubicBezTo>
                <a:cubicBezTo>
                  <a:pt x="14199" y="1173"/>
                  <a:pt x="14204" y="1167"/>
                  <a:pt x="14211" y="1167"/>
                </a:cubicBezTo>
                <a:close/>
                <a:moveTo>
                  <a:pt x="14261" y="1167"/>
                </a:moveTo>
                <a:lnTo>
                  <a:pt x="14261" y="1167"/>
                </a:lnTo>
                <a:cubicBezTo>
                  <a:pt x="14268" y="1167"/>
                  <a:pt x="14274" y="1173"/>
                  <a:pt x="14274" y="1179"/>
                </a:cubicBezTo>
                <a:cubicBezTo>
                  <a:pt x="14274" y="1186"/>
                  <a:pt x="14268" y="1192"/>
                  <a:pt x="14261" y="1192"/>
                </a:cubicBezTo>
                <a:lnTo>
                  <a:pt x="14261" y="1192"/>
                </a:lnTo>
                <a:cubicBezTo>
                  <a:pt x="14254" y="1192"/>
                  <a:pt x="14249" y="1186"/>
                  <a:pt x="14249" y="1179"/>
                </a:cubicBezTo>
                <a:cubicBezTo>
                  <a:pt x="14249" y="1173"/>
                  <a:pt x="14254" y="1167"/>
                  <a:pt x="14261" y="1167"/>
                </a:cubicBezTo>
                <a:close/>
                <a:moveTo>
                  <a:pt x="14311" y="1167"/>
                </a:moveTo>
                <a:lnTo>
                  <a:pt x="14311" y="1167"/>
                </a:lnTo>
                <a:cubicBezTo>
                  <a:pt x="14318" y="1167"/>
                  <a:pt x="14324" y="1173"/>
                  <a:pt x="14324" y="1179"/>
                </a:cubicBezTo>
                <a:cubicBezTo>
                  <a:pt x="14324" y="1186"/>
                  <a:pt x="14318" y="1192"/>
                  <a:pt x="14311" y="1192"/>
                </a:cubicBezTo>
                <a:lnTo>
                  <a:pt x="14311" y="1192"/>
                </a:lnTo>
                <a:cubicBezTo>
                  <a:pt x="14305" y="1192"/>
                  <a:pt x="14299" y="1186"/>
                  <a:pt x="14299" y="1179"/>
                </a:cubicBezTo>
                <a:cubicBezTo>
                  <a:pt x="14299" y="1173"/>
                  <a:pt x="14305" y="1167"/>
                  <a:pt x="14311" y="1167"/>
                </a:cubicBezTo>
                <a:close/>
                <a:moveTo>
                  <a:pt x="14361" y="1167"/>
                </a:moveTo>
                <a:lnTo>
                  <a:pt x="14361" y="1167"/>
                </a:lnTo>
                <a:cubicBezTo>
                  <a:pt x="14368" y="1167"/>
                  <a:pt x="14374" y="1173"/>
                  <a:pt x="14374" y="1179"/>
                </a:cubicBezTo>
                <a:cubicBezTo>
                  <a:pt x="14374" y="1186"/>
                  <a:pt x="14368" y="1192"/>
                  <a:pt x="14361" y="1192"/>
                </a:cubicBezTo>
                <a:lnTo>
                  <a:pt x="14361" y="1192"/>
                </a:lnTo>
                <a:cubicBezTo>
                  <a:pt x="14355" y="1192"/>
                  <a:pt x="14349" y="1186"/>
                  <a:pt x="14349" y="1179"/>
                </a:cubicBezTo>
                <a:cubicBezTo>
                  <a:pt x="14349" y="1173"/>
                  <a:pt x="14355" y="1167"/>
                  <a:pt x="14361" y="1167"/>
                </a:cubicBezTo>
                <a:close/>
                <a:moveTo>
                  <a:pt x="14411" y="1167"/>
                </a:moveTo>
                <a:lnTo>
                  <a:pt x="14412" y="1167"/>
                </a:lnTo>
                <a:cubicBezTo>
                  <a:pt x="14418" y="1167"/>
                  <a:pt x="14424" y="1173"/>
                  <a:pt x="14424" y="1179"/>
                </a:cubicBezTo>
                <a:cubicBezTo>
                  <a:pt x="14424" y="1186"/>
                  <a:pt x="14418" y="1192"/>
                  <a:pt x="14412" y="1192"/>
                </a:cubicBezTo>
                <a:lnTo>
                  <a:pt x="14411" y="1192"/>
                </a:lnTo>
                <a:cubicBezTo>
                  <a:pt x="14405" y="1192"/>
                  <a:pt x="14399" y="1186"/>
                  <a:pt x="14399" y="1179"/>
                </a:cubicBezTo>
                <a:cubicBezTo>
                  <a:pt x="14399" y="1173"/>
                  <a:pt x="14405" y="1167"/>
                  <a:pt x="14411" y="1167"/>
                </a:cubicBezTo>
                <a:close/>
                <a:moveTo>
                  <a:pt x="14462" y="1167"/>
                </a:moveTo>
                <a:lnTo>
                  <a:pt x="14462" y="1167"/>
                </a:lnTo>
                <a:cubicBezTo>
                  <a:pt x="14468" y="1167"/>
                  <a:pt x="14474" y="1173"/>
                  <a:pt x="14474" y="1179"/>
                </a:cubicBezTo>
                <a:cubicBezTo>
                  <a:pt x="14474" y="1186"/>
                  <a:pt x="14468" y="1192"/>
                  <a:pt x="14462" y="1192"/>
                </a:cubicBezTo>
                <a:lnTo>
                  <a:pt x="14462" y="1192"/>
                </a:lnTo>
                <a:cubicBezTo>
                  <a:pt x="14455" y="1192"/>
                  <a:pt x="14449" y="1186"/>
                  <a:pt x="14449" y="1179"/>
                </a:cubicBezTo>
                <a:cubicBezTo>
                  <a:pt x="14449" y="1173"/>
                  <a:pt x="14455" y="1167"/>
                  <a:pt x="14462" y="1167"/>
                </a:cubicBezTo>
                <a:close/>
                <a:moveTo>
                  <a:pt x="14512" y="1167"/>
                </a:moveTo>
                <a:lnTo>
                  <a:pt x="14512" y="1167"/>
                </a:lnTo>
                <a:cubicBezTo>
                  <a:pt x="14518" y="1167"/>
                  <a:pt x="14524" y="1173"/>
                  <a:pt x="14524" y="1179"/>
                </a:cubicBezTo>
                <a:cubicBezTo>
                  <a:pt x="14524" y="1186"/>
                  <a:pt x="14518" y="1192"/>
                  <a:pt x="14512" y="1192"/>
                </a:cubicBezTo>
                <a:lnTo>
                  <a:pt x="14512" y="1192"/>
                </a:lnTo>
                <a:cubicBezTo>
                  <a:pt x="14505" y="1192"/>
                  <a:pt x="14499" y="1186"/>
                  <a:pt x="14499" y="1179"/>
                </a:cubicBezTo>
                <a:cubicBezTo>
                  <a:pt x="14499" y="1173"/>
                  <a:pt x="14505" y="1167"/>
                  <a:pt x="14512" y="1167"/>
                </a:cubicBezTo>
                <a:close/>
                <a:moveTo>
                  <a:pt x="14562" y="1167"/>
                </a:moveTo>
                <a:lnTo>
                  <a:pt x="14562" y="1167"/>
                </a:lnTo>
                <a:cubicBezTo>
                  <a:pt x="14568" y="1167"/>
                  <a:pt x="14574" y="1173"/>
                  <a:pt x="14574" y="1179"/>
                </a:cubicBezTo>
                <a:cubicBezTo>
                  <a:pt x="14574" y="1186"/>
                  <a:pt x="14568" y="1192"/>
                  <a:pt x="14562" y="1192"/>
                </a:cubicBezTo>
                <a:lnTo>
                  <a:pt x="14562" y="1192"/>
                </a:lnTo>
                <a:cubicBezTo>
                  <a:pt x="14555" y="1192"/>
                  <a:pt x="14549" y="1186"/>
                  <a:pt x="14549" y="1179"/>
                </a:cubicBezTo>
                <a:cubicBezTo>
                  <a:pt x="14549" y="1173"/>
                  <a:pt x="14555" y="1167"/>
                  <a:pt x="14562" y="1167"/>
                </a:cubicBezTo>
                <a:close/>
                <a:moveTo>
                  <a:pt x="14612" y="1167"/>
                </a:moveTo>
                <a:lnTo>
                  <a:pt x="14612" y="1167"/>
                </a:lnTo>
                <a:cubicBezTo>
                  <a:pt x="14619" y="1167"/>
                  <a:pt x="14624" y="1173"/>
                  <a:pt x="14624" y="1179"/>
                </a:cubicBezTo>
                <a:cubicBezTo>
                  <a:pt x="14624" y="1186"/>
                  <a:pt x="14619" y="1192"/>
                  <a:pt x="14612" y="1192"/>
                </a:cubicBezTo>
                <a:lnTo>
                  <a:pt x="14612" y="1192"/>
                </a:lnTo>
                <a:cubicBezTo>
                  <a:pt x="14605" y="1192"/>
                  <a:pt x="14599" y="1186"/>
                  <a:pt x="14599" y="1179"/>
                </a:cubicBezTo>
                <a:cubicBezTo>
                  <a:pt x="14599" y="1173"/>
                  <a:pt x="14605" y="1167"/>
                  <a:pt x="14612" y="1167"/>
                </a:cubicBezTo>
                <a:close/>
                <a:moveTo>
                  <a:pt x="14662" y="1167"/>
                </a:moveTo>
                <a:lnTo>
                  <a:pt x="14662" y="1167"/>
                </a:lnTo>
                <a:cubicBezTo>
                  <a:pt x="14669" y="1167"/>
                  <a:pt x="14674" y="1173"/>
                  <a:pt x="14674" y="1179"/>
                </a:cubicBezTo>
                <a:cubicBezTo>
                  <a:pt x="14674" y="1186"/>
                  <a:pt x="14669" y="1192"/>
                  <a:pt x="14662" y="1192"/>
                </a:cubicBezTo>
                <a:lnTo>
                  <a:pt x="14662" y="1192"/>
                </a:lnTo>
                <a:cubicBezTo>
                  <a:pt x="14655" y="1192"/>
                  <a:pt x="14649" y="1186"/>
                  <a:pt x="14649" y="1179"/>
                </a:cubicBezTo>
                <a:cubicBezTo>
                  <a:pt x="14649" y="1173"/>
                  <a:pt x="14655" y="1167"/>
                  <a:pt x="14662" y="1167"/>
                </a:cubicBezTo>
                <a:close/>
                <a:moveTo>
                  <a:pt x="14712" y="1167"/>
                </a:moveTo>
                <a:lnTo>
                  <a:pt x="14712" y="1167"/>
                </a:lnTo>
                <a:cubicBezTo>
                  <a:pt x="14719" y="1167"/>
                  <a:pt x="14724" y="1173"/>
                  <a:pt x="14724" y="1179"/>
                </a:cubicBezTo>
                <a:cubicBezTo>
                  <a:pt x="14724" y="1186"/>
                  <a:pt x="14719" y="1192"/>
                  <a:pt x="14712" y="1192"/>
                </a:cubicBezTo>
                <a:lnTo>
                  <a:pt x="14712" y="1192"/>
                </a:lnTo>
                <a:cubicBezTo>
                  <a:pt x="14705" y="1192"/>
                  <a:pt x="14699" y="1186"/>
                  <a:pt x="14699" y="1179"/>
                </a:cubicBezTo>
                <a:cubicBezTo>
                  <a:pt x="14699" y="1173"/>
                  <a:pt x="14705" y="1167"/>
                  <a:pt x="14712" y="1167"/>
                </a:cubicBezTo>
                <a:close/>
                <a:moveTo>
                  <a:pt x="14762" y="1167"/>
                </a:moveTo>
                <a:lnTo>
                  <a:pt x="14762" y="1167"/>
                </a:lnTo>
                <a:cubicBezTo>
                  <a:pt x="14769" y="1167"/>
                  <a:pt x="14774" y="1173"/>
                  <a:pt x="14774" y="1179"/>
                </a:cubicBezTo>
                <a:cubicBezTo>
                  <a:pt x="14774" y="1186"/>
                  <a:pt x="14769" y="1192"/>
                  <a:pt x="14762" y="1192"/>
                </a:cubicBezTo>
                <a:lnTo>
                  <a:pt x="14762" y="1192"/>
                </a:lnTo>
                <a:cubicBezTo>
                  <a:pt x="14755" y="1192"/>
                  <a:pt x="14749" y="1186"/>
                  <a:pt x="14749" y="1179"/>
                </a:cubicBezTo>
                <a:cubicBezTo>
                  <a:pt x="14749" y="1173"/>
                  <a:pt x="14755" y="1167"/>
                  <a:pt x="14762" y="1167"/>
                </a:cubicBezTo>
                <a:close/>
                <a:moveTo>
                  <a:pt x="14812" y="1167"/>
                </a:moveTo>
                <a:lnTo>
                  <a:pt x="14812" y="1167"/>
                </a:lnTo>
                <a:cubicBezTo>
                  <a:pt x="14819" y="1167"/>
                  <a:pt x="14824" y="1173"/>
                  <a:pt x="14824" y="1179"/>
                </a:cubicBezTo>
                <a:cubicBezTo>
                  <a:pt x="14824" y="1186"/>
                  <a:pt x="14819" y="1192"/>
                  <a:pt x="14812" y="1192"/>
                </a:cubicBezTo>
                <a:lnTo>
                  <a:pt x="14812" y="1192"/>
                </a:lnTo>
                <a:cubicBezTo>
                  <a:pt x="14805" y="1192"/>
                  <a:pt x="14799" y="1186"/>
                  <a:pt x="14799" y="1179"/>
                </a:cubicBezTo>
                <a:cubicBezTo>
                  <a:pt x="14799" y="1173"/>
                  <a:pt x="14805" y="1167"/>
                  <a:pt x="14812" y="1167"/>
                </a:cubicBezTo>
                <a:close/>
                <a:moveTo>
                  <a:pt x="14862" y="1167"/>
                </a:moveTo>
                <a:lnTo>
                  <a:pt x="14862" y="1167"/>
                </a:lnTo>
                <a:cubicBezTo>
                  <a:pt x="14869" y="1167"/>
                  <a:pt x="14874" y="1173"/>
                  <a:pt x="14874" y="1179"/>
                </a:cubicBezTo>
                <a:cubicBezTo>
                  <a:pt x="14874" y="1186"/>
                  <a:pt x="14869" y="1192"/>
                  <a:pt x="14862" y="1192"/>
                </a:cubicBezTo>
                <a:lnTo>
                  <a:pt x="14862" y="1192"/>
                </a:lnTo>
                <a:cubicBezTo>
                  <a:pt x="14855" y="1192"/>
                  <a:pt x="14849" y="1186"/>
                  <a:pt x="14849" y="1179"/>
                </a:cubicBezTo>
                <a:cubicBezTo>
                  <a:pt x="14849" y="1173"/>
                  <a:pt x="14855" y="1167"/>
                  <a:pt x="14862" y="1167"/>
                </a:cubicBezTo>
                <a:close/>
                <a:moveTo>
                  <a:pt x="14875" y="1155"/>
                </a:moveTo>
                <a:lnTo>
                  <a:pt x="14875" y="1155"/>
                </a:lnTo>
                <a:cubicBezTo>
                  <a:pt x="14875" y="1149"/>
                  <a:pt x="14881" y="1143"/>
                  <a:pt x="14888" y="1143"/>
                </a:cubicBezTo>
                <a:cubicBezTo>
                  <a:pt x="14895" y="1143"/>
                  <a:pt x="14900" y="1149"/>
                  <a:pt x="14900" y="1155"/>
                </a:cubicBezTo>
                <a:lnTo>
                  <a:pt x="14900" y="1155"/>
                </a:lnTo>
                <a:cubicBezTo>
                  <a:pt x="14900" y="1162"/>
                  <a:pt x="14895" y="1168"/>
                  <a:pt x="14888" y="1168"/>
                </a:cubicBezTo>
                <a:cubicBezTo>
                  <a:pt x="14881" y="1168"/>
                  <a:pt x="14875" y="1162"/>
                  <a:pt x="14875" y="1155"/>
                </a:cubicBezTo>
                <a:close/>
                <a:moveTo>
                  <a:pt x="14875" y="1105"/>
                </a:moveTo>
                <a:lnTo>
                  <a:pt x="14875" y="1105"/>
                </a:lnTo>
                <a:cubicBezTo>
                  <a:pt x="14875" y="1099"/>
                  <a:pt x="14881" y="1093"/>
                  <a:pt x="14888" y="1093"/>
                </a:cubicBezTo>
                <a:cubicBezTo>
                  <a:pt x="14895" y="1093"/>
                  <a:pt x="14900" y="1099"/>
                  <a:pt x="14900" y="1105"/>
                </a:cubicBezTo>
                <a:lnTo>
                  <a:pt x="14900" y="1105"/>
                </a:lnTo>
                <a:cubicBezTo>
                  <a:pt x="14900" y="1112"/>
                  <a:pt x="14895" y="1118"/>
                  <a:pt x="14888" y="1118"/>
                </a:cubicBezTo>
                <a:cubicBezTo>
                  <a:pt x="14881" y="1118"/>
                  <a:pt x="14875" y="1112"/>
                  <a:pt x="14875" y="1105"/>
                </a:cubicBezTo>
                <a:close/>
                <a:moveTo>
                  <a:pt x="14875" y="1055"/>
                </a:moveTo>
                <a:lnTo>
                  <a:pt x="14875" y="1055"/>
                </a:lnTo>
                <a:cubicBezTo>
                  <a:pt x="14875" y="1049"/>
                  <a:pt x="14881" y="1043"/>
                  <a:pt x="14888" y="1043"/>
                </a:cubicBezTo>
                <a:cubicBezTo>
                  <a:pt x="14895" y="1043"/>
                  <a:pt x="14900" y="1049"/>
                  <a:pt x="14900" y="1055"/>
                </a:cubicBezTo>
                <a:lnTo>
                  <a:pt x="14900" y="1055"/>
                </a:lnTo>
                <a:cubicBezTo>
                  <a:pt x="14900" y="1062"/>
                  <a:pt x="14895" y="1068"/>
                  <a:pt x="14888" y="1068"/>
                </a:cubicBezTo>
                <a:cubicBezTo>
                  <a:pt x="14881" y="1068"/>
                  <a:pt x="14875" y="1062"/>
                  <a:pt x="14875" y="1055"/>
                </a:cubicBezTo>
                <a:close/>
                <a:moveTo>
                  <a:pt x="14875" y="1005"/>
                </a:moveTo>
                <a:lnTo>
                  <a:pt x="14875" y="1005"/>
                </a:lnTo>
                <a:cubicBezTo>
                  <a:pt x="14875" y="998"/>
                  <a:pt x="14881" y="993"/>
                  <a:pt x="14888" y="993"/>
                </a:cubicBezTo>
                <a:cubicBezTo>
                  <a:pt x="14895" y="993"/>
                  <a:pt x="14900" y="998"/>
                  <a:pt x="14900" y="1005"/>
                </a:cubicBezTo>
                <a:lnTo>
                  <a:pt x="14900" y="1005"/>
                </a:lnTo>
                <a:cubicBezTo>
                  <a:pt x="14900" y="1012"/>
                  <a:pt x="14895" y="1018"/>
                  <a:pt x="14888" y="1018"/>
                </a:cubicBezTo>
                <a:cubicBezTo>
                  <a:pt x="14881" y="1018"/>
                  <a:pt x="14875" y="1012"/>
                  <a:pt x="14875" y="1005"/>
                </a:cubicBezTo>
                <a:close/>
                <a:moveTo>
                  <a:pt x="14875" y="955"/>
                </a:moveTo>
                <a:lnTo>
                  <a:pt x="14875" y="955"/>
                </a:lnTo>
                <a:cubicBezTo>
                  <a:pt x="14875" y="948"/>
                  <a:pt x="14881" y="943"/>
                  <a:pt x="14888" y="943"/>
                </a:cubicBezTo>
                <a:cubicBezTo>
                  <a:pt x="14895" y="943"/>
                  <a:pt x="14900" y="948"/>
                  <a:pt x="14900" y="955"/>
                </a:cubicBezTo>
                <a:lnTo>
                  <a:pt x="14900" y="955"/>
                </a:lnTo>
                <a:cubicBezTo>
                  <a:pt x="14900" y="962"/>
                  <a:pt x="14895" y="968"/>
                  <a:pt x="14888" y="968"/>
                </a:cubicBezTo>
                <a:cubicBezTo>
                  <a:pt x="14881" y="968"/>
                  <a:pt x="14875" y="962"/>
                  <a:pt x="14875" y="955"/>
                </a:cubicBezTo>
                <a:close/>
                <a:moveTo>
                  <a:pt x="14875" y="905"/>
                </a:moveTo>
                <a:lnTo>
                  <a:pt x="14875" y="905"/>
                </a:lnTo>
                <a:cubicBezTo>
                  <a:pt x="14875" y="898"/>
                  <a:pt x="14881" y="893"/>
                  <a:pt x="14888" y="893"/>
                </a:cubicBezTo>
                <a:cubicBezTo>
                  <a:pt x="14895" y="893"/>
                  <a:pt x="14900" y="898"/>
                  <a:pt x="14900" y="905"/>
                </a:cubicBezTo>
                <a:lnTo>
                  <a:pt x="14900" y="905"/>
                </a:lnTo>
                <a:cubicBezTo>
                  <a:pt x="14900" y="912"/>
                  <a:pt x="14895" y="918"/>
                  <a:pt x="14888" y="918"/>
                </a:cubicBezTo>
                <a:cubicBezTo>
                  <a:pt x="14881" y="918"/>
                  <a:pt x="14875" y="912"/>
                  <a:pt x="14875" y="905"/>
                </a:cubicBezTo>
                <a:close/>
                <a:moveTo>
                  <a:pt x="14875" y="855"/>
                </a:moveTo>
                <a:lnTo>
                  <a:pt x="14875" y="855"/>
                </a:lnTo>
                <a:cubicBezTo>
                  <a:pt x="14875" y="848"/>
                  <a:pt x="14881" y="843"/>
                  <a:pt x="14888" y="843"/>
                </a:cubicBezTo>
                <a:cubicBezTo>
                  <a:pt x="14895" y="843"/>
                  <a:pt x="14900" y="848"/>
                  <a:pt x="14900" y="855"/>
                </a:cubicBezTo>
                <a:lnTo>
                  <a:pt x="14900" y="855"/>
                </a:lnTo>
                <a:cubicBezTo>
                  <a:pt x="14900" y="862"/>
                  <a:pt x="14895" y="868"/>
                  <a:pt x="14888" y="868"/>
                </a:cubicBezTo>
                <a:cubicBezTo>
                  <a:pt x="14881" y="868"/>
                  <a:pt x="14875" y="862"/>
                  <a:pt x="14875" y="855"/>
                </a:cubicBezTo>
                <a:close/>
                <a:moveTo>
                  <a:pt x="14875" y="805"/>
                </a:moveTo>
                <a:lnTo>
                  <a:pt x="14875" y="805"/>
                </a:lnTo>
                <a:cubicBezTo>
                  <a:pt x="14875" y="798"/>
                  <a:pt x="14881" y="793"/>
                  <a:pt x="14888" y="793"/>
                </a:cubicBezTo>
                <a:cubicBezTo>
                  <a:pt x="14895" y="793"/>
                  <a:pt x="14900" y="798"/>
                  <a:pt x="14900" y="805"/>
                </a:cubicBezTo>
                <a:lnTo>
                  <a:pt x="14900" y="805"/>
                </a:lnTo>
                <a:cubicBezTo>
                  <a:pt x="14900" y="812"/>
                  <a:pt x="14895" y="818"/>
                  <a:pt x="14888" y="818"/>
                </a:cubicBezTo>
                <a:cubicBezTo>
                  <a:pt x="14881" y="818"/>
                  <a:pt x="14875" y="812"/>
                  <a:pt x="14875" y="805"/>
                </a:cubicBezTo>
                <a:close/>
                <a:moveTo>
                  <a:pt x="14875" y="755"/>
                </a:moveTo>
                <a:lnTo>
                  <a:pt x="14875" y="755"/>
                </a:lnTo>
                <a:cubicBezTo>
                  <a:pt x="14875" y="748"/>
                  <a:pt x="14881" y="743"/>
                  <a:pt x="14888" y="743"/>
                </a:cubicBezTo>
                <a:cubicBezTo>
                  <a:pt x="14895" y="743"/>
                  <a:pt x="14900" y="748"/>
                  <a:pt x="14900" y="755"/>
                </a:cubicBezTo>
                <a:lnTo>
                  <a:pt x="14900" y="755"/>
                </a:lnTo>
                <a:cubicBezTo>
                  <a:pt x="14900" y="762"/>
                  <a:pt x="14895" y="768"/>
                  <a:pt x="14888" y="768"/>
                </a:cubicBezTo>
                <a:cubicBezTo>
                  <a:pt x="14881" y="768"/>
                  <a:pt x="14875" y="762"/>
                  <a:pt x="14875" y="755"/>
                </a:cubicBezTo>
                <a:close/>
                <a:moveTo>
                  <a:pt x="14875" y="705"/>
                </a:moveTo>
                <a:lnTo>
                  <a:pt x="14875" y="705"/>
                </a:lnTo>
                <a:cubicBezTo>
                  <a:pt x="14875" y="698"/>
                  <a:pt x="14881" y="693"/>
                  <a:pt x="14888" y="693"/>
                </a:cubicBezTo>
                <a:cubicBezTo>
                  <a:pt x="14895" y="693"/>
                  <a:pt x="14900" y="698"/>
                  <a:pt x="14900" y="705"/>
                </a:cubicBezTo>
                <a:lnTo>
                  <a:pt x="14900" y="705"/>
                </a:lnTo>
                <a:cubicBezTo>
                  <a:pt x="14900" y="712"/>
                  <a:pt x="14895" y="718"/>
                  <a:pt x="14888" y="718"/>
                </a:cubicBezTo>
                <a:cubicBezTo>
                  <a:pt x="14881" y="718"/>
                  <a:pt x="14875" y="712"/>
                  <a:pt x="14875" y="705"/>
                </a:cubicBezTo>
                <a:close/>
                <a:moveTo>
                  <a:pt x="14875" y="655"/>
                </a:moveTo>
                <a:lnTo>
                  <a:pt x="14875" y="655"/>
                </a:lnTo>
                <a:cubicBezTo>
                  <a:pt x="14875" y="648"/>
                  <a:pt x="14881" y="643"/>
                  <a:pt x="14888" y="643"/>
                </a:cubicBezTo>
                <a:cubicBezTo>
                  <a:pt x="14895" y="643"/>
                  <a:pt x="14900" y="648"/>
                  <a:pt x="14900" y="655"/>
                </a:cubicBezTo>
                <a:lnTo>
                  <a:pt x="14900" y="655"/>
                </a:lnTo>
                <a:cubicBezTo>
                  <a:pt x="14900" y="662"/>
                  <a:pt x="14895" y="668"/>
                  <a:pt x="14888" y="668"/>
                </a:cubicBezTo>
                <a:cubicBezTo>
                  <a:pt x="14881" y="668"/>
                  <a:pt x="14875" y="662"/>
                  <a:pt x="14875" y="655"/>
                </a:cubicBezTo>
                <a:close/>
                <a:moveTo>
                  <a:pt x="14875" y="605"/>
                </a:moveTo>
                <a:lnTo>
                  <a:pt x="14875" y="605"/>
                </a:lnTo>
                <a:cubicBezTo>
                  <a:pt x="14875" y="598"/>
                  <a:pt x="14881" y="593"/>
                  <a:pt x="14888" y="593"/>
                </a:cubicBezTo>
                <a:cubicBezTo>
                  <a:pt x="14895" y="593"/>
                  <a:pt x="14900" y="598"/>
                  <a:pt x="14900" y="605"/>
                </a:cubicBezTo>
                <a:lnTo>
                  <a:pt x="14900" y="605"/>
                </a:lnTo>
                <a:cubicBezTo>
                  <a:pt x="14900" y="612"/>
                  <a:pt x="14895" y="618"/>
                  <a:pt x="14888" y="618"/>
                </a:cubicBezTo>
                <a:cubicBezTo>
                  <a:pt x="14881" y="618"/>
                  <a:pt x="14875" y="612"/>
                  <a:pt x="14875" y="605"/>
                </a:cubicBezTo>
                <a:close/>
                <a:moveTo>
                  <a:pt x="14875" y="555"/>
                </a:moveTo>
                <a:lnTo>
                  <a:pt x="14875" y="555"/>
                </a:lnTo>
                <a:cubicBezTo>
                  <a:pt x="14875" y="548"/>
                  <a:pt x="14881" y="543"/>
                  <a:pt x="14888" y="543"/>
                </a:cubicBezTo>
                <a:cubicBezTo>
                  <a:pt x="14895" y="543"/>
                  <a:pt x="14900" y="548"/>
                  <a:pt x="14900" y="555"/>
                </a:cubicBezTo>
                <a:lnTo>
                  <a:pt x="14900" y="555"/>
                </a:lnTo>
                <a:cubicBezTo>
                  <a:pt x="14900" y="562"/>
                  <a:pt x="14895" y="568"/>
                  <a:pt x="14888" y="568"/>
                </a:cubicBezTo>
                <a:cubicBezTo>
                  <a:pt x="14881" y="568"/>
                  <a:pt x="14875" y="562"/>
                  <a:pt x="14875" y="555"/>
                </a:cubicBezTo>
                <a:close/>
                <a:moveTo>
                  <a:pt x="14875" y="505"/>
                </a:moveTo>
                <a:lnTo>
                  <a:pt x="14875" y="505"/>
                </a:lnTo>
                <a:cubicBezTo>
                  <a:pt x="14875" y="498"/>
                  <a:pt x="14881" y="493"/>
                  <a:pt x="14888" y="493"/>
                </a:cubicBezTo>
                <a:cubicBezTo>
                  <a:pt x="14895" y="493"/>
                  <a:pt x="14900" y="498"/>
                  <a:pt x="14900" y="505"/>
                </a:cubicBezTo>
                <a:lnTo>
                  <a:pt x="14900" y="505"/>
                </a:lnTo>
                <a:cubicBezTo>
                  <a:pt x="14900" y="512"/>
                  <a:pt x="14895" y="518"/>
                  <a:pt x="14888" y="518"/>
                </a:cubicBezTo>
                <a:cubicBezTo>
                  <a:pt x="14881" y="518"/>
                  <a:pt x="14875" y="512"/>
                  <a:pt x="14875" y="505"/>
                </a:cubicBezTo>
                <a:close/>
                <a:moveTo>
                  <a:pt x="14875" y="455"/>
                </a:moveTo>
                <a:lnTo>
                  <a:pt x="14875" y="455"/>
                </a:lnTo>
                <a:cubicBezTo>
                  <a:pt x="14875" y="448"/>
                  <a:pt x="14881" y="443"/>
                  <a:pt x="14888" y="443"/>
                </a:cubicBezTo>
                <a:cubicBezTo>
                  <a:pt x="14895" y="443"/>
                  <a:pt x="14900" y="448"/>
                  <a:pt x="14900" y="455"/>
                </a:cubicBezTo>
                <a:lnTo>
                  <a:pt x="14900" y="455"/>
                </a:lnTo>
                <a:cubicBezTo>
                  <a:pt x="14900" y="462"/>
                  <a:pt x="14895" y="468"/>
                  <a:pt x="14888" y="468"/>
                </a:cubicBezTo>
                <a:cubicBezTo>
                  <a:pt x="14881" y="468"/>
                  <a:pt x="14875" y="462"/>
                  <a:pt x="14875" y="455"/>
                </a:cubicBezTo>
                <a:close/>
                <a:moveTo>
                  <a:pt x="14875" y="405"/>
                </a:moveTo>
                <a:lnTo>
                  <a:pt x="14875" y="405"/>
                </a:lnTo>
                <a:cubicBezTo>
                  <a:pt x="14875" y="398"/>
                  <a:pt x="14881" y="393"/>
                  <a:pt x="14888" y="393"/>
                </a:cubicBezTo>
                <a:cubicBezTo>
                  <a:pt x="14895" y="393"/>
                  <a:pt x="14900" y="398"/>
                  <a:pt x="14900" y="405"/>
                </a:cubicBezTo>
                <a:lnTo>
                  <a:pt x="14900" y="405"/>
                </a:lnTo>
                <a:cubicBezTo>
                  <a:pt x="14900" y="412"/>
                  <a:pt x="14895" y="418"/>
                  <a:pt x="14888" y="418"/>
                </a:cubicBezTo>
                <a:cubicBezTo>
                  <a:pt x="14881" y="418"/>
                  <a:pt x="14875" y="412"/>
                  <a:pt x="14875" y="405"/>
                </a:cubicBezTo>
                <a:close/>
                <a:moveTo>
                  <a:pt x="14875" y="355"/>
                </a:moveTo>
                <a:lnTo>
                  <a:pt x="14875" y="355"/>
                </a:lnTo>
                <a:cubicBezTo>
                  <a:pt x="14875" y="348"/>
                  <a:pt x="14881" y="343"/>
                  <a:pt x="14888" y="343"/>
                </a:cubicBezTo>
                <a:cubicBezTo>
                  <a:pt x="14895" y="343"/>
                  <a:pt x="14900" y="348"/>
                  <a:pt x="14900" y="355"/>
                </a:cubicBezTo>
                <a:lnTo>
                  <a:pt x="14900" y="355"/>
                </a:lnTo>
                <a:cubicBezTo>
                  <a:pt x="14900" y="362"/>
                  <a:pt x="14895" y="368"/>
                  <a:pt x="14888" y="368"/>
                </a:cubicBezTo>
                <a:cubicBezTo>
                  <a:pt x="14881" y="368"/>
                  <a:pt x="14875" y="362"/>
                  <a:pt x="14875" y="355"/>
                </a:cubicBezTo>
                <a:close/>
                <a:moveTo>
                  <a:pt x="14875" y="305"/>
                </a:moveTo>
                <a:lnTo>
                  <a:pt x="14875" y="305"/>
                </a:lnTo>
                <a:cubicBezTo>
                  <a:pt x="14875" y="298"/>
                  <a:pt x="14881" y="293"/>
                  <a:pt x="14888" y="293"/>
                </a:cubicBezTo>
                <a:cubicBezTo>
                  <a:pt x="14895" y="293"/>
                  <a:pt x="14900" y="298"/>
                  <a:pt x="14900" y="305"/>
                </a:cubicBezTo>
                <a:lnTo>
                  <a:pt x="14900" y="305"/>
                </a:lnTo>
                <a:cubicBezTo>
                  <a:pt x="14900" y="312"/>
                  <a:pt x="14895" y="318"/>
                  <a:pt x="14888" y="318"/>
                </a:cubicBezTo>
                <a:cubicBezTo>
                  <a:pt x="14881" y="318"/>
                  <a:pt x="14875" y="312"/>
                  <a:pt x="14875" y="305"/>
                </a:cubicBezTo>
                <a:close/>
                <a:moveTo>
                  <a:pt x="14875" y="255"/>
                </a:moveTo>
                <a:lnTo>
                  <a:pt x="14875" y="255"/>
                </a:lnTo>
                <a:cubicBezTo>
                  <a:pt x="14875" y="248"/>
                  <a:pt x="14881" y="243"/>
                  <a:pt x="14888" y="243"/>
                </a:cubicBezTo>
                <a:cubicBezTo>
                  <a:pt x="14895" y="243"/>
                  <a:pt x="14900" y="248"/>
                  <a:pt x="14900" y="255"/>
                </a:cubicBezTo>
                <a:lnTo>
                  <a:pt x="14900" y="255"/>
                </a:lnTo>
                <a:cubicBezTo>
                  <a:pt x="14900" y="262"/>
                  <a:pt x="14895" y="268"/>
                  <a:pt x="14888" y="268"/>
                </a:cubicBezTo>
                <a:cubicBezTo>
                  <a:pt x="14881" y="268"/>
                  <a:pt x="14875" y="262"/>
                  <a:pt x="14875" y="255"/>
                </a:cubicBezTo>
                <a:close/>
                <a:moveTo>
                  <a:pt x="14875" y="205"/>
                </a:moveTo>
                <a:lnTo>
                  <a:pt x="14875" y="205"/>
                </a:lnTo>
                <a:cubicBezTo>
                  <a:pt x="14875" y="198"/>
                  <a:pt x="14881" y="192"/>
                  <a:pt x="14888" y="192"/>
                </a:cubicBezTo>
                <a:cubicBezTo>
                  <a:pt x="14895" y="192"/>
                  <a:pt x="14900" y="198"/>
                  <a:pt x="14900" y="205"/>
                </a:cubicBezTo>
                <a:lnTo>
                  <a:pt x="14900" y="205"/>
                </a:lnTo>
                <a:cubicBezTo>
                  <a:pt x="14900" y="212"/>
                  <a:pt x="14895" y="218"/>
                  <a:pt x="14888" y="218"/>
                </a:cubicBezTo>
                <a:cubicBezTo>
                  <a:pt x="14881" y="218"/>
                  <a:pt x="14875" y="212"/>
                  <a:pt x="14875" y="205"/>
                </a:cubicBezTo>
                <a:close/>
                <a:moveTo>
                  <a:pt x="14875" y="155"/>
                </a:moveTo>
                <a:lnTo>
                  <a:pt x="14875" y="155"/>
                </a:lnTo>
                <a:cubicBezTo>
                  <a:pt x="14875" y="148"/>
                  <a:pt x="14881" y="142"/>
                  <a:pt x="14888" y="142"/>
                </a:cubicBezTo>
                <a:cubicBezTo>
                  <a:pt x="14895" y="142"/>
                  <a:pt x="14900" y="148"/>
                  <a:pt x="14900" y="155"/>
                </a:cubicBezTo>
                <a:lnTo>
                  <a:pt x="14900" y="155"/>
                </a:lnTo>
                <a:cubicBezTo>
                  <a:pt x="14900" y="162"/>
                  <a:pt x="14895" y="167"/>
                  <a:pt x="14888" y="167"/>
                </a:cubicBezTo>
                <a:cubicBezTo>
                  <a:pt x="14881" y="167"/>
                  <a:pt x="14875" y="162"/>
                  <a:pt x="14875" y="155"/>
                </a:cubicBezTo>
                <a:close/>
                <a:moveTo>
                  <a:pt x="14875" y="105"/>
                </a:moveTo>
                <a:lnTo>
                  <a:pt x="14875" y="105"/>
                </a:lnTo>
                <a:cubicBezTo>
                  <a:pt x="14875" y="98"/>
                  <a:pt x="14881" y="92"/>
                  <a:pt x="14888" y="92"/>
                </a:cubicBezTo>
                <a:cubicBezTo>
                  <a:pt x="14895" y="92"/>
                  <a:pt x="14900" y="98"/>
                  <a:pt x="14900" y="105"/>
                </a:cubicBezTo>
                <a:lnTo>
                  <a:pt x="14900" y="105"/>
                </a:lnTo>
                <a:cubicBezTo>
                  <a:pt x="14900" y="112"/>
                  <a:pt x="14895" y="117"/>
                  <a:pt x="14888" y="117"/>
                </a:cubicBezTo>
                <a:cubicBezTo>
                  <a:pt x="14881" y="117"/>
                  <a:pt x="14875" y="112"/>
                  <a:pt x="14875" y="105"/>
                </a:cubicBezTo>
                <a:close/>
                <a:moveTo>
                  <a:pt x="14875" y="55"/>
                </a:moveTo>
                <a:lnTo>
                  <a:pt x="14875" y="55"/>
                </a:lnTo>
                <a:cubicBezTo>
                  <a:pt x="14875" y="48"/>
                  <a:pt x="14881" y="42"/>
                  <a:pt x="14888" y="42"/>
                </a:cubicBezTo>
                <a:cubicBezTo>
                  <a:pt x="14895" y="42"/>
                  <a:pt x="14900" y="48"/>
                  <a:pt x="14900" y="55"/>
                </a:cubicBezTo>
                <a:lnTo>
                  <a:pt x="14900" y="55"/>
                </a:lnTo>
                <a:cubicBezTo>
                  <a:pt x="14900" y="62"/>
                  <a:pt x="14895" y="67"/>
                  <a:pt x="14888" y="67"/>
                </a:cubicBezTo>
                <a:cubicBezTo>
                  <a:pt x="14881" y="67"/>
                  <a:pt x="14875" y="62"/>
                  <a:pt x="14875" y="55"/>
                </a:cubicBez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bevel/>
            <a:headEnd/>
            <a:tailEnd/>
          </a:ln>
        </xdr:spPr>
      </xdr:sp>
      <xdr:sp macro="" textlink="">
        <xdr:nvSpPr>
          <xdr:cNvPr id="1673" name="Rectangle 649">
            <a:extLst>
              <a:ext uri="{FF2B5EF4-FFF2-40B4-BE49-F238E27FC236}">
                <a16:creationId xmlns:a16="http://schemas.microsoft.com/office/drawing/2014/main" id="{D21F4D55-FF86-221B-DFEC-87C94B5385F0}"/>
              </a:ext>
            </a:extLst>
          </xdr:cNvPr>
          <xdr:cNvSpPr>
            <a:spLocks noChangeArrowheads="1"/>
          </xdr:cNvSpPr>
        </xdr:nvSpPr>
        <xdr:spPr bwMode="auto">
          <a:xfrm>
            <a:off x="152" y="891"/>
            <a:ext cx="4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1674" name="Rectangle 650">
            <a:extLst>
              <a:ext uri="{FF2B5EF4-FFF2-40B4-BE49-F238E27FC236}">
                <a16:creationId xmlns:a16="http://schemas.microsoft.com/office/drawing/2014/main" id="{A59F2005-FD00-F48D-436C-4064E04EB8B1}"/>
              </a:ext>
            </a:extLst>
          </xdr:cNvPr>
          <xdr:cNvSpPr>
            <a:spLocks noChangeArrowheads="1"/>
          </xdr:cNvSpPr>
        </xdr:nvSpPr>
        <xdr:spPr bwMode="auto">
          <a:xfrm>
            <a:off x="160" y="888"/>
            <a:ext cx="2" cy="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Century"/>
              </a:rPr>
              <a:t> </a:t>
            </a:r>
          </a:p>
        </xdr:txBody>
      </xdr:sp>
      <xdr:sp macro="" textlink="">
        <xdr:nvSpPr>
          <xdr:cNvPr id="1675" name="Rectangle 651">
            <a:extLst>
              <a:ext uri="{FF2B5EF4-FFF2-40B4-BE49-F238E27FC236}">
                <a16:creationId xmlns:a16="http://schemas.microsoft.com/office/drawing/2014/main" id="{849679E8-276F-7938-1D00-E9BD9D2FE33E}"/>
              </a:ext>
            </a:extLst>
          </xdr:cNvPr>
          <xdr:cNvSpPr>
            <a:spLocks noChangeArrowheads="1"/>
          </xdr:cNvSpPr>
        </xdr:nvSpPr>
        <xdr:spPr bwMode="auto">
          <a:xfrm>
            <a:off x="166" y="903"/>
            <a:ext cx="163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「所定労働時間の限度」</a:t>
            </a:r>
          </a:p>
        </xdr:txBody>
      </xdr:sp>
      <xdr:sp macro="" textlink="">
        <xdr:nvSpPr>
          <xdr:cNvPr id="1676" name="Rectangle 652">
            <a:extLst>
              <a:ext uri="{FF2B5EF4-FFF2-40B4-BE49-F238E27FC236}">
                <a16:creationId xmlns:a16="http://schemas.microsoft.com/office/drawing/2014/main" id="{CCE0C7B2-26C3-EF9A-3E51-27FC6DFE97E3}"/>
              </a:ext>
            </a:extLst>
          </xdr:cNvPr>
          <xdr:cNvSpPr>
            <a:spLocks noChangeArrowheads="1"/>
          </xdr:cNvSpPr>
        </xdr:nvSpPr>
        <xdr:spPr bwMode="auto">
          <a:xfrm>
            <a:off x="320" y="903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1677" name="Rectangle 653">
            <a:extLst>
              <a:ext uri="{FF2B5EF4-FFF2-40B4-BE49-F238E27FC236}">
                <a16:creationId xmlns:a16="http://schemas.microsoft.com/office/drawing/2014/main" id="{8B54C312-A512-B7CD-8EE0-584BFC79082C}"/>
              </a:ext>
            </a:extLst>
          </xdr:cNvPr>
          <xdr:cNvSpPr>
            <a:spLocks noChangeArrowheads="1"/>
          </xdr:cNvSpPr>
        </xdr:nvSpPr>
        <xdr:spPr bwMode="auto">
          <a:xfrm>
            <a:off x="334" y="903"/>
            <a:ext cx="1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＝</a:t>
            </a:r>
          </a:p>
        </xdr:txBody>
      </xdr:sp>
      <xdr:sp macro="" textlink="">
        <xdr:nvSpPr>
          <xdr:cNvPr id="1678" name="Rectangle 654">
            <a:extLst>
              <a:ext uri="{FF2B5EF4-FFF2-40B4-BE49-F238E27FC236}">
                <a16:creationId xmlns:a16="http://schemas.microsoft.com/office/drawing/2014/main" id="{3A0F5983-04AC-4043-F2EE-CBAFCAA7040B}"/>
              </a:ext>
            </a:extLst>
          </xdr:cNvPr>
          <xdr:cNvSpPr>
            <a:spLocks noChangeArrowheads="1"/>
          </xdr:cNvSpPr>
        </xdr:nvSpPr>
        <xdr:spPr bwMode="auto">
          <a:xfrm>
            <a:off x="348" y="903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1679" name="Rectangle 655">
            <a:extLst>
              <a:ext uri="{FF2B5EF4-FFF2-40B4-BE49-F238E27FC236}">
                <a16:creationId xmlns:a16="http://schemas.microsoft.com/office/drawing/2014/main" id="{5AB26F45-9A44-D71B-DD01-E64D55808C9B}"/>
              </a:ext>
            </a:extLst>
          </xdr:cNvPr>
          <xdr:cNvSpPr>
            <a:spLocks noChangeArrowheads="1"/>
          </xdr:cNvSpPr>
        </xdr:nvSpPr>
        <xdr:spPr bwMode="auto">
          <a:xfrm>
            <a:off x="362" y="903"/>
            <a:ext cx="59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４０時間</a:t>
            </a:r>
          </a:p>
        </xdr:txBody>
      </xdr:sp>
      <xdr:sp macro="" textlink="">
        <xdr:nvSpPr>
          <xdr:cNvPr id="1680" name="Rectangle 656">
            <a:extLst>
              <a:ext uri="{FF2B5EF4-FFF2-40B4-BE49-F238E27FC236}">
                <a16:creationId xmlns:a16="http://schemas.microsoft.com/office/drawing/2014/main" id="{8C101C7B-5DFA-9633-BCD6-71F9B36EA023}"/>
              </a:ext>
            </a:extLst>
          </xdr:cNvPr>
          <xdr:cNvSpPr>
            <a:spLocks noChangeArrowheads="1"/>
          </xdr:cNvSpPr>
        </xdr:nvSpPr>
        <xdr:spPr bwMode="auto">
          <a:xfrm>
            <a:off x="418" y="903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1681" name="Rectangle 657">
            <a:extLst>
              <a:ext uri="{FF2B5EF4-FFF2-40B4-BE49-F238E27FC236}">
                <a16:creationId xmlns:a16="http://schemas.microsoft.com/office/drawing/2014/main" id="{2AF25921-025C-E4A9-D766-7B4F938A46BB}"/>
              </a:ext>
            </a:extLst>
          </xdr:cNvPr>
          <xdr:cNvSpPr>
            <a:spLocks noChangeArrowheads="1"/>
          </xdr:cNvSpPr>
        </xdr:nvSpPr>
        <xdr:spPr bwMode="auto">
          <a:xfrm>
            <a:off x="432" y="903"/>
            <a:ext cx="1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</a:p>
        </xdr:txBody>
      </xdr:sp>
      <xdr:sp macro="" textlink="">
        <xdr:nvSpPr>
          <xdr:cNvPr id="1682" name="Rectangle 658">
            <a:extLst>
              <a:ext uri="{FF2B5EF4-FFF2-40B4-BE49-F238E27FC236}">
                <a16:creationId xmlns:a16="http://schemas.microsoft.com/office/drawing/2014/main" id="{569BC216-361A-EC90-A832-1361FE2766EF}"/>
              </a:ext>
            </a:extLst>
          </xdr:cNvPr>
          <xdr:cNvSpPr>
            <a:spLocks noChangeArrowheads="1"/>
          </xdr:cNvSpPr>
        </xdr:nvSpPr>
        <xdr:spPr bwMode="auto">
          <a:xfrm>
            <a:off x="446" y="901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Century"/>
              </a:rPr>
              <a:t> </a:t>
            </a:r>
          </a:p>
        </xdr:txBody>
      </xdr:sp>
      <xdr:sp macro="" textlink="">
        <xdr:nvSpPr>
          <xdr:cNvPr id="1683" name="Line 659">
            <a:extLst>
              <a:ext uri="{FF2B5EF4-FFF2-40B4-BE49-F238E27FC236}">
                <a16:creationId xmlns:a16="http://schemas.microsoft.com/office/drawing/2014/main" id="{8C4C6753-C329-D576-2AC3-997A6278D7A7}"/>
              </a:ext>
            </a:extLst>
          </xdr:cNvPr>
          <xdr:cNvSpPr>
            <a:spLocks noChangeShapeType="1"/>
          </xdr:cNvSpPr>
        </xdr:nvSpPr>
        <xdr:spPr bwMode="auto">
          <a:xfrm>
            <a:off x="458" y="912"/>
            <a:ext cx="140" cy="0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4" name="Rectangle 660">
            <a:extLst>
              <a:ext uri="{FF2B5EF4-FFF2-40B4-BE49-F238E27FC236}">
                <a16:creationId xmlns:a16="http://schemas.microsoft.com/office/drawing/2014/main" id="{90AEF4B4-7793-376C-AA7D-6B3C9E6BC83E}"/>
              </a:ext>
            </a:extLst>
          </xdr:cNvPr>
          <xdr:cNvSpPr>
            <a:spLocks noChangeArrowheads="1"/>
          </xdr:cNvSpPr>
        </xdr:nvSpPr>
        <xdr:spPr bwMode="auto">
          <a:xfrm>
            <a:off x="514" y="916"/>
            <a:ext cx="30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７日</a:t>
            </a:r>
          </a:p>
        </xdr:txBody>
      </xdr:sp>
      <xdr:sp macro="" textlink="">
        <xdr:nvSpPr>
          <xdr:cNvPr id="1685" name="Rectangle 661">
            <a:extLst>
              <a:ext uri="{FF2B5EF4-FFF2-40B4-BE49-F238E27FC236}">
                <a16:creationId xmlns:a16="http://schemas.microsoft.com/office/drawing/2014/main" id="{675D67FE-5463-F5B5-9B81-4D27BED8EB03}"/>
              </a:ext>
            </a:extLst>
          </xdr:cNvPr>
          <xdr:cNvSpPr>
            <a:spLocks noChangeArrowheads="1"/>
          </xdr:cNvSpPr>
        </xdr:nvSpPr>
        <xdr:spPr bwMode="auto">
          <a:xfrm>
            <a:off x="542" y="914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Century"/>
              </a:rPr>
              <a:t> </a:t>
            </a:r>
          </a:p>
        </xdr:txBody>
      </xdr:sp>
      <xdr:sp macro="" textlink="">
        <xdr:nvSpPr>
          <xdr:cNvPr id="1686" name="Rectangle 662">
            <a:extLst>
              <a:ext uri="{FF2B5EF4-FFF2-40B4-BE49-F238E27FC236}">
                <a16:creationId xmlns:a16="http://schemas.microsoft.com/office/drawing/2014/main" id="{CBC36923-016B-5E0B-77CA-1CBFE12877E5}"/>
              </a:ext>
            </a:extLst>
          </xdr:cNvPr>
          <xdr:cNvSpPr>
            <a:spLocks noChangeArrowheads="1"/>
          </xdr:cNvSpPr>
        </xdr:nvSpPr>
        <xdr:spPr bwMode="auto">
          <a:xfrm>
            <a:off x="472" y="894"/>
            <a:ext cx="118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対象期間の歴日数</a:t>
            </a:r>
          </a:p>
        </xdr:txBody>
      </xdr:sp>
      <xdr:sp macro="" textlink="">
        <xdr:nvSpPr>
          <xdr:cNvPr id="1687" name="Rectangle 663">
            <a:extLst>
              <a:ext uri="{FF2B5EF4-FFF2-40B4-BE49-F238E27FC236}">
                <a16:creationId xmlns:a16="http://schemas.microsoft.com/office/drawing/2014/main" id="{E346B079-C5B8-2054-3AFB-0D0CF634E0A1}"/>
              </a:ext>
            </a:extLst>
          </xdr:cNvPr>
          <xdr:cNvSpPr>
            <a:spLocks noChangeArrowheads="1"/>
          </xdr:cNvSpPr>
        </xdr:nvSpPr>
        <xdr:spPr bwMode="auto">
          <a:xfrm>
            <a:off x="584" y="892"/>
            <a:ext cx="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Century"/>
              </a:rPr>
              <a:t> </a:t>
            </a:r>
          </a:p>
        </xdr:txBody>
      </xdr:sp>
    </xdr:grpSp>
    <xdr:clientData/>
  </xdr:twoCellAnchor>
  <xdr:twoCellAnchor>
    <xdr:from>
      <xdr:col>1</xdr:col>
      <xdr:colOff>38100</xdr:colOff>
      <xdr:row>5</xdr:row>
      <xdr:rowOff>57150</xdr:rowOff>
    </xdr:from>
    <xdr:to>
      <xdr:col>10</xdr:col>
      <xdr:colOff>9525</xdr:colOff>
      <xdr:row>8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29279DB-1A68-EF34-2E90-77DA5197A8A2}"/>
            </a:ext>
          </a:extLst>
        </xdr:cNvPr>
        <xdr:cNvSpPr/>
      </xdr:nvSpPr>
      <xdr:spPr>
        <a:xfrm>
          <a:off x="1000125" y="914400"/>
          <a:ext cx="6143625" cy="6096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「入力の仕方」</a:t>
          </a:r>
          <a:r>
            <a:rPr kumimoji="1" lang="ja-JP" altLang="en-US" sz="1200">
              <a:solidFill>
                <a:schemeClr val="tx1"/>
              </a:solidFill>
            </a:rPr>
            <a:t>シートを参考にして、</a:t>
          </a:r>
          <a:r>
            <a:rPr kumimoji="1" lang="ja-JP" altLang="en-US" sz="1200" b="1">
              <a:solidFill>
                <a:srgbClr val="FF0000"/>
              </a:solidFill>
            </a:rPr>
            <a:t>「入力用」</a:t>
          </a:r>
          <a:r>
            <a:rPr kumimoji="1" lang="ja-JP" altLang="en-US" sz="1200" b="1">
              <a:solidFill>
                <a:schemeClr val="tx1"/>
              </a:solidFill>
            </a:rPr>
            <a:t>シートの書式</a:t>
          </a:r>
          <a:r>
            <a:rPr kumimoji="1" lang="ja-JP" altLang="en-US" sz="1200">
              <a:solidFill>
                <a:schemeClr val="tx1"/>
              </a:solidFill>
            </a:rPr>
            <a:t>に入力し、</a:t>
          </a:r>
          <a:r>
            <a:rPr kumimoji="1" lang="ja-JP" altLang="en-US" sz="1200" b="1">
              <a:solidFill>
                <a:schemeClr val="tx1"/>
              </a:solidFill>
            </a:rPr>
            <a:t>「労働日数及び労働時間に関する限度」</a:t>
          </a:r>
          <a:r>
            <a:rPr kumimoji="1" lang="ja-JP" altLang="en-US" sz="1200">
              <a:solidFill>
                <a:schemeClr val="tx1"/>
              </a:solidFill>
            </a:rPr>
            <a:t>に収まることをチェックしてください。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J1:L55"/>
  <sheetViews>
    <sheetView topLeftCell="A7" workbookViewId="0">
      <selection activeCell="E54" sqref="E54"/>
    </sheetView>
  </sheetViews>
  <sheetFormatPr defaultRowHeight="13.5"/>
  <cols>
    <col min="1" max="1" width="12.625" customWidth="1"/>
    <col min="11" max="11" width="5.875" customWidth="1"/>
  </cols>
  <sheetData>
    <row r="1" spans="12:12">
      <c r="L1" t="s">
        <v>34</v>
      </c>
    </row>
    <row r="55" spans="10:10">
      <c r="J55" t="s">
        <v>35</v>
      </c>
    </row>
  </sheetData>
  <phoneticPr fontId="1"/>
  <pageMargins left="0.7" right="0.7" top="0.75" bottom="0.75" header="0.3" footer="0.3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1"/>
  <sheetViews>
    <sheetView workbookViewId="0">
      <selection activeCell="D28" sqref="D28:D30"/>
    </sheetView>
  </sheetViews>
  <sheetFormatPr defaultRowHeight="13.5"/>
  <cols>
    <col min="2" max="3" width="18.625" customWidth="1"/>
    <col min="4" max="4" width="36.625" customWidth="1"/>
  </cols>
  <sheetData>
    <row r="1" spans="1:4" ht="17.25">
      <c r="A1" s="241" t="s">
        <v>41</v>
      </c>
      <c r="B1" s="241"/>
      <c r="C1" s="241"/>
      <c r="D1" s="241"/>
    </row>
    <row r="2" spans="1:4" ht="13.5" customHeight="1">
      <c r="A2" s="17" t="s">
        <v>42</v>
      </c>
      <c r="B2" s="18" t="s">
        <v>43</v>
      </c>
      <c r="C2" s="19" t="s">
        <v>44</v>
      </c>
      <c r="D2" s="17" t="s">
        <v>45</v>
      </c>
    </row>
    <row r="3" spans="1:4" ht="13.5" customHeight="1">
      <c r="A3" s="240" t="s">
        <v>46</v>
      </c>
      <c r="B3" s="13" t="s">
        <v>47</v>
      </c>
      <c r="C3" s="16" t="s">
        <v>50</v>
      </c>
      <c r="D3" s="239" t="s">
        <v>52</v>
      </c>
    </row>
    <row r="4" spans="1:4">
      <c r="A4" s="240"/>
      <c r="B4" s="14" t="s">
        <v>48</v>
      </c>
      <c r="C4" s="14" t="s">
        <v>51</v>
      </c>
      <c r="D4" s="239"/>
    </row>
    <row r="5" spans="1:4">
      <c r="A5" s="240"/>
      <c r="B5" s="15" t="s">
        <v>49</v>
      </c>
      <c r="C5" s="15"/>
      <c r="D5" s="239"/>
    </row>
    <row r="6" spans="1:4" ht="13.5" customHeight="1">
      <c r="A6" s="240" t="s">
        <v>53</v>
      </c>
      <c r="B6" s="16" t="s">
        <v>54</v>
      </c>
      <c r="C6" s="16" t="s">
        <v>56</v>
      </c>
      <c r="D6" s="239" t="s">
        <v>58</v>
      </c>
    </row>
    <row r="7" spans="1:4">
      <c r="A7" s="240"/>
      <c r="B7" s="14" t="s">
        <v>55</v>
      </c>
      <c r="C7" s="14" t="s">
        <v>57</v>
      </c>
      <c r="D7" s="239"/>
    </row>
    <row r="8" spans="1:4">
      <c r="A8" s="240"/>
      <c r="B8" s="14"/>
      <c r="C8" s="14"/>
      <c r="D8" s="239"/>
    </row>
    <row r="9" spans="1:4">
      <c r="A9" s="240"/>
      <c r="B9" s="15"/>
      <c r="C9" s="15"/>
      <c r="D9" s="239"/>
    </row>
    <row r="10" spans="1:4">
      <c r="A10" s="240" t="s">
        <v>59</v>
      </c>
      <c r="B10" s="16" t="s">
        <v>60</v>
      </c>
      <c r="C10" s="16" t="s">
        <v>62</v>
      </c>
      <c r="D10" s="239" t="s">
        <v>64</v>
      </c>
    </row>
    <row r="11" spans="1:4">
      <c r="A11" s="240"/>
      <c r="B11" s="14" t="s">
        <v>61</v>
      </c>
      <c r="C11" s="14" t="s">
        <v>63</v>
      </c>
      <c r="D11" s="239"/>
    </row>
    <row r="12" spans="1:4">
      <c r="A12" s="240"/>
      <c r="B12" s="15"/>
      <c r="C12" s="15"/>
      <c r="D12" s="239"/>
    </row>
    <row r="13" spans="1:4">
      <c r="A13" s="240" t="s">
        <v>65</v>
      </c>
      <c r="B13" s="16" t="s">
        <v>66</v>
      </c>
      <c r="C13" s="16" t="s">
        <v>68</v>
      </c>
      <c r="D13" s="239" t="s">
        <v>70</v>
      </c>
    </row>
    <row r="14" spans="1:4">
      <c r="A14" s="240"/>
      <c r="B14" s="14" t="s">
        <v>67</v>
      </c>
      <c r="C14" s="14" t="s">
        <v>69</v>
      </c>
      <c r="D14" s="239"/>
    </row>
    <row r="15" spans="1:4">
      <c r="A15" s="240"/>
      <c r="B15" s="15"/>
      <c r="C15" s="15"/>
      <c r="D15" s="239"/>
    </row>
    <row r="16" spans="1:4">
      <c r="A16" s="240" t="s">
        <v>71</v>
      </c>
      <c r="B16" s="16" t="s">
        <v>72</v>
      </c>
      <c r="C16" s="16" t="s">
        <v>75</v>
      </c>
      <c r="D16" s="239" t="s">
        <v>77</v>
      </c>
    </row>
    <row r="17" spans="1:4">
      <c r="A17" s="240"/>
      <c r="B17" s="14" t="s">
        <v>73</v>
      </c>
      <c r="C17" s="14" t="s">
        <v>76</v>
      </c>
      <c r="D17" s="239"/>
    </row>
    <row r="18" spans="1:4">
      <c r="A18" s="240"/>
      <c r="B18" s="15" t="s">
        <v>74</v>
      </c>
      <c r="C18" s="15"/>
      <c r="D18" s="239"/>
    </row>
    <row r="19" spans="1:4">
      <c r="A19" s="240" t="s">
        <v>78</v>
      </c>
      <c r="B19" s="16" t="s">
        <v>79</v>
      </c>
      <c r="C19" s="16" t="s">
        <v>81</v>
      </c>
      <c r="D19" s="239" t="s">
        <v>83</v>
      </c>
    </row>
    <row r="20" spans="1:4">
      <c r="A20" s="240"/>
      <c r="B20" s="14" t="s">
        <v>80</v>
      </c>
      <c r="C20" s="14" t="s">
        <v>82</v>
      </c>
      <c r="D20" s="239"/>
    </row>
    <row r="21" spans="1:4">
      <c r="A21" s="240"/>
      <c r="B21" s="15"/>
      <c r="C21" s="15"/>
      <c r="D21" s="239"/>
    </row>
    <row r="22" spans="1:4">
      <c r="A22" s="240" t="s">
        <v>84</v>
      </c>
      <c r="B22" s="16" t="s">
        <v>85</v>
      </c>
      <c r="C22" s="16" t="s">
        <v>87</v>
      </c>
      <c r="D22" s="239" t="s">
        <v>89</v>
      </c>
    </row>
    <row r="23" spans="1:4">
      <c r="A23" s="240"/>
      <c r="B23" s="14" t="s">
        <v>86</v>
      </c>
      <c r="C23" s="14" t="s">
        <v>88</v>
      </c>
      <c r="D23" s="239"/>
    </row>
    <row r="24" spans="1:4">
      <c r="A24" s="240"/>
      <c r="B24" s="15"/>
      <c r="C24" s="15"/>
      <c r="D24" s="239"/>
    </row>
    <row r="25" spans="1:4">
      <c r="A25" s="240" t="s">
        <v>90</v>
      </c>
      <c r="B25" s="16" t="s">
        <v>91</v>
      </c>
      <c r="C25" s="16" t="s">
        <v>93</v>
      </c>
      <c r="D25" s="239" t="s">
        <v>95</v>
      </c>
    </row>
    <row r="26" spans="1:4">
      <c r="A26" s="240"/>
      <c r="B26" s="14" t="s">
        <v>92</v>
      </c>
      <c r="C26" s="14" t="s">
        <v>94</v>
      </c>
      <c r="D26" s="239"/>
    </row>
    <row r="27" spans="1:4">
      <c r="A27" s="240"/>
      <c r="B27" s="15"/>
      <c r="C27" s="15"/>
      <c r="D27" s="239"/>
    </row>
    <row r="28" spans="1:4">
      <c r="A28" s="240" t="s">
        <v>96</v>
      </c>
      <c r="B28" s="16" t="s">
        <v>97</v>
      </c>
      <c r="C28" s="16" t="s">
        <v>100</v>
      </c>
      <c r="D28" s="239" t="s">
        <v>102</v>
      </c>
    </row>
    <row r="29" spans="1:4">
      <c r="A29" s="240"/>
      <c r="B29" s="14" t="s">
        <v>98</v>
      </c>
      <c r="C29" s="14" t="s">
        <v>101</v>
      </c>
      <c r="D29" s="239"/>
    </row>
    <row r="30" spans="1:4">
      <c r="A30" s="240"/>
      <c r="B30" s="15" t="s">
        <v>99</v>
      </c>
      <c r="C30" s="15"/>
      <c r="D30" s="239"/>
    </row>
    <row r="31" spans="1:4">
      <c r="D31" s="12" t="s">
        <v>103</v>
      </c>
    </row>
  </sheetData>
  <mergeCells count="19">
    <mergeCell ref="D6:D9"/>
    <mergeCell ref="A6:A9"/>
    <mergeCell ref="A1:D1"/>
    <mergeCell ref="D13:D15"/>
    <mergeCell ref="D16:D18"/>
    <mergeCell ref="A10:A12"/>
    <mergeCell ref="A13:A15"/>
    <mergeCell ref="A16:A18"/>
    <mergeCell ref="D10:D12"/>
    <mergeCell ref="A3:A5"/>
    <mergeCell ref="D3:D5"/>
    <mergeCell ref="D19:D21"/>
    <mergeCell ref="D22:D24"/>
    <mergeCell ref="D25:D27"/>
    <mergeCell ref="D28:D30"/>
    <mergeCell ref="A19:A21"/>
    <mergeCell ref="A22:A24"/>
    <mergeCell ref="A25:A27"/>
    <mergeCell ref="A28:A30"/>
  </mergeCells>
  <phoneticPr fontId="1"/>
  <pageMargins left="0.42" right="0.62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2F2BB-D2C7-4B8C-BFAB-B1C4049E7224}">
  <sheetPr>
    <pageSetUpPr fitToPage="1"/>
  </sheetPr>
  <dimension ref="A1:AU91"/>
  <sheetViews>
    <sheetView view="pageBreakPreview" zoomScale="85" zoomScaleNormal="85" zoomScaleSheetLayoutView="85" workbookViewId="0">
      <selection activeCell="X25" sqref="X25"/>
    </sheetView>
  </sheetViews>
  <sheetFormatPr defaultRowHeight="13.5"/>
  <cols>
    <col min="1" max="7" width="5.125" style="37" customWidth="1"/>
    <col min="8" max="8" width="6.25" style="37" customWidth="1"/>
    <col min="9" max="15" width="5.125" style="37" customWidth="1"/>
    <col min="16" max="16" width="6.25" style="37" customWidth="1"/>
    <col min="17" max="23" width="5.125" style="37" customWidth="1"/>
    <col min="24" max="24" width="6.25" style="37" customWidth="1"/>
    <col min="25" max="25" width="4.625" style="37" customWidth="1"/>
    <col min="26" max="36" width="5" style="37" customWidth="1"/>
    <col min="37" max="37" width="7.125" style="37" customWidth="1"/>
    <col min="38" max="39" width="5" style="37" customWidth="1"/>
    <col min="40" max="40" width="8.375" style="37" bestFit="1" customWidth="1"/>
    <col min="41" max="46" width="5" style="37" customWidth="1"/>
    <col min="47" max="16384" width="9" style="37"/>
  </cols>
  <sheetData>
    <row r="1" spans="1:46" ht="25.5" customHeight="1">
      <c r="A1" s="29" t="s">
        <v>40</v>
      </c>
      <c r="B1" s="242">
        <v>2025</v>
      </c>
      <c r="C1" s="243"/>
      <c r="D1" s="243"/>
      <c r="E1" s="244" t="s">
        <v>24</v>
      </c>
      <c r="F1" s="244"/>
      <c r="G1" s="244"/>
      <c r="H1" s="22">
        <v>1</v>
      </c>
      <c r="I1" s="30" t="s">
        <v>104</v>
      </c>
      <c r="J1" s="31"/>
      <c r="K1" s="32"/>
      <c r="L1" s="166"/>
      <c r="M1" s="165"/>
      <c r="N1" s="35"/>
      <c r="O1" s="35"/>
      <c r="P1" s="35"/>
      <c r="Q1" s="36"/>
      <c r="R1" s="31"/>
      <c r="S1" s="31"/>
      <c r="T1" s="31"/>
      <c r="U1" s="31"/>
      <c r="V1" s="31"/>
      <c r="W1" s="31"/>
      <c r="X1" s="31"/>
    </row>
    <row r="2" spans="1:46" ht="39.75" customHeight="1">
      <c r="A2" s="245" t="s">
        <v>111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</row>
    <row r="3" spans="1:46" ht="14.25">
      <c r="A3" s="145" t="s">
        <v>107</v>
      </c>
      <c r="B3" s="146"/>
      <c r="C3" s="146"/>
      <c r="D3" s="146"/>
      <c r="E3" s="146"/>
      <c r="F3" s="146"/>
      <c r="G3" s="247">
        <v>7.5</v>
      </c>
      <c r="H3" s="248"/>
      <c r="I3" s="146" t="s">
        <v>31</v>
      </c>
      <c r="J3" s="146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</row>
    <row r="4" spans="1:46" ht="13.5" customHeight="1">
      <c r="A4" s="23">
        <v>1</v>
      </c>
      <c r="B4" s="249" t="s">
        <v>28</v>
      </c>
      <c r="C4" s="249"/>
      <c r="D4" s="148"/>
      <c r="E4" s="149">
        <v>46753</v>
      </c>
      <c r="F4" s="150" t="s">
        <v>105</v>
      </c>
      <c r="G4" s="151">
        <v>46783</v>
      </c>
      <c r="H4" s="250" t="s">
        <v>0</v>
      </c>
      <c r="I4" s="24">
        <v>2</v>
      </c>
      <c r="J4" s="252" t="s">
        <v>28</v>
      </c>
      <c r="K4" s="252"/>
      <c r="L4" s="152"/>
      <c r="M4" s="149">
        <v>46784</v>
      </c>
      <c r="N4" s="150" t="s">
        <v>105</v>
      </c>
      <c r="O4" s="151">
        <v>46812</v>
      </c>
      <c r="P4" s="250" t="s">
        <v>0</v>
      </c>
      <c r="Q4" s="24">
        <v>3</v>
      </c>
      <c r="R4" s="252" t="s">
        <v>28</v>
      </c>
      <c r="S4" s="252"/>
      <c r="T4" s="152"/>
      <c r="U4" s="149">
        <v>46813</v>
      </c>
      <c r="V4" s="150" t="s">
        <v>105</v>
      </c>
      <c r="W4" s="151">
        <v>46843</v>
      </c>
      <c r="X4" s="253" t="s">
        <v>0</v>
      </c>
      <c r="Z4" s="40" t="s">
        <v>1</v>
      </c>
      <c r="AA4" s="41"/>
      <c r="AB4" s="41"/>
      <c r="AC4" s="8"/>
      <c r="AD4" s="41"/>
      <c r="AE4" s="8"/>
      <c r="AF4" s="41"/>
      <c r="AG4" s="42"/>
      <c r="AH4" s="43"/>
      <c r="AI4" s="43"/>
      <c r="AJ4" s="43"/>
    </row>
    <row r="5" spans="1:46">
      <c r="A5" s="153" t="s">
        <v>37</v>
      </c>
      <c r="B5" s="154" t="s">
        <v>38</v>
      </c>
      <c r="C5" s="154" t="s">
        <v>39</v>
      </c>
      <c r="D5" s="155" t="s">
        <v>2</v>
      </c>
      <c r="E5" s="154" t="s">
        <v>3</v>
      </c>
      <c r="F5" s="156" t="s">
        <v>4</v>
      </c>
      <c r="G5" s="155" t="s">
        <v>5</v>
      </c>
      <c r="H5" s="251"/>
      <c r="I5" s="157" t="s">
        <v>37</v>
      </c>
      <c r="J5" s="158" t="s">
        <v>38</v>
      </c>
      <c r="K5" s="158" t="s">
        <v>39</v>
      </c>
      <c r="L5" s="158" t="s">
        <v>2</v>
      </c>
      <c r="M5" s="158" t="s">
        <v>3</v>
      </c>
      <c r="N5" s="158" t="s">
        <v>4</v>
      </c>
      <c r="O5" s="159" t="s">
        <v>5</v>
      </c>
      <c r="P5" s="251"/>
      <c r="Q5" s="157" t="s">
        <v>37</v>
      </c>
      <c r="R5" s="158" t="s">
        <v>38</v>
      </c>
      <c r="S5" s="158" t="s">
        <v>39</v>
      </c>
      <c r="T5" s="158" t="s">
        <v>2</v>
      </c>
      <c r="U5" s="158" t="s">
        <v>3</v>
      </c>
      <c r="V5" s="158" t="s">
        <v>4</v>
      </c>
      <c r="W5" s="160" t="s">
        <v>5</v>
      </c>
      <c r="X5" s="254"/>
      <c r="Z5" s="52" t="s">
        <v>6</v>
      </c>
      <c r="AA5" s="53"/>
      <c r="AB5" s="52" t="s">
        <v>7</v>
      </c>
      <c r="AC5" s="53"/>
      <c r="AD5" s="52" t="s">
        <v>8</v>
      </c>
      <c r="AE5" s="53"/>
      <c r="AF5" s="52" t="s">
        <v>9</v>
      </c>
      <c r="AG5" s="53"/>
      <c r="AH5" s="52" t="s">
        <v>10</v>
      </c>
      <c r="AI5" s="53"/>
      <c r="AJ5" s="54"/>
      <c r="AM5" s="55"/>
      <c r="AP5" s="55"/>
    </row>
    <row r="6" spans="1:46" s="56" customFormat="1" ht="17.25" customHeight="1">
      <c r="A6" s="20">
        <v>46747</v>
      </c>
      <c r="B6" s="20">
        <v>46748</v>
      </c>
      <c r="C6" s="20">
        <v>46749</v>
      </c>
      <c r="D6" s="20">
        <v>46750</v>
      </c>
      <c r="E6" s="20">
        <v>46751</v>
      </c>
      <c r="F6" s="20">
        <v>46752</v>
      </c>
      <c r="G6" s="20">
        <v>46753</v>
      </c>
      <c r="H6" s="270">
        <v>22.5</v>
      </c>
      <c r="I6" s="20">
        <v>46782</v>
      </c>
      <c r="J6" s="20">
        <v>46783</v>
      </c>
      <c r="K6" s="20">
        <v>46784</v>
      </c>
      <c r="L6" s="20">
        <v>46785</v>
      </c>
      <c r="M6" s="20">
        <v>46786</v>
      </c>
      <c r="N6" s="20">
        <v>46787</v>
      </c>
      <c r="O6" s="20">
        <v>46788</v>
      </c>
      <c r="P6" s="270">
        <v>15</v>
      </c>
      <c r="Q6" s="20">
        <v>46810</v>
      </c>
      <c r="R6" s="20">
        <v>46811</v>
      </c>
      <c r="S6" s="20">
        <v>46812</v>
      </c>
      <c r="T6" s="20">
        <v>46813</v>
      </c>
      <c r="U6" s="20">
        <v>46814</v>
      </c>
      <c r="V6" s="20">
        <v>46815</v>
      </c>
      <c r="W6" s="20">
        <v>46816</v>
      </c>
      <c r="X6" s="270">
        <v>37.5</v>
      </c>
      <c r="Z6" s="272">
        <v>1</v>
      </c>
      <c r="AA6" s="273"/>
      <c r="AB6" s="278">
        <v>31</v>
      </c>
      <c r="AC6" s="279"/>
      <c r="AD6" s="284">
        <v>15</v>
      </c>
      <c r="AE6" s="285"/>
      <c r="AF6" s="255">
        <v>16</v>
      </c>
      <c r="AG6" s="256"/>
      <c r="AH6" s="261">
        <v>135</v>
      </c>
      <c r="AI6" s="262"/>
      <c r="AJ6" s="263"/>
      <c r="AP6" s="55" t="s">
        <v>22</v>
      </c>
      <c r="AQ6" s="57" t="s">
        <v>106</v>
      </c>
    </row>
    <row r="7" spans="1:46" ht="11.25" customHeight="1">
      <c r="A7" s="5"/>
      <c r="B7" s="5"/>
      <c r="C7" s="5"/>
      <c r="D7" s="5" t="s">
        <v>23</v>
      </c>
      <c r="E7" s="5" t="s">
        <v>23</v>
      </c>
      <c r="F7" s="5" t="s">
        <v>23</v>
      </c>
      <c r="G7" s="11" t="s">
        <v>21</v>
      </c>
      <c r="H7" s="270"/>
      <c r="I7" s="5" t="s">
        <v>21</v>
      </c>
      <c r="J7" s="5"/>
      <c r="K7" s="5"/>
      <c r="L7" s="5"/>
      <c r="M7" s="5" t="s">
        <v>23</v>
      </c>
      <c r="N7" s="5" t="s">
        <v>23</v>
      </c>
      <c r="O7" s="5" t="s">
        <v>21</v>
      </c>
      <c r="P7" s="270"/>
      <c r="Q7" s="5" t="s">
        <v>21</v>
      </c>
      <c r="R7" s="5" t="s">
        <v>23</v>
      </c>
      <c r="S7" s="5" t="s">
        <v>23</v>
      </c>
      <c r="T7" s="5" t="s">
        <v>23</v>
      </c>
      <c r="U7" s="5" t="s">
        <v>23</v>
      </c>
      <c r="V7" s="5" t="s">
        <v>23</v>
      </c>
      <c r="W7" s="5" t="s">
        <v>21</v>
      </c>
      <c r="X7" s="270"/>
      <c r="Z7" s="274"/>
      <c r="AA7" s="275"/>
      <c r="AB7" s="280"/>
      <c r="AC7" s="281"/>
      <c r="AD7" s="286"/>
      <c r="AE7" s="287"/>
      <c r="AF7" s="257"/>
      <c r="AG7" s="258"/>
      <c r="AH7" s="264"/>
      <c r="AI7" s="265"/>
      <c r="AJ7" s="266"/>
      <c r="AP7" s="57" t="s">
        <v>23</v>
      </c>
    </row>
    <row r="8" spans="1:46" ht="11.25" customHeight="1">
      <c r="A8" s="9">
        <v>0</v>
      </c>
      <c r="B8" s="9">
        <v>0</v>
      </c>
      <c r="C8" s="9">
        <v>0</v>
      </c>
      <c r="D8" s="9">
        <v>7.5</v>
      </c>
      <c r="E8" s="9">
        <v>7.5</v>
      </c>
      <c r="F8" s="9">
        <v>7.5</v>
      </c>
      <c r="G8" s="167">
        <v>0</v>
      </c>
      <c r="H8" s="271"/>
      <c r="I8" s="4">
        <v>0</v>
      </c>
      <c r="J8" s="4">
        <v>0</v>
      </c>
      <c r="K8" s="4">
        <v>0</v>
      </c>
      <c r="L8" s="4">
        <v>0</v>
      </c>
      <c r="M8" s="4">
        <v>7.5</v>
      </c>
      <c r="N8" s="4">
        <v>7.5</v>
      </c>
      <c r="O8" s="4">
        <v>0</v>
      </c>
      <c r="P8" s="271"/>
      <c r="Q8" s="4">
        <v>0</v>
      </c>
      <c r="R8" s="4">
        <v>7.5</v>
      </c>
      <c r="S8" s="4">
        <v>7.5</v>
      </c>
      <c r="T8" s="4">
        <v>7.5</v>
      </c>
      <c r="U8" s="4">
        <v>7.5</v>
      </c>
      <c r="V8" s="4">
        <v>7.5</v>
      </c>
      <c r="W8" s="4">
        <v>0</v>
      </c>
      <c r="X8" s="271"/>
      <c r="Z8" s="276"/>
      <c r="AA8" s="277"/>
      <c r="AB8" s="282"/>
      <c r="AC8" s="283"/>
      <c r="AD8" s="288"/>
      <c r="AE8" s="289"/>
      <c r="AF8" s="259"/>
      <c r="AG8" s="260"/>
      <c r="AH8" s="267"/>
      <c r="AI8" s="268"/>
      <c r="AJ8" s="269"/>
    </row>
    <row r="9" spans="1:46" s="56" customFormat="1" ht="17.25" customHeight="1">
      <c r="A9" s="20">
        <v>46754</v>
      </c>
      <c r="B9" s="20">
        <v>46755</v>
      </c>
      <c r="C9" s="20">
        <v>46756</v>
      </c>
      <c r="D9" s="20">
        <v>46757</v>
      </c>
      <c r="E9" s="20">
        <v>46758</v>
      </c>
      <c r="F9" s="20">
        <v>46759</v>
      </c>
      <c r="G9" s="28">
        <v>46760</v>
      </c>
      <c r="H9" s="270">
        <v>0</v>
      </c>
      <c r="I9" s="20">
        <v>46789</v>
      </c>
      <c r="J9" s="20">
        <v>46790</v>
      </c>
      <c r="K9" s="20">
        <v>46791</v>
      </c>
      <c r="L9" s="20">
        <v>46792</v>
      </c>
      <c r="M9" s="20">
        <v>46793</v>
      </c>
      <c r="N9" s="20">
        <v>46794</v>
      </c>
      <c r="O9" s="20">
        <v>46795</v>
      </c>
      <c r="P9" s="270">
        <v>45</v>
      </c>
      <c r="Q9" s="20">
        <v>46817</v>
      </c>
      <c r="R9" s="20">
        <v>46818</v>
      </c>
      <c r="S9" s="20">
        <v>46819</v>
      </c>
      <c r="T9" s="20">
        <v>46820</v>
      </c>
      <c r="U9" s="20">
        <v>46821</v>
      </c>
      <c r="V9" s="20">
        <v>46822</v>
      </c>
      <c r="W9" s="20">
        <v>46823</v>
      </c>
      <c r="X9" s="270">
        <v>45</v>
      </c>
      <c r="Z9" s="272">
        <v>2</v>
      </c>
      <c r="AA9" s="273"/>
      <c r="AB9" s="278">
        <v>29</v>
      </c>
      <c r="AC9" s="279"/>
      <c r="AD9" s="284">
        <v>8</v>
      </c>
      <c r="AE9" s="285"/>
      <c r="AF9" s="255">
        <v>21</v>
      </c>
      <c r="AG9" s="256"/>
      <c r="AH9" s="261">
        <v>180</v>
      </c>
      <c r="AI9" s="262"/>
      <c r="AJ9" s="263"/>
    </row>
    <row r="10" spans="1:46" ht="11.25" customHeight="1">
      <c r="A10" s="5" t="s">
        <v>21</v>
      </c>
      <c r="B10" s="5" t="s">
        <v>21</v>
      </c>
      <c r="C10" s="5" t="s">
        <v>21</v>
      </c>
      <c r="D10" s="5" t="s">
        <v>21</v>
      </c>
      <c r="E10" s="5" t="s">
        <v>21</v>
      </c>
      <c r="F10" s="5" t="s">
        <v>21</v>
      </c>
      <c r="G10" s="5" t="s">
        <v>21</v>
      </c>
      <c r="H10" s="270"/>
      <c r="I10" s="5" t="s">
        <v>21</v>
      </c>
      <c r="J10" s="5" t="s">
        <v>23</v>
      </c>
      <c r="K10" s="5" t="s">
        <v>23</v>
      </c>
      <c r="L10" s="5" t="s">
        <v>23</v>
      </c>
      <c r="M10" s="5" t="s">
        <v>23</v>
      </c>
      <c r="N10" s="5" t="s">
        <v>23</v>
      </c>
      <c r="O10" s="5" t="s">
        <v>23</v>
      </c>
      <c r="P10" s="270"/>
      <c r="Q10" s="5" t="s">
        <v>21</v>
      </c>
      <c r="R10" s="5" t="s">
        <v>23</v>
      </c>
      <c r="S10" s="5" t="s">
        <v>23</v>
      </c>
      <c r="T10" s="5" t="s">
        <v>23</v>
      </c>
      <c r="U10" s="5" t="s">
        <v>23</v>
      </c>
      <c r="V10" s="5" t="s">
        <v>23</v>
      </c>
      <c r="W10" s="5" t="s">
        <v>23</v>
      </c>
      <c r="X10" s="270"/>
      <c r="Z10" s="274"/>
      <c r="AA10" s="275"/>
      <c r="AB10" s="280"/>
      <c r="AC10" s="281"/>
      <c r="AD10" s="286"/>
      <c r="AE10" s="287"/>
      <c r="AF10" s="257"/>
      <c r="AG10" s="258"/>
      <c r="AH10" s="264"/>
      <c r="AI10" s="265"/>
      <c r="AJ10" s="266"/>
    </row>
    <row r="11" spans="1:46" ht="11.25" customHeight="1">
      <c r="A11" s="9">
        <v>0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271"/>
      <c r="I11" s="4">
        <v>0</v>
      </c>
      <c r="J11" s="4">
        <v>7.5</v>
      </c>
      <c r="K11" s="4">
        <v>7.5</v>
      </c>
      <c r="L11" s="4">
        <v>7.5</v>
      </c>
      <c r="M11" s="4">
        <v>7.5</v>
      </c>
      <c r="N11" s="4">
        <v>7.5</v>
      </c>
      <c r="O11" s="4">
        <v>7.5</v>
      </c>
      <c r="P11" s="271"/>
      <c r="Q11" s="4">
        <v>0</v>
      </c>
      <c r="R11" s="4">
        <v>7.5</v>
      </c>
      <c r="S11" s="4">
        <v>7.5</v>
      </c>
      <c r="T11" s="4">
        <v>7.5</v>
      </c>
      <c r="U11" s="4">
        <v>7.5</v>
      </c>
      <c r="V11" s="4">
        <v>7.5</v>
      </c>
      <c r="W11" s="4">
        <v>7.5</v>
      </c>
      <c r="X11" s="271"/>
      <c r="Z11" s="276"/>
      <c r="AA11" s="277"/>
      <c r="AB11" s="282"/>
      <c r="AC11" s="283"/>
      <c r="AD11" s="288"/>
      <c r="AE11" s="289"/>
      <c r="AF11" s="259"/>
      <c r="AG11" s="260"/>
      <c r="AH11" s="267"/>
      <c r="AI11" s="268"/>
      <c r="AJ11" s="269"/>
    </row>
    <row r="12" spans="1:46" s="56" customFormat="1" ht="17.25" customHeight="1">
      <c r="A12" s="20">
        <v>46761</v>
      </c>
      <c r="B12" s="20">
        <v>46762</v>
      </c>
      <c r="C12" s="20">
        <v>46763</v>
      </c>
      <c r="D12" s="20">
        <v>46764</v>
      </c>
      <c r="E12" s="20">
        <v>46765</v>
      </c>
      <c r="F12" s="20">
        <v>46766</v>
      </c>
      <c r="G12" s="20">
        <v>46767</v>
      </c>
      <c r="H12" s="290">
        <v>37.5</v>
      </c>
      <c r="I12" s="20">
        <v>46796</v>
      </c>
      <c r="J12" s="20">
        <v>46797</v>
      </c>
      <c r="K12" s="20">
        <v>46798</v>
      </c>
      <c r="L12" s="20">
        <v>46799</v>
      </c>
      <c r="M12" s="20">
        <v>46800</v>
      </c>
      <c r="N12" s="20">
        <v>46801</v>
      </c>
      <c r="O12" s="20">
        <v>46802</v>
      </c>
      <c r="P12" s="270">
        <v>37.5</v>
      </c>
      <c r="Q12" s="20">
        <v>46824</v>
      </c>
      <c r="R12" s="20">
        <v>46825</v>
      </c>
      <c r="S12" s="20">
        <v>46826</v>
      </c>
      <c r="T12" s="20">
        <v>46827</v>
      </c>
      <c r="U12" s="20">
        <v>46828</v>
      </c>
      <c r="V12" s="20">
        <v>46829</v>
      </c>
      <c r="W12" s="20">
        <v>46830</v>
      </c>
      <c r="X12" s="270">
        <v>37.5</v>
      </c>
      <c r="Z12" s="272">
        <v>3</v>
      </c>
      <c r="AA12" s="273"/>
      <c r="AB12" s="278">
        <v>31</v>
      </c>
      <c r="AC12" s="279"/>
      <c r="AD12" s="284">
        <v>7</v>
      </c>
      <c r="AE12" s="285"/>
      <c r="AF12" s="255">
        <v>24</v>
      </c>
      <c r="AG12" s="256"/>
      <c r="AH12" s="261">
        <v>202.5</v>
      </c>
      <c r="AI12" s="262"/>
      <c r="AJ12" s="263"/>
    </row>
    <row r="13" spans="1:46" ht="11.25" customHeight="1">
      <c r="A13" s="5" t="s">
        <v>21</v>
      </c>
      <c r="B13" s="5" t="s">
        <v>23</v>
      </c>
      <c r="C13" s="5" t="s">
        <v>23</v>
      </c>
      <c r="D13" s="5" t="s">
        <v>23</v>
      </c>
      <c r="E13" s="5" t="s">
        <v>23</v>
      </c>
      <c r="F13" s="5" t="s">
        <v>23</v>
      </c>
      <c r="G13" s="5" t="s">
        <v>21</v>
      </c>
      <c r="H13" s="290"/>
      <c r="I13" s="5" t="s">
        <v>21</v>
      </c>
      <c r="J13" s="5" t="s">
        <v>23</v>
      </c>
      <c r="K13" s="5" t="s">
        <v>23</v>
      </c>
      <c r="L13" s="5" t="s">
        <v>23</v>
      </c>
      <c r="M13" s="5" t="s">
        <v>23</v>
      </c>
      <c r="N13" s="5" t="s">
        <v>23</v>
      </c>
      <c r="O13" s="5" t="s">
        <v>21</v>
      </c>
      <c r="P13" s="270"/>
      <c r="Q13" s="5" t="s">
        <v>21</v>
      </c>
      <c r="R13" s="5" t="s">
        <v>23</v>
      </c>
      <c r="S13" s="5" t="s">
        <v>23</v>
      </c>
      <c r="T13" s="5" t="s">
        <v>23</v>
      </c>
      <c r="U13" s="5" t="s">
        <v>23</v>
      </c>
      <c r="V13" s="5" t="s">
        <v>23</v>
      </c>
      <c r="W13" s="5" t="s">
        <v>21</v>
      </c>
      <c r="X13" s="270"/>
      <c r="Z13" s="274"/>
      <c r="AA13" s="275"/>
      <c r="AB13" s="280"/>
      <c r="AC13" s="281"/>
      <c r="AD13" s="286"/>
      <c r="AE13" s="287"/>
      <c r="AF13" s="257"/>
      <c r="AG13" s="258"/>
      <c r="AH13" s="264"/>
      <c r="AI13" s="265"/>
      <c r="AJ13" s="266"/>
    </row>
    <row r="14" spans="1:46" ht="11.25" customHeight="1">
      <c r="A14" s="9">
        <v>0</v>
      </c>
      <c r="B14" s="9">
        <v>7.5</v>
      </c>
      <c r="C14" s="9">
        <v>7.5</v>
      </c>
      <c r="D14" s="9">
        <v>7.5</v>
      </c>
      <c r="E14" s="9">
        <v>7.5</v>
      </c>
      <c r="F14" s="9">
        <v>7.5</v>
      </c>
      <c r="G14" s="9">
        <v>0</v>
      </c>
      <c r="H14" s="291"/>
      <c r="I14" s="4">
        <v>0</v>
      </c>
      <c r="J14" s="4">
        <v>7.5</v>
      </c>
      <c r="K14" s="4">
        <v>7.5</v>
      </c>
      <c r="L14" s="4">
        <v>7.5</v>
      </c>
      <c r="M14" s="4">
        <v>7.5</v>
      </c>
      <c r="N14" s="4">
        <v>7.5</v>
      </c>
      <c r="O14" s="4">
        <v>0</v>
      </c>
      <c r="P14" s="271"/>
      <c r="Q14" s="4">
        <v>0</v>
      </c>
      <c r="R14" s="4">
        <v>7.5</v>
      </c>
      <c r="S14" s="4">
        <v>7.5</v>
      </c>
      <c r="T14" s="4">
        <v>7.5</v>
      </c>
      <c r="U14" s="4">
        <v>7.5</v>
      </c>
      <c r="V14" s="4">
        <v>7.5</v>
      </c>
      <c r="W14" s="4">
        <v>0</v>
      </c>
      <c r="X14" s="271"/>
      <c r="Z14" s="276"/>
      <c r="AA14" s="277"/>
      <c r="AB14" s="282"/>
      <c r="AC14" s="283"/>
      <c r="AD14" s="288"/>
      <c r="AE14" s="289"/>
      <c r="AF14" s="259"/>
      <c r="AG14" s="260"/>
      <c r="AH14" s="267"/>
      <c r="AI14" s="268"/>
      <c r="AJ14" s="269"/>
    </row>
    <row r="15" spans="1:46" s="56" customFormat="1" ht="17.25" customHeight="1">
      <c r="A15" s="20">
        <v>46768</v>
      </c>
      <c r="B15" s="20">
        <v>46769</v>
      </c>
      <c r="C15" s="20">
        <v>46770</v>
      </c>
      <c r="D15" s="20">
        <v>46771</v>
      </c>
      <c r="E15" s="20">
        <v>46772</v>
      </c>
      <c r="F15" s="20">
        <v>46773</v>
      </c>
      <c r="G15" s="20">
        <v>46774</v>
      </c>
      <c r="H15" s="270">
        <v>37.5</v>
      </c>
      <c r="I15" s="20">
        <v>46803</v>
      </c>
      <c r="J15" s="20">
        <v>46804</v>
      </c>
      <c r="K15" s="20">
        <v>46805</v>
      </c>
      <c r="L15" s="20">
        <v>46806</v>
      </c>
      <c r="M15" s="20">
        <v>46807</v>
      </c>
      <c r="N15" s="20">
        <v>46808</v>
      </c>
      <c r="O15" s="20">
        <v>46809</v>
      </c>
      <c r="P15" s="270">
        <v>45</v>
      </c>
      <c r="Q15" s="20">
        <v>46831</v>
      </c>
      <c r="R15" s="20">
        <v>46832</v>
      </c>
      <c r="S15" s="20">
        <v>46833</v>
      </c>
      <c r="T15" s="20">
        <v>46834</v>
      </c>
      <c r="U15" s="20">
        <v>46835</v>
      </c>
      <c r="V15" s="20">
        <v>46836</v>
      </c>
      <c r="W15" s="20">
        <v>46837</v>
      </c>
      <c r="X15" s="270">
        <v>45</v>
      </c>
      <c r="Z15" s="272">
        <v>4</v>
      </c>
      <c r="AA15" s="273"/>
      <c r="AB15" s="278">
        <v>30</v>
      </c>
      <c r="AC15" s="279"/>
      <c r="AD15" s="284">
        <v>8</v>
      </c>
      <c r="AE15" s="285"/>
      <c r="AF15" s="255">
        <v>22</v>
      </c>
      <c r="AG15" s="256"/>
      <c r="AH15" s="261">
        <v>172.5</v>
      </c>
      <c r="AI15" s="262"/>
      <c r="AJ15" s="263"/>
      <c r="AK15" s="58"/>
      <c r="AL15" s="58"/>
      <c r="AM15" s="58"/>
      <c r="AN15" s="58"/>
      <c r="AO15" s="59"/>
      <c r="AP15" s="8"/>
      <c r="AQ15" s="60"/>
      <c r="AR15" s="60"/>
      <c r="AS15" s="60"/>
      <c r="AT15" s="60"/>
    </row>
    <row r="16" spans="1:46" ht="11.25" customHeight="1">
      <c r="A16" s="5" t="s">
        <v>21</v>
      </c>
      <c r="B16" s="5" t="s">
        <v>23</v>
      </c>
      <c r="C16" s="5" t="s">
        <v>23</v>
      </c>
      <c r="D16" s="5" t="s">
        <v>23</v>
      </c>
      <c r="E16" s="5" t="s">
        <v>23</v>
      </c>
      <c r="F16" s="5" t="s">
        <v>23</v>
      </c>
      <c r="G16" s="5" t="s">
        <v>21</v>
      </c>
      <c r="H16" s="270"/>
      <c r="I16" s="5" t="s">
        <v>21</v>
      </c>
      <c r="J16" s="5" t="s">
        <v>23</v>
      </c>
      <c r="K16" s="5" t="s">
        <v>23</v>
      </c>
      <c r="L16" s="5" t="s">
        <v>23</v>
      </c>
      <c r="M16" s="5" t="s">
        <v>23</v>
      </c>
      <c r="N16" s="5" t="s">
        <v>23</v>
      </c>
      <c r="O16" s="5" t="s">
        <v>23</v>
      </c>
      <c r="P16" s="270"/>
      <c r="Q16" s="5" t="s">
        <v>21</v>
      </c>
      <c r="R16" s="5" t="s">
        <v>23</v>
      </c>
      <c r="S16" s="5" t="s">
        <v>23</v>
      </c>
      <c r="T16" s="5" t="s">
        <v>23</v>
      </c>
      <c r="U16" s="5" t="s">
        <v>23</v>
      </c>
      <c r="V16" s="5" t="s">
        <v>23</v>
      </c>
      <c r="W16" s="5" t="s">
        <v>23</v>
      </c>
      <c r="X16" s="270"/>
      <c r="Z16" s="274"/>
      <c r="AA16" s="275"/>
      <c r="AB16" s="280"/>
      <c r="AC16" s="281"/>
      <c r="AD16" s="286"/>
      <c r="AE16" s="287"/>
      <c r="AF16" s="257"/>
      <c r="AG16" s="258"/>
      <c r="AH16" s="264"/>
      <c r="AI16" s="265"/>
      <c r="AJ16" s="266"/>
    </row>
    <row r="17" spans="1:47" ht="11.25" customHeight="1">
      <c r="A17" s="9">
        <v>0</v>
      </c>
      <c r="B17" s="9">
        <v>7.5</v>
      </c>
      <c r="C17" s="9">
        <v>7.5</v>
      </c>
      <c r="D17" s="9">
        <v>7.5</v>
      </c>
      <c r="E17" s="9">
        <v>7.5</v>
      </c>
      <c r="F17" s="9">
        <v>7.5</v>
      </c>
      <c r="G17" s="9">
        <v>0</v>
      </c>
      <c r="H17" s="271"/>
      <c r="I17" s="4">
        <v>0</v>
      </c>
      <c r="J17" s="4">
        <v>7.5</v>
      </c>
      <c r="K17" s="4">
        <v>7.5</v>
      </c>
      <c r="L17" s="4">
        <v>7.5</v>
      </c>
      <c r="M17" s="4">
        <v>7.5</v>
      </c>
      <c r="N17" s="4">
        <v>7.5</v>
      </c>
      <c r="O17" s="4">
        <v>7.5</v>
      </c>
      <c r="P17" s="271"/>
      <c r="Q17" s="4">
        <v>0</v>
      </c>
      <c r="R17" s="4">
        <v>7.5</v>
      </c>
      <c r="S17" s="4">
        <v>7.5</v>
      </c>
      <c r="T17" s="4">
        <v>7.5</v>
      </c>
      <c r="U17" s="4">
        <v>7.5</v>
      </c>
      <c r="V17" s="4">
        <v>7.5</v>
      </c>
      <c r="W17" s="4">
        <v>7.5</v>
      </c>
      <c r="X17" s="271"/>
      <c r="Z17" s="276"/>
      <c r="AA17" s="277"/>
      <c r="AB17" s="282"/>
      <c r="AC17" s="283"/>
      <c r="AD17" s="288"/>
      <c r="AE17" s="289"/>
      <c r="AF17" s="259"/>
      <c r="AG17" s="260"/>
      <c r="AH17" s="267"/>
      <c r="AI17" s="268"/>
      <c r="AJ17" s="269"/>
      <c r="AK17" s="61"/>
      <c r="AL17" s="62"/>
      <c r="AM17" s="62"/>
      <c r="AN17" s="62"/>
      <c r="AO17" s="3"/>
      <c r="AP17" s="292"/>
      <c r="AQ17" s="292"/>
      <c r="AR17" s="293"/>
      <c r="AS17" s="293"/>
      <c r="AT17" s="293"/>
    </row>
    <row r="18" spans="1:47" s="56" customFormat="1" ht="17.25" customHeight="1">
      <c r="A18" s="20">
        <v>46775</v>
      </c>
      <c r="B18" s="20">
        <v>46776</v>
      </c>
      <c r="C18" s="20">
        <v>46777</v>
      </c>
      <c r="D18" s="20">
        <v>46778</v>
      </c>
      <c r="E18" s="20">
        <v>46779</v>
      </c>
      <c r="F18" s="20">
        <v>46780</v>
      </c>
      <c r="G18" s="20">
        <v>46781</v>
      </c>
      <c r="H18" s="270">
        <v>37.5</v>
      </c>
      <c r="I18" s="20">
        <v>46810</v>
      </c>
      <c r="J18" s="20">
        <v>46811</v>
      </c>
      <c r="K18" s="20">
        <v>46812</v>
      </c>
      <c r="L18" s="20">
        <v>46813</v>
      </c>
      <c r="M18" s="20">
        <v>46814</v>
      </c>
      <c r="N18" s="20">
        <v>46815</v>
      </c>
      <c r="O18" s="20">
        <v>46816</v>
      </c>
      <c r="P18" s="270">
        <v>37.5</v>
      </c>
      <c r="Q18" s="20">
        <v>46838</v>
      </c>
      <c r="R18" s="20">
        <v>46839</v>
      </c>
      <c r="S18" s="20">
        <v>46840</v>
      </c>
      <c r="T18" s="20">
        <v>46841</v>
      </c>
      <c r="U18" s="20">
        <v>46842</v>
      </c>
      <c r="V18" s="20">
        <v>46843</v>
      </c>
      <c r="W18" s="20">
        <v>46844</v>
      </c>
      <c r="X18" s="270">
        <v>37.5</v>
      </c>
      <c r="Z18" s="272">
        <v>5</v>
      </c>
      <c r="AA18" s="273"/>
      <c r="AB18" s="278">
        <v>31</v>
      </c>
      <c r="AC18" s="279"/>
      <c r="AD18" s="284">
        <v>13</v>
      </c>
      <c r="AE18" s="285"/>
      <c r="AF18" s="255">
        <v>18</v>
      </c>
      <c r="AG18" s="256"/>
      <c r="AH18" s="261">
        <v>135</v>
      </c>
      <c r="AI18" s="262"/>
      <c r="AJ18" s="263"/>
      <c r="AK18" s="58"/>
      <c r="AL18" s="58"/>
      <c r="AM18" s="58"/>
      <c r="AN18" s="58"/>
      <c r="AO18" s="59"/>
      <c r="AP18" s="8"/>
      <c r="AQ18" s="60"/>
      <c r="AR18" s="60"/>
      <c r="AS18" s="60"/>
      <c r="AT18" s="60"/>
    </row>
    <row r="19" spans="1:47" ht="11.25" customHeight="1">
      <c r="A19" s="5" t="s">
        <v>21</v>
      </c>
      <c r="B19" s="5" t="s">
        <v>23</v>
      </c>
      <c r="C19" s="5" t="s">
        <v>23</v>
      </c>
      <c r="D19" s="5" t="s">
        <v>23</v>
      </c>
      <c r="E19" s="5" t="s">
        <v>23</v>
      </c>
      <c r="F19" s="5" t="s">
        <v>23</v>
      </c>
      <c r="G19" s="5" t="s">
        <v>21</v>
      </c>
      <c r="H19" s="270"/>
      <c r="I19" s="5" t="s">
        <v>21</v>
      </c>
      <c r="J19" s="5" t="s">
        <v>23</v>
      </c>
      <c r="K19" s="5" t="s">
        <v>23</v>
      </c>
      <c r="L19" s="5" t="s">
        <v>23</v>
      </c>
      <c r="M19" s="5" t="s">
        <v>23</v>
      </c>
      <c r="N19" s="5" t="s">
        <v>23</v>
      </c>
      <c r="O19" s="5" t="s">
        <v>21</v>
      </c>
      <c r="P19" s="270"/>
      <c r="Q19" s="5" t="s">
        <v>21</v>
      </c>
      <c r="R19" s="5" t="s">
        <v>23</v>
      </c>
      <c r="S19" s="5" t="s">
        <v>23</v>
      </c>
      <c r="T19" s="5" t="s">
        <v>23</v>
      </c>
      <c r="U19" s="5" t="s">
        <v>23</v>
      </c>
      <c r="V19" s="5" t="s">
        <v>23</v>
      </c>
      <c r="W19" s="5"/>
      <c r="X19" s="270"/>
      <c r="Z19" s="274"/>
      <c r="AA19" s="275"/>
      <c r="AB19" s="280"/>
      <c r="AC19" s="281"/>
      <c r="AD19" s="286"/>
      <c r="AE19" s="287"/>
      <c r="AF19" s="257"/>
      <c r="AG19" s="258"/>
      <c r="AH19" s="264"/>
      <c r="AI19" s="265"/>
      <c r="AJ19" s="266"/>
    </row>
    <row r="20" spans="1:47" ht="11.25" customHeight="1">
      <c r="A20" s="9">
        <v>0</v>
      </c>
      <c r="B20" s="9">
        <v>7.5</v>
      </c>
      <c r="C20" s="9">
        <v>7.5</v>
      </c>
      <c r="D20" s="9">
        <v>7.5</v>
      </c>
      <c r="E20" s="9">
        <v>7.5</v>
      </c>
      <c r="F20" s="9">
        <v>7.5</v>
      </c>
      <c r="G20" s="9">
        <v>0</v>
      </c>
      <c r="H20" s="271"/>
      <c r="I20" s="4">
        <v>0</v>
      </c>
      <c r="J20" s="4">
        <v>7.5</v>
      </c>
      <c r="K20" s="4">
        <v>7.5</v>
      </c>
      <c r="L20" s="4">
        <v>7.5</v>
      </c>
      <c r="M20" s="4">
        <v>7.5</v>
      </c>
      <c r="N20" s="4">
        <v>7.5</v>
      </c>
      <c r="O20" s="4">
        <v>0</v>
      </c>
      <c r="P20" s="271"/>
      <c r="Q20" s="4">
        <v>0</v>
      </c>
      <c r="R20" s="4">
        <v>7.5</v>
      </c>
      <c r="S20" s="4">
        <v>7.5</v>
      </c>
      <c r="T20" s="4">
        <v>7.5</v>
      </c>
      <c r="U20" s="4">
        <v>7.5</v>
      </c>
      <c r="V20" s="4">
        <v>7.5</v>
      </c>
      <c r="W20" s="4">
        <v>0</v>
      </c>
      <c r="X20" s="271"/>
      <c r="Z20" s="276"/>
      <c r="AA20" s="277"/>
      <c r="AB20" s="282"/>
      <c r="AC20" s="283"/>
      <c r="AD20" s="288"/>
      <c r="AE20" s="289"/>
      <c r="AF20" s="259"/>
      <c r="AG20" s="260"/>
      <c r="AH20" s="267"/>
      <c r="AI20" s="268"/>
      <c r="AJ20" s="269"/>
      <c r="AK20" s="61"/>
      <c r="AL20" s="62"/>
      <c r="AM20" s="62"/>
      <c r="AN20" s="62"/>
      <c r="AO20" s="3"/>
      <c r="AP20" s="292"/>
      <c r="AQ20" s="292"/>
      <c r="AR20" s="293"/>
      <c r="AS20" s="293"/>
      <c r="AT20" s="293"/>
    </row>
    <row r="21" spans="1:47" s="56" customFormat="1" ht="17.25" customHeight="1">
      <c r="A21" s="20">
        <v>46782</v>
      </c>
      <c r="B21" s="20">
        <v>46783</v>
      </c>
      <c r="C21" s="20">
        <v>46784</v>
      </c>
      <c r="D21" s="20">
        <v>46785</v>
      </c>
      <c r="E21" s="20">
        <v>46786</v>
      </c>
      <c r="F21" s="20">
        <v>46787</v>
      </c>
      <c r="G21" s="20">
        <v>46788</v>
      </c>
      <c r="H21" s="270">
        <v>0</v>
      </c>
      <c r="I21" s="20">
        <v>46817</v>
      </c>
      <c r="J21" s="20">
        <v>46818</v>
      </c>
      <c r="K21" s="20">
        <v>46819</v>
      </c>
      <c r="L21" s="20">
        <v>46820</v>
      </c>
      <c r="M21" s="20">
        <v>46821</v>
      </c>
      <c r="N21" s="20">
        <v>46822</v>
      </c>
      <c r="O21" s="20">
        <v>46823</v>
      </c>
      <c r="P21" s="270">
        <v>0</v>
      </c>
      <c r="Q21" s="20">
        <v>46845</v>
      </c>
      <c r="R21" s="20">
        <v>46846</v>
      </c>
      <c r="S21" s="20">
        <v>46847</v>
      </c>
      <c r="T21" s="20">
        <v>46848</v>
      </c>
      <c r="U21" s="20">
        <v>46849</v>
      </c>
      <c r="V21" s="20">
        <v>46850</v>
      </c>
      <c r="W21" s="20">
        <v>46851</v>
      </c>
      <c r="X21" s="270">
        <v>0</v>
      </c>
      <c r="Z21" s="272">
        <v>6</v>
      </c>
      <c r="AA21" s="273"/>
      <c r="AB21" s="278">
        <v>30</v>
      </c>
      <c r="AC21" s="279"/>
      <c r="AD21" s="284">
        <v>6</v>
      </c>
      <c r="AE21" s="285"/>
      <c r="AF21" s="255">
        <v>24</v>
      </c>
      <c r="AG21" s="256"/>
      <c r="AH21" s="261">
        <v>180</v>
      </c>
      <c r="AI21" s="262"/>
      <c r="AJ21" s="263"/>
      <c r="AK21" s="63"/>
      <c r="AL21" s="64"/>
      <c r="AM21" s="64"/>
      <c r="AN21" s="64"/>
      <c r="AO21" s="65"/>
      <c r="AP21" s="296"/>
      <c r="AQ21" s="296"/>
      <c r="AR21" s="297"/>
      <c r="AS21" s="297"/>
      <c r="AT21" s="297"/>
    </row>
    <row r="22" spans="1:47" ht="11.25" customHeight="1">
      <c r="A22" s="5" t="s">
        <v>21</v>
      </c>
      <c r="B22" s="5"/>
      <c r="C22" s="5"/>
      <c r="D22" s="5"/>
      <c r="E22" s="5"/>
      <c r="F22" s="5"/>
      <c r="G22" s="5"/>
      <c r="H22" s="270"/>
      <c r="I22" s="5"/>
      <c r="J22" s="5"/>
      <c r="K22" s="5"/>
      <c r="L22" s="5"/>
      <c r="M22" s="5"/>
      <c r="N22" s="5"/>
      <c r="O22" s="5"/>
      <c r="P22" s="270"/>
      <c r="Q22" s="5"/>
      <c r="R22" s="5"/>
      <c r="S22" s="5"/>
      <c r="T22" s="5"/>
      <c r="U22" s="5"/>
      <c r="V22" s="5"/>
      <c r="W22" s="5"/>
      <c r="X22" s="270"/>
      <c r="Z22" s="274"/>
      <c r="AA22" s="275"/>
      <c r="AB22" s="280"/>
      <c r="AC22" s="281"/>
      <c r="AD22" s="286"/>
      <c r="AE22" s="287"/>
      <c r="AF22" s="257"/>
      <c r="AG22" s="258"/>
      <c r="AH22" s="264"/>
      <c r="AI22" s="265"/>
      <c r="AJ22" s="266"/>
    </row>
    <row r="23" spans="1:47" ht="11.25" customHeight="1">
      <c r="A23" s="9">
        <v>0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271"/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271"/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271"/>
      <c r="Z23" s="276"/>
      <c r="AA23" s="277"/>
      <c r="AB23" s="282"/>
      <c r="AC23" s="283"/>
      <c r="AD23" s="288"/>
      <c r="AE23" s="289"/>
      <c r="AF23" s="259"/>
      <c r="AG23" s="260"/>
      <c r="AH23" s="267"/>
      <c r="AI23" s="268"/>
      <c r="AJ23" s="269"/>
      <c r="AK23" s="61"/>
      <c r="AL23" s="62"/>
      <c r="AM23" s="62"/>
      <c r="AN23" s="62"/>
      <c r="AO23" s="66"/>
      <c r="AP23" s="295"/>
      <c r="AQ23" s="295"/>
      <c r="AR23" s="294"/>
      <c r="AS23" s="294"/>
      <c r="AT23" s="294"/>
    </row>
    <row r="24" spans="1:47">
      <c r="A24" s="298"/>
      <c r="B24" s="299"/>
      <c r="C24" s="299"/>
      <c r="D24" s="299"/>
      <c r="E24" s="299"/>
      <c r="F24" s="299"/>
      <c r="G24" s="300"/>
      <c r="H24" s="161">
        <v>135</v>
      </c>
      <c r="I24" s="301"/>
      <c r="J24" s="302"/>
      <c r="K24" s="302"/>
      <c r="L24" s="302"/>
      <c r="M24" s="302"/>
      <c r="N24" s="302"/>
      <c r="O24" s="303"/>
      <c r="P24" s="161">
        <v>180</v>
      </c>
      <c r="Q24" s="301"/>
      <c r="R24" s="302"/>
      <c r="S24" s="302"/>
      <c r="T24" s="302"/>
      <c r="U24" s="302"/>
      <c r="V24" s="302"/>
      <c r="W24" s="303"/>
      <c r="X24" s="161">
        <v>202.5</v>
      </c>
      <c r="Z24" s="272">
        <v>7</v>
      </c>
      <c r="AA24" s="273"/>
      <c r="AB24" s="278">
        <v>31</v>
      </c>
      <c r="AC24" s="279"/>
      <c r="AD24" s="284">
        <v>8</v>
      </c>
      <c r="AE24" s="285"/>
      <c r="AF24" s="255">
        <v>23</v>
      </c>
      <c r="AG24" s="256"/>
      <c r="AH24" s="261">
        <v>172.5</v>
      </c>
      <c r="AI24" s="262"/>
      <c r="AJ24" s="263"/>
      <c r="AK24" s="61"/>
      <c r="AL24" s="62"/>
      <c r="AM24" s="62"/>
      <c r="AN24" s="62"/>
      <c r="AO24" s="66"/>
      <c r="AP24" s="295"/>
      <c r="AQ24" s="295"/>
      <c r="AR24" s="294"/>
      <c r="AS24" s="294"/>
      <c r="AT24" s="294"/>
    </row>
    <row r="25" spans="1:47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147"/>
      <c r="Z25" s="274"/>
      <c r="AA25" s="275"/>
      <c r="AB25" s="280"/>
      <c r="AC25" s="281"/>
      <c r="AD25" s="286"/>
      <c r="AE25" s="287"/>
      <c r="AF25" s="257"/>
      <c r="AG25" s="258"/>
      <c r="AH25" s="264"/>
      <c r="AI25" s="265"/>
      <c r="AJ25" s="266"/>
      <c r="AK25" s="61"/>
      <c r="AL25" s="62"/>
      <c r="AM25" s="62"/>
      <c r="AN25" s="62"/>
      <c r="AO25" s="66"/>
      <c r="AP25" s="295"/>
      <c r="AQ25" s="295"/>
      <c r="AR25" s="294"/>
      <c r="AS25" s="294"/>
      <c r="AT25" s="294"/>
    </row>
    <row r="26" spans="1:47" ht="13.5" customHeight="1">
      <c r="A26" s="23">
        <v>4</v>
      </c>
      <c r="B26" s="252" t="s">
        <v>28</v>
      </c>
      <c r="C26" s="252"/>
      <c r="D26" s="152"/>
      <c r="E26" s="149">
        <v>46844</v>
      </c>
      <c r="F26" s="150" t="s">
        <v>105</v>
      </c>
      <c r="G26" s="151">
        <v>46873</v>
      </c>
      <c r="H26" s="250" t="s">
        <v>0</v>
      </c>
      <c r="I26" s="24">
        <v>5</v>
      </c>
      <c r="J26" s="252" t="s">
        <v>28</v>
      </c>
      <c r="K26" s="252"/>
      <c r="L26" s="152"/>
      <c r="M26" s="149">
        <v>46874</v>
      </c>
      <c r="N26" s="150" t="s">
        <v>105</v>
      </c>
      <c r="O26" s="151">
        <v>46904</v>
      </c>
      <c r="P26" s="250" t="s">
        <v>0</v>
      </c>
      <c r="Q26" s="24">
        <v>6</v>
      </c>
      <c r="R26" s="252" t="s">
        <v>28</v>
      </c>
      <c r="S26" s="252"/>
      <c r="T26" s="152"/>
      <c r="U26" s="149">
        <v>46905</v>
      </c>
      <c r="V26" s="150" t="s">
        <v>105</v>
      </c>
      <c r="W26" s="151">
        <v>46934</v>
      </c>
      <c r="X26" s="253" t="s">
        <v>0</v>
      </c>
      <c r="Z26" s="276"/>
      <c r="AA26" s="277"/>
      <c r="AB26" s="282"/>
      <c r="AC26" s="283"/>
      <c r="AD26" s="288"/>
      <c r="AE26" s="289"/>
      <c r="AF26" s="259"/>
      <c r="AG26" s="260"/>
      <c r="AH26" s="267"/>
      <c r="AI26" s="268"/>
      <c r="AJ26" s="269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</row>
    <row r="27" spans="1:47">
      <c r="A27" s="162" t="s">
        <v>37</v>
      </c>
      <c r="B27" s="163" t="s">
        <v>38</v>
      </c>
      <c r="C27" s="163" t="s">
        <v>39</v>
      </c>
      <c r="D27" s="164" t="s">
        <v>2</v>
      </c>
      <c r="E27" s="163" t="s">
        <v>3</v>
      </c>
      <c r="F27" s="159" t="s">
        <v>4</v>
      </c>
      <c r="G27" s="164" t="s">
        <v>5</v>
      </c>
      <c r="H27" s="304"/>
      <c r="I27" s="157" t="s">
        <v>37</v>
      </c>
      <c r="J27" s="158" t="s">
        <v>38</v>
      </c>
      <c r="K27" s="158" t="s">
        <v>39</v>
      </c>
      <c r="L27" s="158" t="s">
        <v>2</v>
      </c>
      <c r="M27" s="158" t="s">
        <v>3</v>
      </c>
      <c r="N27" s="158" t="s">
        <v>4</v>
      </c>
      <c r="O27" s="159" t="s">
        <v>5</v>
      </c>
      <c r="P27" s="304"/>
      <c r="Q27" s="157" t="s">
        <v>37</v>
      </c>
      <c r="R27" s="158" t="s">
        <v>38</v>
      </c>
      <c r="S27" s="158" t="s">
        <v>39</v>
      </c>
      <c r="T27" s="158" t="s">
        <v>2</v>
      </c>
      <c r="U27" s="158" t="s">
        <v>3</v>
      </c>
      <c r="V27" s="158" t="s">
        <v>4</v>
      </c>
      <c r="W27" s="160" t="s">
        <v>5</v>
      </c>
      <c r="X27" s="305"/>
      <c r="Z27" s="272">
        <v>8</v>
      </c>
      <c r="AA27" s="273"/>
      <c r="AB27" s="278">
        <v>31</v>
      </c>
      <c r="AC27" s="279"/>
      <c r="AD27" s="284">
        <v>6</v>
      </c>
      <c r="AE27" s="285"/>
      <c r="AF27" s="255">
        <v>25</v>
      </c>
      <c r="AG27" s="256"/>
      <c r="AH27" s="261">
        <v>187.5</v>
      </c>
      <c r="AI27" s="262"/>
      <c r="AJ27" s="263"/>
      <c r="AK27" s="68"/>
      <c r="AL27" s="68"/>
      <c r="AM27" s="68"/>
      <c r="AN27" s="68"/>
      <c r="AO27" s="68"/>
      <c r="AP27" s="72"/>
      <c r="AQ27" s="68"/>
      <c r="AR27" s="68"/>
      <c r="AS27" s="68"/>
      <c r="AT27" s="68"/>
      <c r="AU27" s="68"/>
    </row>
    <row r="28" spans="1:47" s="56" customFormat="1" ht="17.25" customHeight="1">
      <c r="A28" s="20">
        <v>46838</v>
      </c>
      <c r="B28" s="20">
        <v>46839</v>
      </c>
      <c r="C28" s="20">
        <v>46840</v>
      </c>
      <c r="D28" s="20">
        <v>46841</v>
      </c>
      <c r="E28" s="20">
        <v>46842</v>
      </c>
      <c r="F28" s="20">
        <v>46843</v>
      </c>
      <c r="G28" s="20">
        <v>46844</v>
      </c>
      <c r="H28" s="270">
        <v>0</v>
      </c>
      <c r="I28" s="20">
        <v>46873</v>
      </c>
      <c r="J28" s="20">
        <v>46874</v>
      </c>
      <c r="K28" s="20">
        <v>46875</v>
      </c>
      <c r="L28" s="20">
        <v>46876</v>
      </c>
      <c r="M28" s="20">
        <v>46877</v>
      </c>
      <c r="N28" s="20">
        <v>46878</v>
      </c>
      <c r="O28" s="20">
        <v>46879</v>
      </c>
      <c r="P28" s="270">
        <v>0</v>
      </c>
      <c r="Q28" s="20">
        <v>46901</v>
      </c>
      <c r="R28" s="20">
        <v>46902</v>
      </c>
      <c r="S28" s="20">
        <v>46903</v>
      </c>
      <c r="T28" s="20">
        <v>46904</v>
      </c>
      <c r="U28" s="20">
        <v>46905</v>
      </c>
      <c r="V28" s="20">
        <v>46906</v>
      </c>
      <c r="W28" s="20">
        <v>46907</v>
      </c>
      <c r="X28" s="270">
        <v>15</v>
      </c>
      <c r="Z28" s="274"/>
      <c r="AA28" s="275"/>
      <c r="AB28" s="280"/>
      <c r="AC28" s="281"/>
      <c r="AD28" s="286"/>
      <c r="AE28" s="287"/>
      <c r="AF28" s="257"/>
      <c r="AG28" s="258"/>
      <c r="AH28" s="264"/>
      <c r="AI28" s="265"/>
      <c r="AJ28" s="266"/>
      <c r="AK28" s="63"/>
      <c r="AL28" s="64"/>
      <c r="AM28" s="64"/>
      <c r="AN28" s="64"/>
      <c r="AO28" s="73"/>
      <c r="AP28" s="73"/>
      <c r="AQ28" s="73"/>
      <c r="AR28" s="73"/>
      <c r="AS28" s="74"/>
      <c r="AT28" s="74"/>
      <c r="AU28" s="74"/>
    </row>
    <row r="29" spans="1:47" ht="11.25" customHeight="1">
      <c r="A29" s="5"/>
      <c r="B29" s="5"/>
      <c r="C29" s="5"/>
      <c r="D29" s="5"/>
      <c r="E29" s="5"/>
      <c r="F29" s="5"/>
      <c r="G29" s="5" t="s">
        <v>21</v>
      </c>
      <c r="H29" s="270"/>
      <c r="I29" s="5"/>
      <c r="J29" s="5" t="s">
        <v>21</v>
      </c>
      <c r="K29" s="5" t="s">
        <v>21</v>
      </c>
      <c r="L29" s="5" t="s">
        <v>21</v>
      </c>
      <c r="M29" s="5" t="s">
        <v>21</v>
      </c>
      <c r="N29" s="5" t="s">
        <v>21</v>
      </c>
      <c r="O29" s="5" t="s">
        <v>21</v>
      </c>
      <c r="P29" s="270"/>
      <c r="Q29" s="5"/>
      <c r="R29" s="5"/>
      <c r="S29" s="5"/>
      <c r="T29" s="5"/>
      <c r="U29" s="5" t="s">
        <v>23</v>
      </c>
      <c r="V29" s="5" t="s">
        <v>23</v>
      </c>
      <c r="W29" s="5" t="s">
        <v>21</v>
      </c>
      <c r="X29" s="270"/>
      <c r="Z29" s="276"/>
      <c r="AA29" s="277"/>
      <c r="AB29" s="282"/>
      <c r="AC29" s="283"/>
      <c r="AD29" s="288"/>
      <c r="AE29" s="289"/>
      <c r="AF29" s="259"/>
      <c r="AG29" s="260"/>
      <c r="AH29" s="267"/>
      <c r="AI29" s="268"/>
      <c r="AJ29" s="269"/>
      <c r="AK29" s="61"/>
      <c r="AL29" s="62"/>
      <c r="AM29" s="62"/>
      <c r="AN29" s="62"/>
      <c r="AO29" s="75"/>
      <c r="AP29" s="75"/>
      <c r="AQ29" s="75"/>
      <c r="AR29" s="75"/>
      <c r="AS29" s="76"/>
      <c r="AT29" s="76"/>
      <c r="AU29" s="76"/>
    </row>
    <row r="30" spans="1:47" ht="11.25" customHeight="1">
      <c r="A30" s="5" t="s">
        <v>21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271"/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271"/>
      <c r="Q30" s="4">
        <v>0</v>
      </c>
      <c r="R30" s="4">
        <v>0</v>
      </c>
      <c r="S30" s="4">
        <v>0</v>
      </c>
      <c r="T30" s="4">
        <v>0</v>
      </c>
      <c r="U30" s="4">
        <v>7.5</v>
      </c>
      <c r="V30" s="4">
        <v>7.5</v>
      </c>
      <c r="W30" s="4">
        <v>0</v>
      </c>
      <c r="X30" s="271"/>
      <c r="Z30" s="272">
        <v>9</v>
      </c>
      <c r="AA30" s="273"/>
      <c r="AB30" s="278">
        <v>30</v>
      </c>
      <c r="AC30" s="279"/>
      <c r="AD30" s="284">
        <v>7</v>
      </c>
      <c r="AE30" s="285"/>
      <c r="AF30" s="255">
        <v>23</v>
      </c>
      <c r="AG30" s="256"/>
      <c r="AH30" s="261">
        <v>172.5</v>
      </c>
      <c r="AI30" s="262"/>
      <c r="AJ30" s="263"/>
      <c r="AK30" s="61"/>
      <c r="AL30" s="62"/>
      <c r="AM30" s="62"/>
      <c r="AN30" s="62"/>
      <c r="AO30" s="75"/>
      <c r="AP30" s="75"/>
      <c r="AQ30" s="75"/>
      <c r="AR30" s="75"/>
      <c r="AS30" s="76"/>
      <c r="AT30" s="76"/>
      <c r="AU30" s="76"/>
    </row>
    <row r="31" spans="1:47" s="56" customFormat="1" ht="17.25" customHeight="1">
      <c r="A31" s="20">
        <v>46845</v>
      </c>
      <c r="B31" s="20">
        <v>46846</v>
      </c>
      <c r="C31" s="20">
        <v>46847</v>
      </c>
      <c r="D31" s="20">
        <v>46848</v>
      </c>
      <c r="E31" s="20">
        <v>46849</v>
      </c>
      <c r="F31" s="20">
        <v>46850</v>
      </c>
      <c r="G31" s="20">
        <v>46851</v>
      </c>
      <c r="H31" s="270">
        <v>45</v>
      </c>
      <c r="I31" s="20">
        <v>46880</v>
      </c>
      <c r="J31" s="20">
        <v>46881</v>
      </c>
      <c r="K31" s="20">
        <v>46882</v>
      </c>
      <c r="L31" s="20">
        <v>46883</v>
      </c>
      <c r="M31" s="20">
        <v>46884</v>
      </c>
      <c r="N31" s="20">
        <v>46885</v>
      </c>
      <c r="O31" s="20">
        <v>46886</v>
      </c>
      <c r="P31" s="270">
        <v>30</v>
      </c>
      <c r="Q31" s="20">
        <v>46908</v>
      </c>
      <c r="R31" s="20">
        <v>46909</v>
      </c>
      <c r="S31" s="20">
        <v>46910</v>
      </c>
      <c r="T31" s="20">
        <v>46911</v>
      </c>
      <c r="U31" s="20">
        <v>46912</v>
      </c>
      <c r="V31" s="20">
        <v>46913</v>
      </c>
      <c r="W31" s="20">
        <v>46914</v>
      </c>
      <c r="X31" s="270">
        <v>45</v>
      </c>
      <c r="Z31" s="274"/>
      <c r="AA31" s="275"/>
      <c r="AB31" s="280"/>
      <c r="AC31" s="281"/>
      <c r="AD31" s="286"/>
      <c r="AE31" s="287"/>
      <c r="AF31" s="257"/>
      <c r="AG31" s="258"/>
      <c r="AH31" s="264"/>
      <c r="AI31" s="265"/>
      <c r="AJ31" s="266"/>
      <c r="AK31" s="63"/>
      <c r="AL31" s="64"/>
      <c r="AM31" s="64"/>
      <c r="AN31" s="64"/>
      <c r="AO31" s="73"/>
      <c r="AP31" s="73"/>
      <c r="AQ31" s="73"/>
      <c r="AR31" s="73"/>
      <c r="AS31" s="74"/>
      <c r="AT31" s="74"/>
      <c r="AU31" s="74"/>
    </row>
    <row r="32" spans="1:47" ht="11.25" customHeight="1">
      <c r="A32" s="5" t="s">
        <v>21</v>
      </c>
      <c r="B32" s="5" t="s">
        <v>23</v>
      </c>
      <c r="C32" s="5" t="s">
        <v>23</v>
      </c>
      <c r="D32" s="5" t="s">
        <v>23</v>
      </c>
      <c r="E32" s="5" t="s">
        <v>23</v>
      </c>
      <c r="F32" s="5" t="s">
        <v>23</v>
      </c>
      <c r="G32" s="5" t="s">
        <v>23</v>
      </c>
      <c r="H32" s="270"/>
      <c r="I32" s="5" t="s">
        <v>21</v>
      </c>
      <c r="J32" s="5" t="s">
        <v>21</v>
      </c>
      <c r="K32" s="5" t="s">
        <v>21</v>
      </c>
      <c r="L32" s="5" t="s">
        <v>23</v>
      </c>
      <c r="M32" s="5" t="s">
        <v>23</v>
      </c>
      <c r="N32" s="5" t="s">
        <v>23</v>
      </c>
      <c r="O32" s="5" t="s">
        <v>23</v>
      </c>
      <c r="P32" s="270"/>
      <c r="Q32" s="5" t="s">
        <v>21</v>
      </c>
      <c r="R32" s="5" t="s">
        <v>23</v>
      </c>
      <c r="S32" s="5" t="s">
        <v>23</v>
      </c>
      <c r="T32" s="5" t="s">
        <v>23</v>
      </c>
      <c r="U32" s="5" t="s">
        <v>23</v>
      </c>
      <c r="V32" s="5" t="s">
        <v>23</v>
      </c>
      <c r="W32" s="5" t="s">
        <v>23</v>
      </c>
      <c r="X32" s="270"/>
      <c r="Z32" s="276"/>
      <c r="AA32" s="277"/>
      <c r="AB32" s="282"/>
      <c r="AC32" s="283"/>
      <c r="AD32" s="288"/>
      <c r="AE32" s="289"/>
      <c r="AF32" s="259"/>
      <c r="AG32" s="260"/>
      <c r="AH32" s="267"/>
      <c r="AI32" s="268"/>
      <c r="AJ32" s="269"/>
      <c r="AK32" s="61"/>
      <c r="AL32" s="62"/>
      <c r="AM32" s="62"/>
      <c r="AN32" s="62"/>
      <c r="AO32" s="75"/>
      <c r="AP32" s="75"/>
      <c r="AQ32" s="75"/>
      <c r="AR32" s="75"/>
      <c r="AS32" s="76"/>
      <c r="AT32" s="76"/>
      <c r="AU32" s="76"/>
    </row>
    <row r="33" spans="1:47" ht="11.25" customHeight="1">
      <c r="A33" s="4">
        <v>0</v>
      </c>
      <c r="B33" s="4">
        <v>7.5</v>
      </c>
      <c r="C33" s="4">
        <v>7.5</v>
      </c>
      <c r="D33" s="4">
        <v>7.5</v>
      </c>
      <c r="E33" s="4">
        <v>7.5</v>
      </c>
      <c r="F33" s="4">
        <v>7.5</v>
      </c>
      <c r="G33" s="4">
        <v>7.5</v>
      </c>
      <c r="H33" s="271"/>
      <c r="I33" s="4">
        <v>0</v>
      </c>
      <c r="J33" s="4">
        <v>0</v>
      </c>
      <c r="K33" s="4">
        <v>0</v>
      </c>
      <c r="L33" s="4">
        <v>7.5</v>
      </c>
      <c r="M33" s="4">
        <v>7.5</v>
      </c>
      <c r="N33" s="4">
        <v>7.5</v>
      </c>
      <c r="O33" s="4">
        <v>7.5</v>
      </c>
      <c r="P33" s="271"/>
      <c r="Q33" s="4">
        <v>0</v>
      </c>
      <c r="R33" s="4">
        <v>7.5</v>
      </c>
      <c r="S33" s="4">
        <v>7.5</v>
      </c>
      <c r="T33" s="4">
        <v>7.5</v>
      </c>
      <c r="U33" s="4">
        <v>7.5</v>
      </c>
      <c r="V33" s="4">
        <v>7.5</v>
      </c>
      <c r="W33" s="4">
        <v>7.5</v>
      </c>
      <c r="X33" s="271"/>
      <c r="Z33" s="272">
        <v>10</v>
      </c>
      <c r="AA33" s="273"/>
      <c r="AB33" s="278">
        <v>31</v>
      </c>
      <c r="AC33" s="279"/>
      <c r="AD33" s="284">
        <v>7</v>
      </c>
      <c r="AE33" s="285"/>
      <c r="AF33" s="255">
        <v>24</v>
      </c>
      <c r="AG33" s="256"/>
      <c r="AH33" s="261">
        <v>180</v>
      </c>
      <c r="AI33" s="262"/>
      <c r="AJ33" s="263"/>
      <c r="AK33" s="61"/>
      <c r="AL33" s="62"/>
      <c r="AM33" s="62"/>
      <c r="AN33" s="62"/>
      <c r="AO33" s="75"/>
      <c r="AP33" s="75"/>
      <c r="AQ33" s="75"/>
      <c r="AR33" s="75"/>
      <c r="AS33" s="76"/>
      <c r="AT33" s="76"/>
      <c r="AU33" s="76"/>
    </row>
    <row r="34" spans="1:47" s="56" customFormat="1" ht="17.25" customHeight="1">
      <c r="A34" s="20">
        <v>46852</v>
      </c>
      <c r="B34" s="20">
        <v>46853</v>
      </c>
      <c r="C34" s="20">
        <v>46854</v>
      </c>
      <c r="D34" s="20">
        <v>46855</v>
      </c>
      <c r="E34" s="20">
        <v>46856</v>
      </c>
      <c r="F34" s="20">
        <v>46857</v>
      </c>
      <c r="G34" s="20">
        <v>46858</v>
      </c>
      <c r="H34" s="270">
        <v>37.5</v>
      </c>
      <c r="I34" s="20">
        <v>46887</v>
      </c>
      <c r="J34" s="20">
        <v>46888</v>
      </c>
      <c r="K34" s="20">
        <v>46889</v>
      </c>
      <c r="L34" s="20">
        <v>46890</v>
      </c>
      <c r="M34" s="20">
        <v>46891</v>
      </c>
      <c r="N34" s="20">
        <v>46892</v>
      </c>
      <c r="O34" s="20">
        <v>46893</v>
      </c>
      <c r="P34" s="270">
        <v>37.5</v>
      </c>
      <c r="Q34" s="20">
        <v>46915</v>
      </c>
      <c r="R34" s="20">
        <v>46916</v>
      </c>
      <c r="S34" s="20">
        <v>46917</v>
      </c>
      <c r="T34" s="20">
        <v>46918</v>
      </c>
      <c r="U34" s="20">
        <v>46919</v>
      </c>
      <c r="V34" s="20">
        <v>46920</v>
      </c>
      <c r="W34" s="20">
        <v>46921</v>
      </c>
      <c r="X34" s="270">
        <v>37.5</v>
      </c>
      <c r="Z34" s="274"/>
      <c r="AA34" s="275"/>
      <c r="AB34" s="280"/>
      <c r="AC34" s="281"/>
      <c r="AD34" s="286"/>
      <c r="AE34" s="287"/>
      <c r="AF34" s="257"/>
      <c r="AG34" s="258"/>
      <c r="AH34" s="264"/>
      <c r="AI34" s="265"/>
      <c r="AJ34" s="266"/>
      <c r="AK34" s="63"/>
      <c r="AL34" s="64"/>
      <c r="AM34" s="64"/>
      <c r="AN34" s="64"/>
      <c r="AO34" s="73"/>
      <c r="AP34" s="73"/>
      <c r="AQ34" s="73"/>
      <c r="AR34" s="73"/>
      <c r="AS34" s="74"/>
      <c r="AT34" s="74"/>
      <c r="AU34" s="74"/>
    </row>
    <row r="35" spans="1:47" ht="11.25" customHeight="1">
      <c r="A35" s="5" t="s">
        <v>21</v>
      </c>
      <c r="B35" s="5" t="s">
        <v>23</v>
      </c>
      <c r="C35" s="5" t="s">
        <v>23</v>
      </c>
      <c r="D35" s="5" t="s">
        <v>23</v>
      </c>
      <c r="E35" s="5" t="s">
        <v>23</v>
      </c>
      <c r="F35" s="5" t="s">
        <v>23</v>
      </c>
      <c r="G35" s="5" t="s">
        <v>21</v>
      </c>
      <c r="H35" s="270"/>
      <c r="I35" s="5" t="s">
        <v>21</v>
      </c>
      <c r="J35" s="5" t="s">
        <v>23</v>
      </c>
      <c r="K35" s="5" t="s">
        <v>23</v>
      </c>
      <c r="L35" s="5" t="s">
        <v>23</v>
      </c>
      <c r="M35" s="5" t="s">
        <v>23</v>
      </c>
      <c r="N35" s="5" t="s">
        <v>23</v>
      </c>
      <c r="O35" s="5" t="s">
        <v>21</v>
      </c>
      <c r="P35" s="270"/>
      <c r="Q35" s="5" t="s">
        <v>21</v>
      </c>
      <c r="R35" s="5" t="s">
        <v>23</v>
      </c>
      <c r="S35" s="5" t="s">
        <v>23</v>
      </c>
      <c r="T35" s="5" t="s">
        <v>23</v>
      </c>
      <c r="U35" s="5" t="s">
        <v>23</v>
      </c>
      <c r="V35" s="5" t="s">
        <v>23</v>
      </c>
      <c r="W35" s="5" t="s">
        <v>21</v>
      </c>
      <c r="X35" s="270"/>
      <c r="Z35" s="276"/>
      <c r="AA35" s="277"/>
      <c r="AB35" s="282"/>
      <c r="AC35" s="283"/>
      <c r="AD35" s="288"/>
      <c r="AE35" s="289"/>
      <c r="AF35" s="259"/>
      <c r="AG35" s="260"/>
      <c r="AH35" s="267"/>
      <c r="AI35" s="268"/>
      <c r="AJ35" s="269"/>
      <c r="AK35" s="61"/>
      <c r="AL35" s="62"/>
      <c r="AM35" s="62"/>
      <c r="AN35" s="62"/>
      <c r="AO35" s="75"/>
      <c r="AP35" s="75"/>
      <c r="AQ35" s="75"/>
      <c r="AR35" s="75"/>
      <c r="AS35" s="76"/>
      <c r="AT35" s="76"/>
      <c r="AU35" s="76"/>
    </row>
    <row r="36" spans="1:47" ht="11.25" customHeight="1">
      <c r="A36" s="4">
        <v>0</v>
      </c>
      <c r="B36" s="4">
        <v>7.5</v>
      </c>
      <c r="C36" s="4">
        <v>7.5</v>
      </c>
      <c r="D36" s="4">
        <v>7.5</v>
      </c>
      <c r="E36" s="4">
        <v>7.5</v>
      </c>
      <c r="F36" s="4">
        <v>7.5</v>
      </c>
      <c r="G36" s="4">
        <v>0</v>
      </c>
      <c r="H36" s="271"/>
      <c r="I36" s="4">
        <v>0</v>
      </c>
      <c r="J36" s="4">
        <v>7.5</v>
      </c>
      <c r="K36" s="4">
        <v>7.5</v>
      </c>
      <c r="L36" s="4">
        <v>7.5</v>
      </c>
      <c r="M36" s="4">
        <v>7.5</v>
      </c>
      <c r="N36" s="4">
        <v>7.5</v>
      </c>
      <c r="O36" s="4">
        <v>0</v>
      </c>
      <c r="P36" s="271"/>
      <c r="Q36" s="4">
        <v>0</v>
      </c>
      <c r="R36" s="4">
        <v>7.5</v>
      </c>
      <c r="S36" s="4">
        <v>7.5</v>
      </c>
      <c r="T36" s="4">
        <v>7.5</v>
      </c>
      <c r="U36" s="4">
        <v>7.5</v>
      </c>
      <c r="V36" s="4">
        <v>7.5</v>
      </c>
      <c r="W36" s="4">
        <v>0</v>
      </c>
      <c r="X36" s="271"/>
      <c r="Z36" s="272">
        <v>11</v>
      </c>
      <c r="AA36" s="273"/>
      <c r="AB36" s="278">
        <v>30</v>
      </c>
      <c r="AC36" s="279"/>
      <c r="AD36" s="284">
        <v>5</v>
      </c>
      <c r="AE36" s="285"/>
      <c r="AF36" s="255">
        <v>25</v>
      </c>
      <c r="AG36" s="256"/>
      <c r="AH36" s="261">
        <v>187.5</v>
      </c>
      <c r="AI36" s="262"/>
      <c r="AJ36" s="263"/>
      <c r="AK36" s="61"/>
      <c r="AL36" s="62"/>
      <c r="AM36" s="62"/>
      <c r="AN36" s="62"/>
      <c r="AO36" s="75"/>
      <c r="AP36" s="75"/>
      <c r="AQ36" s="75"/>
      <c r="AR36" s="75"/>
      <c r="AS36" s="76"/>
      <c r="AT36" s="76"/>
      <c r="AU36" s="76"/>
    </row>
    <row r="37" spans="1:47" s="56" customFormat="1" ht="17.25" customHeight="1">
      <c r="A37" s="20">
        <v>46859</v>
      </c>
      <c r="B37" s="20">
        <v>46860</v>
      </c>
      <c r="C37" s="20">
        <v>46861</v>
      </c>
      <c r="D37" s="20">
        <v>46862</v>
      </c>
      <c r="E37" s="20">
        <v>46863</v>
      </c>
      <c r="F37" s="20">
        <v>46864</v>
      </c>
      <c r="G37" s="20">
        <v>46865</v>
      </c>
      <c r="H37" s="270">
        <v>45</v>
      </c>
      <c r="I37" s="20">
        <v>46894</v>
      </c>
      <c r="J37" s="20">
        <v>46895</v>
      </c>
      <c r="K37" s="20">
        <v>46896</v>
      </c>
      <c r="L37" s="20">
        <v>46897</v>
      </c>
      <c r="M37" s="20">
        <v>46898</v>
      </c>
      <c r="N37" s="20">
        <v>46899</v>
      </c>
      <c r="O37" s="20">
        <v>46900</v>
      </c>
      <c r="P37" s="270">
        <v>45</v>
      </c>
      <c r="Q37" s="20">
        <v>46922</v>
      </c>
      <c r="R37" s="20">
        <v>46923</v>
      </c>
      <c r="S37" s="20">
        <v>46924</v>
      </c>
      <c r="T37" s="20">
        <v>46925</v>
      </c>
      <c r="U37" s="20">
        <v>46926</v>
      </c>
      <c r="V37" s="20">
        <v>46927</v>
      </c>
      <c r="W37" s="20">
        <v>46928</v>
      </c>
      <c r="X37" s="335">
        <v>45</v>
      </c>
      <c r="Z37" s="274"/>
      <c r="AA37" s="275"/>
      <c r="AB37" s="280"/>
      <c r="AC37" s="281"/>
      <c r="AD37" s="286"/>
      <c r="AE37" s="287"/>
      <c r="AF37" s="257"/>
      <c r="AG37" s="258"/>
      <c r="AH37" s="264"/>
      <c r="AI37" s="265"/>
      <c r="AJ37" s="266"/>
      <c r="AK37" s="63"/>
      <c r="AL37" s="64"/>
      <c r="AM37" s="64"/>
      <c r="AN37" s="64"/>
      <c r="AO37" s="73"/>
      <c r="AP37" s="73"/>
      <c r="AQ37" s="73"/>
      <c r="AR37" s="73"/>
      <c r="AS37" s="74"/>
      <c r="AT37" s="74"/>
      <c r="AU37" s="74"/>
    </row>
    <row r="38" spans="1:47" ht="11.25" customHeight="1">
      <c r="A38" s="5" t="s">
        <v>21</v>
      </c>
      <c r="B38" s="5" t="s">
        <v>23</v>
      </c>
      <c r="C38" s="5" t="s">
        <v>23</v>
      </c>
      <c r="D38" s="5" t="s">
        <v>23</v>
      </c>
      <c r="E38" s="5" t="s">
        <v>23</v>
      </c>
      <c r="F38" s="5" t="s">
        <v>23</v>
      </c>
      <c r="G38" s="5" t="s">
        <v>23</v>
      </c>
      <c r="H38" s="270"/>
      <c r="I38" s="5" t="s">
        <v>21</v>
      </c>
      <c r="J38" s="5" t="s">
        <v>23</v>
      </c>
      <c r="K38" s="5" t="s">
        <v>23</v>
      </c>
      <c r="L38" s="5" t="s">
        <v>23</v>
      </c>
      <c r="M38" s="5" t="s">
        <v>23</v>
      </c>
      <c r="N38" s="5" t="s">
        <v>23</v>
      </c>
      <c r="O38" s="5" t="s">
        <v>23</v>
      </c>
      <c r="P38" s="270"/>
      <c r="Q38" s="5" t="s">
        <v>21</v>
      </c>
      <c r="R38" s="5" t="s">
        <v>23</v>
      </c>
      <c r="S38" s="5" t="s">
        <v>23</v>
      </c>
      <c r="T38" s="5" t="s">
        <v>23</v>
      </c>
      <c r="U38" s="5" t="s">
        <v>23</v>
      </c>
      <c r="V38" s="5" t="s">
        <v>23</v>
      </c>
      <c r="W38" s="5" t="s">
        <v>23</v>
      </c>
      <c r="X38" s="335"/>
      <c r="Z38" s="276"/>
      <c r="AA38" s="277"/>
      <c r="AB38" s="282"/>
      <c r="AC38" s="283"/>
      <c r="AD38" s="288"/>
      <c r="AE38" s="289"/>
      <c r="AF38" s="259"/>
      <c r="AG38" s="260"/>
      <c r="AH38" s="267"/>
      <c r="AI38" s="268"/>
      <c r="AJ38" s="269"/>
      <c r="AK38" s="61"/>
      <c r="AL38" s="62"/>
      <c r="AM38" s="62"/>
      <c r="AN38" s="62"/>
      <c r="AO38" s="75"/>
      <c r="AP38" s="75"/>
      <c r="AQ38" s="75"/>
      <c r="AR38" s="75"/>
      <c r="AS38" s="76"/>
      <c r="AT38" s="76"/>
      <c r="AU38" s="76"/>
    </row>
    <row r="39" spans="1:47" ht="11.25" customHeight="1">
      <c r="A39" s="4">
        <v>0</v>
      </c>
      <c r="B39" s="4">
        <v>7.5</v>
      </c>
      <c r="C39" s="4">
        <v>7.5</v>
      </c>
      <c r="D39" s="4">
        <v>7.5</v>
      </c>
      <c r="E39" s="4">
        <v>7.5</v>
      </c>
      <c r="F39" s="4">
        <v>7.5</v>
      </c>
      <c r="G39" s="4">
        <v>7.5</v>
      </c>
      <c r="H39" s="271"/>
      <c r="I39" s="4">
        <v>0</v>
      </c>
      <c r="J39" s="4">
        <v>7.5</v>
      </c>
      <c r="K39" s="4">
        <v>7.5</v>
      </c>
      <c r="L39" s="4">
        <v>7.5</v>
      </c>
      <c r="M39" s="4">
        <v>7.5</v>
      </c>
      <c r="N39" s="4">
        <v>7.5</v>
      </c>
      <c r="O39" s="4">
        <v>7.5</v>
      </c>
      <c r="P39" s="271"/>
      <c r="Q39" s="4">
        <v>0</v>
      </c>
      <c r="R39" s="4">
        <v>7.5</v>
      </c>
      <c r="S39" s="4">
        <v>7.5</v>
      </c>
      <c r="T39" s="4">
        <v>7.5</v>
      </c>
      <c r="U39" s="4">
        <v>7.5</v>
      </c>
      <c r="V39" s="4">
        <v>7.5</v>
      </c>
      <c r="W39" s="4">
        <v>7.5</v>
      </c>
      <c r="X39" s="336"/>
      <c r="Z39" s="272">
        <v>12</v>
      </c>
      <c r="AA39" s="273"/>
      <c r="AB39" s="278">
        <v>31</v>
      </c>
      <c r="AC39" s="279"/>
      <c r="AD39" s="284">
        <v>11</v>
      </c>
      <c r="AE39" s="285"/>
      <c r="AF39" s="255">
        <v>20</v>
      </c>
      <c r="AG39" s="256"/>
      <c r="AH39" s="261">
        <v>150</v>
      </c>
      <c r="AI39" s="262"/>
      <c r="AJ39" s="263"/>
      <c r="AK39" s="61"/>
      <c r="AL39" s="62"/>
      <c r="AM39" s="62"/>
      <c r="AN39" s="62"/>
      <c r="AO39" s="75"/>
      <c r="AP39" s="75"/>
      <c r="AQ39" s="75"/>
      <c r="AR39" s="75"/>
      <c r="AS39" s="76"/>
      <c r="AT39" s="76"/>
      <c r="AU39" s="76"/>
    </row>
    <row r="40" spans="1:47" s="56" customFormat="1" ht="17.25" customHeight="1">
      <c r="A40" s="20">
        <v>46866</v>
      </c>
      <c r="B40" s="20">
        <v>46867</v>
      </c>
      <c r="C40" s="20">
        <v>46868</v>
      </c>
      <c r="D40" s="20">
        <v>46869</v>
      </c>
      <c r="E40" s="20">
        <v>46870</v>
      </c>
      <c r="F40" s="20">
        <v>46871</v>
      </c>
      <c r="G40" s="20">
        <v>46872</v>
      </c>
      <c r="H40" s="270">
        <v>45</v>
      </c>
      <c r="I40" s="20">
        <v>46901</v>
      </c>
      <c r="J40" s="20">
        <v>46902</v>
      </c>
      <c r="K40" s="20">
        <v>46903</v>
      </c>
      <c r="L40" s="20">
        <v>46904</v>
      </c>
      <c r="M40" s="20">
        <v>46905</v>
      </c>
      <c r="N40" s="20">
        <v>46906</v>
      </c>
      <c r="O40" s="20">
        <v>46907</v>
      </c>
      <c r="P40" s="270">
        <v>22.5</v>
      </c>
      <c r="Q40" s="20">
        <v>46929</v>
      </c>
      <c r="R40" s="20">
        <v>46930</v>
      </c>
      <c r="S40" s="20">
        <v>46931</v>
      </c>
      <c r="T40" s="20">
        <v>46932</v>
      </c>
      <c r="U40" s="20">
        <v>46933</v>
      </c>
      <c r="V40" s="20">
        <v>46934</v>
      </c>
      <c r="W40" s="20">
        <v>46935</v>
      </c>
      <c r="X40" s="270">
        <v>37.5</v>
      </c>
      <c r="Z40" s="274"/>
      <c r="AA40" s="275"/>
      <c r="AB40" s="280"/>
      <c r="AC40" s="281"/>
      <c r="AD40" s="286"/>
      <c r="AE40" s="287"/>
      <c r="AF40" s="257"/>
      <c r="AG40" s="258"/>
      <c r="AH40" s="264"/>
      <c r="AI40" s="265"/>
      <c r="AJ40" s="266"/>
      <c r="AK40" s="63"/>
      <c r="AL40" s="64"/>
      <c r="AM40" s="64"/>
      <c r="AN40" s="64"/>
      <c r="AO40" s="73"/>
      <c r="AP40" s="73"/>
      <c r="AQ40" s="73"/>
      <c r="AR40" s="73"/>
      <c r="AS40" s="74"/>
      <c r="AT40" s="74"/>
      <c r="AU40" s="74"/>
    </row>
    <row r="41" spans="1:47" ht="11.25" customHeight="1" thickBot="1">
      <c r="A41" s="5" t="s">
        <v>21</v>
      </c>
      <c r="B41" s="5" t="s">
        <v>23</v>
      </c>
      <c r="C41" s="5" t="s">
        <v>23</v>
      </c>
      <c r="D41" s="5" t="s">
        <v>23</v>
      </c>
      <c r="E41" s="5" t="s">
        <v>23</v>
      </c>
      <c r="F41" s="5" t="s">
        <v>23</v>
      </c>
      <c r="G41" s="5" t="s">
        <v>23</v>
      </c>
      <c r="H41" s="270"/>
      <c r="I41" s="5" t="s">
        <v>21</v>
      </c>
      <c r="J41" s="5" t="s">
        <v>23</v>
      </c>
      <c r="K41" s="5" t="s">
        <v>23</v>
      </c>
      <c r="L41" s="5" t="s">
        <v>23</v>
      </c>
      <c r="M41" s="5"/>
      <c r="N41" s="5"/>
      <c r="O41" s="5"/>
      <c r="P41" s="270"/>
      <c r="Q41" s="5" t="s">
        <v>21</v>
      </c>
      <c r="R41" s="5" t="s">
        <v>23</v>
      </c>
      <c r="S41" s="5" t="s">
        <v>23</v>
      </c>
      <c r="T41" s="5" t="s">
        <v>23</v>
      </c>
      <c r="U41" s="5" t="s">
        <v>23</v>
      </c>
      <c r="V41" s="5" t="s">
        <v>23</v>
      </c>
      <c r="W41" s="5"/>
      <c r="X41" s="270"/>
      <c r="Z41" s="276"/>
      <c r="AA41" s="277"/>
      <c r="AB41" s="282"/>
      <c r="AC41" s="283"/>
      <c r="AD41" s="288"/>
      <c r="AE41" s="289"/>
      <c r="AF41" s="259"/>
      <c r="AG41" s="260"/>
      <c r="AH41" s="267"/>
      <c r="AI41" s="268"/>
      <c r="AJ41" s="269"/>
      <c r="AK41" s="61"/>
      <c r="AL41" s="62"/>
      <c r="AM41" s="62"/>
      <c r="AN41" s="62"/>
      <c r="AO41" s="75"/>
      <c r="AP41" s="75"/>
      <c r="AQ41" s="75"/>
      <c r="AR41" s="75"/>
      <c r="AS41" s="76"/>
      <c r="AT41" s="76"/>
      <c r="AU41" s="76"/>
    </row>
    <row r="42" spans="1:47" ht="11.25" customHeight="1" thickTop="1">
      <c r="A42" s="4">
        <v>0</v>
      </c>
      <c r="B42" s="4">
        <v>7.5</v>
      </c>
      <c r="C42" s="4">
        <v>7.5</v>
      </c>
      <c r="D42" s="4">
        <v>7.5</v>
      </c>
      <c r="E42" s="4">
        <v>7.5</v>
      </c>
      <c r="F42" s="4">
        <v>7.5</v>
      </c>
      <c r="G42" s="4">
        <v>7.5</v>
      </c>
      <c r="H42" s="271"/>
      <c r="I42" s="4">
        <v>0</v>
      </c>
      <c r="J42" s="4">
        <v>7.5</v>
      </c>
      <c r="K42" s="4">
        <v>7.5</v>
      </c>
      <c r="L42" s="4">
        <v>7.5</v>
      </c>
      <c r="M42" s="4">
        <v>0</v>
      </c>
      <c r="N42" s="4">
        <v>0</v>
      </c>
      <c r="O42" s="4">
        <v>0</v>
      </c>
      <c r="P42" s="271"/>
      <c r="Q42" s="4">
        <v>0</v>
      </c>
      <c r="R42" s="4">
        <v>7.5</v>
      </c>
      <c r="S42" s="4">
        <v>7.5</v>
      </c>
      <c r="T42" s="4">
        <v>7.5</v>
      </c>
      <c r="U42" s="4">
        <v>7.5</v>
      </c>
      <c r="V42" s="4">
        <v>7.5</v>
      </c>
      <c r="W42" s="4">
        <v>0</v>
      </c>
      <c r="X42" s="271"/>
      <c r="Z42" s="306" t="s">
        <v>11</v>
      </c>
      <c r="AA42" s="307"/>
      <c r="AB42" s="312">
        <v>366</v>
      </c>
      <c r="AC42" s="313"/>
      <c r="AD42" s="318">
        <v>101</v>
      </c>
      <c r="AE42" s="319"/>
      <c r="AF42" s="320">
        <v>265</v>
      </c>
      <c r="AG42" s="321"/>
      <c r="AH42" s="326">
        <v>2055</v>
      </c>
      <c r="AI42" s="327"/>
      <c r="AJ42" s="328"/>
      <c r="AK42" s="61"/>
      <c r="AL42" s="62"/>
      <c r="AM42" s="62"/>
      <c r="AN42" s="62"/>
      <c r="AO42" s="75"/>
      <c r="AP42" s="75"/>
      <c r="AQ42" s="75"/>
      <c r="AR42" s="75"/>
      <c r="AS42" s="76"/>
      <c r="AT42" s="76"/>
      <c r="AU42" s="76"/>
    </row>
    <row r="43" spans="1:47" s="56" customFormat="1" ht="17.25" customHeight="1">
      <c r="A43" s="20">
        <v>46873</v>
      </c>
      <c r="B43" s="20">
        <v>46874</v>
      </c>
      <c r="C43" s="20">
        <v>46875</v>
      </c>
      <c r="D43" s="20">
        <v>46876</v>
      </c>
      <c r="E43" s="20">
        <v>46877</v>
      </c>
      <c r="F43" s="20">
        <v>46878</v>
      </c>
      <c r="G43" s="20">
        <v>46879</v>
      </c>
      <c r="H43" s="270">
        <v>0</v>
      </c>
      <c r="I43" s="20">
        <v>46908</v>
      </c>
      <c r="J43" s="20">
        <v>46909</v>
      </c>
      <c r="K43" s="20">
        <v>46910</v>
      </c>
      <c r="L43" s="20">
        <v>46911</v>
      </c>
      <c r="M43" s="20">
        <v>46912</v>
      </c>
      <c r="N43" s="20">
        <v>46913</v>
      </c>
      <c r="O43" s="20">
        <v>46914</v>
      </c>
      <c r="P43" s="270">
        <v>0</v>
      </c>
      <c r="Q43" s="20">
        <v>46936</v>
      </c>
      <c r="R43" s="20">
        <v>46937</v>
      </c>
      <c r="S43" s="20">
        <v>46938</v>
      </c>
      <c r="T43" s="20">
        <v>46939</v>
      </c>
      <c r="U43" s="20">
        <v>46940</v>
      </c>
      <c r="V43" s="20">
        <v>46941</v>
      </c>
      <c r="W43" s="20">
        <v>46942</v>
      </c>
      <c r="X43" s="270">
        <v>0</v>
      </c>
      <c r="Z43" s="308"/>
      <c r="AA43" s="309"/>
      <c r="AB43" s="314"/>
      <c r="AC43" s="315"/>
      <c r="AD43" s="286"/>
      <c r="AE43" s="287"/>
      <c r="AF43" s="322"/>
      <c r="AG43" s="323"/>
      <c r="AH43" s="329"/>
      <c r="AI43" s="330"/>
      <c r="AJ43" s="331"/>
      <c r="AK43" s="64"/>
      <c r="AL43" s="64"/>
      <c r="AM43" s="64"/>
      <c r="AN43" s="64"/>
      <c r="AO43" s="73"/>
      <c r="AP43" s="73"/>
      <c r="AQ43" s="73"/>
      <c r="AR43" s="73"/>
      <c r="AS43" s="74"/>
      <c r="AT43" s="74"/>
      <c r="AU43" s="74"/>
    </row>
    <row r="44" spans="1:47" ht="11.25" customHeight="1">
      <c r="A44" s="5" t="s">
        <v>21</v>
      </c>
      <c r="B44" s="5"/>
      <c r="C44" s="5"/>
      <c r="D44" s="5"/>
      <c r="E44" s="5"/>
      <c r="F44" s="5"/>
      <c r="G44" s="5"/>
      <c r="H44" s="270"/>
      <c r="I44" s="5"/>
      <c r="J44" s="5"/>
      <c r="K44" s="5"/>
      <c r="L44" s="5"/>
      <c r="M44" s="5"/>
      <c r="N44" s="5"/>
      <c r="O44" s="5"/>
      <c r="P44" s="270"/>
      <c r="Q44" s="5"/>
      <c r="R44" s="5"/>
      <c r="S44" s="5"/>
      <c r="T44" s="5"/>
      <c r="U44" s="5"/>
      <c r="V44" s="5"/>
      <c r="W44" s="5"/>
      <c r="X44" s="270"/>
      <c r="Z44" s="310"/>
      <c r="AA44" s="311"/>
      <c r="AB44" s="316"/>
      <c r="AC44" s="317"/>
      <c r="AD44" s="288"/>
      <c r="AE44" s="289"/>
      <c r="AF44" s="324"/>
      <c r="AG44" s="325"/>
      <c r="AH44" s="332"/>
      <c r="AI44" s="333"/>
      <c r="AJ44" s="334"/>
      <c r="AK44" s="62"/>
      <c r="AL44" s="62"/>
      <c r="AM44" s="62"/>
      <c r="AN44" s="62"/>
      <c r="AO44" s="75"/>
      <c r="AP44" s="75"/>
      <c r="AQ44" s="75"/>
      <c r="AR44" s="75"/>
      <c r="AS44" s="76"/>
      <c r="AT44" s="76"/>
      <c r="AU44" s="76"/>
    </row>
    <row r="45" spans="1:47" ht="11.25" customHeight="1">
      <c r="A45" s="4">
        <v>0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271"/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271"/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271"/>
      <c r="Z45" s="62"/>
      <c r="AA45" s="62"/>
      <c r="AB45" s="62"/>
      <c r="AC45" s="62"/>
      <c r="AD45" s="75"/>
      <c r="AE45" s="75"/>
      <c r="AF45" s="77"/>
      <c r="AG45" s="77"/>
      <c r="AH45" s="168" t="s">
        <v>26</v>
      </c>
      <c r="AI45" s="168"/>
      <c r="AJ45" s="168"/>
      <c r="AK45" s="62"/>
      <c r="AL45" s="62"/>
      <c r="AM45" s="62"/>
      <c r="AN45" s="62"/>
      <c r="AO45" s="75"/>
      <c r="AP45" s="75"/>
      <c r="AQ45" s="75"/>
      <c r="AR45" s="75"/>
      <c r="AS45" s="76"/>
      <c r="AT45" s="76"/>
      <c r="AU45" s="76"/>
    </row>
    <row r="46" spans="1:47">
      <c r="A46" s="301"/>
      <c r="B46" s="302"/>
      <c r="C46" s="302"/>
      <c r="D46" s="302"/>
      <c r="E46" s="302"/>
      <c r="F46" s="302"/>
      <c r="G46" s="303"/>
      <c r="H46" s="161">
        <v>172.5</v>
      </c>
      <c r="I46" s="301"/>
      <c r="J46" s="302"/>
      <c r="K46" s="302"/>
      <c r="L46" s="302"/>
      <c r="M46" s="302"/>
      <c r="N46" s="302"/>
      <c r="O46" s="303"/>
      <c r="P46" s="161">
        <v>135</v>
      </c>
      <c r="Q46" s="301"/>
      <c r="R46" s="302"/>
      <c r="S46" s="302"/>
      <c r="T46" s="302"/>
      <c r="U46" s="302"/>
      <c r="V46" s="302"/>
      <c r="W46" s="303"/>
      <c r="X46" s="161">
        <v>180</v>
      </c>
      <c r="Z46" s="78"/>
      <c r="AA46" s="78"/>
      <c r="AB46" s="78"/>
      <c r="AC46" s="78"/>
      <c r="AD46" s="79"/>
      <c r="AE46" s="79"/>
      <c r="AF46" s="75"/>
      <c r="AG46" s="75"/>
      <c r="AH46" s="80"/>
      <c r="AI46" s="80"/>
      <c r="AJ46" s="80"/>
      <c r="AK46" s="62"/>
      <c r="AL46" s="62"/>
      <c r="AM46" s="62"/>
      <c r="AN46" s="62"/>
      <c r="AO46" s="66"/>
      <c r="AP46" s="81"/>
      <c r="AQ46" s="81"/>
      <c r="AR46" s="82"/>
      <c r="AS46" s="82"/>
      <c r="AT46" s="82"/>
      <c r="AU46" s="68"/>
    </row>
    <row r="47" spans="1:47">
      <c r="A47" s="84"/>
      <c r="B47" s="84"/>
      <c r="C47" s="84"/>
      <c r="D47" s="84"/>
      <c r="E47" s="84"/>
      <c r="F47" s="84"/>
      <c r="G47" s="84"/>
      <c r="H47" s="41"/>
      <c r="I47" s="84"/>
      <c r="J47" s="84"/>
      <c r="K47" s="84"/>
      <c r="L47" s="84"/>
      <c r="M47" s="84"/>
      <c r="N47" s="84"/>
      <c r="O47" s="84"/>
      <c r="P47" s="41"/>
      <c r="Q47" s="1"/>
      <c r="R47" s="2"/>
      <c r="S47" s="2"/>
      <c r="T47" s="2"/>
      <c r="U47" s="2"/>
      <c r="V47" s="2"/>
      <c r="W47" s="2"/>
      <c r="X47" s="147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</row>
    <row r="48" spans="1:47" ht="13.5" customHeight="1">
      <c r="A48" s="23">
        <v>7</v>
      </c>
      <c r="B48" s="252" t="s">
        <v>28</v>
      </c>
      <c r="C48" s="252"/>
      <c r="D48" s="152"/>
      <c r="E48" s="149">
        <v>46935</v>
      </c>
      <c r="F48" s="150" t="s">
        <v>105</v>
      </c>
      <c r="G48" s="151">
        <v>46965</v>
      </c>
      <c r="H48" s="250" t="s">
        <v>0</v>
      </c>
      <c r="I48" s="24">
        <v>8</v>
      </c>
      <c r="J48" s="252" t="s">
        <v>28</v>
      </c>
      <c r="K48" s="252"/>
      <c r="L48" s="152"/>
      <c r="M48" s="149">
        <v>46966</v>
      </c>
      <c r="N48" s="150" t="s">
        <v>105</v>
      </c>
      <c r="O48" s="151">
        <v>46996</v>
      </c>
      <c r="P48" s="250" t="s">
        <v>0</v>
      </c>
      <c r="Q48" s="24">
        <v>9</v>
      </c>
      <c r="R48" s="252" t="s">
        <v>28</v>
      </c>
      <c r="S48" s="252"/>
      <c r="T48" s="152"/>
      <c r="U48" s="149">
        <v>46997</v>
      </c>
      <c r="V48" s="150" t="s">
        <v>105</v>
      </c>
      <c r="W48" s="151">
        <v>47026</v>
      </c>
      <c r="X48" s="253" t="s">
        <v>0</v>
      </c>
      <c r="Z48" s="40" t="s">
        <v>12</v>
      </c>
      <c r="AA48" s="41"/>
      <c r="AB48" s="41"/>
      <c r="AC48" s="8"/>
      <c r="AD48" s="41"/>
      <c r="AE48" s="8"/>
      <c r="AF48" s="41"/>
      <c r="AG48" s="42"/>
      <c r="AH48" s="43"/>
      <c r="AI48" s="43"/>
      <c r="AJ48" s="43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</row>
    <row r="49" spans="1:47">
      <c r="A49" s="162" t="s">
        <v>37</v>
      </c>
      <c r="B49" s="163" t="s">
        <v>38</v>
      </c>
      <c r="C49" s="163" t="s">
        <v>39</v>
      </c>
      <c r="D49" s="164" t="s">
        <v>2</v>
      </c>
      <c r="E49" s="163" t="s">
        <v>3</v>
      </c>
      <c r="F49" s="159" t="s">
        <v>4</v>
      </c>
      <c r="G49" s="164" t="s">
        <v>5</v>
      </c>
      <c r="H49" s="304"/>
      <c r="I49" s="157" t="s">
        <v>37</v>
      </c>
      <c r="J49" s="158" t="s">
        <v>38</v>
      </c>
      <c r="K49" s="158" t="s">
        <v>39</v>
      </c>
      <c r="L49" s="158" t="s">
        <v>2</v>
      </c>
      <c r="M49" s="158" t="s">
        <v>3</v>
      </c>
      <c r="N49" s="158" t="s">
        <v>4</v>
      </c>
      <c r="O49" s="159" t="s">
        <v>5</v>
      </c>
      <c r="P49" s="304"/>
      <c r="Q49" s="157" t="s">
        <v>37</v>
      </c>
      <c r="R49" s="158" t="s">
        <v>38</v>
      </c>
      <c r="S49" s="158" t="s">
        <v>39</v>
      </c>
      <c r="T49" s="158" t="s">
        <v>2</v>
      </c>
      <c r="U49" s="158" t="s">
        <v>3</v>
      </c>
      <c r="V49" s="158" t="s">
        <v>4</v>
      </c>
      <c r="W49" s="160" t="s">
        <v>5</v>
      </c>
      <c r="X49" s="305"/>
      <c r="Z49" s="86" t="s">
        <v>13</v>
      </c>
      <c r="AA49" s="87"/>
      <c r="AB49" s="87"/>
      <c r="AC49" s="88"/>
      <c r="AD49" s="89"/>
      <c r="AE49" s="89"/>
      <c r="AF49" s="89"/>
      <c r="AG49" s="89"/>
      <c r="AH49" s="90"/>
      <c r="AI49" s="90"/>
      <c r="AJ49" s="90"/>
      <c r="AK49" s="91"/>
      <c r="AL49" s="92" t="s">
        <v>25</v>
      </c>
      <c r="AM49" s="93"/>
      <c r="AN49" s="94"/>
      <c r="AO49" s="94"/>
      <c r="AP49" s="95"/>
      <c r="AQ49" s="95"/>
      <c r="AR49" s="96"/>
      <c r="AS49" s="96"/>
      <c r="AT49" s="60"/>
      <c r="AU49" s="85"/>
    </row>
    <row r="50" spans="1:47" s="56" customFormat="1" ht="17.25" customHeight="1">
      <c r="A50" s="20">
        <v>46929</v>
      </c>
      <c r="B50" s="20">
        <v>46930</v>
      </c>
      <c r="C50" s="20">
        <v>46931</v>
      </c>
      <c r="D50" s="20">
        <v>46932</v>
      </c>
      <c r="E50" s="20">
        <v>46933</v>
      </c>
      <c r="F50" s="20">
        <v>46934</v>
      </c>
      <c r="G50" s="20">
        <v>46935</v>
      </c>
      <c r="H50" s="270">
        <v>0</v>
      </c>
      <c r="I50" s="20">
        <v>46964</v>
      </c>
      <c r="J50" s="20">
        <v>46965</v>
      </c>
      <c r="K50" s="20">
        <v>46966</v>
      </c>
      <c r="L50" s="20">
        <v>46967</v>
      </c>
      <c r="M50" s="20">
        <v>46968</v>
      </c>
      <c r="N50" s="20">
        <v>46969</v>
      </c>
      <c r="O50" s="20">
        <v>46970</v>
      </c>
      <c r="P50" s="270">
        <v>30</v>
      </c>
      <c r="Q50" s="20">
        <v>46992</v>
      </c>
      <c r="R50" s="20">
        <v>46993</v>
      </c>
      <c r="S50" s="20">
        <v>46994</v>
      </c>
      <c r="T50" s="20">
        <v>46995</v>
      </c>
      <c r="U50" s="20">
        <v>46996</v>
      </c>
      <c r="V50" s="20">
        <v>46997</v>
      </c>
      <c r="W50" s="20">
        <v>46998</v>
      </c>
      <c r="X50" s="270">
        <v>7.5</v>
      </c>
      <c r="Z50" s="97" t="s">
        <v>108</v>
      </c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9"/>
      <c r="AL50" s="337" t="s">
        <v>26</v>
      </c>
      <c r="AM50" s="338"/>
      <c r="AN50" s="100"/>
      <c r="AO50" s="100"/>
      <c r="AP50" s="100" t="s">
        <v>27</v>
      </c>
      <c r="AQ50" s="100"/>
      <c r="AR50" s="100"/>
      <c r="AS50" s="100"/>
      <c r="AT50" s="100"/>
      <c r="AU50" s="100"/>
    </row>
    <row r="51" spans="1:47" ht="11.25" customHeight="1">
      <c r="A51" s="5"/>
      <c r="B51" s="5"/>
      <c r="C51" s="5"/>
      <c r="D51" s="5"/>
      <c r="E51" s="5"/>
      <c r="F51" s="5"/>
      <c r="G51" s="5" t="s">
        <v>21</v>
      </c>
      <c r="H51" s="270"/>
      <c r="I51" s="5"/>
      <c r="J51" s="5"/>
      <c r="K51" s="5" t="s">
        <v>23</v>
      </c>
      <c r="L51" s="5" t="s">
        <v>23</v>
      </c>
      <c r="M51" s="5" t="s">
        <v>23</v>
      </c>
      <c r="N51" s="5" t="s">
        <v>23</v>
      </c>
      <c r="O51" s="5" t="s">
        <v>21</v>
      </c>
      <c r="P51" s="270"/>
      <c r="Q51" s="5"/>
      <c r="R51" s="5"/>
      <c r="S51" s="5"/>
      <c r="T51" s="5"/>
      <c r="U51" s="5"/>
      <c r="V51" s="5" t="s">
        <v>23</v>
      </c>
      <c r="W51" s="5" t="s">
        <v>21</v>
      </c>
      <c r="X51" s="270"/>
      <c r="Z51" s="101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3"/>
      <c r="AL51" s="339"/>
      <c r="AM51" s="340"/>
      <c r="AN51" s="94"/>
      <c r="AO51" s="94"/>
      <c r="AP51" s="95"/>
      <c r="AQ51" s="95"/>
      <c r="AR51" s="96"/>
      <c r="AS51" s="96"/>
      <c r="AT51" s="60"/>
      <c r="AU51" s="85"/>
    </row>
    <row r="52" spans="1:47" ht="11.25" customHeight="1">
      <c r="A52" s="4">
        <v>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271"/>
      <c r="I52" s="4">
        <v>0</v>
      </c>
      <c r="J52" s="4">
        <v>0</v>
      </c>
      <c r="K52" s="4">
        <v>7.5</v>
      </c>
      <c r="L52" s="4">
        <v>7.5</v>
      </c>
      <c r="M52" s="4">
        <v>7.5</v>
      </c>
      <c r="N52" s="4">
        <v>7.5</v>
      </c>
      <c r="O52" s="4">
        <v>0</v>
      </c>
      <c r="P52" s="271"/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7.5</v>
      </c>
      <c r="W52" s="4">
        <v>0</v>
      </c>
      <c r="X52" s="271"/>
      <c r="Z52" s="104" t="s">
        <v>14</v>
      </c>
      <c r="AA52" s="105"/>
      <c r="AB52" s="105"/>
      <c r="AC52" s="88"/>
      <c r="AD52" s="77"/>
      <c r="AE52" s="77"/>
      <c r="AF52" s="77"/>
      <c r="AG52" s="77"/>
      <c r="AH52" s="106"/>
      <c r="AI52" s="106"/>
      <c r="AJ52" s="106"/>
      <c r="AK52" s="107"/>
      <c r="AL52" s="92" t="s">
        <v>25</v>
      </c>
      <c r="AM52" s="93"/>
      <c r="AN52" s="94"/>
      <c r="AO52" s="94"/>
      <c r="AP52" s="94"/>
      <c r="AQ52" s="94"/>
      <c r="AR52" s="94"/>
      <c r="AS52" s="94"/>
      <c r="AT52" s="94"/>
      <c r="AU52" s="94"/>
    </row>
    <row r="53" spans="1:47" s="56" customFormat="1" ht="17.25" customHeight="1">
      <c r="A53" s="20">
        <v>46936</v>
      </c>
      <c r="B53" s="20">
        <v>46937</v>
      </c>
      <c r="C53" s="20">
        <v>46938</v>
      </c>
      <c r="D53" s="20">
        <v>46939</v>
      </c>
      <c r="E53" s="20">
        <v>46940</v>
      </c>
      <c r="F53" s="20">
        <v>46941</v>
      </c>
      <c r="G53" s="20">
        <v>46942</v>
      </c>
      <c r="H53" s="270">
        <v>45</v>
      </c>
      <c r="I53" s="20">
        <v>46971</v>
      </c>
      <c r="J53" s="20">
        <v>46972</v>
      </c>
      <c r="K53" s="20">
        <v>46973</v>
      </c>
      <c r="L53" s="20">
        <v>46974</v>
      </c>
      <c r="M53" s="20">
        <v>46975</v>
      </c>
      <c r="N53" s="20">
        <v>46976</v>
      </c>
      <c r="O53" s="20">
        <v>46977</v>
      </c>
      <c r="P53" s="270">
        <v>45</v>
      </c>
      <c r="Q53" s="20">
        <v>46999</v>
      </c>
      <c r="R53" s="20">
        <v>47000</v>
      </c>
      <c r="S53" s="20">
        <v>47001</v>
      </c>
      <c r="T53" s="20">
        <v>47002</v>
      </c>
      <c r="U53" s="20">
        <v>47003</v>
      </c>
      <c r="V53" s="20">
        <v>47004</v>
      </c>
      <c r="W53" s="20">
        <v>47005</v>
      </c>
      <c r="X53" s="270">
        <v>45</v>
      </c>
      <c r="Z53" s="97" t="s">
        <v>109</v>
      </c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9"/>
      <c r="AL53" s="341"/>
      <c r="AM53" s="342"/>
      <c r="AN53" s="108"/>
      <c r="AO53" s="108"/>
      <c r="AP53" s="109"/>
      <c r="AQ53" s="109"/>
      <c r="AR53" s="110"/>
      <c r="AS53" s="110"/>
      <c r="AT53" s="60"/>
      <c r="AU53" s="111"/>
    </row>
    <row r="54" spans="1:47" ht="11.25" customHeight="1">
      <c r="A54" s="5" t="s">
        <v>21</v>
      </c>
      <c r="B54" s="5" t="s">
        <v>23</v>
      </c>
      <c r="C54" s="5" t="s">
        <v>23</v>
      </c>
      <c r="D54" s="5" t="s">
        <v>23</v>
      </c>
      <c r="E54" s="5" t="s">
        <v>23</v>
      </c>
      <c r="F54" s="5" t="s">
        <v>23</v>
      </c>
      <c r="G54" s="5" t="s">
        <v>23</v>
      </c>
      <c r="H54" s="270"/>
      <c r="I54" s="5" t="s">
        <v>21</v>
      </c>
      <c r="J54" s="5" t="s">
        <v>23</v>
      </c>
      <c r="K54" s="5" t="s">
        <v>23</v>
      </c>
      <c r="L54" s="5" t="s">
        <v>23</v>
      </c>
      <c r="M54" s="5" t="s">
        <v>23</v>
      </c>
      <c r="N54" s="5" t="s">
        <v>23</v>
      </c>
      <c r="O54" s="5" t="s">
        <v>23</v>
      </c>
      <c r="P54" s="270"/>
      <c r="Q54" s="5" t="s">
        <v>21</v>
      </c>
      <c r="R54" s="5" t="s">
        <v>23</v>
      </c>
      <c r="S54" s="5" t="s">
        <v>23</v>
      </c>
      <c r="T54" s="5" t="s">
        <v>23</v>
      </c>
      <c r="U54" s="5" t="s">
        <v>23</v>
      </c>
      <c r="V54" s="5" t="s">
        <v>23</v>
      </c>
      <c r="W54" s="169" t="s">
        <v>23</v>
      </c>
      <c r="X54" s="270"/>
      <c r="Z54" s="101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3"/>
      <c r="AL54" s="343"/>
      <c r="AM54" s="344"/>
      <c r="AN54" s="85"/>
      <c r="AO54" s="85"/>
      <c r="AP54" s="85"/>
      <c r="AQ54" s="85"/>
      <c r="AR54" s="85"/>
      <c r="AS54" s="85"/>
      <c r="AT54" s="85"/>
      <c r="AU54" s="85"/>
    </row>
    <row r="55" spans="1:47" ht="11.25" customHeight="1">
      <c r="A55" s="4">
        <v>0</v>
      </c>
      <c r="B55" s="4">
        <v>7.5</v>
      </c>
      <c r="C55" s="4">
        <v>7.5</v>
      </c>
      <c r="D55" s="4">
        <v>7.5</v>
      </c>
      <c r="E55" s="4">
        <v>7.5</v>
      </c>
      <c r="F55" s="4">
        <v>7.5</v>
      </c>
      <c r="G55" s="4">
        <v>7.5</v>
      </c>
      <c r="H55" s="271"/>
      <c r="I55" s="4">
        <v>0</v>
      </c>
      <c r="J55" s="4">
        <v>7.5</v>
      </c>
      <c r="K55" s="4">
        <v>7.5</v>
      </c>
      <c r="L55" s="4">
        <v>7.5</v>
      </c>
      <c r="M55" s="4">
        <v>7.5</v>
      </c>
      <c r="N55" s="4">
        <v>7.5</v>
      </c>
      <c r="O55" s="4">
        <v>7.5</v>
      </c>
      <c r="P55" s="271"/>
      <c r="Q55" s="4">
        <v>0</v>
      </c>
      <c r="R55" s="4">
        <v>7.5</v>
      </c>
      <c r="S55" s="4">
        <v>7.5</v>
      </c>
      <c r="T55" s="4">
        <v>7.5</v>
      </c>
      <c r="U55" s="4">
        <v>7.5</v>
      </c>
      <c r="V55" s="4">
        <v>7.5</v>
      </c>
      <c r="W55" s="4">
        <v>7.5</v>
      </c>
      <c r="X55" s="271"/>
      <c r="Z55" s="104" t="s">
        <v>15</v>
      </c>
      <c r="AA55" s="105"/>
      <c r="AB55" s="105"/>
      <c r="AC55" s="88"/>
      <c r="AD55" s="77"/>
      <c r="AE55" s="77"/>
      <c r="AF55" s="77"/>
      <c r="AG55" s="77"/>
      <c r="AH55" s="106"/>
      <c r="AI55" s="106"/>
      <c r="AJ55" s="106"/>
      <c r="AK55" s="107"/>
      <c r="AL55" s="92" t="s">
        <v>25</v>
      </c>
      <c r="AM55" s="93"/>
      <c r="AN55" s="112"/>
      <c r="AO55" s="112"/>
      <c r="AP55" s="112"/>
      <c r="AQ55" s="112"/>
      <c r="AR55" s="112"/>
      <c r="AS55" s="112"/>
      <c r="AT55" s="112"/>
      <c r="AU55" s="112"/>
    </row>
    <row r="56" spans="1:47" s="56" customFormat="1" ht="17.25" customHeight="1">
      <c r="A56" s="20">
        <v>46943</v>
      </c>
      <c r="B56" s="20">
        <v>46944</v>
      </c>
      <c r="C56" s="20">
        <v>46945</v>
      </c>
      <c r="D56" s="20">
        <v>46946</v>
      </c>
      <c r="E56" s="20">
        <v>46947</v>
      </c>
      <c r="F56" s="20">
        <v>46948</v>
      </c>
      <c r="G56" s="20">
        <v>46949</v>
      </c>
      <c r="H56" s="270">
        <v>37.5</v>
      </c>
      <c r="I56" s="20">
        <v>46978</v>
      </c>
      <c r="J56" s="20">
        <v>46979</v>
      </c>
      <c r="K56" s="20">
        <v>46980</v>
      </c>
      <c r="L56" s="20">
        <v>46981</v>
      </c>
      <c r="M56" s="20">
        <v>46982</v>
      </c>
      <c r="N56" s="20">
        <v>46983</v>
      </c>
      <c r="O56" s="20">
        <v>46984</v>
      </c>
      <c r="P56" s="270">
        <v>37.5</v>
      </c>
      <c r="Q56" s="20">
        <v>47006</v>
      </c>
      <c r="R56" s="20">
        <v>47007</v>
      </c>
      <c r="S56" s="20">
        <v>47008</v>
      </c>
      <c r="T56" s="20">
        <v>47009</v>
      </c>
      <c r="U56" s="20">
        <v>47010</v>
      </c>
      <c r="V56" s="20">
        <v>47011</v>
      </c>
      <c r="W56" s="20">
        <v>47012</v>
      </c>
      <c r="X56" s="270">
        <v>37.5</v>
      </c>
      <c r="Z56" s="113" t="s">
        <v>110</v>
      </c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5"/>
      <c r="AL56" s="341"/>
      <c r="AM56" s="342"/>
      <c r="AN56" s="116"/>
      <c r="AO56" s="116"/>
      <c r="AP56" s="116"/>
      <c r="AQ56" s="116"/>
      <c r="AR56" s="116"/>
      <c r="AS56" s="116"/>
      <c r="AT56" s="116"/>
      <c r="AU56" s="116"/>
    </row>
    <row r="57" spans="1:47" ht="11.25" customHeight="1">
      <c r="A57" s="5" t="s">
        <v>21</v>
      </c>
      <c r="B57" s="5" t="s">
        <v>23</v>
      </c>
      <c r="C57" s="5" t="s">
        <v>23</v>
      </c>
      <c r="D57" s="5" t="s">
        <v>23</v>
      </c>
      <c r="E57" s="5" t="s">
        <v>23</v>
      </c>
      <c r="F57" s="5" t="s">
        <v>23</v>
      </c>
      <c r="G57" s="5" t="s">
        <v>21</v>
      </c>
      <c r="H57" s="270"/>
      <c r="I57" s="5" t="s">
        <v>21</v>
      </c>
      <c r="J57" s="5" t="s">
        <v>23</v>
      </c>
      <c r="K57" s="5" t="s">
        <v>23</v>
      </c>
      <c r="L57" s="5" t="s">
        <v>23</v>
      </c>
      <c r="M57" s="5" t="s">
        <v>23</v>
      </c>
      <c r="N57" s="5" t="s">
        <v>23</v>
      </c>
      <c r="O57" s="5" t="s">
        <v>21</v>
      </c>
      <c r="P57" s="270"/>
      <c r="Q57" s="5" t="s">
        <v>21</v>
      </c>
      <c r="R57" s="5" t="s">
        <v>23</v>
      </c>
      <c r="S57" s="5" t="s">
        <v>23</v>
      </c>
      <c r="T57" s="5" t="s">
        <v>23</v>
      </c>
      <c r="U57" s="5" t="s">
        <v>23</v>
      </c>
      <c r="V57" s="5" t="s">
        <v>23</v>
      </c>
      <c r="W57" s="5" t="s">
        <v>21</v>
      </c>
      <c r="X57" s="270"/>
      <c r="Z57" s="117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9"/>
      <c r="AL57" s="343"/>
      <c r="AM57" s="344"/>
      <c r="AN57" s="85"/>
      <c r="AO57" s="85"/>
      <c r="AP57" s="85"/>
      <c r="AQ57" s="85"/>
      <c r="AR57" s="85"/>
      <c r="AS57" s="85"/>
      <c r="AT57" s="85"/>
      <c r="AU57" s="85"/>
    </row>
    <row r="58" spans="1:47" ht="11.25" customHeight="1">
      <c r="A58" s="4">
        <v>0</v>
      </c>
      <c r="B58" s="4">
        <v>7.5</v>
      </c>
      <c r="C58" s="4">
        <v>7.5</v>
      </c>
      <c r="D58" s="4">
        <v>7.5</v>
      </c>
      <c r="E58" s="4">
        <v>7.5</v>
      </c>
      <c r="F58" s="4">
        <v>7.5</v>
      </c>
      <c r="G58" s="4">
        <v>0</v>
      </c>
      <c r="H58" s="271"/>
      <c r="I58" s="4">
        <v>0</v>
      </c>
      <c r="J58" s="4">
        <v>7.5</v>
      </c>
      <c r="K58" s="4">
        <v>7.5</v>
      </c>
      <c r="L58" s="4">
        <v>7.5</v>
      </c>
      <c r="M58" s="4">
        <v>7.5</v>
      </c>
      <c r="N58" s="4">
        <v>7.5</v>
      </c>
      <c r="O58" s="4">
        <v>0</v>
      </c>
      <c r="P58" s="271"/>
      <c r="Q58" s="4">
        <v>0</v>
      </c>
      <c r="R58" s="4">
        <v>7.5</v>
      </c>
      <c r="S58" s="4">
        <v>7.5</v>
      </c>
      <c r="T58" s="4">
        <v>7.5</v>
      </c>
      <c r="U58" s="4">
        <v>7.5</v>
      </c>
      <c r="V58" s="4">
        <v>7.5</v>
      </c>
      <c r="W58" s="4">
        <v>0</v>
      </c>
      <c r="X58" s="271"/>
      <c r="Z58" s="120" t="s">
        <v>16</v>
      </c>
      <c r="AA58" s="121"/>
      <c r="AB58" s="121"/>
      <c r="AC58" s="88"/>
      <c r="AD58" s="77"/>
      <c r="AE58" s="77"/>
      <c r="AF58" s="77"/>
      <c r="AG58" s="77"/>
      <c r="AH58" s="106"/>
      <c r="AI58" s="106"/>
      <c r="AJ58" s="106"/>
      <c r="AK58" s="107"/>
      <c r="AL58" s="92" t="s">
        <v>25</v>
      </c>
      <c r="AM58" s="93"/>
      <c r="AN58" s="85"/>
      <c r="AO58" s="85"/>
      <c r="AP58" s="85"/>
      <c r="AQ58" s="85"/>
      <c r="AR58" s="85"/>
      <c r="AS58" s="85"/>
      <c r="AT58" s="85"/>
      <c r="AU58" s="85"/>
    </row>
    <row r="59" spans="1:47" s="56" customFormat="1" ht="17.25" customHeight="1">
      <c r="A59" s="20">
        <v>46950</v>
      </c>
      <c r="B59" s="20">
        <v>46951</v>
      </c>
      <c r="C59" s="20">
        <v>46952</v>
      </c>
      <c r="D59" s="20">
        <v>46953</v>
      </c>
      <c r="E59" s="20">
        <v>46954</v>
      </c>
      <c r="F59" s="20">
        <v>46955</v>
      </c>
      <c r="G59" s="20">
        <v>46956</v>
      </c>
      <c r="H59" s="270">
        <v>45</v>
      </c>
      <c r="I59" s="20">
        <v>46985</v>
      </c>
      <c r="J59" s="20">
        <v>46986</v>
      </c>
      <c r="K59" s="20">
        <v>46987</v>
      </c>
      <c r="L59" s="20">
        <v>46988</v>
      </c>
      <c r="M59" s="20">
        <v>46989</v>
      </c>
      <c r="N59" s="20">
        <v>46990</v>
      </c>
      <c r="O59" s="20">
        <v>46991</v>
      </c>
      <c r="P59" s="270">
        <v>45</v>
      </c>
      <c r="Q59" s="20">
        <v>47013</v>
      </c>
      <c r="R59" s="20">
        <v>47014</v>
      </c>
      <c r="S59" s="20">
        <v>47015</v>
      </c>
      <c r="T59" s="20">
        <v>47016</v>
      </c>
      <c r="U59" s="20">
        <v>47017</v>
      </c>
      <c r="V59" s="20">
        <v>47018</v>
      </c>
      <c r="W59" s="20">
        <v>47019</v>
      </c>
      <c r="X59" s="270">
        <v>45</v>
      </c>
      <c r="Z59" s="113" t="s">
        <v>29</v>
      </c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5"/>
      <c r="AL59" s="341"/>
      <c r="AM59" s="342"/>
      <c r="AN59" s="111"/>
      <c r="AO59" s="111"/>
      <c r="AP59" s="111"/>
      <c r="AQ59" s="111"/>
      <c r="AR59" s="111"/>
      <c r="AS59" s="111"/>
      <c r="AT59" s="111"/>
      <c r="AU59" s="111"/>
    </row>
    <row r="60" spans="1:47" ht="11.25" customHeight="1">
      <c r="A60" s="5" t="s">
        <v>21</v>
      </c>
      <c r="B60" s="5" t="s">
        <v>23</v>
      </c>
      <c r="C60" s="5" t="s">
        <v>23</v>
      </c>
      <c r="D60" s="5" t="s">
        <v>23</v>
      </c>
      <c r="E60" s="5" t="s">
        <v>23</v>
      </c>
      <c r="F60" s="5" t="s">
        <v>23</v>
      </c>
      <c r="G60" s="5" t="s">
        <v>23</v>
      </c>
      <c r="H60" s="270"/>
      <c r="I60" s="5" t="s">
        <v>21</v>
      </c>
      <c r="J60" s="5" t="s">
        <v>23</v>
      </c>
      <c r="K60" s="5" t="s">
        <v>23</v>
      </c>
      <c r="L60" s="5" t="s">
        <v>23</v>
      </c>
      <c r="M60" s="5" t="s">
        <v>23</v>
      </c>
      <c r="N60" s="5" t="s">
        <v>23</v>
      </c>
      <c r="O60" s="5" t="s">
        <v>23</v>
      </c>
      <c r="P60" s="270"/>
      <c r="Q60" s="5" t="s">
        <v>21</v>
      </c>
      <c r="R60" s="5" t="s">
        <v>23</v>
      </c>
      <c r="S60" s="5" t="s">
        <v>23</v>
      </c>
      <c r="T60" s="5" t="s">
        <v>23</v>
      </c>
      <c r="U60" s="5" t="s">
        <v>23</v>
      </c>
      <c r="V60" s="5" t="s">
        <v>23</v>
      </c>
      <c r="W60" s="5" t="s">
        <v>23</v>
      </c>
      <c r="X60" s="270"/>
      <c r="Z60" s="117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9"/>
      <c r="AL60" s="343"/>
      <c r="AM60" s="344"/>
    </row>
    <row r="61" spans="1:47" ht="11.25" customHeight="1">
      <c r="A61" s="4">
        <v>0</v>
      </c>
      <c r="B61" s="4">
        <v>7.5</v>
      </c>
      <c r="C61" s="4">
        <v>7.5</v>
      </c>
      <c r="D61" s="4">
        <v>7.5</v>
      </c>
      <c r="E61" s="4">
        <v>7.5</v>
      </c>
      <c r="F61" s="4">
        <v>7.5</v>
      </c>
      <c r="G61" s="4">
        <v>7.5</v>
      </c>
      <c r="H61" s="271"/>
      <c r="I61" s="4">
        <v>0</v>
      </c>
      <c r="J61" s="4">
        <v>7.5</v>
      </c>
      <c r="K61" s="4">
        <v>7.5</v>
      </c>
      <c r="L61" s="4">
        <v>7.5</v>
      </c>
      <c r="M61" s="4">
        <v>7.5</v>
      </c>
      <c r="N61" s="4">
        <v>7.5</v>
      </c>
      <c r="O61" s="4">
        <v>7.5</v>
      </c>
      <c r="P61" s="271"/>
      <c r="Q61" s="4">
        <v>0</v>
      </c>
      <c r="R61" s="4">
        <v>7.5</v>
      </c>
      <c r="S61" s="4">
        <v>7.5</v>
      </c>
      <c r="T61" s="4">
        <v>7.5</v>
      </c>
      <c r="U61" s="4">
        <v>7.5</v>
      </c>
      <c r="V61" s="4">
        <v>7.5</v>
      </c>
      <c r="W61" s="4">
        <v>7.5</v>
      </c>
      <c r="X61" s="271"/>
      <c r="Z61" s="62"/>
      <c r="AA61" s="62"/>
      <c r="AB61" s="62"/>
      <c r="AC61" s="62"/>
      <c r="AD61" s="75"/>
      <c r="AE61" s="75"/>
      <c r="AF61" s="75"/>
      <c r="AG61" s="75"/>
      <c r="AH61" s="76"/>
      <c r="AI61" s="76"/>
      <c r="AJ61" s="76"/>
      <c r="AK61" s="88"/>
      <c r="AL61" s="88"/>
      <c r="AM61" s="62"/>
      <c r="AN61" s="62"/>
      <c r="AO61" s="3"/>
      <c r="AP61" s="292"/>
      <c r="AQ61" s="292"/>
      <c r="AR61" s="293"/>
      <c r="AS61" s="293"/>
      <c r="AT61" s="293"/>
    </row>
    <row r="62" spans="1:47" s="56" customFormat="1" ht="17.25" customHeight="1">
      <c r="A62" s="20">
        <v>46957</v>
      </c>
      <c r="B62" s="20">
        <v>46958</v>
      </c>
      <c r="C62" s="20">
        <v>46959</v>
      </c>
      <c r="D62" s="20">
        <v>46960</v>
      </c>
      <c r="E62" s="20">
        <v>46961</v>
      </c>
      <c r="F62" s="20">
        <v>46962</v>
      </c>
      <c r="G62" s="20">
        <v>46963</v>
      </c>
      <c r="H62" s="270">
        <v>37.5</v>
      </c>
      <c r="I62" s="20">
        <v>46992</v>
      </c>
      <c r="J62" s="20">
        <v>46993</v>
      </c>
      <c r="K62" s="20">
        <v>46994</v>
      </c>
      <c r="L62" s="20">
        <v>46995</v>
      </c>
      <c r="M62" s="20">
        <v>46996</v>
      </c>
      <c r="N62" s="20">
        <v>46997</v>
      </c>
      <c r="O62" s="20">
        <v>46998</v>
      </c>
      <c r="P62" s="270">
        <v>30</v>
      </c>
      <c r="Q62" s="20">
        <v>47020</v>
      </c>
      <c r="R62" s="20">
        <v>47021</v>
      </c>
      <c r="S62" s="20">
        <v>47022</v>
      </c>
      <c r="T62" s="20">
        <v>47023</v>
      </c>
      <c r="U62" s="20">
        <v>47024</v>
      </c>
      <c r="V62" s="20">
        <v>47025</v>
      </c>
      <c r="W62" s="20">
        <v>47026</v>
      </c>
      <c r="X62" s="270">
        <v>37.5</v>
      </c>
      <c r="Z62" s="111" t="s">
        <v>33</v>
      </c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8"/>
      <c r="AQ62" s="60"/>
      <c r="AR62" s="60"/>
      <c r="AS62" s="60"/>
      <c r="AT62" s="60"/>
    </row>
    <row r="63" spans="1:47" ht="11.25" customHeight="1">
      <c r="A63" s="5" t="s">
        <v>21</v>
      </c>
      <c r="B63" s="5" t="s">
        <v>23</v>
      </c>
      <c r="C63" s="5" t="s">
        <v>23</v>
      </c>
      <c r="D63" s="5" t="s">
        <v>23</v>
      </c>
      <c r="E63" s="5" t="s">
        <v>23</v>
      </c>
      <c r="F63" s="5" t="s">
        <v>23</v>
      </c>
      <c r="G63" s="5" t="s">
        <v>21</v>
      </c>
      <c r="H63" s="270"/>
      <c r="I63" s="5" t="s">
        <v>21</v>
      </c>
      <c r="J63" s="5" t="s">
        <v>23</v>
      </c>
      <c r="K63" s="5" t="s">
        <v>23</v>
      </c>
      <c r="L63" s="5" t="s">
        <v>23</v>
      </c>
      <c r="M63" s="5" t="s">
        <v>23</v>
      </c>
      <c r="N63" s="5"/>
      <c r="O63" s="5"/>
      <c r="P63" s="270"/>
      <c r="Q63" s="5" t="s">
        <v>21</v>
      </c>
      <c r="R63" s="5" t="s">
        <v>23</v>
      </c>
      <c r="S63" s="5" t="s">
        <v>23</v>
      </c>
      <c r="T63" s="5" t="s">
        <v>23</v>
      </c>
      <c r="U63" s="5" t="s">
        <v>23</v>
      </c>
      <c r="V63" s="5" t="s">
        <v>23</v>
      </c>
      <c r="W63" s="5" t="s">
        <v>21</v>
      </c>
      <c r="X63" s="270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</row>
    <row r="64" spans="1:47" ht="11.25" customHeight="1">
      <c r="A64" s="4">
        <v>0</v>
      </c>
      <c r="B64" s="4">
        <v>7.5</v>
      </c>
      <c r="C64" s="4">
        <v>7.5</v>
      </c>
      <c r="D64" s="4">
        <v>7.5</v>
      </c>
      <c r="E64" s="4">
        <v>7.5</v>
      </c>
      <c r="F64" s="4">
        <v>7.5</v>
      </c>
      <c r="G64" s="4">
        <v>0</v>
      </c>
      <c r="H64" s="271"/>
      <c r="I64" s="4">
        <v>0</v>
      </c>
      <c r="J64" s="4">
        <v>7.5</v>
      </c>
      <c r="K64" s="4">
        <v>7.5</v>
      </c>
      <c r="L64" s="4">
        <v>7.5</v>
      </c>
      <c r="M64" s="4">
        <v>7.5</v>
      </c>
      <c r="N64" s="4">
        <v>0</v>
      </c>
      <c r="O64" s="4">
        <v>0</v>
      </c>
      <c r="P64" s="271"/>
      <c r="Q64" s="4">
        <v>0</v>
      </c>
      <c r="R64" s="4">
        <v>7.5</v>
      </c>
      <c r="S64" s="4">
        <v>7.5</v>
      </c>
      <c r="T64" s="4">
        <v>7.5</v>
      </c>
      <c r="U64" s="4">
        <v>7.5</v>
      </c>
      <c r="V64" s="4">
        <v>7.5</v>
      </c>
      <c r="W64" s="4">
        <v>0</v>
      </c>
      <c r="X64" s="271"/>
      <c r="Z64" s="62" t="s">
        <v>32</v>
      </c>
      <c r="AA64" s="62"/>
      <c r="AB64" s="62"/>
      <c r="AC64" s="64"/>
      <c r="AD64" s="64"/>
      <c r="AE64" s="56"/>
      <c r="AF64" s="56"/>
      <c r="AG64" s="56"/>
      <c r="AH64" s="56"/>
      <c r="AI64" s="56"/>
      <c r="AJ64" s="56"/>
      <c r="AK64" s="58"/>
      <c r="AL64" s="58"/>
      <c r="AM64" s="58"/>
      <c r="AN64" s="58"/>
      <c r="AO64" s="59"/>
      <c r="AP64" s="292"/>
      <c r="AQ64" s="292"/>
      <c r="AR64" s="293"/>
      <c r="AS64" s="293"/>
      <c r="AT64" s="293"/>
    </row>
    <row r="65" spans="1:46" s="56" customFormat="1" ht="17.25" customHeight="1">
      <c r="A65" s="20">
        <v>46964</v>
      </c>
      <c r="B65" s="20">
        <v>46965</v>
      </c>
      <c r="C65" s="20">
        <v>46966</v>
      </c>
      <c r="D65" s="20">
        <v>46967</v>
      </c>
      <c r="E65" s="20">
        <v>46968</v>
      </c>
      <c r="F65" s="20">
        <v>46969</v>
      </c>
      <c r="G65" s="20">
        <v>46970</v>
      </c>
      <c r="H65" s="270">
        <v>7.5</v>
      </c>
      <c r="I65" s="20">
        <v>46999</v>
      </c>
      <c r="J65" s="20">
        <v>47000</v>
      </c>
      <c r="K65" s="20">
        <v>47001</v>
      </c>
      <c r="L65" s="20">
        <v>47002</v>
      </c>
      <c r="M65" s="20">
        <v>47003</v>
      </c>
      <c r="N65" s="20">
        <v>47004</v>
      </c>
      <c r="O65" s="20">
        <v>47005</v>
      </c>
      <c r="P65" s="270">
        <v>0</v>
      </c>
      <c r="Q65" s="20">
        <v>47027</v>
      </c>
      <c r="R65" s="20">
        <v>47028</v>
      </c>
      <c r="S65" s="20">
        <v>47029</v>
      </c>
      <c r="T65" s="20">
        <v>47030</v>
      </c>
      <c r="U65" s="20">
        <v>47031</v>
      </c>
      <c r="V65" s="20">
        <v>47032</v>
      </c>
      <c r="W65" s="20">
        <v>47033</v>
      </c>
      <c r="X65" s="270">
        <v>0</v>
      </c>
      <c r="Z65" s="62"/>
      <c r="AA65" s="62"/>
      <c r="AB65" s="62"/>
      <c r="AC65" s="122"/>
      <c r="AD65" s="68"/>
      <c r="AE65" s="62"/>
      <c r="AF65" s="123"/>
      <c r="AG65" s="123"/>
      <c r="AH65" s="62"/>
      <c r="AI65" s="124"/>
      <c r="AJ65" s="124"/>
      <c r="AK65" s="62"/>
      <c r="AL65" s="125"/>
      <c r="AM65" s="62"/>
      <c r="AN65" s="126"/>
      <c r="AO65" s="126"/>
      <c r="AP65" s="296"/>
      <c r="AQ65" s="296"/>
      <c r="AR65" s="297"/>
      <c r="AS65" s="297"/>
      <c r="AT65" s="297"/>
    </row>
    <row r="66" spans="1:46" ht="11.25" customHeight="1">
      <c r="A66" s="5" t="s">
        <v>21</v>
      </c>
      <c r="B66" s="5" t="s">
        <v>23</v>
      </c>
      <c r="C66" s="5"/>
      <c r="D66" s="5"/>
      <c r="E66" s="5"/>
      <c r="F66" s="5"/>
      <c r="G66" s="5"/>
      <c r="H66" s="270"/>
      <c r="I66" s="5"/>
      <c r="J66" s="5"/>
      <c r="K66" s="5"/>
      <c r="L66" s="5"/>
      <c r="M66" s="5"/>
      <c r="N66" s="5"/>
      <c r="O66" s="5"/>
      <c r="P66" s="270"/>
      <c r="Q66" s="5"/>
      <c r="R66" s="5"/>
      <c r="S66" s="5"/>
      <c r="T66" s="5"/>
      <c r="U66" s="5"/>
      <c r="V66" s="5"/>
      <c r="W66" s="5"/>
      <c r="X66" s="270"/>
      <c r="AB66" s="137"/>
      <c r="AC66" s="137"/>
      <c r="AD66" s="137"/>
      <c r="AE66" s="62"/>
      <c r="AF66" s="123"/>
      <c r="AG66" s="123"/>
      <c r="AH66" s="62"/>
      <c r="AI66" s="127"/>
      <c r="AJ66" s="127"/>
      <c r="AK66" s="62"/>
      <c r="AL66" s="125"/>
      <c r="AM66" s="62"/>
      <c r="AN66" s="126"/>
      <c r="AO66" s="126"/>
    </row>
    <row r="67" spans="1:46" ht="11.25" customHeight="1">
      <c r="A67" s="4">
        <v>0</v>
      </c>
      <c r="B67" s="4">
        <v>7.5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271"/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271"/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271"/>
      <c r="Z67" s="137" t="s">
        <v>30</v>
      </c>
      <c r="AA67" s="139"/>
      <c r="AB67" s="138"/>
      <c r="AC67" s="138"/>
      <c r="AD67" s="138"/>
      <c r="AE67" s="62" t="s">
        <v>17</v>
      </c>
      <c r="AF67" s="125" t="s">
        <v>112</v>
      </c>
      <c r="AG67" s="125"/>
      <c r="AH67" s="125" t="s">
        <v>18</v>
      </c>
      <c r="AI67" s="142">
        <v>366</v>
      </c>
      <c r="AJ67" s="142"/>
      <c r="AK67" s="78" t="s">
        <v>17</v>
      </c>
      <c r="AL67" s="144">
        <v>40</v>
      </c>
      <c r="AM67" s="62" t="s">
        <v>19</v>
      </c>
      <c r="AN67" s="129">
        <v>2091.4285714285716</v>
      </c>
      <c r="AO67" s="129"/>
      <c r="AP67" s="295"/>
      <c r="AQ67" s="295"/>
      <c r="AR67" s="294"/>
      <c r="AS67" s="294"/>
      <c r="AT67" s="294"/>
    </row>
    <row r="68" spans="1:46" ht="13.5" customHeight="1">
      <c r="A68" s="301"/>
      <c r="B68" s="302"/>
      <c r="C68" s="302"/>
      <c r="D68" s="302"/>
      <c r="E68" s="302"/>
      <c r="F68" s="302"/>
      <c r="G68" s="303"/>
      <c r="H68" s="161">
        <v>172.5</v>
      </c>
      <c r="I68" s="301"/>
      <c r="J68" s="302"/>
      <c r="K68" s="302"/>
      <c r="L68" s="302"/>
      <c r="M68" s="302"/>
      <c r="N68" s="302"/>
      <c r="O68" s="303"/>
      <c r="P68" s="161">
        <v>187.5</v>
      </c>
      <c r="Q68" s="301"/>
      <c r="R68" s="302"/>
      <c r="S68" s="302"/>
      <c r="T68" s="302"/>
      <c r="U68" s="302"/>
      <c r="V68" s="302"/>
      <c r="W68" s="303"/>
      <c r="X68" s="161">
        <v>172.5</v>
      </c>
      <c r="Z68" s="141" t="s">
        <v>20</v>
      </c>
      <c r="AA68" s="141"/>
      <c r="AB68" s="141"/>
      <c r="AC68" s="141"/>
      <c r="AD68" s="141"/>
      <c r="AE68" s="62"/>
      <c r="AF68" s="125"/>
      <c r="AG68" s="125"/>
      <c r="AH68" s="125"/>
      <c r="AI68" s="143">
        <v>7</v>
      </c>
      <c r="AJ68" s="143"/>
      <c r="AK68" s="62"/>
      <c r="AL68" s="128"/>
      <c r="AM68" s="62"/>
      <c r="AN68" s="129"/>
      <c r="AO68" s="129"/>
      <c r="AP68" s="295"/>
      <c r="AQ68" s="295"/>
      <c r="AR68" s="294"/>
      <c r="AS68" s="294"/>
      <c r="AT68" s="294"/>
    </row>
    <row r="69" spans="1:46" ht="13.5" customHeight="1">
      <c r="A69" s="84"/>
      <c r="B69" s="84"/>
      <c r="C69" s="84"/>
      <c r="D69" s="84"/>
      <c r="E69" s="84"/>
      <c r="F69" s="84"/>
      <c r="G69" s="84"/>
      <c r="H69" s="41"/>
      <c r="I69" s="41"/>
      <c r="J69" s="41"/>
      <c r="K69" s="41"/>
      <c r="L69" s="41"/>
      <c r="M69" s="41"/>
      <c r="N69" s="41"/>
      <c r="O69" s="41"/>
      <c r="P69" s="41"/>
      <c r="Q69" s="1"/>
      <c r="R69" s="2"/>
      <c r="S69" s="2"/>
      <c r="T69" s="2"/>
      <c r="U69" s="2"/>
      <c r="V69" s="2"/>
      <c r="W69" s="2"/>
      <c r="X69" s="147"/>
      <c r="Z69" s="130"/>
      <c r="AA69" s="130"/>
      <c r="AB69" s="130"/>
      <c r="AC69" s="130"/>
      <c r="AD69" s="130"/>
      <c r="AE69" s="75"/>
      <c r="AF69" s="75"/>
      <c r="AG69" s="75"/>
      <c r="AH69" s="76"/>
      <c r="AI69" s="131"/>
      <c r="AJ69" s="131"/>
      <c r="AK69" s="62"/>
      <c r="AL69" s="62"/>
      <c r="AM69" s="62"/>
      <c r="AN69" s="62"/>
      <c r="AO69" s="66"/>
    </row>
    <row r="70" spans="1:46" ht="13.5" customHeight="1">
      <c r="A70" s="23">
        <v>10</v>
      </c>
      <c r="B70" s="252" t="s">
        <v>28</v>
      </c>
      <c r="C70" s="252"/>
      <c r="D70" s="152"/>
      <c r="E70" s="149">
        <v>47027</v>
      </c>
      <c r="F70" s="150" t="s">
        <v>105</v>
      </c>
      <c r="G70" s="151">
        <v>47057</v>
      </c>
      <c r="H70" s="250" t="s">
        <v>0</v>
      </c>
      <c r="I70" s="24">
        <v>11</v>
      </c>
      <c r="J70" s="252" t="s">
        <v>28</v>
      </c>
      <c r="K70" s="252"/>
      <c r="L70" s="152"/>
      <c r="M70" s="149">
        <v>47058</v>
      </c>
      <c r="N70" s="150" t="s">
        <v>105</v>
      </c>
      <c r="O70" s="151">
        <v>47087</v>
      </c>
      <c r="P70" s="250" t="s">
        <v>0</v>
      </c>
      <c r="Q70" s="24">
        <v>12</v>
      </c>
      <c r="R70" s="252" t="s">
        <v>28</v>
      </c>
      <c r="S70" s="252"/>
      <c r="T70" s="152"/>
      <c r="U70" s="149">
        <v>47088</v>
      </c>
      <c r="V70" s="150" t="s">
        <v>105</v>
      </c>
      <c r="W70" s="151">
        <v>47118</v>
      </c>
      <c r="X70" s="253" t="s">
        <v>0</v>
      </c>
      <c r="Z70" s="132"/>
      <c r="AK70" s="43"/>
      <c r="AL70" s="43"/>
      <c r="AM70" s="43"/>
      <c r="AN70" s="43"/>
      <c r="AO70" s="59"/>
    </row>
    <row r="71" spans="1:46">
      <c r="A71" s="162" t="s">
        <v>37</v>
      </c>
      <c r="B71" s="163" t="s">
        <v>38</v>
      </c>
      <c r="C71" s="163" t="s">
        <v>39</v>
      </c>
      <c r="D71" s="164" t="s">
        <v>2</v>
      </c>
      <c r="E71" s="163" t="s">
        <v>3</v>
      </c>
      <c r="F71" s="159" t="s">
        <v>4</v>
      </c>
      <c r="G71" s="164" t="s">
        <v>5</v>
      </c>
      <c r="H71" s="304"/>
      <c r="I71" s="157" t="s">
        <v>37</v>
      </c>
      <c r="J71" s="158" t="s">
        <v>38</v>
      </c>
      <c r="K71" s="158" t="s">
        <v>39</v>
      </c>
      <c r="L71" s="158" t="s">
        <v>2</v>
      </c>
      <c r="M71" s="158" t="s">
        <v>3</v>
      </c>
      <c r="N71" s="158" t="s">
        <v>4</v>
      </c>
      <c r="O71" s="159" t="s">
        <v>5</v>
      </c>
      <c r="P71" s="304"/>
      <c r="Q71" s="157" t="s">
        <v>37</v>
      </c>
      <c r="R71" s="158" t="s">
        <v>38</v>
      </c>
      <c r="S71" s="158" t="s">
        <v>39</v>
      </c>
      <c r="T71" s="158" t="s">
        <v>2</v>
      </c>
      <c r="U71" s="158" t="s">
        <v>3</v>
      </c>
      <c r="V71" s="158" t="s">
        <v>4</v>
      </c>
      <c r="W71" s="160" t="s">
        <v>5</v>
      </c>
      <c r="X71" s="305"/>
      <c r="Z71" s="68"/>
      <c r="AA71" s="123"/>
      <c r="AB71" s="122"/>
      <c r="AC71" s="122"/>
      <c r="AD71" s="68"/>
      <c r="AK71" s="62"/>
      <c r="AL71" s="125"/>
      <c r="AM71" s="62"/>
      <c r="AP71" s="55"/>
    </row>
    <row r="72" spans="1:46" s="56" customFormat="1" ht="17.25" customHeight="1">
      <c r="A72" s="20">
        <v>47027</v>
      </c>
      <c r="B72" s="20">
        <v>47028</v>
      </c>
      <c r="C72" s="20">
        <v>47029</v>
      </c>
      <c r="D72" s="20">
        <v>47030</v>
      </c>
      <c r="E72" s="20">
        <v>47031</v>
      </c>
      <c r="F72" s="20">
        <v>47032</v>
      </c>
      <c r="G72" s="20">
        <v>47033</v>
      </c>
      <c r="H72" s="270">
        <v>37.5</v>
      </c>
      <c r="I72" s="20">
        <v>47055</v>
      </c>
      <c r="J72" s="20">
        <v>47056</v>
      </c>
      <c r="K72" s="20">
        <v>47057</v>
      </c>
      <c r="L72" s="20">
        <v>47058</v>
      </c>
      <c r="M72" s="20">
        <v>47059</v>
      </c>
      <c r="N72" s="20">
        <v>47060</v>
      </c>
      <c r="O72" s="20">
        <v>47061</v>
      </c>
      <c r="P72" s="270">
        <v>22.5</v>
      </c>
      <c r="Q72" s="20">
        <v>47083</v>
      </c>
      <c r="R72" s="20">
        <v>47084</v>
      </c>
      <c r="S72" s="20">
        <v>47085</v>
      </c>
      <c r="T72" s="20">
        <v>47086</v>
      </c>
      <c r="U72" s="20">
        <v>47087</v>
      </c>
      <c r="V72" s="20">
        <v>47088</v>
      </c>
      <c r="W72" s="20">
        <v>47089</v>
      </c>
      <c r="X72" s="270">
        <v>7.5</v>
      </c>
      <c r="Z72" s="64"/>
      <c r="AA72" s="133"/>
      <c r="AB72" s="133"/>
      <c r="AC72" s="133"/>
      <c r="AD72" s="64"/>
      <c r="AK72" s="62"/>
      <c r="AL72" s="125"/>
      <c r="AM72" s="62"/>
      <c r="AP72" s="57"/>
    </row>
    <row r="73" spans="1:46" ht="11.25" customHeight="1">
      <c r="A73" s="5" t="s">
        <v>21</v>
      </c>
      <c r="B73" s="5" t="s">
        <v>23</v>
      </c>
      <c r="C73" s="5" t="s">
        <v>23</v>
      </c>
      <c r="D73" s="5" t="s">
        <v>23</v>
      </c>
      <c r="E73" s="5" t="s">
        <v>23</v>
      </c>
      <c r="F73" s="5" t="s">
        <v>23</v>
      </c>
      <c r="G73" s="5" t="s">
        <v>21</v>
      </c>
      <c r="H73" s="270"/>
      <c r="I73" s="5"/>
      <c r="J73" s="5"/>
      <c r="K73" s="5"/>
      <c r="L73" s="5" t="s">
        <v>23</v>
      </c>
      <c r="M73" s="5" t="s">
        <v>23</v>
      </c>
      <c r="N73" s="5" t="s">
        <v>23</v>
      </c>
      <c r="O73" s="5" t="s">
        <v>21</v>
      </c>
      <c r="P73" s="270"/>
      <c r="Q73" s="5"/>
      <c r="R73" s="5"/>
      <c r="S73" s="5"/>
      <c r="T73" s="5"/>
      <c r="U73" s="5"/>
      <c r="V73" s="5" t="s">
        <v>23</v>
      </c>
      <c r="W73" s="5" t="s">
        <v>21</v>
      </c>
      <c r="X73" s="270"/>
      <c r="Z73" s="62"/>
      <c r="AA73" s="62"/>
      <c r="AB73" s="62"/>
      <c r="AC73" s="62"/>
      <c r="AD73" s="75"/>
      <c r="AE73" s="75"/>
      <c r="AF73" s="75"/>
      <c r="AG73" s="75"/>
      <c r="AH73" s="76"/>
      <c r="AI73" s="76"/>
      <c r="AJ73" s="76"/>
      <c r="AK73" s="62"/>
      <c r="AL73" s="125"/>
      <c r="AM73" s="62"/>
      <c r="AN73" s="126"/>
      <c r="AO73" s="126"/>
    </row>
    <row r="74" spans="1:46" ht="11.25" customHeight="1">
      <c r="A74" s="4">
        <v>0</v>
      </c>
      <c r="B74" s="4">
        <v>7.5</v>
      </c>
      <c r="C74" s="4">
        <v>7.5</v>
      </c>
      <c r="D74" s="4">
        <v>7.5</v>
      </c>
      <c r="E74" s="4">
        <v>7.5</v>
      </c>
      <c r="F74" s="4">
        <v>7.5</v>
      </c>
      <c r="G74" s="4">
        <v>0</v>
      </c>
      <c r="H74" s="271"/>
      <c r="I74" s="4">
        <v>0</v>
      </c>
      <c r="J74" s="4">
        <v>0</v>
      </c>
      <c r="K74" s="4">
        <v>0</v>
      </c>
      <c r="L74" s="4">
        <v>7.5</v>
      </c>
      <c r="M74" s="4">
        <v>7.5</v>
      </c>
      <c r="N74" s="4">
        <v>7.5</v>
      </c>
      <c r="O74" s="4">
        <v>0</v>
      </c>
      <c r="P74" s="271"/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7.5</v>
      </c>
      <c r="W74" s="4">
        <v>0</v>
      </c>
      <c r="X74" s="271"/>
      <c r="Z74" s="62"/>
      <c r="AA74" s="62"/>
      <c r="AB74" s="62"/>
      <c r="AC74" s="62"/>
      <c r="AD74" s="75"/>
      <c r="AE74" s="75"/>
      <c r="AF74" s="75"/>
      <c r="AG74" s="75"/>
      <c r="AH74" s="76"/>
      <c r="AI74" s="76"/>
      <c r="AJ74" s="76"/>
      <c r="AK74" s="62"/>
      <c r="AL74" s="125"/>
      <c r="AM74" s="62"/>
      <c r="AN74" s="126"/>
      <c r="AO74" s="126"/>
    </row>
    <row r="75" spans="1:46" s="56" customFormat="1" ht="17.25" customHeight="1">
      <c r="A75" s="20">
        <v>47034</v>
      </c>
      <c r="B75" s="20">
        <v>47035</v>
      </c>
      <c r="C75" s="20">
        <v>47036</v>
      </c>
      <c r="D75" s="20">
        <v>47037</v>
      </c>
      <c r="E75" s="20">
        <v>47038</v>
      </c>
      <c r="F75" s="20">
        <v>47039</v>
      </c>
      <c r="G75" s="20">
        <v>47040</v>
      </c>
      <c r="H75" s="270">
        <v>45</v>
      </c>
      <c r="I75" s="20">
        <v>47062</v>
      </c>
      <c r="J75" s="20">
        <v>47063</v>
      </c>
      <c r="K75" s="20">
        <v>47064</v>
      </c>
      <c r="L75" s="20">
        <v>47065</v>
      </c>
      <c r="M75" s="20">
        <v>47066</v>
      </c>
      <c r="N75" s="20">
        <v>47067</v>
      </c>
      <c r="O75" s="20">
        <v>47068</v>
      </c>
      <c r="P75" s="270">
        <v>45</v>
      </c>
      <c r="Q75" s="20">
        <v>47090</v>
      </c>
      <c r="R75" s="20">
        <v>47091</v>
      </c>
      <c r="S75" s="20">
        <v>47092</v>
      </c>
      <c r="T75" s="20">
        <v>47093</v>
      </c>
      <c r="U75" s="20">
        <v>47094</v>
      </c>
      <c r="V75" s="20">
        <v>47095</v>
      </c>
      <c r="W75" s="20">
        <v>47096</v>
      </c>
      <c r="X75" s="270">
        <v>45</v>
      </c>
      <c r="Z75" s="64"/>
      <c r="AA75" s="64"/>
      <c r="AB75" s="64"/>
      <c r="AC75" s="64"/>
      <c r="AD75" s="73"/>
      <c r="AE75" s="73"/>
      <c r="AF75" s="73"/>
      <c r="AG75" s="73"/>
      <c r="AH75" s="74"/>
      <c r="AI75" s="74"/>
      <c r="AJ75" s="74"/>
      <c r="AK75" s="64"/>
      <c r="AM75" s="64"/>
      <c r="AN75" s="134"/>
      <c r="AO75" s="134"/>
    </row>
    <row r="76" spans="1:46" ht="11.25" customHeight="1">
      <c r="A76" s="5" t="s">
        <v>21</v>
      </c>
      <c r="B76" s="5" t="s">
        <v>23</v>
      </c>
      <c r="C76" s="5" t="s">
        <v>23</v>
      </c>
      <c r="D76" s="5" t="s">
        <v>23</v>
      </c>
      <c r="E76" s="5" t="s">
        <v>23</v>
      </c>
      <c r="F76" s="5" t="s">
        <v>23</v>
      </c>
      <c r="G76" s="5" t="s">
        <v>23</v>
      </c>
      <c r="H76" s="270"/>
      <c r="I76" s="5" t="s">
        <v>21</v>
      </c>
      <c r="J76" s="5" t="s">
        <v>23</v>
      </c>
      <c r="K76" s="5" t="s">
        <v>23</v>
      </c>
      <c r="L76" s="5" t="s">
        <v>23</v>
      </c>
      <c r="M76" s="5" t="s">
        <v>23</v>
      </c>
      <c r="N76" s="5" t="s">
        <v>23</v>
      </c>
      <c r="O76" s="5" t="s">
        <v>23</v>
      </c>
      <c r="P76" s="270"/>
      <c r="Q76" s="5" t="s">
        <v>21</v>
      </c>
      <c r="R76" s="5" t="s">
        <v>23</v>
      </c>
      <c r="S76" s="5" t="s">
        <v>23</v>
      </c>
      <c r="T76" s="5" t="s">
        <v>23</v>
      </c>
      <c r="U76" s="5" t="s">
        <v>23</v>
      </c>
      <c r="V76" s="5" t="s">
        <v>23</v>
      </c>
      <c r="W76" s="5" t="s">
        <v>23</v>
      </c>
      <c r="X76" s="270"/>
      <c r="Z76" s="62"/>
      <c r="AA76" s="62"/>
      <c r="AB76" s="62"/>
      <c r="AC76" s="62"/>
      <c r="AD76" s="75"/>
      <c r="AE76" s="75"/>
      <c r="AF76" s="75"/>
      <c r="AG76" s="75"/>
      <c r="AH76" s="76"/>
      <c r="AI76" s="76"/>
      <c r="AJ76" s="76"/>
      <c r="AK76" s="62"/>
      <c r="AL76" s="125"/>
      <c r="AM76" s="62"/>
      <c r="AN76" s="126"/>
      <c r="AO76" s="126"/>
    </row>
    <row r="77" spans="1:46" ht="11.25" customHeight="1">
      <c r="A77" s="4">
        <v>0</v>
      </c>
      <c r="B77" s="4">
        <v>7.5</v>
      </c>
      <c r="C77" s="4">
        <v>7.5</v>
      </c>
      <c r="D77" s="4">
        <v>7.5</v>
      </c>
      <c r="E77" s="4">
        <v>7.5</v>
      </c>
      <c r="F77" s="4">
        <v>7.5</v>
      </c>
      <c r="G77" s="4">
        <v>7.5</v>
      </c>
      <c r="H77" s="271"/>
      <c r="I77" s="4">
        <v>0</v>
      </c>
      <c r="J77" s="4">
        <v>7.5</v>
      </c>
      <c r="K77" s="4">
        <v>7.5</v>
      </c>
      <c r="L77" s="4">
        <v>7.5</v>
      </c>
      <c r="M77" s="4">
        <v>7.5</v>
      </c>
      <c r="N77" s="4">
        <v>7.5</v>
      </c>
      <c r="O77" s="4">
        <v>7.5</v>
      </c>
      <c r="P77" s="271"/>
      <c r="Q77" s="4">
        <v>0</v>
      </c>
      <c r="R77" s="4">
        <v>7.5</v>
      </c>
      <c r="S77" s="4">
        <v>7.5</v>
      </c>
      <c r="T77" s="4">
        <v>7.5</v>
      </c>
      <c r="U77" s="4">
        <v>7.5</v>
      </c>
      <c r="V77" s="4">
        <v>7.5</v>
      </c>
      <c r="W77" s="4">
        <v>7.5</v>
      </c>
      <c r="X77" s="271"/>
      <c r="Z77" s="62"/>
      <c r="AA77" s="62"/>
      <c r="AB77" s="62"/>
      <c r="AC77" s="62"/>
      <c r="AD77" s="75"/>
      <c r="AE77" s="75"/>
      <c r="AF77" s="75"/>
      <c r="AG77" s="75"/>
      <c r="AH77" s="76"/>
      <c r="AI77" s="76"/>
      <c r="AJ77" s="76"/>
      <c r="AK77" s="62"/>
      <c r="AL77" s="125"/>
      <c r="AM77" s="62"/>
      <c r="AN77" s="126"/>
      <c r="AO77" s="126"/>
    </row>
    <row r="78" spans="1:46" s="56" customFormat="1" ht="17.25" customHeight="1">
      <c r="A78" s="20">
        <v>47041</v>
      </c>
      <c r="B78" s="20">
        <v>47042</v>
      </c>
      <c r="C78" s="20">
        <v>47043</v>
      </c>
      <c r="D78" s="20">
        <v>47044</v>
      </c>
      <c r="E78" s="20">
        <v>47045</v>
      </c>
      <c r="F78" s="20">
        <v>47046</v>
      </c>
      <c r="G78" s="20">
        <v>47047</v>
      </c>
      <c r="H78" s="270">
        <v>37.5</v>
      </c>
      <c r="I78" s="20">
        <v>47069</v>
      </c>
      <c r="J78" s="20">
        <v>47070</v>
      </c>
      <c r="K78" s="20">
        <v>47071</v>
      </c>
      <c r="L78" s="20">
        <v>47072</v>
      </c>
      <c r="M78" s="20">
        <v>47073</v>
      </c>
      <c r="N78" s="20">
        <v>47074</v>
      </c>
      <c r="O78" s="20">
        <v>47075</v>
      </c>
      <c r="P78" s="270">
        <v>37.5</v>
      </c>
      <c r="Q78" s="20">
        <v>47097</v>
      </c>
      <c r="R78" s="20">
        <v>47098</v>
      </c>
      <c r="S78" s="20">
        <v>47099</v>
      </c>
      <c r="T78" s="20">
        <v>47100</v>
      </c>
      <c r="U78" s="20">
        <v>47101</v>
      </c>
      <c r="V78" s="20">
        <v>47102</v>
      </c>
      <c r="W78" s="20">
        <v>47103</v>
      </c>
      <c r="X78" s="270">
        <v>37.5</v>
      </c>
      <c r="Z78" s="64"/>
      <c r="AA78" s="64"/>
      <c r="AB78" s="64"/>
      <c r="AC78" s="64"/>
      <c r="AD78" s="73"/>
      <c r="AE78" s="73"/>
      <c r="AF78" s="73"/>
      <c r="AG78" s="73"/>
      <c r="AH78" s="74"/>
      <c r="AI78" s="74"/>
      <c r="AJ78" s="74"/>
      <c r="AK78" s="140"/>
      <c r="AM78" s="64"/>
      <c r="AN78" s="134"/>
      <c r="AO78" s="134"/>
    </row>
    <row r="79" spans="1:46" ht="11.25" customHeight="1">
      <c r="A79" s="5" t="s">
        <v>21</v>
      </c>
      <c r="B79" s="5" t="s">
        <v>23</v>
      </c>
      <c r="C79" s="5" t="s">
        <v>23</v>
      </c>
      <c r="D79" s="5" t="s">
        <v>23</v>
      </c>
      <c r="E79" s="5" t="s">
        <v>23</v>
      </c>
      <c r="F79" s="5" t="s">
        <v>23</v>
      </c>
      <c r="G79" s="5" t="s">
        <v>21</v>
      </c>
      <c r="H79" s="270"/>
      <c r="I79" s="5" t="s">
        <v>21</v>
      </c>
      <c r="J79" s="5" t="s">
        <v>23</v>
      </c>
      <c r="K79" s="5" t="s">
        <v>23</v>
      </c>
      <c r="L79" s="5" t="s">
        <v>23</v>
      </c>
      <c r="M79" s="5" t="s">
        <v>23</v>
      </c>
      <c r="N79" s="5" t="s">
        <v>23</v>
      </c>
      <c r="O79" s="5" t="s">
        <v>21</v>
      </c>
      <c r="P79" s="270"/>
      <c r="Q79" s="5" t="s">
        <v>21</v>
      </c>
      <c r="R79" s="5" t="s">
        <v>23</v>
      </c>
      <c r="S79" s="5" t="s">
        <v>23</v>
      </c>
      <c r="T79" s="5" t="s">
        <v>23</v>
      </c>
      <c r="U79" s="5" t="s">
        <v>23</v>
      </c>
      <c r="V79" s="5" t="s">
        <v>23</v>
      </c>
      <c r="W79" s="5" t="s">
        <v>21</v>
      </c>
      <c r="X79" s="270"/>
      <c r="Z79" s="62"/>
      <c r="AA79" s="62"/>
      <c r="AB79" s="62"/>
      <c r="AC79" s="62"/>
      <c r="AD79" s="75"/>
      <c r="AE79" s="75"/>
      <c r="AF79" s="75"/>
      <c r="AG79" s="75"/>
      <c r="AH79" s="76"/>
      <c r="AI79" s="76"/>
      <c r="AJ79" s="76"/>
      <c r="AK79" s="62"/>
      <c r="AL79" s="125"/>
      <c r="AM79" s="62"/>
      <c r="AN79" s="126"/>
      <c r="AO79" s="126"/>
    </row>
    <row r="80" spans="1:46" ht="11.25" customHeight="1">
      <c r="A80" s="4">
        <v>0</v>
      </c>
      <c r="B80" s="4">
        <v>7.5</v>
      </c>
      <c r="C80" s="4">
        <v>7.5</v>
      </c>
      <c r="D80" s="4">
        <v>7.5</v>
      </c>
      <c r="E80" s="4">
        <v>7.5</v>
      </c>
      <c r="F80" s="4">
        <v>7.5</v>
      </c>
      <c r="G80" s="4">
        <v>0</v>
      </c>
      <c r="H80" s="271"/>
      <c r="I80" s="4">
        <v>0</v>
      </c>
      <c r="J80" s="4">
        <v>7.5</v>
      </c>
      <c r="K80" s="4">
        <v>7.5</v>
      </c>
      <c r="L80" s="4">
        <v>7.5</v>
      </c>
      <c r="M80" s="4">
        <v>7.5</v>
      </c>
      <c r="N80" s="4">
        <v>7.5</v>
      </c>
      <c r="O80" s="4">
        <v>0</v>
      </c>
      <c r="P80" s="271"/>
      <c r="Q80" s="4">
        <v>0</v>
      </c>
      <c r="R80" s="4">
        <v>7.5</v>
      </c>
      <c r="S80" s="4">
        <v>7.5</v>
      </c>
      <c r="T80" s="4">
        <v>7.5</v>
      </c>
      <c r="U80" s="4">
        <v>7.5</v>
      </c>
      <c r="V80" s="4">
        <v>7.5</v>
      </c>
      <c r="W80" s="4">
        <v>0</v>
      </c>
      <c r="X80" s="271"/>
      <c r="Z80" s="62"/>
      <c r="AA80" s="62"/>
      <c r="AB80" s="62"/>
      <c r="AC80" s="62"/>
      <c r="AD80" s="75"/>
      <c r="AE80" s="75"/>
      <c r="AF80" s="75"/>
      <c r="AG80" s="75"/>
      <c r="AH80" s="76"/>
      <c r="AI80" s="76"/>
      <c r="AJ80" s="76"/>
      <c r="AK80" s="62"/>
      <c r="AL80" s="125"/>
      <c r="AM80" s="62"/>
      <c r="AN80" s="126"/>
      <c r="AO80" s="126"/>
    </row>
    <row r="81" spans="1:46" s="56" customFormat="1" ht="17.25" customHeight="1">
      <c r="A81" s="20">
        <v>47048</v>
      </c>
      <c r="B81" s="20">
        <v>47049</v>
      </c>
      <c r="C81" s="20">
        <v>47050</v>
      </c>
      <c r="D81" s="20">
        <v>47051</v>
      </c>
      <c r="E81" s="20">
        <v>47052</v>
      </c>
      <c r="F81" s="20">
        <v>47053</v>
      </c>
      <c r="G81" s="20">
        <v>47054</v>
      </c>
      <c r="H81" s="270">
        <v>45</v>
      </c>
      <c r="I81" s="20">
        <v>47076</v>
      </c>
      <c r="J81" s="20">
        <v>47077</v>
      </c>
      <c r="K81" s="20">
        <v>47078</v>
      </c>
      <c r="L81" s="20">
        <v>47079</v>
      </c>
      <c r="M81" s="20">
        <v>47080</v>
      </c>
      <c r="N81" s="20">
        <v>47081</v>
      </c>
      <c r="O81" s="20">
        <v>47082</v>
      </c>
      <c r="P81" s="270">
        <v>45</v>
      </c>
      <c r="Q81" s="20">
        <v>47104</v>
      </c>
      <c r="R81" s="20">
        <v>47105</v>
      </c>
      <c r="S81" s="20">
        <v>47106</v>
      </c>
      <c r="T81" s="20">
        <v>47107</v>
      </c>
      <c r="U81" s="20">
        <v>47108</v>
      </c>
      <c r="V81" s="20">
        <v>47109</v>
      </c>
      <c r="W81" s="20">
        <v>47110</v>
      </c>
      <c r="X81" s="270">
        <v>45</v>
      </c>
      <c r="Z81" s="64"/>
      <c r="AA81" s="64"/>
      <c r="AB81" s="64"/>
      <c r="AC81" s="64"/>
      <c r="AD81" s="73"/>
      <c r="AE81" s="73"/>
      <c r="AF81" s="73"/>
      <c r="AG81" s="73"/>
      <c r="AH81" s="74"/>
      <c r="AI81" s="74"/>
      <c r="AJ81" s="74"/>
      <c r="AK81" s="64"/>
      <c r="AM81" s="64"/>
      <c r="AN81" s="134"/>
      <c r="AO81" s="134"/>
      <c r="AP81" s="8"/>
      <c r="AQ81" s="60"/>
      <c r="AR81" s="60"/>
      <c r="AS81" s="60"/>
      <c r="AT81" s="60"/>
    </row>
    <row r="82" spans="1:46" ht="11.25" customHeight="1">
      <c r="A82" s="5" t="s">
        <v>21</v>
      </c>
      <c r="B82" s="5" t="s">
        <v>23</v>
      </c>
      <c r="C82" s="5" t="s">
        <v>23</v>
      </c>
      <c r="D82" s="5" t="s">
        <v>23</v>
      </c>
      <c r="E82" s="5" t="s">
        <v>23</v>
      </c>
      <c r="F82" s="5" t="s">
        <v>23</v>
      </c>
      <c r="G82" s="5" t="s">
        <v>23</v>
      </c>
      <c r="H82" s="270"/>
      <c r="I82" s="5" t="s">
        <v>21</v>
      </c>
      <c r="J82" s="5" t="s">
        <v>23</v>
      </c>
      <c r="K82" s="5" t="s">
        <v>23</v>
      </c>
      <c r="L82" s="5" t="s">
        <v>23</v>
      </c>
      <c r="M82" s="5" t="s">
        <v>23</v>
      </c>
      <c r="N82" s="5" t="s">
        <v>23</v>
      </c>
      <c r="O82" s="5" t="s">
        <v>23</v>
      </c>
      <c r="P82" s="270"/>
      <c r="Q82" s="5" t="s">
        <v>21</v>
      </c>
      <c r="R82" s="5" t="s">
        <v>23</v>
      </c>
      <c r="S82" s="5" t="s">
        <v>23</v>
      </c>
      <c r="T82" s="5" t="s">
        <v>23</v>
      </c>
      <c r="U82" s="5" t="s">
        <v>23</v>
      </c>
      <c r="V82" s="5" t="s">
        <v>23</v>
      </c>
      <c r="W82" s="5" t="s">
        <v>23</v>
      </c>
      <c r="X82" s="270"/>
      <c r="Z82" s="62"/>
      <c r="AA82" s="62"/>
      <c r="AB82" s="62"/>
      <c r="AC82" s="62"/>
      <c r="AD82" s="75"/>
      <c r="AE82" s="75"/>
      <c r="AF82" s="75"/>
      <c r="AG82" s="75"/>
      <c r="AH82" s="76"/>
      <c r="AI82" s="76"/>
      <c r="AJ82" s="76"/>
      <c r="AK82" s="62"/>
      <c r="AL82" s="125"/>
      <c r="AM82" s="62"/>
      <c r="AN82" s="126"/>
      <c r="AO82" s="126"/>
    </row>
    <row r="83" spans="1:46" ht="11.25" customHeight="1">
      <c r="A83" s="4">
        <v>0</v>
      </c>
      <c r="B83" s="4">
        <v>7.5</v>
      </c>
      <c r="C83" s="4">
        <v>7.5</v>
      </c>
      <c r="D83" s="4">
        <v>7.5</v>
      </c>
      <c r="E83" s="4">
        <v>7.5</v>
      </c>
      <c r="F83" s="4">
        <v>7.5</v>
      </c>
      <c r="G83" s="4">
        <v>7.5</v>
      </c>
      <c r="H83" s="271"/>
      <c r="I83" s="4">
        <v>0</v>
      </c>
      <c r="J83" s="4">
        <v>7.5</v>
      </c>
      <c r="K83" s="4">
        <v>7.5</v>
      </c>
      <c r="L83" s="4">
        <v>7.5</v>
      </c>
      <c r="M83" s="4">
        <v>7.5</v>
      </c>
      <c r="N83" s="4">
        <v>7.5</v>
      </c>
      <c r="O83" s="4">
        <v>7.5</v>
      </c>
      <c r="P83" s="271"/>
      <c r="Q83" s="4">
        <v>0</v>
      </c>
      <c r="R83" s="4">
        <v>7.5</v>
      </c>
      <c r="S83" s="4">
        <v>7.5</v>
      </c>
      <c r="T83" s="4">
        <v>7.5</v>
      </c>
      <c r="U83" s="4">
        <v>7.5</v>
      </c>
      <c r="V83" s="4">
        <v>7.5</v>
      </c>
      <c r="W83" s="4">
        <v>7.5</v>
      </c>
      <c r="X83" s="271"/>
      <c r="Z83" s="62"/>
      <c r="AA83" s="62"/>
      <c r="AB83" s="62"/>
      <c r="AC83" s="62"/>
      <c r="AD83" s="75"/>
      <c r="AE83" s="75"/>
      <c r="AF83" s="75"/>
      <c r="AG83" s="75"/>
      <c r="AH83" s="76"/>
      <c r="AI83" s="76"/>
      <c r="AJ83" s="76"/>
      <c r="AK83" s="62"/>
      <c r="AL83" s="125"/>
      <c r="AM83" s="62"/>
      <c r="AN83" s="126"/>
      <c r="AO83" s="126"/>
      <c r="AP83" s="292"/>
      <c r="AQ83" s="292"/>
      <c r="AR83" s="293"/>
      <c r="AS83" s="293"/>
      <c r="AT83" s="293"/>
    </row>
    <row r="84" spans="1:46" s="56" customFormat="1" ht="17.25" customHeight="1">
      <c r="A84" s="20">
        <v>47055</v>
      </c>
      <c r="B84" s="20">
        <v>47056</v>
      </c>
      <c r="C84" s="20">
        <v>47057</v>
      </c>
      <c r="D84" s="20">
        <v>47058</v>
      </c>
      <c r="E84" s="20">
        <v>47059</v>
      </c>
      <c r="F84" s="20">
        <v>47060</v>
      </c>
      <c r="G84" s="20">
        <v>47061</v>
      </c>
      <c r="H84" s="270">
        <v>15</v>
      </c>
      <c r="I84" s="20">
        <v>47083</v>
      </c>
      <c r="J84" s="20">
        <v>47084</v>
      </c>
      <c r="K84" s="20">
        <v>47085</v>
      </c>
      <c r="L84" s="20">
        <v>47086</v>
      </c>
      <c r="M84" s="20">
        <v>47087</v>
      </c>
      <c r="N84" s="20">
        <v>47088</v>
      </c>
      <c r="O84" s="20">
        <v>47089</v>
      </c>
      <c r="P84" s="270">
        <v>37.5</v>
      </c>
      <c r="Q84" s="20">
        <v>47111</v>
      </c>
      <c r="R84" s="20">
        <v>47112</v>
      </c>
      <c r="S84" s="20">
        <v>47113</v>
      </c>
      <c r="T84" s="20">
        <v>47114</v>
      </c>
      <c r="U84" s="20">
        <v>47115</v>
      </c>
      <c r="V84" s="20">
        <v>47116</v>
      </c>
      <c r="W84" s="20">
        <v>47117</v>
      </c>
      <c r="X84" s="270">
        <v>15</v>
      </c>
      <c r="Z84" s="64"/>
      <c r="AA84" s="64"/>
      <c r="AB84" s="64"/>
      <c r="AC84" s="64"/>
      <c r="AD84" s="73"/>
      <c r="AE84" s="73"/>
      <c r="AF84" s="73"/>
      <c r="AG84" s="73"/>
      <c r="AH84" s="74"/>
      <c r="AI84" s="74"/>
      <c r="AJ84" s="74"/>
      <c r="AK84" s="64"/>
      <c r="AM84" s="64"/>
      <c r="AN84" s="134"/>
      <c r="AO84" s="134"/>
      <c r="AP84" s="8"/>
      <c r="AQ84" s="60"/>
      <c r="AR84" s="60"/>
      <c r="AS84" s="60"/>
      <c r="AT84" s="60"/>
    </row>
    <row r="85" spans="1:46" ht="11.25" customHeight="1">
      <c r="A85" s="5" t="s">
        <v>21</v>
      </c>
      <c r="B85" s="5" t="s">
        <v>23</v>
      </c>
      <c r="C85" s="5" t="s">
        <v>23</v>
      </c>
      <c r="D85" s="5"/>
      <c r="E85" s="5"/>
      <c r="F85" s="5"/>
      <c r="G85" s="5"/>
      <c r="H85" s="270"/>
      <c r="I85" s="5" t="s">
        <v>23</v>
      </c>
      <c r="J85" s="5" t="s">
        <v>23</v>
      </c>
      <c r="K85" s="5" t="s">
        <v>23</v>
      </c>
      <c r="L85" s="5" t="s">
        <v>23</v>
      </c>
      <c r="M85" s="5" t="s">
        <v>23</v>
      </c>
      <c r="N85" s="5"/>
      <c r="O85" s="5"/>
      <c r="P85" s="270"/>
      <c r="Q85" s="5" t="s">
        <v>21</v>
      </c>
      <c r="R85" s="5" t="s">
        <v>23</v>
      </c>
      <c r="S85" s="5" t="s">
        <v>23</v>
      </c>
      <c r="T85" s="5" t="s">
        <v>21</v>
      </c>
      <c r="U85" s="5" t="s">
        <v>21</v>
      </c>
      <c r="V85" s="5" t="s">
        <v>21</v>
      </c>
      <c r="W85" s="5" t="s">
        <v>21</v>
      </c>
      <c r="X85" s="270"/>
      <c r="Z85" s="62"/>
      <c r="AA85" s="62"/>
      <c r="AB85" s="62"/>
      <c r="AC85" s="62"/>
      <c r="AD85" s="75"/>
      <c r="AE85" s="75"/>
      <c r="AF85" s="75"/>
      <c r="AG85" s="75"/>
      <c r="AH85" s="76"/>
      <c r="AI85" s="76"/>
      <c r="AJ85" s="76"/>
      <c r="AK85" s="62"/>
      <c r="AL85" s="125"/>
      <c r="AM85" s="62"/>
      <c r="AN85" s="126"/>
      <c r="AO85" s="126"/>
    </row>
    <row r="86" spans="1:46" ht="11.25" customHeight="1">
      <c r="A86" s="4">
        <v>0</v>
      </c>
      <c r="B86" s="4">
        <v>7.5</v>
      </c>
      <c r="C86" s="4">
        <v>7.5</v>
      </c>
      <c r="D86" s="4">
        <v>0</v>
      </c>
      <c r="E86" s="4">
        <v>0</v>
      </c>
      <c r="F86" s="4">
        <v>0</v>
      </c>
      <c r="G86" s="4">
        <v>0</v>
      </c>
      <c r="H86" s="271"/>
      <c r="I86" s="4">
        <v>7.5</v>
      </c>
      <c r="J86" s="4">
        <v>7.5</v>
      </c>
      <c r="K86" s="4">
        <v>7.5</v>
      </c>
      <c r="L86" s="4">
        <v>7.5</v>
      </c>
      <c r="M86" s="4">
        <v>7.5</v>
      </c>
      <c r="N86" s="4">
        <v>0</v>
      </c>
      <c r="O86" s="4">
        <v>0</v>
      </c>
      <c r="P86" s="271"/>
      <c r="Q86" s="4">
        <v>0</v>
      </c>
      <c r="R86" s="4">
        <v>7.5</v>
      </c>
      <c r="S86" s="4">
        <v>7.5</v>
      </c>
      <c r="T86" s="4">
        <v>0</v>
      </c>
      <c r="U86" s="4">
        <v>0</v>
      </c>
      <c r="V86" s="4">
        <v>0</v>
      </c>
      <c r="W86" s="4">
        <v>0</v>
      </c>
      <c r="X86" s="271"/>
      <c r="Z86" s="62"/>
      <c r="AA86" s="62"/>
      <c r="AB86" s="62"/>
      <c r="AC86" s="62"/>
      <c r="AD86" s="75"/>
      <c r="AE86" s="75"/>
      <c r="AF86" s="75"/>
      <c r="AG86" s="75"/>
      <c r="AH86" s="76"/>
      <c r="AI86" s="76"/>
      <c r="AJ86" s="76"/>
      <c r="AK86" s="62"/>
      <c r="AL86" s="125"/>
      <c r="AM86" s="62"/>
      <c r="AN86" s="126"/>
      <c r="AO86" s="126"/>
      <c r="AP86" s="292"/>
      <c r="AQ86" s="292"/>
      <c r="AR86" s="293"/>
      <c r="AS86" s="293"/>
      <c r="AT86" s="293"/>
    </row>
    <row r="87" spans="1:46" s="56" customFormat="1" ht="17.25" customHeight="1">
      <c r="A87" s="20">
        <v>47062</v>
      </c>
      <c r="B87" s="20">
        <v>47063</v>
      </c>
      <c r="C87" s="20">
        <v>47064</v>
      </c>
      <c r="D87" s="20">
        <v>47065</v>
      </c>
      <c r="E87" s="20">
        <v>47066</v>
      </c>
      <c r="F87" s="20">
        <v>47067</v>
      </c>
      <c r="G87" s="20">
        <v>47068</v>
      </c>
      <c r="H87" s="270">
        <v>0</v>
      </c>
      <c r="I87" s="20">
        <v>47090</v>
      </c>
      <c r="J87" s="20">
        <v>47091</v>
      </c>
      <c r="K87" s="20">
        <v>47092</v>
      </c>
      <c r="L87" s="20">
        <v>47093</v>
      </c>
      <c r="M87" s="20">
        <v>47094</v>
      </c>
      <c r="N87" s="20">
        <v>47095</v>
      </c>
      <c r="O87" s="20">
        <v>47096</v>
      </c>
      <c r="P87" s="270">
        <v>0</v>
      </c>
      <c r="Q87" s="20">
        <v>47118</v>
      </c>
      <c r="R87" s="20">
        <v>47119</v>
      </c>
      <c r="S87" s="20">
        <v>47120</v>
      </c>
      <c r="T87" s="20">
        <v>47121</v>
      </c>
      <c r="U87" s="20">
        <v>47122</v>
      </c>
      <c r="V87" s="20">
        <v>47123</v>
      </c>
      <c r="W87" s="20">
        <v>47124</v>
      </c>
      <c r="X87" s="270">
        <v>0</v>
      </c>
      <c r="Z87" s="64"/>
      <c r="AA87" s="64"/>
      <c r="AB87" s="64"/>
      <c r="AC87" s="64"/>
      <c r="AD87" s="73"/>
      <c r="AE87" s="73"/>
      <c r="AF87" s="73"/>
      <c r="AG87" s="73"/>
      <c r="AH87" s="74"/>
      <c r="AI87" s="74"/>
      <c r="AJ87" s="74"/>
      <c r="AK87" s="64"/>
      <c r="AM87" s="64"/>
      <c r="AN87" s="134"/>
      <c r="AO87" s="134"/>
      <c r="AP87" s="296"/>
      <c r="AQ87" s="296"/>
      <c r="AR87" s="297"/>
      <c r="AS87" s="297"/>
      <c r="AT87" s="297"/>
    </row>
    <row r="88" spans="1:46" ht="11.25" customHeight="1">
      <c r="A88" s="5"/>
      <c r="B88" s="5"/>
      <c r="C88" s="5"/>
      <c r="D88" s="5"/>
      <c r="E88" s="5"/>
      <c r="F88" s="5"/>
      <c r="G88" s="5"/>
      <c r="H88" s="270"/>
      <c r="I88" s="5"/>
      <c r="J88" s="5"/>
      <c r="K88" s="5"/>
      <c r="L88" s="5"/>
      <c r="M88" s="5"/>
      <c r="N88" s="5"/>
      <c r="O88" s="5"/>
      <c r="P88" s="270"/>
      <c r="Q88" s="5" t="s">
        <v>21</v>
      </c>
      <c r="R88" s="5"/>
      <c r="S88" s="5"/>
      <c r="T88" s="5"/>
      <c r="U88" s="5"/>
      <c r="V88" s="5"/>
      <c r="W88" s="5"/>
      <c r="X88" s="270"/>
      <c r="Z88" s="62"/>
      <c r="AA88" s="62"/>
      <c r="AB88" s="62"/>
      <c r="AC88" s="62"/>
      <c r="AD88" s="75"/>
      <c r="AE88" s="75"/>
      <c r="AF88" s="75"/>
      <c r="AG88" s="75"/>
      <c r="AH88" s="76"/>
      <c r="AI88" s="76"/>
      <c r="AJ88" s="76"/>
      <c r="AK88" s="62"/>
      <c r="AL88" s="125"/>
      <c r="AM88" s="62"/>
      <c r="AN88" s="126"/>
      <c r="AO88" s="126"/>
    </row>
    <row r="89" spans="1:46" ht="11.25" customHeight="1" thickBot="1">
      <c r="A89" s="4">
        <v>0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348"/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348"/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348"/>
      <c r="Z89" s="62"/>
      <c r="AA89" s="62"/>
      <c r="AB89" s="62"/>
      <c r="AC89" s="62"/>
      <c r="AD89" s="75"/>
      <c r="AE89" s="75"/>
      <c r="AF89" s="75"/>
      <c r="AG89" s="75"/>
      <c r="AH89" s="76"/>
      <c r="AI89" s="76"/>
      <c r="AJ89" s="76"/>
      <c r="AK89" s="62"/>
      <c r="AL89" s="125"/>
      <c r="AM89" s="62"/>
      <c r="AN89" s="126"/>
      <c r="AO89" s="126"/>
      <c r="AP89" s="295"/>
      <c r="AQ89" s="295"/>
      <c r="AR89" s="294"/>
      <c r="AS89" s="294"/>
      <c r="AT89" s="294"/>
    </row>
    <row r="90" spans="1:46">
      <c r="A90" s="345"/>
      <c r="B90" s="346"/>
      <c r="C90" s="346"/>
      <c r="D90" s="346"/>
      <c r="E90" s="346"/>
      <c r="F90" s="346"/>
      <c r="G90" s="347"/>
      <c r="H90" s="67">
        <v>180</v>
      </c>
      <c r="I90" s="345"/>
      <c r="J90" s="346"/>
      <c r="K90" s="346"/>
      <c r="L90" s="346"/>
      <c r="M90" s="346"/>
      <c r="N90" s="346"/>
      <c r="O90" s="347"/>
      <c r="P90" s="67">
        <v>187.5</v>
      </c>
      <c r="Q90" s="345"/>
      <c r="R90" s="346"/>
      <c r="S90" s="346"/>
      <c r="T90" s="346"/>
      <c r="U90" s="346"/>
      <c r="V90" s="346"/>
      <c r="W90" s="347"/>
      <c r="X90" s="67">
        <v>150</v>
      </c>
      <c r="Z90" s="78"/>
      <c r="AA90" s="78"/>
      <c r="AB90" s="78"/>
      <c r="AC90" s="78"/>
      <c r="AD90" s="79"/>
      <c r="AE90" s="79"/>
      <c r="AF90" s="79"/>
      <c r="AG90" s="79"/>
      <c r="AH90" s="135"/>
      <c r="AI90" s="135"/>
      <c r="AJ90" s="135"/>
      <c r="AK90" s="62"/>
      <c r="AL90" s="125"/>
      <c r="AM90" s="62"/>
      <c r="AN90" s="126"/>
      <c r="AO90" s="126"/>
      <c r="AP90" s="295"/>
      <c r="AQ90" s="295"/>
      <c r="AR90" s="294"/>
      <c r="AS90" s="294"/>
      <c r="AT90" s="294"/>
    </row>
    <row r="91" spans="1:46"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</row>
  </sheetData>
  <sheetProtection formatCells="0"/>
  <mergeCells count="213">
    <mergeCell ref="A90:G90"/>
    <mergeCell ref="I90:O90"/>
    <mergeCell ref="Q90:W90"/>
    <mergeCell ref="AP90:AQ90"/>
    <mergeCell ref="AR90:AT90"/>
    <mergeCell ref="H87:H89"/>
    <mergeCell ref="P87:P89"/>
    <mergeCell ref="X87:X89"/>
    <mergeCell ref="AP87:AQ87"/>
    <mergeCell ref="AR87:AT87"/>
    <mergeCell ref="AP89:AQ89"/>
    <mergeCell ref="AR89:AT89"/>
    <mergeCell ref="AP83:AQ83"/>
    <mergeCell ref="AR83:AT83"/>
    <mergeCell ref="H84:H86"/>
    <mergeCell ref="P84:P86"/>
    <mergeCell ref="X84:X86"/>
    <mergeCell ref="AP86:AQ86"/>
    <mergeCell ref="AR86:AT86"/>
    <mergeCell ref="H78:H80"/>
    <mergeCell ref="P78:P80"/>
    <mergeCell ref="X78:X80"/>
    <mergeCell ref="H81:H83"/>
    <mergeCell ref="P81:P83"/>
    <mergeCell ref="X81:X83"/>
    <mergeCell ref="H72:H74"/>
    <mergeCell ref="P72:P74"/>
    <mergeCell ref="X72:X74"/>
    <mergeCell ref="H75:H77"/>
    <mergeCell ref="P75:P77"/>
    <mergeCell ref="X75:X77"/>
    <mergeCell ref="A68:G68"/>
    <mergeCell ref="I68:O68"/>
    <mergeCell ref="Q68:W68"/>
    <mergeCell ref="AP68:AQ68"/>
    <mergeCell ref="AR68:AT68"/>
    <mergeCell ref="B70:C70"/>
    <mergeCell ref="H70:H71"/>
    <mergeCell ref="J70:K70"/>
    <mergeCell ref="P70:P71"/>
    <mergeCell ref="R70:S70"/>
    <mergeCell ref="H65:H67"/>
    <mergeCell ref="P65:P67"/>
    <mergeCell ref="X65:X67"/>
    <mergeCell ref="AP65:AQ65"/>
    <mergeCell ref="AR65:AT65"/>
    <mergeCell ref="AP67:AQ67"/>
    <mergeCell ref="AR67:AT67"/>
    <mergeCell ref="X70:X71"/>
    <mergeCell ref="AR61:AT61"/>
    <mergeCell ref="H62:H64"/>
    <mergeCell ref="P62:P64"/>
    <mergeCell ref="X62:X64"/>
    <mergeCell ref="AP64:AQ64"/>
    <mergeCell ref="AR64:AT64"/>
    <mergeCell ref="H56:H58"/>
    <mergeCell ref="P56:P58"/>
    <mergeCell ref="X56:X58"/>
    <mergeCell ref="AL56:AM57"/>
    <mergeCell ref="H59:H61"/>
    <mergeCell ref="P59:P61"/>
    <mergeCell ref="X59:X61"/>
    <mergeCell ref="AL59:AM60"/>
    <mergeCell ref="H50:H52"/>
    <mergeCell ref="P50:P52"/>
    <mergeCell ref="X50:X52"/>
    <mergeCell ref="AL50:AM51"/>
    <mergeCell ref="H53:H55"/>
    <mergeCell ref="P53:P55"/>
    <mergeCell ref="X53:X55"/>
    <mergeCell ref="AL53:AM54"/>
    <mergeCell ref="AP61:AQ61"/>
    <mergeCell ref="A46:G46"/>
    <mergeCell ref="I46:O46"/>
    <mergeCell ref="Q46:W46"/>
    <mergeCell ref="B48:C48"/>
    <mergeCell ref="H48:H49"/>
    <mergeCell ref="J48:K48"/>
    <mergeCell ref="P48:P49"/>
    <mergeCell ref="R48:S48"/>
    <mergeCell ref="X48:X49"/>
    <mergeCell ref="AF36:AG38"/>
    <mergeCell ref="AH36:AJ38"/>
    <mergeCell ref="H37:H39"/>
    <mergeCell ref="AH39:AJ41"/>
    <mergeCell ref="H40:H42"/>
    <mergeCell ref="P40:P42"/>
    <mergeCell ref="X40:X42"/>
    <mergeCell ref="Z42:AA44"/>
    <mergeCell ref="AB42:AC44"/>
    <mergeCell ref="AD42:AE44"/>
    <mergeCell ref="AF42:AG44"/>
    <mergeCell ref="AH42:AJ44"/>
    <mergeCell ref="H43:H45"/>
    <mergeCell ref="P37:P39"/>
    <mergeCell ref="X37:X39"/>
    <mergeCell ref="Z39:AA41"/>
    <mergeCell ref="AB39:AC41"/>
    <mergeCell ref="AD39:AE41"/>
    <mergeCell ref="AF39:AG41"/>
    <mergeCell ref="P43:P45"/>
    <mergeCell ref="X43:X45"/>
    <mergeCell ref="AF27:AG29"/>
    <mergeCell ref="AH27:AJ29"/>
    <mergeCell ref="H28:H30"/>
    <mergeCell ref="P28:P30"/>
    <mergeCell ref="X28:X30"/>
    <mergeCell ref="Z30:AA32"/>
    <mergeCell ref="AB30:AC32"/>
    <mergeCell ref="AD30:AE32"/>
    <mergeCell ref="AF30:AG32"/>
    <mergeCell ref="AH30:AJ32"/>
    <mergeCell ref="H31:H33"/>
    <mergeCell ref="P31:P33"/>
    <mergeCell ref="X31:X33"/>
    <mergeCell ref="Z33:AA35"/>
    <mergeCell ref="AB33:AC35"/>
    <mergeCell ref="AD33:AE35"/>
    <mergeCell ref="AF33:AG35"/>
    <mergeCell ref="AH33:AJ35"/>
    <mergeCell ref="H34:H36"/>
    <mergeCell ref="P34:P36"/>
    <mergeCell ref="X34:X36"/>
    <mergeCell ref="Z36:AA38"/>
    <mergeCell ref="AB36:AC38"/>
    <mergeCell ref="AD36:AE38"/>
    <mergeCell ref="AP25:AQ25"/>
    <mergeCell ref="AR25:AT25"/>
    <mergeCell ref="AP21:AQ21"/>
    <mergeCell ref="AR21:AT21"/>
    <mergeCell ref="AP23:AQ23"/>
    <mergeCell ref="AR23:AT23"/>
    <mergeCell ref="A24:G24"/>
    <mergeCell ref="I24:O24"/>
    <mergeCell ref="Q24:W24"/>
    <mergeCell ref="Z24:AA26"/>
    <mergeCell ref="AB24:AC26"/>
    <mergeCell ref="AD24:AE26"/>
    <mergeCell ref="B26:C26"/>
    <mergeCell ref="H26:H27"/>
    <mergeCell ref="J26:K26"/>
    <mergeCell ref="P26:P27"/>
    <mergeCell ref="R26:S26"/>
    <mergeCell ref="X26:X27"/>
    <mergeCell ref="AF24:AG26"/>
    <mergeCell ref="AH24:AJ26"/>
    <mergeCell ref="AP24:AQ24"/>
    <mergeCell ref="Z27:AA29"/>
    <mergeCell ref="AB27:AC29"/>
    <mergeCell ref="AD27:AE29"/>
    <mergeCell ref="H21:H23"/>
    <mergeCell ref="P21:P23"/>
    <mergeCell ref="X21:X23"/>
    <mergeCell ref="Z21:AA23"/>
    <mergeCell ref="AB21:AC23"/>
    <mergeCell ref="AD21:AE23"/>
    <mergeCell ref="AF21:AG23"/>
    <mergeCell ref="AH21:AJ23"/>
    <mergeCell ref="AR24:AT24"/>
    <mergeCell ref="AP17:AQ17"/>
    <mergeCell ref="AR17:AT17"/>
    <mergeCell ref="H18:H20"/>
    <mergeCell ref="P18:P20"/>
    <mergeCell ref="X18:X20"/>
    <mergeCell ref="Z18:AA20"/>
    <mergeCell ref="AB18:AC20"/>
    <mergeCell ref="AD18:AE20"/>
    <mergeCell ref="AF18:AG20"/>
    <mergeCell ref="AH18:AJ20"/>
    <mergeCell ref="AP20:AQ20"/>
    <mergeCell ref="AR20:AT20"/>
    <mergeCell ref="AF12:AG14"/>
    <mergeCell ref="AH12:AJ14"/>
    <mergeCell ref="H15:H17"/>
    <mergeCell ref="P15:P17"/>
    <mergeCell ref="X15:X17"/>
    <mergeCell ref="Z15:AA17"/>
    <mergeCell ref="AB15:AC17"/>
    <mergeCell ref="AD15:AE17"/>
    <mergeCell ref="AF15:AG17"/>
    <mergeCell ref="AH15:AJ17"/>
    <mergeCell ref="H12:H14"/>
    <mergeCell ref="P12:P14"/>
    <mergeCell ref="X12:X14"/>
    <mergeCell ref="Z12:AA14"/>
    <mergeCell ref="AB12:AC14"/>
    <mergeCell ref="AD12:AE14"/>
    <mergeCell ref="AF6:AG8"/>
    <mergeCell ref="AH6:AJ8"/>
    <mergeCell ref="H9:H11"/>
    <mergeCell ref="P9:P11"/>
    <mergeCell ref="X9:X11"/>
    <mergeCell ref="Z9:AA11"/>
    <mergeCell ref="AB9:AC11"/>
    <mergeCell ref="AD9:AE11"/>
    <mergeCell ref="AF9:AG11"/>
    <mergeCell ref="AH9:AJ11"/>
    <mergeCell ref="H6:H8"/>
    <mergeCell ref="P6:P8"/>
    <mergeCell ref="X6:X8"/>
    <mergeCell ref="Z6:AA8"/>
    <mergeCell ref="AB6:AC8"/>
    <mergeCell ref="AD6:AE8"/>
    <mergeCell ref="B1:D1"/>
    <mergeCell ref="E1:G1"/>
    <mergeCell ref="A2:X2"/>
    <mergeCell ref="G3:H3"/>
    <mergeCell ref="B4:C4"/>
    <mergeCell ref="H4:H5"/>
    <mergeCell ref="J4:K4"/>
    <mergeCell ref="P4:P5"/>
    <mergeCell ref="R4:S4"/>
    <mergeCell ref="X4:X5"/>
  </mergeCells>
  <phoneticPr fontId="1"/>
  <conditionalFormatting sqref="A6:G6 I6:O6 Q6:W6 A28:G28 I28:O28 Q28:W28 A50:G50 I50:O50 Q50:W50 A72:G72 I72:O72 Q72:W72">
    <cfRule type="expression" dxfId="18" priority="4">
      <formula>DAY(A6)&gt;7</formula>
    </cfRule>
  </conditionalFormatting>
  <conditionalFormatting sqref="A18:G18 A21:G21 I18:O18 I21:O21 Q18:W18 Q21:W21 A40:G40 A43:G43 I40:O40 I43:O43 Q40:W40 Q43:W43 A62:G62 A65:G65 I62:O62 I65:O65 Q62:W62 Q65:W65 A84:G84 A87:G87 I84:O84 I87:O87 Q84:W84 Q87:W87">
    <cfRule type="expression" dxfId="17" priority="3">
      <formula>DAY(A18)&lt;=14</formula>
    </cfRule>
  </conditionalFormatting>
  <dataValidations count="2">
    <dataValidation type="list" allowBlank="1" showInputMessage="1" showErrorMessage="1" sqref="A7:G7 A41:G41 Q79:W79 I85:O85 Q73:W73 I79:O79 I76:O76 I88:O88 I82:O82 A85:G85 I73:O73 A82:G82 A76:G76 A88:G88 A79:G79 Q63:W63 A73:G73 Q60:W60 Q54:W54 Q66:W66 Q57:W57 I63:O63 Q51:W51 I60:O60 I54:O54 I66:O66 I57:O57 A66:G66 I51:O51 A63:G63 A60:G60 A54:G54 A57:G57 A51:G51 Q41:W41 Q38:W38 Q32:W32 Q44:W44 Q35:W35 I41:O41 Q29:W29 I29:O29 I35:O35 I44:O44 I38:O38 I32:O32 A44:G44 A38:G38 A35:G35 Q19:W19 A29:G29 A32:G32 A30 Q7:W7 Q13:W13 Q22:W22 Q16:W16 Q10:W10 I19:O19 I22:O22 I16:O16 I13:O13 I7:O7 I10:O10 A22:G22 A19:G19 A16:G16 A13:G13 A10:G10 Q88:W88 Q76:W76 Q82:W82 Q85:W85" xr:uid="{9E626A49-9803-4E65-B500-549E03FEF730}">
      <formula1>$AP$6:$AP$7</formula1>
    </dataValidation>
    <dataValidation type="list" allowBlank="1" showInputMessage="1" showErrorMessage="1" sqref="AL56 AL50 AL53 AL59" xr:uid="{80BA5344-DEB5-4177-9101-EA75AD2DCB0D}">
      <formula1>$AP$50:$AP$51</formula1>
    </dataValidation>
  </dataValidations>
  <pageMargins left="0.98425196850393704" right="0.19685039370078741" top="0.78740157480314965" bottom="0.39370078740157483" header="0.51181102362204722" footer="0.51181102362204722"/>
  <pageSetup paperSize="9" scale="44" orientation="portrait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0788141-46E0-4C6C-9FC7-1860EBB7B423}">
            <xm:f>NOT(ISERROR(SEARCH($AP$7,A4)))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2" operator="containsText" id="{9F175B5C-2460-44F3-B04B-2A1EDA67584E}">
            <xm:f>NOT(ISERROR(SEARCH($AP$6,A4)))</xm:f>
            <xm:f>$AP$6</xm:f>
            <x14:dxf>
              <font>
                <b/>
                <i val="0"/>
                <color rgb="FFFF0000"/>
              </font>
            </x14:dxf>
          </x14:cfRule>
          <xm:sqref>A4:G24 I4:O24 Q4:W24 A26:G45 I26:O46 Q26:W46 A48:G68 I48:O68 Q48:W68 A70:G89 I70:O90 Q70:W89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884AF-3F41-4768-8F67-1068CC280392}">
  <sheetPr>
    <tabColor rgb="FF7030A0"/>
    <pageSetUpPr fitToPage="1"/>
  </sheetPr>
  <dimension ref="A1:AU91"/>
  <sheetViews>
    <sheetView tabSelected="1" view="pageBreakPreview" zoomScale="85" zoomScaleNormal="85" zoomScaleSheetLayoutView="85" workbookViewId="0">
      <selection activeCell="H1" sqref="H1"/>
    </sheetView>
  </sheetViews>
  <sheetFormatPr defaultRowHeight="13.5"/>
  <cols>
    <col min="1" max="7" width="5.125" style="37" customWidth="1"/>
    <col min="8" max="8" width="6.25" style="37" customWidth="1"/>
    <col min="9" max="15" width="5.125" style="37" customWidth="1"/>
    <col min="16" max="16" width="6.25" style="37" customWidth="1"/>
    <col min="17" max="23" width="5.125" style="37" customWidth="1"/>
    <col min="24" max="24" width="6.25" style="37" customWidth="1"/>
    <col min="25" max="25" width="4.625" style="37" customWidth="1"/>
    <col min="26" max="36" width="5" style="37" customWidth="1"/>
    <col min="37" max="37" width="7.125" style="37" customWidth="1"/>
    <col min="38" max="39" width="5" style="37" customWidth="1"/>
    <col min="40" max="40" width="8.375" style="37" bestFit="1" customWidth="1"/>
    <col min="41" max="46" width="5" style="37" customWidth="1"/>
    <col min="47" max="16384" width="9" style="37"/>
  </cols>
  <sheetData>
    <row r="1" spans="1:46" ht="25.5" customHeight="1">
      <c r="A1" s="29" t="s">
        <v>40</v>
      </c>
      <c r="B1" s="349"/>
      <c r="C1" s="349"/>
      <c r="D1" s="349"/>
      <c r="E1" s="350" t="s">
        <v>24</v>
      </c>
      <c r="F1" s="350"/>
      <c r="G1" s="350"/>
      <c r="H1" s="136"/>
      <c r="I1" s="30" t="s">
        <v>104</v>
      </c>
      <c r="J1" s="31"/>
      <c r="K1" s="32"/>
      <c r="L1" s="33"/>
      <c r="M1" s="34" t="s">
        <v>36</v>
      </c>
      <c r="N1" s="35"/>
      <c r="O1" s="35"/>
      <c r="P1" s="35"/>
      <c r="Q1" s="36"/>
      <c r="R1" s="31"/>
      <c r="S1" s="31"/>
      <c r="T1" s="31"/>
      <c r="U1" s="31"/>
      <c r="V1" s="31"/>
      <c r="W1" s="31"/>
      <c r="X1" s="31"/>
    </row>
    <row r="2" spans="1:46" ht="39.75" customHeight="1">
      <c r="A2" s="351" t="s">
        <v>111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</row>
    <row r="3" spans="1:46" ht="14.25">
      <c r="A3" s="236" t="s">
        <v>107</v>
      </c>
      <c r="B3" s="205"/>
      <c r="C3" s="205"/>
      <c r="D3" s="205"/>
      <c r="E3" s="205"/>
      <c r="F3" s="237" t="s">
        <v>113</v>
      </c>
      <c r="G3" s="238"/>
      <c r="H3" s="176"/>
      <c r="I3" s="31"/>
      <c r="J3" s="31"/>
    </row>
    <row r="4" spans="1:46" ht="13.5" customHeight="1">
      <c r="A4" s="186" t="str">
        <f>IF(AND($B$1&lt;&gt;"",$H$1&lt;&gt;""),MONTH(DATE($B$1,$H$1,1)),"")</f>
        <v/>
      </c>
      <c r="B4" s="353" t="s">
        <v>28</v>
      </c>
      <c r="C4" s="353"/>
      <c r="D4" s="187"/>
      <c r="E4" s="188" t="str">
        <f>IF($B$1="","",(DATE($B$1,$A$4,1)-DAY(DATE($B$1,$A$4,1))+1))</f>
        <v/>
      </c>
      <c r="F4" s="189" t="s">
        <v>105</v>
      </c>
      <c r="G4" s="190" t="str">
        <f>IF($B$1="","",EOMONTH(DATE($B$1,A4,1),0))</f>
        <v/>
      </c>
      <c r="H4" s="354" t="s">
        <v>0</v>
      </c>
      <c r="I4" s="197" t="str">
        <f>IF(AND($B$1&lt;&gt;"",$H$1&lt;&gt;""),MONTH(DATE($B$1,$H$1+1,1)),"")</f>
        <v/>
      </c>
      <c r="J4" s="353" t="s">
        <v>28</v>
      </c>
      <c r="K4" s="353"/>
      <c r="L4" s="198"/>
      <c r="M4" s="188" t="str">
        <f>IF($B$1="","",(DATE($B$1,$I$4,1)-DAY(DATE($B$1,$I$4,1))+1))</f>
        <v/>
      </c>
      <c r="N4" s="189" t="s">
        <v>105</v>
      </c>
      <c r="O4" s="190" t="str">
        <f>IF($B$1="","",EOMONTH(DATE($B$1,I4,1),0))</f>
        <v/>
      </c>
      <c r="P4" s="354" t="s">
        <v>0</v>
      </c>
      <c r="Q4" s="197" t="str">
        <f>IF(AND($B$1&lt;&gt;"",$H$1&lt;&gt;""),MONTH(DATE($B$1,$H$1+2,1)),"")</f>
        <v/>
      </c>
      <c r="R4" s="353" t="s">
        <v>28</v>
      </c>
      <c r="S4" s="353"/>
      <c r="T4" s="198"/>
      <c r="U4" s="188" t="str">
        <f>IF($B$1="","",(DATE($B$1,$Q$4,1)-DAY(DATE($B$1,$Q$4,1))+1))</f>
        <v/>
      </c>
      <c r="V4" s="189" t="s">
        <v>105</v>
      </c>
      <c r="W4" s="190" t="str">
        <f>IF($B$1="","",EOMONTH(DATE($B$1,Q4,1),0))</f>
        <v/>
      </c>
      <c r="X4" s="356" t="s">
        <v>0</v>
      </c>
      <c r="Z4" s="40" t="s">
        <v>1</v>
      </c>
      <c r="AA4" s="41"/>
      <c r="AB4" s="41"/>
      <c r="AC4" s="8"/>
      <c r="AD4" s="41"/>
      <c r="AE4" s="8"/>
      <c r="AF4" s="41"/>
      <c r="AG4" s="42"/>
      <c r="AH4" s="43"/>
      <c r="AI4" s="43"/>
      <c r="AJ4" s="43"/>
    </row>
    <row r="5" spans="1:46">
      <c r="A5" s="191" t="s">
        <v>37</v>
      </c>
      <c r="B5" s="192" t="s">
        <v>38</v>
      </c>
      <c r="C5" s="192" t="s">
        <v>39</v>
      </c>
      <c r="D5" s="193" t="s">
        <v>2</v>
      </c>
      <c r="E5" s="192" t="s">
        <v>3</v>
      </c>
      <c r="F5" s="194" t="s">
        <v>4</v>
      </c>
      <c r="G5" s="193" t="s">
        <v>5</v>
      </c>
      <c r="H5" s="355"/>
      <c r="I5" s="199" t="s">
        <v>37</v>
      </c>
      <c r="J5" s="200" t="s">
        <v>38</v>
      </c>
      <c r="K5" s="200" t="s">
        <v>39</v>
      </c>
      <c r="L5" s="200" t="s">
        <v>2</v>
      </c>
      <c r="M5" s="200" t="s">
        <v>3</v>
      </c>
      <c r="N5" s="200" t="s">
        <v>4</v>
      </c>
      <c r="O5" s="194" t="s">
        <v>5</v>
      </c>
      <c r="P5" s="355"/>
      <c r="Q5" s="199" t="s">
        <v>37</v>
      </c>
      <c r="R5" s="200" t="s">
        <v>38</v>
      </c>
      <c r="S5" s="200" t="s">
        <v>39</v>
      </c>
      <c r="T5" s="200" t="s">
        <v>2</v>
      </c>
      <c r="U5" s="200" t="s">
        <v>3</v>
      </c>
      <c r="V5" s="200" t="s">
        <v>4</v>
      </c>
      <c r="W5" s="201" t="s">
        <v>5</v>
      </c>
      <c r="X5" s="357"/>
      <c r="Z5" s="206" t="s">
        <v>6</v>
      </c>
      <c r="AA5" s="207"/>
      <c r="AB5" s="206" t="s">
        <v>7</v>
      </c>
      <c r="AC5" s="207"/>
      <c r="AD5" s="206" t="s">
        <v>8</v>
      </c>
      <c r="AE5" s="207"/>
      <c r="AF5" s="206" t="s">
        <v>9</v>
      </c>
      <c r="AG5" s="207"/>
      <c r="AH5" s="206" t="s">
        <v>10</v>
      </c>
      <c r="AI5" s="207"/>
      <c r="AJ5" s="208"/>
      <c r="AM5" s="55"/>
      <c r="AP5" s="55"/>
    </row>
    <row r="6" spans="1:46" s="56" customFormat="1" ht="17.25" customHeight="1">
      <c r="A6" s="28" t="str">
        <f>IF($B$1="","",DATE($B$1,$H$1,1)-WEEKDAY(DATE($B$1,$H$1,1))+1)</f>
        <v/>
      </c>
      <c r="B6" s="195" t="str">
        <f>IF($B$1="","",A6+1)</f>
        <v/>
      </c>
      <c r="C6" s="195" t="str">
        <f>IF($B$1="","",B6+1)</f>
        <v/>
      </c>
      <c r="D6" s="195" t="str">
        <f t="shared" ref="D6:G6" si="0">IF($B$1="","",C6+1)</f>
        <v/>
      </c>
      <c r="E6" s="195" t="str">
        <f t="shared" si="0"/>
        <v/>
      </c>
      <c r="F6" s="195" t="str">
        <f t="shared" si="0"/>
        <v/>
      </c>
      <c r="G6" s="195" t="str">
        <f t="shared" si="0"/>
        <v/>
      </c>
      <c r="H6" s="373">
        <f>SUM(A8:G8)</f>
        <v>0</v>
      </c>
      <c r="I6" s="28" t="str">
        <f>IF($B$1="","",DATE($B$1,$H$1+1,1)-WEEKDAY(DATE($B$1,$H$1+1,1))+1)</f>
        <v/>
      </c>
      <c r="J6" s="195" t="str">
        <f>IF($B$1="","",I6+1)</f>
        <v/>
      </c>
      <c r="K6" s="195" t="str">
        <f t="shared" ref="K6:O6" si="1">IF($B$1="","",J6+1)</f>
        <v/>
      </c>
      <c r="L6" s="195" t="str">
        <f t="shared" si="1"/>
        <v/>
      </c>
      <c r="M6" s="195" t="str">
        <f t="shared" si="1"/>
        <v/>
      </c>
      <c r="N6" s="195" t="str">
        <f t="shared" si="1"/>
        <v/>
      </c>
      <c r="O6" s="195" t="str">
        <f t="shared" si="1"/>
        <v/>
      </c>
      <c r="P6" s="373">
        <f>SUM(I8:O8)</f>
        <v>0</v>
      </c>
      <c r="Q6" s="28" t="str">
        <f>IF($B$1="","",DATE($B$1,$H$1+2,1)-WEEKDAY(DATE($B$1,$H$1+2,1))+1)</f>
        <v/>
      </c>
      <c r="R6" s="195" t="str">
        <f>IF($B$1="","",Q6+1)</f>
        <v/>
      </c>
      <c r="S6" s="195" t="str">
        <f t="shared" ref="S6:W6" si="2">IF($B$1="","",R6+1)</f>
        <v/>
      </c>
      <c r="T6" s="195" t="str">
        <f t="shared" si="2"/>
        <v/>
      </c>
      <c r="U6" s="195" t="str">
        <f t="shared" si="2"/>
        <v/>
      </c>
      <c r="V6" s="195" t="str">
        <f t="shared" si="2"/>
        <v/>
      </c>
      <c r="W6" s="195" t="str">
        <f t="shared" si="2"/>
        <v/>
      </c>
      <c r="X6" s="373">
        <f>SUM(Q8:W8)</f>
        <v>0</v>
      </c>
      <c r="Z6" s="375" t="str">
        <f>$A$4</f>
        <v/>
      </c>
      <c r="AA6" s="376"/>
      <c r="AB6" s="381" t="str">
        <f>IF($B$1="","",DAY(EOMONTH(DATE($B$1,A4,1),0)))</f>
        <v/>
      </c>
      <c r="AC6" s="382"/>
      <c r="AD6" s="387">
        <f>COUNTIF(A6:G23,"○")</f>
        <v>0</v>
      </c>
      <c r="AE6" s="388"/>
      <c r="AF6" s="358" t="str">
        <f>IF($B$1="","",AB6-+AD6)</f>
        <v/>
      </c>
      <c r="AG6" s="359"/>
      <c r="AH6" s="364">
        <f>$H$24</f>
        <v>0</v>
      </c>
      <c r="AI6" s="365"/>
      <c r="AJ6" s="366"/>
      <c r="AP6" s="55" t="s">
        <v>22</v>
      </c>
      <c r="AQ6" s="57" t="s">
        <v>106</v>
      </c>
    </row>
    <row r="7" spans="1:46" ht="11.25" customHeight="1">
      <c r="A7" s="10"/>
      <c r="B7" s="10"/>
      <c r="C7" s="10"/>
      <c r="D7" s="10"/>
      <c r="E7" s="10"/>
      <c r="F7" s="10"/>
      <c r="G7" s="10"/>
      <c r="H7" s="373"/>
      <c r="I7" s="10"/>
      <c r="J7" s="10"/>
      <c r="K7" s="10"/>
      <c r="L7" s="10"/>
      <c r="M7" s="10"/>
      <c r="N7" s="10"/>
      <c r="O7" s="10"/>
      <c r="P7" s="373"/>
      <c r="Q7" s="10"/>
      <c r="R7" s="10"/>
      <c r="S7" s="10"/>
      <c r="T7" s="10"/>
      <c r="U7" s="10"/>
      <c r="V7" s="10"/>
      <c r="W7" s="10"/>
      <c r="X7" s="373"/>
      <c r="Z7" s="377"/>
      <c r="AA7" s="378"/>
      <c r="AB7" s="383"/>
      <c r="AC7" s="384"/>
      <c r="AD7" s="389"/>
      <c r="AE7" s="390"/>
      <c r="AF7" s="360"/>
      <c r="AG7" s="361"/>
      <c r="AH7" s="367"/>
      <c r="AI7" s="368"/>
      <c r="AJ7" s="369"/>
      <c r="AP7" s="57" t="s">
        <v>23</v>
      </c>
    </row>
    <row r="8" spans="1:46" ht="11.25" customHeight="1">
      <c r="A8" s="9"/>
      <c r="B8" s="9"/>
      <c r="C8" s="9"/>
      <c r="D8" s="9"/>
      <c r="E8" s="9"/>
      <c r="F8" s="9"/>
      <c r="G8" s="9"/>
      <c r="H8" s="374"/>
      <c r="I8" s="9"/>
      <c r="J8" s="9"/>
      <c r="K8" s="9"/>
      <c r="L8" s="9"/>
      <c r="M8" s="9"/>
      <c r="N8" s="9"/>
      <c r="O8" s="9"/>
      <c r="P8" s="374"/>
      <c r="Q8" s="9"/>
      <c r="R8" s="9"/>
      <c r="S8" s="9"/>
      <c r="T8" s="9"/>
      <c r="U8" s="9"/>
      <c r="V8" s="9"/>
      <c r="W8" s="9"/>
      <c r="X8" s="374"/>
      <c r="Z8" s="379"/>
      <c r="AA8" s="380"/>
      <c r="AB8" s="385"/>
      <c r="AC8" s="386"/>
      <c r="AD8" s="391"/>
      <c r="AE8" s="392"/>
      <c r="AF8" s="362"/>
      <c r="AG8" s="363"/>
      <c r="AH8" s="370"/>
      <c r="AI8" s="371"/>
      <c r="AJ8" s="372"/>
    </row>
    <row r="9" spans="1:46" s="56" customFormat="1" ht="17.25" customHeight="1">
      <c r="A9" s="28" t="str">
        <f>IF($B$1="","",A6+7)</f>
        <v/>
      </c>
      <c r="B9" s="28" t="str">
        <f t="shared" ref="B9:G9" si="3">IF($B$1="","",B6+7)</f>
        <v/>
      </c>
      <c r="C9" s="28" t="str">
        <f t="shared" si="3"/>
        <v/>
      </c>
      <c r="D9" s="28" t="str">
        <f t="shared" si="3"/>
        <v/>
      </c>
      <c r="E9" s="28" t="str">
        <f t="shared" si="3"/>
        <v/>
      </c>
      <c r="F9" s="28" t="str">
        <f>IF($B$1="","",F6+7)</f>
        <v/>
      </c>
      <c r="G9" s="28" t="str">
        <f t="shared" si="3"/>
        <v/>
      </c>
      <c r="H9" s="373">
        <f>SUM(A11:G11)</f>
        <v>0</v>
      </c>
      <c r="I9" s="28" t="str">
        <f>IF($B$1="","",I6+7)</f>
        <v/>
      </c>
      <c r="J9" s="28" t="str">
        <f t="shared" ref="J9:O9" si="4">IF($B$1="","",J6+7)</f>
        <v/>
      </c>
      <c r="K9" s="28" t="str">
        <f t="shared" si="4"/>
        <v/>
      </c>
      <c r="L9" s="28" t="str">
        <f t="shared" si="4"/>
        <v/>
      </c>
      <c r="M9" s="28" t="str">
        <f t="shared" si="4"/>
        <v/>
      </c>
      <c r="N9" s="28" t="str">
        <f t="shared" si="4"/>
        <v/>
      </c>
      <c r="O9" s="28" t="str">
        <f t="shared" si="4"/>
        <v/>
      </c>
      <c r="P9" s="373">
        <f>SUM(I11:O11)</f>
        <v>0</v>
      </c>
      <c r="Q9" s="28" t="str">
        <f>IF($B$1="","",Q6+7)</f>
        <v/>
      </c>
      <c r="R9" s="28" t="str">
        <f t="shared" ref="R9:W9" si="5">IF($B$1="","",R6+7)</f>
        <v/>
      </c>
      <c r="S9" s="28" t="str">
        <f t="shared" si="5"/>
        <v/>
      </c>
      <c r="T9" s="28" t="str">
        <f t="shared" si="5"/>
        <v/>
      </c>
      <c r="U9" s="28" t="str">
        <f t="shared" si="5"/>
        <v/>
      </c>
      <c r="V9" s="28" t="str">
        <f t="shared" si="5"/>
        <v/>
      </c>
      <c r="W9" s="28" t="str">
        <f t="shared" si="5"/>
        <v/>
      </c>
      <c r="X9" s="373">
        <f>SUM(Q11:W11)</f>
        <v>0</v>
      </c>
      <c r="Z9" s="375" t="str">
        <f>$I$4</f>
        <v/>
      </c>
      <c r="AA9" s="376"/>
      <c r="AB9" s="381" t="str">
        <f>IF($B$1="","",DAY(EOMONTH(DATE($B$1,I4,1),0)))</f>
        <v/>
      </c>
      <c r="AC9" s="382"/>
      <c r="AD9" s="387">
        <f>COUNTIF(I6:O23,"○")</f>
        <v>0</v>
      </c>
      <c r="AE9" s="388"/>
      <c r="AF9" s="358" t="str">
        <f>IF($B$1="","",AB9-+AD9)</f>
        <v/>
      </c>
      <c r="AG9" s="359"/>
      <c r="AH9" s="364">
        <f>$P$24</f>
        <v>0</v>
      </c>
      <c r="AI9" s="365"/>
      <c r="AJ9" s="366"/>
    </row>
    <row r="10" spans="1:46" ht="11.25" customHeight="1">
      <c r="A10" s="10"/>
      <c r="B10" s="10"/>
      <c r="C10" s="10"/>
      <c r="D10" s="10"/>
      <c r="E10" s="10"/>
      <c r="F10" s="10"/>
      <c r="G10" s="10"/>
      <c r="H10" s="373"/>
      <c r="I10" s="10"/>
      <c r="J10" s="10"/>
      <c r="K10" s="10"/>
      <c r="L10" s="10"/>
      <c r="M10" s="10"/>
      <c r="N10" s="10"/>
      <c r="O10" s="10"/>
      <c r="P10" s="373"/>
      <c r="Q10" s="10"/>
      <c r="R10" s="10"/>
      <c r="S10" s="10"/>
      <c r="T10" s="10"/>
      <c r="U10" s="10"/>
      <c r="V10" s="10"/>
      <c r="W10" s="10"/>
      <c r="X10" s="373"/>
      <c r="Z10" s="377"/>
      <c r="AA10" s="378"/>
      <c r="AB10" s="383"/>
      <c r="AC10" s="384"/>
      <c r="AD10" s="389"/>
      <c r="AE10" s="390"/>
      <c r="AF10" s="360"/>
      <c r="AG10" s="361"/>
      <c r="AH10" s="367"/>
      <c r="AI10" s="368"/>
      <c r="AJ10" s="369"/>
    </row>
    <row r="11" spans="1:46" ht="11.25" customHeight="1">
      <c r="A11" s="9"/>
      <c r="B11" s="9"/>
      <c r="C11" s="9"/>
      <c r="D11" s="9"/>
      <c r="E11" s="9"/>
      <c r="F11" s="9"/>
      <c r="G11" s="9"/>
      <c r="H11" s="374"/>
      <c r="I11" s="9"/>
      <c r="J11" s="9"/>
      <c r="K11" s="9"/>
      <c r="L11" s="9"/>
      <c r="M11" s="9"/>
      <c r="N11" s="9"/>
      <c r="O11" s="9"/>
      <c r="P11" s="374"/>
      <c r="Q11" s="9"/>
      <c r="R11" s="9"/>
      <c r="S11" s="9"/>
      <c r="T11" s="9"/>
      <c r="U11" s="9"/>
      <c r="V11" s="9"/>
      <c r="W11" s="9"/>
      <c r="X11" s="374"/>
      <c r="Z11" s="379"/>
      <c r="AA11" s="380"/>
      <c r="AB11" s="385"/>
      <c r="AC11" s="386"/>
      <c r="AD11" s="391"/>
      <c r="AE11" s="392"/>
      <c r="AF11" s="362"/>
      <c r="AG11" s="363"/>
      <c r="AH11" s="370"/>
      <c r="AI11" s="371"/>
      <c r="AJ11" s="372"/>
    </row>
    <row r="12" spans="1:46" s="56" customFormat="1" ht="17.25" customHeight="1">
      <c r="A12" s="28" t="str">
        <f>IF($B$1="","",A9+7)</f>
        <v/>
      </c>
      <c r="B12" s="28" t="str">
        <f t="shared" ref="B12:G12" si="6">IF($B$1="","",B9+7)</f>
        <v/>
      </c>
      <c r="C12" s="28" t="str">
        <f t="shared" si="6"/>
        <v/>
      </c>
      <c r="D12" s="28" t="str">
        <f t="shared" si="6"/>
        <v/>
      </c>
      <c r="E12" s="28" t="str">
        <f t="shared" si="6"/>
        <v/>
      </c>
      <c r="F12" s="28" t="str">
        <f t="shared" si="6"/>
        <v/>
      </c>
      <c r="G12" s="28" t="str">
        <f t="shared" si="6"/>
        <v/>
      </c>
      <c r="H12" s="373">
        <f>SUM(A14:G14)</f>
        <v>0</v>
      </c>
      <c r="I12" s="28" t="str">
        <f>IF($B$1="","",I9+7)</f>
        <v/>
      </c>
      <c r="J12" s="28" t="str">
        <f t="shared" ref="J12:O12" si="7">IF($B$1="","",J9+7)</f>
        <v/>
      </c>
      <c r="K12" s="28" t="str">
        <f t="shared" si="7"/>
        <v/>
      </c>
      <c r="L12" s="28" t="str">
        <f t="shared" si="7"/>
        <v/>
      </c>
      <c r="M12" s="28" t="str">
        <f t="shared" si="7"/>
        <v/>
      </c>
      <c r="N12" s="28" t="str">
        <f t="shared" si="7"/>
        <v/>
      </c>
      <c r="O12" s="28" t="str">
        <f t="shared" si="7"/>
        <v/>
      </c>
      <c r="P12" s="373">
        <f>SUM(I14:O14)</f>
        <v>0</v>
      </c>
      <c r="Q12" s="28" t="str">
        <f>IF($B$1="","",Q9+7)</f>
        <v/>
      </c>
      <c r="R12" s="28" t="str">
        <f t="shared" ref="R12:W12" si="8">IF($B$1="","",R9+7)</f>
        <v/>
      </c>
      <c r="S12" s="28" t="str">
        <f t="shared" si="8"/>
        <v/>
      </c>
      <c r="T12" s="28" t="str">
        <f t="shared" si="8"/>
        <v/>
      </c>
      <c r="U12" s="28" t="str">
        <f t="shared" si="8"/>
        <v/>
      </c>
      <c r="V12" s="28" t="str">
        <f t="shared" si="8"/>
        <v/>
      </c>
      <c r="W12" s="28" t="str">
        <f t="shared" si="8"/>
        <v/>
      </c>
      <c r="X12" s="373">
        <f>SUM(Q14:W14)</f>
        <v>0</v>
      </c>
      <c r="Z12" s="375" t="str">
        <f>$Q$4</f>
        <v/>
      </c>
      <c r="AA12" s="376"/>
      <c r="AB12" s="381" t="str">
        <f>IF($B$1="","",DAY(EOMONTH(DATE($B$1,Q4,1),0)))</f>
        <v/>
      </c>
      <c r="AC12" s="382"/>
      <c r="AD12" s="387">
        <f>COUNTIF(Q6:W23,"○")</f>
        <v>0</v>
      </c>
      <c r="AE12" s="388"/>
      <c r="AF12" s="358" t="str">
        <f>IF($B$1="","",AB12-+AD12)</f>
        <v/>
      </c>
      <c r="AG12" s="359"/>
      <c r="AH12" s="364">
        <f>$X$24</f>
        <v>0</v>
      </c>
      <c r="AI12" s="365"/>
      <c r="AJ12" s="366"/>
    </row>
    <row r="13" spans="1:46" ht="11.25" customHeight="1">
      <c r="A13" s="10"/>
      <c r="B13" s="10"/>
      <c r="C13" s="10"/>
      <c r="D13" s="10"/>
      <c r="E13" s="10"/>
      <c r="F13" s="10"/>
      <c r="G13" s="10"/>
      <c r="H13" s="373"/>
      <c r="I13" s="10"/>
      <c r="J13" s="10"/>
      <c r="K13" s="10"/>
      <c r="L13" s="10"/>
      <c r="M13" s="10"/>
      <c r="N13" s="10"/>
      <c r="O13" s="10"/>
      <c r="P13" s="373"/>
      <c r="Q13" s="10"/>
      <c r="R13" s="10"/>
      <c r="S13" s="10"/>
      <c r="T13" s="10"/>
      <c r="U13" s="10"/>
      <c r="V13" s="10"/>
      <c r="W13" s="10"/>
      <c r="X13" s="373"/>
      <c r="Z13" s="377"/>
      <c r="AA13" s="378"/>
      <c r="AB13" s="383"/>
      <c r="AC13" s="384"/>
      <c r="AD13" s="389"/>
      <c r="AE13" s="390"/>
      <c r="AF13" s="360"/>
      <c r="AG13" s="361"/>
      <c r="AH13" s="367"/>
      <c r="AI13" s="368"/>
      <c r="AJ13" s="369"/>
    </row>
    <row r="14" spans="1:46" ht="11.25" customHeight="1">
      <c r="A14" s="9"/>
      <c r="B14" s="9"/>
      <c r="C14" s="9"/>
      <c r="D14" s="9"/>
      <c r="E14" s="9"/>
      <c r="F14" s="9"/>
      <c r="G14" s="9"/>
      <c r="H14" s="374"/>
      <c r="I14" s="9"/>
      <c r="J14" s="9"/>
      <c r="K14" s="9"/>
      <c r="L14" s="9"/>
      <c r="M14" s="9"/>
      <c r="N14" s="9"/>
      <c r="O14" s="9"/>
      <c r="P14" s="374"/>
      <c r="Q14" s="9"/>
      <c r="R14" s="9"/>
      <c r="S14" s="9"/>
      <c r="T14" s="9"/>
      <c r="U14" s="9"/>
      <c r="V14" s="9"/>
      <c r="W14" s="9"/>
      <c r="X14" s="374"/>
      <c r="Z14" s="379"/>
      <c r="AA14" s="380"/>
      <c r="AB14" s="385"/>
      <c r="AC14" s="386"/>
      <c r="AD14" s="391"/>
      <c r="AE14" s="392"/>
      <c r="AF14" s="362"/>
      <c r="AG14" s="363"/>
      <c r="AH14" s="370"/>
      <c r="AI14" s="371"/>
      <c r="AJ14" s="372"/>
    </row>
    <row r="15" spans="1:46" s="56" customFormat="1" ht="17.25" customHeight="1">
      <c r="A15" s="28" t="str">
        <f>IF($B$1="","",A12+7)</f>
        <v/>
      </c>
      <c r="B15" s="28" t="str">
        <f t="shared" ref="B15:G15" si="9">IF($B$1="","",B12+7)</f>
        <v/>
      </c>
      <c r="C15" s="28" t="str">
        <f t="shared" si="9"/>
        <v/>
      </c>
      <c r="D15" s="28" t="str">
        <f t="shared" si="9"/>
        <v/>
      </c>
      <c r="E15" s="28" t="str">
        <f t="shared" si="9"/>
        <v/>
      </c>
      <c r="F15" s="28" t="str">
        <f t="shared" si="9"/>
        <v/>
      </c>
      <c r="G15" s="28" t="str">
        <f t="shared" si="9"/>
        <v/>
      </c>
      <c r="H15" s="373">
        <f>SUM(A17:G17)</f>
        <v>0</v>
      </c>
      <c r="I15" s="28" t="str">
        <f>IF($B$1="","",I12+7)</f>
        <v/>
      </c>
      <c r="J15" s="28" t="str">
        <f t="shared" ref="J15:O15" si="10">IF($B$1="","",J12+7)</f>
        <v/>
      </c>
      <c r="K15" s="28" t="str">
        <f t="shared" si="10"/>
        <v/>
      </c>
      <c r="L15" s="28" t="str">
        <f t="shared" si="10"/>
        <v/>
      </c>
      <c r="M15" s="28" t="str">
        <f t="shared" si="10"/>
        <v/>
      </c>
      <c r="N15" s="28" t="str">
        <f t="shared" si="10"/>
        <v/>
      </c>
      <c r="O15" s="28" t="str">
        <f t="shared" si="10"/>
        <v/>
      </c>
      <c r="P15" s="373">
        <f>SUM(I17:O17)</f>
        <v>0</v>
      </c>
      <c r="Q15" s="28" t="str">
        <f>IF($B$1="","",Q12+7)</f>
        <v/>
      </c>
      <c r="R15" s="28" t="str">
        <f t="shared" ref="R15:W15" si="11">IF($B$1="","",R12+7)</f>
        <v/>
      </c>
      <c r="S15" s="28" t="str">
        <f t="shared" si="11"/>
        <v/>
      </c>
      <c r="T15" s="28" t="str">
        <f t="shared" si="11"/>
        <v/>
      </c>
      <c r="U15" s="28" t="str">
        <f t="shared" si="11"/>
        <v/>
      </c>
      <c r="V15" s="28" t="str">
        <f t="shared" si="11"/>
        <v/>
      </c>
      <c r="W15" s="28" t="str">
        <f t="shared" si="11"/>
        <v/>
      </c>
      <c r="X15" s="373">
        <f>SUM(Q17:W17)</f>
        <v>0</v>
      </c>
      <c r="Z15" s="375" t="str">
        <f>$A$26</f>
        <v/>
      </c>
      <c r="AA15" s="376"/>
      <c r="AB15" s="381" t="str">
        <f>IF($B$1="","",DAY(EOMONTH(DATE($B$1,A26,1),0)))</f>
        <v/>
      </c>
      <c r="AC15" s="382"/>
      <c r="AD15" s="387">
        <f>COUNTIF(A28:G45,"○")</f>
        <v>0</v>
      </c>
      <c r="AE15" s="388"/>
      <c r="AF15" s="358" t="str">
        <f>IF($B$1="","",AB15-+AD15)</f>
        <v/>
      </c>
      <c r="AG15" s="359"/>
      <c r="AH15" s="364">
        <f>$H$46</f>
        <v>0</v>
      </c>
      <c r="AI15" s="365"/>
      <c r="AJ15" s="366"/>
      <c r="AK15" s="58"/>
      <c r="AL15" s="58"/>
      <c r="AM15" s="58"/>
      <c r="AN15" s="58"/>
      <c r="AO15" s="59"/>
      <c r="AP15" s="8"/>
      <c r="AQ15" s="60"/>
      <c r="AR15" s="60"/>
      <c r="AS15" s="60"/>
      <c r="AT15" s="60"/>
    </row>
    <row r="16" spans="1:46" ht="11.25" customHeight="1">
      <c r="A16" s="10"/>
      <c r="B16" s="10"/>
      <c r="C16" s="10"/>
      <c r="D16" s="10"/>
      <c r="E16" s="10"/>
      <c r="F16" s="10"/>
      <c r="G16" s="10"/>
      <c r="H16" s="373"/>
      <c r="I16" s="10"/>
      <c r="J16" s="10"/>
      <c r="K16" s="10"/>
      <c r="L16" s="10"/>
      <c r="M16" s="10"/>
      <c r="N16" s="10"/>
      <c r="O16" s="10"/>
      <c r="P16" s="373"/>
      <c r="Q16" s="10"/>
      <c r="R16" s="10"/>
      <c r="S16" s="10"/>
      <c r="T16" s="10"/>
      <c r="U16" s="10"/>
      <c r="V16" s="10"/>
      <c r="W16" s="10"/>
      <c r="X16" s="373"/>
      <c r="Z16" s="377"/>
      <c r="AA16" s="378"/>
      <c r="AB16" s="383"/>
      <c r="AC16" s="384"/>
      <c r="AD16" s="389"/>
      <c r="AE16" s="390"/>
      <c r="AF16" s="360"/>
      <c r="AG16" s="361"/>
      <c r="AH16" s="367"/>
      <c r="AI16" s="368"/>
      <c r="AJ16" s="369"/>
    </row>
    <row r="17" spans="1:47" ht="11.25" customHeight="1">
      <c r="A17" s="9"/>
      <c r="B17" s="9"/>
      <c r="C17" s="9"/>
      <c r="D17" s="9"/>
      <c r="E17" s="9"/>
      <c r="F17" s="9"/>
      <c r="G17" s="9"/>
      <c r="H17" s="374"/>
      <c r="I17" s="9"/>
      <c r="J17" s="9"/>
      <c r="K17" s="9"/>
      <c r="L17" s="9"/>
      <c r="M17" s="9"/>
      <c r="N17" s="9"/>
      <c r="O17" s="9"/>
      <c r="P17" s="374"/>
      <c r="Q17" s="9"/>
      <c r="R17" s="9"/>
      <c r="S17" s="9"/>
      <c r="T17" s="9"/>
      <c r="U17" s="9"/>
      <c r="V17" s="9"/>
      <c r="W17" s="9"/>
      <c r="X17" s="374"/>
      <c r="Z17" s="379"/>
      <c r="AA17" s="380"/>
      <c r="AB17" s="385"/>
      <c r="AC17" s="386"/>
      <c r="AD17" s="391"/>
      <c r="AE17" s="392"/>
      <c r="AF17" s="362"/>
      <c r="AG17" s="363"/>
      <c r="AH17" s="370"/>
      <c r="AI17" s="371"/>
      <c r="AJ17" s="372"/>
      <c r="AK17" s="61"/>
      <c r="AL17" s="62"/>
      <c r="AM17" s="62"/>
      <c r="AN17" s="62"/>
      <c r="AO17" s="172"/>
      <c r="AP17" s="292"/>
      <c r="AQ17" s="292"/>
      <c r="AR17" s="293"/>
      <c r="AS17" s="293"/>
      <c r="AT17" s="293"/>
    </row>
    <row r="18" spans="1:47" s="56" customFormat="1" ht="17.25" customHeight="1">
      <c r="A18" s="28" t="str">
        <f>IF($B$1="","",A15+7)</f>
        <v/>
      </c>
      <c r="B18" s="28" t="str">
        <f t="shared" ref="B18:G18" si="12">IF($B$1="","",B15+7)</f>
        <v/>
      </c>
      <c r="C18" s="28" t="str">
        <f t="shared" si="12"/>
        <v/>
      </c>
      <c r="D18" s="28" t="str">
        <f t="shared" si="12"/>
        <v/>
      </c>
      <c r="E18" s="28" t="str">
        <f t="shared" si="12"/>
        <v/>
      </c>
      <c r="F18" s="28" t="str">
        <f t="shared" si="12"/>
        <v/>
      </c>
      <c r="G18" s="28" t="str">
        <f t="shared" si="12"/>
        <v/>
      </c>
      <c r="H18" s="373">
        <f>SUM(A20:G20)</f>
        <v>0</v>
      </c>
      <c r="I18" s="28" t="str">
        <f>IF($B$1="","",I15+7)</f>
        <v/>
      </c>
      <c r="J18" s="28" t="str">
        <f t="shared" ref="J18:O18" si="13">IF($B$1="","",J15+7)</f>
        <v/>
      </c>
      <c r="K18" s="28" t="str">
        <f t="shared" si="13"/>
        <v/>
      </c>
      <c r="L18" s="28" t="str">
        <f t="shared" si="13"/>
        <v/>
      </c>
      <c r="M18" s="28" t="str">
        <f t="shared" si="13"/>
        <v/>
      </c>
      <c r="N18" s="28" t="str">
        <f t="shared" si="13"/>
        <v/>
      </c>
      <c r="O18" s="28" t="str">
        <f t="shared" si="13"/>
        <v/>
      </c>
      <c r="P18" s="373">
        <f>SUM(I20:O20)</f>
        <v>0</v>
      </c>
      <c r="Q18" s="28" t="str">
        <f>IF($B$1="","",Q15+7)</f>
        <v/>
      </c>
      <c r="R18" s="28" t="str">
        <f t="shared" ref="R18:W18" si="14">IF($B$1="","",R15+7)</f>
        <v/>
      </c>
      <c r="S18" s="28" t="str">
        <f t="shared" si="14"/>
        <v/>
      </c>
      <c r="T18" s="28" t="str">
        <f t="shared" si="14"/>
        <v/>
      </c>
      <c r="U18" s="28" t="str">
        <f t="shared" si="14"/>
        <v/>
      </c>
      <c r="V18" s="28" t="str">
        <f t="shared" si="14"/>
        <v/>
      </c>
      <c r="W18" s="28" t="str">
        <f t="shared" si="14"/>
        <v/>
      </c>
      <c r="X18" s="373">
        <f>SUM(Q20:W20)</f>
        <v>0</v>
      </c>
      <c r="Z18" s="375" t="str">
        <f>$I$26</f>
        <v/>
      </c>
      <c r="AA18" s="376"/>
      <c r="AB18" s="381" t="str">
        <f>IF($B$1="","",DAY(EOMONTH(DATE($B$1,I26,1),0)))</f>
        <v/>
      </c>
      <c r="AC18" s="382"/>
      <c r="AD18" s="387">
        <f>COUNTIF(I28:O45,"○")</f>
        <v>0</v>
      </c>
      <c r="AE18" s="388"/>
      <c r="AF18" s="358" t="str">
        <f>IF($B$1="","",AB18-+AD18)</f>
        <v/>
      </c>
      <c r="AG18" s="359"/>
      <c r="AH18" s="364">
        <f>$P$46</f>
        <v>0</v>
      </c>
      <c r="AI18" s="365"/>
      <c r="AJ18" s="366"/>
      <c r="AK18" s="58"/>
      <c r="AL18" s="58"/>
      <c r="AM18" s="58"/>
      <c r="AN18" s="58"/>
      <c r="AO18" s="59"/>
      <c r="AP18" s="8"/>
      <c r="AQ18" s="60"/>
      <c r="AR18" s="60"/>
      <c r="AS18" s="60"/>
      <c r="AT18" s="60"/>
    </row>
    <row r="19" spans="1:47" ht="11.25" customHeight="1">
      <c r="A19" s="10"/>
      <c r="B19" s="10"/>
      <c r="C19" s="10"/>
      <c r="D19" s="10"/>
      <c r="E19" s="10"/>
      <c r="F19" s="10"/>
      <c r="G19" s="10"/>
      <c r="H19" s="373"/>
      <c r="I19" s="10"/>
      <c r="J19" s="10"/>
      <c r="K19" s="10"/>
      <c r="L19" s="10"/>
      <c r="M19" s="10"/>
      <c r="N19" s="10"/>
      <c r="O19" s="10"/>
      <c r="P19" s="373"/>
      <c r="Q19" s="10"/>
      <c r="R19" s="10"/>
      <c r="S19" s="10"/>
      <c r="T19" s="10"/>
      <c r="U19" s="10"/>
      <c r="V19" s="10"/>
      <c r="W19" s="10"/>
      <c r="X19" s="373"/>
      <c r="Z19" s="377"/>
      <c r="AA19" s="378"/>
      <c r="AB19" s="383"/>
      <c r="AC19" s="384"/>
      <c r="AD19" s="389"/>
      <c r="AE19" s="390"/>
      <c r="AF19" s="360"/>
      <c r="AG19" s="361"/>
      <c r="AH19" s="367"/>
      <c r="AI19" s="368"/>
      <c r="AJ19" s="369"/>
    </row>
    <row r="20" spans="1:47" ht="11.25" customHeight="1">
      <c r="A20" s="9"/>
      <c r="B20" s="9"/>
      <c r="C20" s="9"/>
      <c r="D20" s="9"/>
      <c r="E20" s="9"/>
      <c r="F20" s="9"/>
      <c r="G20" s="9"/>
      <c r="H20" s="374"/>
      <c r="I20" s="9"/>
      <c r="J20" s="9"/>
      <c r="K20" s="9"/>
      <c r="L20" s="9"/>
      <c r="M20" s="9"/>
      <c r="N20" s="9"/>
      <c r="O20" s="9"/>
      <c r="P20" s="374"/>
      <c r="Q20" s="9"/>
      <c r="R20" s="9"/>
      <c r="S20" s="9"/>
      <c r="T20" s="9"/>
      <c r="U20" s="9"/>
      <c r="V20" s="9"/>
      <c r="W20" s="9"/>
      <c r="X20" s="374"/>
      <c r="Z20" s="379"/>
      <c r="AA20" s="380"/>
      <c r="AB20" s="385"/>
      <c r="AC20" s="386"/>
      <c r="AD20" s="391"/>
      <c r="AE20" s="392"/>
      <c r="AF20" s="362"/>
      <c r="AG20" s="363"/>
      <c r="AH20" s="370"/>
      <c r="AI20" s="371"/>
      <c r="AJ20" s="372"/>
      <c r="AK20" s="61"/>
      <c r="AL20" s="62"/>
      <c r="AM20" s="62"/>
      <c r="AN20" s="62"/>
      <c r="AO20" s="172"/>
      <c r="AP20" s="292"/>
      <c r="AQ20" s="292"/>
      <c r="AR20" s="293"/>
      <c r="AS20" s="293"/>
      <c r="AT20" s="293"/>
    </row>
    <row r="21" spans="1:47" s="56" customFormat="1" ht="17.25" customHeight="1">
      <c r="A21" s="28" t="str">
        <f>IF($B$1="","",A18+7)</f>
        <v/>
      </c>
      <c r="B21" s="28" t="str">
        <f t="shared" ref="B21:G21" si="15">IF($B$1="","",B18+7)</f>
        <v/>
      </c>
      <c r="C21" s="28" t="str">
        <f t="shared" si="15"/>
        <v/>
      </c>
      <c r="D21" s="28" t="str">
        <f t="shared" si="15"/>
        <v/>
      </c>
      <c r="E21" s="28" t="str">
        <f t="shared" si="15"/>
        <v/>
      </c>
      <c r="F21" s="28" t="str">
        <f t="shared" si="15"/>
        <v/>
      </c>
      <c r="G21" s="28" t="str">
        <f t="shared" si="15"/>
        <v/>
      </c>
      <c r="H21" s="373">
        <f>SUM(A23:G23)</f>
        <v>0</v>
      </c>
      <c r="I21" s="28" t="str">
        <f>IF($B$1="","",I18+7)</f>
        <v/>
      </c>
      <c r="J21" s="28" t="str">
        <f t="shared" ref="J21:O21" si="16">IF($B$1="","",J18+7)</f>
        <v/>
      </c>
      <c r="K21" s="28" t="str">
        <f t="shared" si="16"/>
        <v/>
      </c>
      <c r="L21" s="28" t="str">
        <f t="shared" si="16"/>
        <v/>
      </c>
      <c r="M21" s="28" t="str">
        <f t="shared" si="16"/>
        <v/>
      </c>
      <c r="N21" s="28" t="str">
        <f t="shared" si="16"/>
        <v/>
      </c>
      <c r="O21" s="28" t="str">
        <f t="shared" si="16"/>
        <v/>
      </c>
      <c r="P21" s="373">
        <f>SUM(I23:O23)</f>
        <v>0</v>
      </c>
      <c r="Q21" s="28" t="str">
        <f>IF($B$1="","",Q18+7)</f>
        <v/>
      </c>
      <c r="R21" s="28" t="str">
        <f t="shared" ref="R21:W21" si="17">IF($B$1="","",R18+7)</f>
        <v/>
      </c>
      <c r="S21" s="28" t="str">
        <f t="shared" si="17"/>
        <v/>
      </c>
      <c r="T21" s="28" t="str">
        <f t="shared" si="17"/>
        <v/>
      </c>
      <c r="U21" s="28" t="str">
        <f t="shared" si="17"/>
        <v/>
      </c>
      <c r="V21" s="28" t="str">
        <f t="shared" si="17"/>
        <v/>
      </c>
      <c r="W21" s="28" t="str">
        <f t="shared" si="17"/>
        <v/>
      </c>
      <c r="X21" s="373">
        <f>SUM(Q23:W23)</f>
        <v>0</v>
      </c>
      <c r="Z21" s="375" t="str">
        <f>$Q$26</f>
        <v/>
      </c>
      <c r="AA21" s="376"/>
      <c r="AB21" s="381" t="str">
        <f>IF($B$1="","",DAY(EOMONTH(DATE($B$1,Q26,1),0)))</f>
        <v/>
      </c>
      <c r="AC21" s="382"/>
      <c r="AD21" s="387">
        <f>COUNTIF(Q28:W45,"○")</f>
        <v>0</v>
      </c>
      <c r="AE21" s="388"/>
      <c r="AF21" s="358" t="str">
        <f>IF($B$1="","",AB21-+AD21)</f>
        <v/>
      </c>
      <c r="AG21" s="359"/>
      <c r="AH21" s="364">
        <f>$X$46</f>
        <v>0</v>
      </c>
      <c r="AI21" s="365"/>
      <c r="AJ21" s="366"/>
      <c r="AK21" s="63"/>
      <c r="AL21" s="64"/>
      <c r="AM21" s="64"/>
      <c r="AN21" s="64"/>
      <c r="AO21" s="171"/>
      <c r="AP21" s="296"/>
      <c r="AQ21" s="296"/>
      <c r="AR21" s="297"/>
      <c r="AS21" s="297"/>
      <c r="AT21" s="297"/>
    </row>
    <row r="22" spans="1:47" ht="11.25" customHeight="1">
      <c r="A22" s="10"/>
      <c r="B22" s="10"/>
      <c r="C22" s="10"/>
      <c r="D22" s="10"/>
      <c r="E22" s="10"/>
      <c r="F22" s="10"/>
      <c r="G22" s="10"/>
      <c r="H22" s="373"/>
      <c r="I22" s="10"/>
      <c r="J22" s="10"/>
      <c r="K22" s="10"/>
      <c r="L22" s="10"/>
      <c r="M22" s="10"/>
      <c r="N22" s="10"/>
      <c r="O22" s="10"/>
      <c r="P22" s="373"/>
      <c r="Q22" s="10"/>
      <c r="R22" s="10"/>
      <c r="S22" s="10"/>
      <c r="T22" s="10"/>
      <c r="U22" s="10"/>
      <c r="V22" s="10"/>
      <c r="W22" s="10"/>
      <c r="X22" s="373"/>
      <c r="Z22" s="377"/>
      <c r="AA22" s="378"/>
      <c r="AB22" s="383"/>
      <c r="AC22" s="384"/>
      <c r="AD22" s="389"/>
      <c r="AE22" s="390"/>
      <c r="AF22" s="360"/>
      <c r="AG22" s="361"/>
      <c r="AH22" s="367"/>
      <c r="AI22" s="368"/>
      <c r="AJ22" s="369"/>
    </row>
    <row r="23" spans="1:47" ht="11.25" customHeight="1">
      <c r="A23" s="9"/>
      <c r="B23" s="9"/>
      <c r="C23" s="9"/>
      <c r="D23" s="9"/>
      <c r="E23" s="9"/>
      <c r="F23" s="9"/>
      <c r="G23" s="9"/>
      <c r="H23" s="374"/>
      <c r="I23" s="9"/>
      <c r="J23" s="9"/>
      <c r="K23" s="9"/>
      <c r="L23" s="9"/>
      <c r="M23" s="9"/>
      <c r="N23" s="9"/>
      <c r="O23" s="9"/>
      <c r="P23" s="374"/>
      <c r="Q23" s="9"/>
      <c r="R23" s="9"/>
      <c r="S23" s="9"/>
      <c r="T23" s="9"/>
      <c r="U23" s="9"/>
      <c r="V23" s="9"/>
      <c r="W23" s="9"/>
      <c r="X23" s="374"/>
      <c r="Z23" s="379"/>
      <c r="AA23" s="380"/>
      <c r="AB23" s="385"/>
      <c r="AC23" s="386"/>
      <c r="AD23" s="391"/>
      <c r="AE23" s="392"/>
      <c r="AF23" s="362"/>
      <c r="AG23" s="363"/>
      <c r="AH23" s="370"/>
      <c r="AI23" s="371"/>
      <c r="AJ23" s="372"/>
      <c r="AK23" s="61"/>
      <c r="AL23" s="62"/>
      <c r="AM23" s="62"/>
      <c r="AN23" s="62"/>
      <c r="AO23" s="170"/>
      <c r="AP23" s="295"/>
      <c r="AQ23" s="295"/>
      <c r="AR23" s="294"/>
      <c r="AS23" s="294"/>
      <c r="AT23" s="294"/>
    </row>
    <row r="24" spans="1:47">
      <c r="A24" s="393"/>
      <c r="B24" s="394"/>
      <c r="C24" s="394"/>
      <c r="D24" s="394"/>
      <c r="E24" s="394"/>
      <c r="F24" s="394"/>
      <c r="G24" s="395"/>
      <c r="H24" s="67">
        <f>SUM(H6:H23)</f>
        <v>0</v>
      </c>
      <c r="I24" s="345"/>
      <c r="J24" s="346"/>
      <c r="K24" s="346"/>
      <c r="L24" s="346"/>
      <c r="M24" s="346"/>
      <c r="N24" s="346"/>
      <c r="O24" s="347"/>
      <c r="P24" s="67">
        <f>SUM(P6:P23)</f>
        <v>0</v>
      </c>
      <c r="Q24" s="345"/>
      <c r="R24" s="346"/>
      <c r="S24" s="346"/>
      <c r="T24" s="346"/>
      <c r="U24" s="346"/>
      <c r="V24" s="346"/>
      <c r="W24" s="347"/>
      <c r="X24" s="67">
        <f>SUM(X6:X23)</f>
        <v>0</v>
      </c>
      <c r="Z24" s="375" t="str">
        <f t="shared" ref="Z24" si="18">$A$48</f>
        <v/>
      </c>
      <c r="AA24" s="376"/>
      <c r="AB24" s="381" t="str">
        <f>IF($B$1="","",DAY(EOMONTH(DATE($B$1,A48,1),0)))</f>
        <v/>
      </c>
      <c r="AC24" s="382"/>
      <c r="AD24" s="387">
        <f>COUNTIF(A50:G67,"○")</f>
        <v>0</v>
      </c>
      <c r="AE24" s="388"/>
      <c r="AF24" s="358" t="str">
        <f>IF($B$1="","",AB24-+AD24)</f>
        <v/>
      </c>
      <c r="AG24" s="359"/>
      <c r="AH24" s="364">
        <f>$H$68</f>
        <v>0</v>
      </c>
      <c r="AI24" s="365"/>
      <c r="AJ24" s="366"/>
      <c r="AK24" s="61"/>
      <c r="AL24" s="62"/>
      <c r="AM24" s="62"/>
      <c r="AN24" s="62"/>
      <c r="AO24" s="170"/>
      <c r="AP24" s="295"/>
      <c r="AQ24" s="295"/>
      <c r="AR24" s="294"/>
      <c r="AS24" s="294"/>
      <c r="AT24" s="294"/>
    </row>
    <row r="25" spans="1:47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Z25" s="377"/>
      <c r="AA25" s="378"/>
      <c r="AB25" s="383"/>
      <c r="AC25" s="384"/>
      <c r="AD25" s="389"/>
      <c r="AE25" s="390"/>
      <c r="AF25" s="360"/>
      <c r="AG25" s="361"/>
      <c r="AH25" s="367"/>
      <c r="AI25" s="368"/>
      <c r="AJ25" s="369"/>
      <c r="AK25" s="61"/>
      <c r="AL25" s="62"/>
      <c r="AM25" s="62"/>
      <c r="AN25" s="62"/>
      <c r="AO25" s="170"/>
      <c r="AP25" s="295"/>
      <c r="AQ25" s="295"/>
      <c r="AR25" s="294"/>
      <c r="AS25" s="294"/>
      <c r="AT25" s="294"/>
    </row>
    <row r="26" spans="1:47" ht="13.5" customHeight="1">
      <c r="A26" s="186" t="str">
        <f>IF(AND($B$1&lt;&gt;"",$H$1&lt;&gt;""),MONTH(DATE($B$1,$H$1+3,1)),"")</f>
        <v/>
      </c>
      <c r="B26" s="353" t="s">
        <v>28</v>
      </c>
      <c r="C26" s="353"/>
      <c r="D26" s="198"/>
      <c r="E26" s="188" t="str">
        <f>IF($B$1="","",(DATE($B$1,$A$26,1)-DAY(DATE($B$1,$A$26,1))+1))</f>
        <v/>
      </c>
      <c r="F26" s="189" t="s">
        <v>105</v>
      </c>
      <c r="G26" s="190" t="str">
        <f>IF($B$1="","",EOMONTH(DATE($B$1,A26,1),0))</f>
        <v/>
      </c>
      <c r="H26" s="354" t="s">
        <v>0</v>
      </c>
      <c r="I26" s="197" t="str">
        <f>IF(AND($B$1&lt;&gt;"",$H$1&lt;&gt;""),MONTH(DATE($B$1,$H$1+4,1)),"")</f>
        <v/>
      </c>
      <c r="J26" s="353" t="s">
        <v>28</v>
      </c>
      <c r="K26" s="353"/>
      <c r="L26" s="198"/>
      <c r="M26" s="188" t="str">
        <f>IF($B$1="","",(DATE($B$1,$I$26,1)-DAY(DATE($B$1,$I$26,1))+1))</f>
        <v/>
      </c>
      <c r="N26" s="189" t="s">
        <v>105</v>
      </c>
      <c r="O26" s="190" t="str">
        <f>IF($B$1="","",EOMONTH(DATE($B$1,I26,1),0))</f>
        <v/>
      </c>
      <c r="P26" s="354" t="s">
        <v>0</v>
      </c>
      <c r="Q26" s="197" t="str">
        <f>IF(AND($B$1&lt;&gt;"",$H$1&lt;&gt;""),MONTH(DATE($B$1,$H$1+5,1)),"")</f>
        <v/>
      </c>
      <c r="R26" s="353" t="s">
        <v>28</v>
      </c>
      <c r="S26" s="353"/>
      <c r="T26" s="198"/>
      <c r="U26" s="188" t="str">
        <f>IF($B$1="","",(DATE($B$1,$Q$26,1)-DAY(DATE($B$1,$Q$26,1))+1))</f>
        <v/>
      </c>
      <c r="V26" s="189" t="s">
        <v>105</v>
      </c>
      <c r="W26" s="190" t="str">
        <f>IF($B$1="","",EOMONTH(DATE($B$1,Q26,1),0))</f>
        <v/>
      </c>
      <c r="X26" s="356" t="s">
        <v>0</v>
      </c>
      <c r="Z26" s="379"/>
      <c r="AA26" s="380"/>
      <c r="AB26" s="385"/>
      <c r="AC26" s="386"/>
      <c r="AD26" s="391"/>
      <c r="AE26" s="392"/>
      <c r="AF26" s="362"/>
      <c r="AG26" s="363"/>
      <c r="AH26" s="370"/>
      <c r="AI26" s="371"/>
      <c r="AJ26" s="372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</row>
    <row r="27" spans="1:47">
      <c r="A27" s="191" t="s">
        <v>37</v>
      </c>
      <c r="B27" s="192" t="s">
        <v>38</v>
      </c>
      <c r="C27" s="192" t="s">
        <v>39</v>
      </c>
      <c r="D27" s="193" t="s">
        <v>2</v>
      </c>
      <c r="E27" s="192" t="s">
        <v>3</v>
      </c>
      <c r="F27" s="194" t="s">
        <v>4</v>
      </c>
      <c r="G27" s="193" t="s">
        <v>5</v>
      </c>
      <c r="H27" s="396"/>
      <c r="I27" s="199" t="s">
        <v>37</v>
      </c>
      <c r="J27" s="200" t="s">
        <v>38</v>
      </c>
      <c r="K27" s="200" t="s">
        <v>39</v>
      </c>
      <c r="L27" s="200" t="s">
        <v>2</v>
      </c>
      <c r="M27" s="200" t="s">
        <v>3</v>
      </c>
      <c r="N27" s="200" t="s">
        <v>4</v>
      </c>
      <c r="O27" s="194" t="s">
        <v>5</v>
      </c>
      <c r="P27" s="396"/>
      <c r="Q27" s="199" t="s">
        <v>37</v>
      </c>
      <c r="R27" s="200" t="s">
        <v>38</v>
      </c>
      <c r="S27" s="200" t="s">
        <v>39</v>
      </c>
      <c r="T27" s="200" t="s">
        <v>2</v>
      </c>
      <c r="U27" s="200" t="s">
        <v>3</v>
      </c>
      <c r="V27" s="200" t="s">
        <v>4</v>
      </c>
      <c r="W27" s="201" t="s">
        <v>5</v>
      </c>
      <c r="X27" s="397"/>
      <c r="Z27" s="375" t="str">
        <f t="shared" ref="Z27" si="19">$I$48</f>
        <v/>
      </c>
      <c r="AA27" s="376"/>
      <c r="AB27" s="381" t="str">
        <f>IF($B$1="","",DAY(EOMONTH(DATE($B$1,I48,1),0)))</f>
        <v/>
      </c>
      <c r="AC27" s="382"/>
      <c r="AD27" s="387">
        <f>COUNTIF(I50:O67,"○")</f>
        <v>0</v>
      </c>
      <c r="AE27" s="388"/>
      <c r="AF27" s="358" t="str">
        <f>IF($B$1="","",AB27-+AD27)</f>
        <v/>
      </c>
      <c r="AG27" s="359"/>
      <c r="AH27" s="364">
        <f>$P$68</f>
        <v>0</v>
      </c>
      <c r="AI27" s="365"/>
      <c r="AJ27" s="366"/>
      <c r="AK27" s="68"/>
      <c r="AL27" s="68"/>
      <c r="AM27" s="68"/>
      <c r="AN27" s="68"/>
      <c r="AO27" s="68"/>
      <c r="AP27" s="72"/>
      <c r="AQ27" s="68"/>
      <c r="AR27" s="68"/>
      <c r="AS27" s="68"/>
      <c r="AT27" s="68"/>
      <c r="AU27" s="68"/>
    </row>
    <row r="28" spans="1:47" s="56" customFormat="1" ht="17.25" customHeight="1">
      <c r="A28" s="28" t="str">
        <f>IF($B$1="","",DATE($B$1,$H$1+3,1)-WEEKDAY(DATE($B$1,$H$1+3,1))+1)</f>
        <v/>
      </c>
      <c r="B28" s="195" t="str">
        <f>IF($B$1="","",A28+1)</f>
        <v/>
      </c>
      <c r="C28" s="195" t="str">
        <f t="shared" ref="C28:G28" si="20">IF($B$1="","",B28+1)</f>
        <v/>
      </c>
      <c r="D28" s="195" t="str">
        <f t="shared" si="20"/>
        <v/>
      </c>
      <c r="E28" s="195" t="str">
        <f t="shared" si="20"/>
        <v/>
      </c>
      <c r="F28" s="195" t="str">
        <f t="shared" si="20"/>
        <v/>
      </c>
      <c r="G28" s="195" t="str">
        <f t="shared" si="20"/>
        <v/>
      </c>
      <c r="H28" s="373">
        <f>SUM(A30:G30)</f>
        <v>0</v>
      </c>
      <c r="I28" s="28" t="str">
        <f>IF($B$1="","",DATE($B$1,$H$1+4,1)-WEEKDAY(DATE($B$1,$H$1+4,1))+1)</f>
        <v/>
      </c>
      <c r="J28" s="195" t="str">
        <f>IF($B$1="","",I28+1)</f>
        <v/>
      </c>
      <c r="K28" s="195" t="str">
        <f t="shared" ref="K28:O28" si="21">IF($B$1="","",J28+1)</f>
        <v/>
      </c>
      <c r="L28" s="195" t="str">
        <f t="shared" si="21"/>
        <v/>
      </c>
      <c r="M28" s="195" t="str">
        <f t="shared" si="21"/>
        <v/>
      </c>
      <c r="N28" s="195" t="str">
        <f t="shared" si="21"/>
        <v/>
      </c>
      <c r="O28" s="195" t="str">
        <f t="shared" si="21"/>
        <v/>
      </c>
      <c r="P28" s="373">
        <f>SUM(I30:O30)</f>
        <v>0</v>
      </c>
      <c r="Q28" s="28" t="str">
        <f>IF($B$1="","",DATE($B$1,$H$1+5,1)-WEEKDAY(DATE($B$1,$H$1+5,1))+1)</f>
        <v/>
      </c>
      <c r="R28" s="195" t="str">
        <f>IF($B$1="","",Q28+1)</f>
        <v/>
      </c>
      <c r="S28" s="195" t="str">
        <f t="shared" ref="S28:W28" si="22">IF($B$1="","",R28+1)</f>
        <v/>
      </c>
      <c r="T28" s="195" t="str">
        <f t="shared" si="22"/>
        <v/>
      </c>
      <c r="U28" s="195" t="str">
        <f t="shared" si="22"/>
        <v/>
      </c>
      <c r="V28" s="195" t="str">
        <f t="shared" si="22"/>
        <v/>
      </c>
      <c r="W28" s="195" t="str">
        <f t="shared" si="22"/>
        <v/>
      </c>
      <c r="X28" s="373">
        <f>SUM(Q30:W30)</f>
        <v>0</v>
      </c>
      <c r="Z28" s="377"/>
      <c r="AA28" s="378"/>
      <c r="AB28" s="383"/>
      <c r="AC28" s="384"/>
      <c r="AD28" s="389"/>
      <c r="AE28" s="390"/>
      <c r="AF28" s="360"/>
      <c r="AG28" s="361"/>
      <c r="AH28" s="367"/>
      <c r="AI28" s="368"/>
      <c r="AJ28" s="369"/>
      <c r="AK28" s="63"/>
      <c r="AL28" s="64"/>
      <c r="AM28" s="64"/>
      <c r="AN28" s="64"/>
      <c r="AO28" s="73"/>
      <c r="AP28" s="73"/>
      <c r="AQ28" s="73"/>
      <c r="AR28" s="73"/>
      <c r="AS28" s="74"/>
      <c r="AT28" s="74"/>
      <c r="AU28" s="74"/>
    </row>
    <row r="29" spans="1:47" ht="11.25" customHeight="1">
      <c r="A29" s="10"/>
      <c r="B29" s="10"/>
      <c r="C29" s="10"/>
      <c r="D29" s="10"/>
      <c r="E29" s="10"/>
      <c r="F29" s="10"/>
      <c r="G29" s="10"/>
      <c r="H29" s="373"/>
      <c r="I29" s="10"/>
      <c r="J29" s="10"/>
      <c r="K29" s="10"/>
      <c r="L29" s="10"/>
      <c r="M29" s="10"/>
      <c r="N29" s="10"/>
      <c r="O29" s="10"/>
      <c r="P29" s="373"/>
      <c r="Q29" s="10"/>
      <c r="R29" s="10"/>
      <c r="S29" s="10"/>
      <c r="T29" s="10"/>
      <c r="U29" s="10"/>
      <c r="V29" s="10"/>
      <c r="W29" s="10"/>
      <c r="X29" s="373"/>
      <c r="Z29" s="379"/>
      <c r="AA29" s="380"/>
      <c r="AB29" s="385"/>
      <c r="AC29" s="386"/>
      <c r="AD29" s="391"/>
      <c r="AE29" s="392"/>
      <c r="AF29" s="362"/>
      <c r="AG29" s="363"/>
      <c r="AH29" s="370"/>
      <c r="AI29" s="371"/>
      <c r="AJ29" s="372"/>
      <c r="AK29" s="61"/>
      <c r="AL29" s="62"/>
      <c r="AM29" s="62"/>
      <c r="AN29" s="62"/>
      <c r="AO29" s="75"/>
      <c r="AP29" s="75"/>
      <c r="AQ29" s="75"/>
      <c r="AR29" s="75"/>
      <c r="AS29" s="76"/>
      <c r="AT29" s="76"/>
      <c r="AU29" s="76"/>
    </row>
    <row r="30" spans="1:47" ht="11.25" customHeight="1">
      <c r="A30" s="9"/>
      <c r="B30" s="9"/>
      <c r="C30" s="9"/>
      <c r="D30" s="9"/>
      <c r="E30" s="9"/>
      <c r="F30" s="9"/>
      <c r="G30" s="9"/>
      <c r="H30" s="374"/>
      <c r="I30" s="9"/>
      <c r="J30" s="9"/>
      <c r="K30" s="9"/>
      <c r="L30" s="9"/>
      <c r="M30" s="9"/>
      <c r="N30" s="9"/>
      <c r="O30" s="9"/>
      <c r="P30" s="374"/>
      <c r="Q30" s="9"/>
      <c r="R30" s="9"/>
      <c r="S30" s="9"/>
      <c r="T30" s="9"/>
      <c r="U30" s="9"/>
      <c r="V30" s="9"/>
      <c r="W30" s="9"/>
      <c r="X30" s="374"/>
      <c r="Z30" s="375" t="str">
        <f t="shared" ref="Z30" si="23">$Q$48</f>
        <v/>
      </c>
      <c r="AA30" s="376"/>
      <c r="AB30" s="381" t="str">
        <f>IF($B$1="","",DAY(EOMONTH(DATE($B$1,Q48,1),0)))</f>
        <v/>
      </c>
      <c r="AC30" s="382"/>
      <c r="AD30" s="387">
        <f>COUNTIF(Q50:W67,"○")</f>
        <v>0</v>
      </c>
      <c r="AE30" s="388"/>
      <c r="AF30" s="358" t="str">
        <f>IF($B$1="","",AB30-+AD30)</f>
        <v/>
      </c>
      <c r="AG30" s="359"/>
      <c r="AH30" s="364">
        <f>$X$68</f>
        <v>0</v>
      </c>
      <c r="AI30" s="365"/>
      <c r="AJ30" s="366"/>
      <c r="AK30" s="61"/>
      <c r="AL30" s="62"/>
      <c r="AM30" s="62"/>
      <c r="AN30" s="62"/>
      <c r="AO30" s="75"/>
      <c r="AP30" s="75"/>
      <c r="AQ30" s="75"/>
      <c r="AR30" s="75"/>
      <c r="AS30" s="76"/>
      <c r="AT30" s="76"/>
      <c r="AU30" s="76"/>
    </row>
    <row r="31" spans="1:47" s="56" customFormat="1" ht="17.25" customHeight="1">
      <c r="A31" s="28" t="str">
        <f>IF($B$1="","",A28+7)</f>
        <v/>
      </c>
      <c r="B31" s="28" t="str">
        <f t="shared" ref="B31:G31" si="24">IF($B$1="","",B28+7)</f>
        <v/>
      </c>
      <c r="C31" s="28" t="str">
        <f t="shared" si="24"/>
        <v/>
      </c>
      <c r="D31" s="28" t="str">
        <f t="shared" si="24"/>
        <v/>
      </c>
      <c r="E31" s="28" t="str">
        <f t="shared" si="24"/>
        <v/>
      </c>
      <c r="F31" s="28" t="str">
        <f t="shared" si="24"/>
        <v/>
      </c>
      <c r="G31" s="28" t="str">
        <f t="shared" si="24"/>
        <v/>
      </c>
      <c r="H31" s="373">
        <f>SUM(A33:G33)</f>
        <v>0</v>
      </c>
      <c r="I31" s="28" t="str">
        <f>IF($B$1="","",I28+7)</f>
        <v/>
      </c>
      <c r="J31" s="28" t="str">
        <f t="shared" ref="J31:O31" si="25">IF($B$1="","",J28+7)</f>
        <v/>
      </c>
      <c r="K31" s="28" t="str">
        <f t="shared" si="25"/>
        <v/>
      </c>
      <c r="L31" s="28" t="str">
        <f t="shared" si="25"/>
        <v/>
      </c>
      <c r="M31" s="28" t="str">
        <f t="shared" si="25"/>
        <v/>
      </c>
      <c r="N31" s="28" t="str">
        <f t="shared" si="25"/>
        <v/>
      </c>
      <c r="O31" s="28" t="str">
        <f t="shared" si="25"/>
        <v/>
      </c>
      <c r="P31" s="373">
        <f>SUM(I33:O33)</f>
        <v>0</v>
      </c>
      <c r="Q31" s="28" t="str">
        <f>IF($B$1="","",Q28+7)</f>
        <v/>
      </c>
      <c r="R31" s="28" t="str">
        <f t="shared" ref="R31:W31" si="26">IF($B$1="","",R28+7)</f>
        <v/>
      </c>
      <c r="S31" s="28" t="str">
        <f t="shared" si="26"/>
        <v/>
      </c>
      <c r="T31" s="28" t="str">
        <f t="shared" si="26"/>
        <v/>
      </c>
      <c r="U31" s="28" t="str">
        <f t="shared" si="26"/>
        <v/>
      </c>
      <c r="V31" s="28" t="str">
        <f t="shared" si="26"/>
        <v/>
      </c>
      <c r="W31" s="28" t="str">
        <f t="shared" si="26"/>
        <v/>
      </c>
      <c r="X31" s="373">
        <f>SUM(Q33:W33)</f>
        <v>0</v>
      </c>
      <c r="Z31" s="377"/>
      <c r="AA31" s="378"/>
      <c r="AB31" s="383"/>
      <c r="AC31" s="384"/>
      <c r="AD31" s="389"/>
      <c r="AE31" s="390"/>
      <c r="AF31" s="360"/>
      <c r="AG31" s="361"/>
      <c r="AH31" s="367"/>
      <c r="AI31" s="368"/>
      <c r="AJ31" s="369"/>
      <c r="AK31" s="63"/>
      <c r="AL31" s="64"/>
      <c r="AM31" s="64"/>
      <c r="AN31" s="64"/>
      <c r="AO31" s="73"/>
      <c r="AP31" s="73"/>
      <c r="AQ31" s="73"/>
      <c r="AR31" s="73"/>
      <c r="AS31" s="74"/>
      <c r="AT31" s="74"/>
      <c r="AU31" s="74"/>
    </row>
    <row r="32" spans="1:47" ht="11.25" customHeight="1">
      <c r="A32" s="10"/>
      <c r="B32" s="10"/>
      <c r="C32" s="10"/>
      <c r="D32" s="10"/>
      <c r="E32" s="10"/>
      <c r="F32" s="10"/>
      <c r="G32" s="10"/>
      <c r="H32" s="373"/>
      <c r="I32" s="10"/>
      <c r="J32" s="10"/>
      <c r="K32" s="10"/>
      <c r="L32" s="10"/>
      <c r="M32" s="10"/>
      <c r="N32" s="10"/>
      <c r="O32" s="10"/>
      <c r="P32" s="373"/>
      <c r="Q32" s="10"/>
      <c r="R32" s="10"/>
      <c r="S32" s="10"/>
      <c r="T32" s="10"/>
      <c r="U32" s="10"/>
      <c r="V32" s="10"/>
      <c r="W32" s="10"/>
      <c r="X32" s="373"/>
      <c r="Z32" s="379"/>
      <c r="AA32" s="380"/>
      <c r="AB32" s="385"/>
      <c r="AC32" s="386"/>
      <c r="AD32" s="391"/>
      <c r="AE32" s="392"/>
      <c r="AF32" s="362"/>
      <c r="AG32" s="363"/>
      <c r="AH32" s="370"/>
      <c r="AI32" s="371"/>
      <c r="AJ32" s="372"/>
      <c r="AK32" s="61"/>
      <c r="AL32" s="62"/>
      <c r="AM32" s="62"/>
      <c r="AN32" s="62"/>
      <c r="AO32" s="75"/>
      <c r="AP32" s="75"/>
      <c r="AQ32" s="75"/>
      <c r="AR32" s="75"/>
      <c r="AS32" s="76"/>
      <c r="AT32" s="76"/>
      <c r="AU32" s="76"/>
    </row>
    <row r="33" spans="1:47" ht="11.25" customHeight="1">
      <c r="A33" s="9"/>
      <c r="B33" s="9"/>
      <c r="C33" s="9"/>
      <c r="D33" s="9"/>
      <c r="E33" s="9"/>
      <c r="F33" s="9"/>
      <c r="G33" s="9"/>
      <c r="H33" s="374"/>
      <c r="I33" s="9"/>
      <c r="J33" s="9"/>
      <c r="K33" s="9"/>
      <c r="L33" s="9"/>
      <c r="M33" s="9"/>
      <c r="N33" s="9"/>
      <c r="O33" s="9"/>
      <c r="P33" s="374"/>
      <c r="Q33" s="9"/>
      <c r="R33" s="9"/>
      <c r="S33" s="9"/>
      <c r="T33" s="9"/>
      <c r="U33" s="9"/>
      <c r="V33" s="9"/>
      <c r="W33" s="9"/>
      <c r="X33" s="374"/>
      <c r="Z33" s="375" t="str">
        <f t="shared" ref="Z33" si="27">$A$70</f>
        <v/>
      </c>
      <c r="AA33" s="376"/>
      <c r="AB33" s="381" t="str">
        <f>IF($B$1="","",DAY(EOMONTH(DATE($B$1,A70,1),0)))</f>
        <v/>
      </c>
      <c r="AC33" s="382"/>
      <c r="AD33" s="387">
        <f>COUNTIF(A72:G89,"○")</f>
        <v>0</v>
      </c>
      <c r="AE33" s="388"/>
      <c r="AF33" s="358" t="str">
        <f>IF($B$1="","",AB33-+AD33)</f>
        <v/>
      </c>
      <c r="AG33" s="359"/>
      <c r="AH33" s="364">
        <f>$H$90</f>
        <v>0</v>
      </c>
      <c r="AI33" s="365"/>
      <c r="AJ33" s="366"/>
      <c r="AK33" s="61"/>
      <c r="AL33" s="62"/>
      <c r="AM33" s="62"/>
      <c r="AN33" s="62"/>
      <c r="AO33" s="75"/>
      <c r="AP33" s="75"/>
      <c r="AQ33" s="75"/>
      <c r="AR33" s="75"/>
      <c r="AS33" s="76"/>
      <c r="AT33" s="76"/>
      <c r="AU33" s="76"/>
    </row>
    <row r="34" spans="1:47" s="56" customFormat="1" ht="17.25" customHeight="1">
      <c r="A34" s="28" t="str">
        <f>IF($B$1="","",A31+7)</f>
        <v/>
      </c>
      <c r="B34" s="28" t="str">
        <f t="shared" ref="B34:G34" si="28">IF($B$1="","",B31+7)</f>
        <v/>
      </c>
      <c r="C34" s="28" t="str">
        <f t="shared" si="28"/>
        <v/>
      </c>
      <c r="D34" s="28" t="str">
        <f t="shared" si="28"/>
        <v/>
      </c>
      <c r="E34" s="28" t="str">
        <f t="shared" si="28"/>
        <v/>
      </c>
      <c r="F34" s="28" t="str">
        <f t="shared" si="28"/>
        <v/>
      </c>
      <c r="G34" s="28" t="str">
        <f t="shared" si="28"/>
        <v/>
      </c>
      <c r="H34" s="373">
        <f>SUM(A36:G36)</f>
        <v>0</v>
      </c>
      <c r="I34" s="28" t="str">
        <f>IF($B$1="","",I31+7)</f>
        <v/>
      </c>
      <c r="J34" s="28" t="str">
        <f t="shared" ref="J34:O34" si="29">IF($B$1="","",J31+7)</f>
        <v/>
      </c>
      <c r="K34" s="28" t="str">
        <f t="shared" si="29"/>
        <v/>
      </c>
      <c r="L34" s="28" t="str">
        <f t="shared" si="29"/>
        <v/>
      </c>
      <c r="M34" s="28" t="str">
        <f t="shared" si="29"/>
        <v/>
      </c>
      <c r="N34" s="28" t="str">
        <f t="shared" si="29"/>
        <v/>
      </c>
      <c r="O34" s="28" t="str">
        <f t="shared" si="29"/>
        <v/>
      </c>
      <c r="P34" s="373">
        <f>SUM(I36:O36)</f>
        <v>0</v>
      </c>
      <c r="Q34" s="28" t="str">
        <f>IF($B$1="","",Q31+7)</f>
        <v/>
      </c>
      <c r="R34" s="28" t="str">
        <f t="shared" ref="R34:W34" si="30">IF($B$1="","",R31+7)</f>
        <v/>
      </c>
      <c r="S34" s="28" t="str">
        <f t="shared" si="30"/>
        <v/>
      </c>
      <c r="T34" s="28" t="str">
        <f t="shared" si="30"/>
        <v/>
      </c>
      <c r="U34" s="28" t="str">
        <f t="shared" si="30"/>
        <v/>
      </c>
      <c r="V34" s="28" t="str">
        <f t="shared" si="30"/>
        <v/>
      </c>
      <c r="W34" s="28" t="str">
        <f t="shared" si="30"/>
        <v/>
      </c>
      <c r="X34" s="373">
        <f>SUM(Q36:W36)</f>
        <v>0</v>
      </c>
      <c r="Z34" s="377"/>
      <c r="AA34" s="378"/>
      <c r="AB34" s="383"/>
      <c r="AC34" s="384"/>
      <c r="AD34" s="389"/>
      <c r="AE34" s="390"/>
      <c r="AF34" s="360"/>
      <c r="AG34" s="361"/>
      <c r="AH34" s="367"/>
      <c r="AI34" s="368"/>
      <c r="AJ34" s="369"/>
      <c r="AK34" s="63"/>
      <c r="AL34" s="64"/>
      <c r="AM34" s="64"/>
      <c r="AN34" s="64"/>
      <c r="AO34" s="73"/>
      <c r="AP34" s="73"/>
      <c r="AQ34" s="73"/>
      <c r="AR34" s="73"/>
      <c r="AS34" s="74"/>
      <c r="AT34" s="74"/>
      <c r="AU34" s="74"/>
    </row>
    <row r="35" spans="1:47" ht="11.25" customHeight="1">
      <c r="A35" s="10"/>
      <c r="B35" s="10"/>
      <c r="C35" s="10"/>
      <c r="D35" s="10"/>
      <c r="E35" s="10"/>
      <c r="F35" s="10"/>
      <c r="G35" s="10"/>
      <c r="H35" s="373"/>
      <c r="I35" s="10"/>
      <c r="J35" s="10"/>
      <c r="K35" s="10"/>
      <c r="L35" s="10"/>
      <c r="M35" s="10"/>
      <c r="N35" s="10"/>
      <c r="O35" s="10"/>
      <c r="P35" s="373"/>
      <c r="Q35" s="10"/>
      <c r="R35" s="10"/>
      <c r="S35" s="10"/>
      <c r="T35" s="10"/>
      <c r="U35" s="10"/>
      <c r="V35" s="10"/>
      <c r="W35" s="10"/>
      <c r="X35" s="373"/>
      <c r="Z35" s="379"/>
      <c r="AA35" s="380"/>
      <c r="AB35" s="385"/>
      <c r="AC35" s="386"/>
      <c r="AD35" s="391"/>
      <c r="AE35" s="392"/>
      <c r="AF35" s="362"/>
      <c r="AG35" s="363"/>
      <c r="AH35" s="370"/>
      <c r="AI35" s="371"/>
      <c r="AJ35" s="372"/>
      <c r="AK35" s="61"/>
      <c r="AL35" s="62"/>
      <c r="AM35" s="62"/>
      <c r="AN35" s="62"/>
      <c r="AO35" s="75"/>
      <c r="AP35" s="75"/>
      <c r="AQ35" s="75"/>
      <c r="AR35" s="75"/>
      <c r="AS35" s="76"/>
      <c r="AT35" s="76"/>
      <c r="AU35" s="76"/>
    </row>
    <row r="36" spans="1:47" ht="11.25" customHeight="1">
      <c r="A36" s="9"/>
      <c r="B36" s="9"/>
      <c r="C36" s="9"/>
      <c r="D36" s="9"/>
      <c r="E36" s="9"/>
      <c r="F36" s="9"/>
      <c r="G36" s="9"/>
      <c r="H36" s="374"/>
      <c r="I36" s="9"/>
      <c r="J36" s="9"/>
      <c r="K36" s="9"/>
      <c r="L36" s="9"/>
      <c r="M36" s="9"/>
      <c r="N36" s="9"/>
      <c r="O36" s="9"/>
      <c r="P36" s="374"/>
      <c r="Q36" s="9"/>
      <c r="R36" s="9"/>
      <c r="S36" s="9"/>
      <c r="T36" s="9"/>
      <c r="U36" s="9"/>
      <c r="V36" s="9"/>
      <c r="W36" s="9"/>
      <c r="X36" s="374"/>
      <c r="Z36" s="375" t="str">
        <f t="shared" ref="Z36" si="31">$I$70</f>
        <v/>
      </c>
      <c r="AA36" s="376"/>
      <c r="AB36" s="381" t="str">
        <f>IF($B$1="","",DAY(EOMONTH(DATE($B$1,I70,1),0)))</f>
        <v/>
      </c>
      <c r="AC36" s="382"/>
      <c r="AD36" s="387">
        <f>COUNTIF(I72:O89,"○")</f>
        <v>0</v>
      </c>
      <c r="AE36" s="388"/>
      <c r="AF36" s="358" t="str">
        <f>IF($B$1="","",AB36-+AD36)</f>
        <v/>
      </c>
      <c r="AG36" s="359"/>
      <c r="AH36" s="364">
        <f>$P$90</f>
        <v>0</v>
      </c>
      <c r="AI36" s="365"/>
      <c r="AJ36" s="366"/>
      <c r="AK36" s="61"/>
      <c r="AL36" s="62"/>
      <c r="AM36" s="62"/>
      <c r="AN36" s="62"/>
      <c r="AO36" s="75"/>
      <c r="AP36" s="75"/>
      <c r="AQ36" s="75"/>
      <c r="AR36" s="75"/>
      <c r="AS36" s="76"/>
      <c r="AT36" s="76"/>
      <c r="AU36" s="76"/>
    </row>
    <row r="37" spans="1:47" s="56" customFormat="1" ht="17.25" customHeight="1">
      <c r="A37" s="28" t="str">
        <f>IF($B$1="","",A34+7)</f>
        <v/>
      </c>
      <c r="B37" s="28" t="str">
        <f t="shared" ref="B37:G37" si="32">IF($B$1="","",B34+7)</f>
        <v/>
      </c>
      <c r="C37" s="28" t="str">
        <f t="shared" si="32"/>
        <v/>
      </c>
      <c r="D37" s="28" t="str">
        <f t="shared" si="32"/>
        <v/>
      </c>
      <c r="E37" s="28" t="str">
        <f t="shared" si="32"/>
        <v/>
      </c>
      <c r="F37" s="28" t="str">
        <f t="shared" si="32"/>
        <v/>
      </c>
      <c r="G37" s="28" t="str">
        <f t="shared" si="32"/>
        <v/>
      </c>
      <c r="H37" s="373">
        <f>SUM(A39:G39)</f>
        <v>0</v>
      </c>
      <c r="I37" s="28" t="str">
        <f>IF($B$1="","",I34+7)</f>
        <v/>
      </c>
      <c r="J37" s="28" t="str">
        <f t="shared" ref="J37:O37" si="33">IF($B$1="","",J34+7)</f>
        <v/>
      </c>
      <c r="K37" s="28" t="str">
        <f t="shared" si="33"/>
        <v/>
      </c>
      <c r="L37" s="28" t="str">
        <f t="shared" si="33"/>
        <v/>
      </c>
      <c r="M37" s="28" t="str">
        <f t="shared" si="33"/>
        <v/>
      </c>
      <c r="N37" s="28" t="str">
        <f t="shared" si="33"/>
        <v/>
      </c>
      <c r="O37" s="28" t="str">
        <f t="shared" si="33"/>
        <v/>
      </c>
      <c r="P37" s="373">
        <f>SUM(I39:O39)</f>
        <v>0</v>
      </c>
      <c r="Q37" s="28" t="str">
        <f>IF($B$1="","",Q34+7)</f>
        <v/>
      </c>
      <c r="R37" s="28" t="str">
        <f t="shared" ref="R37:W37" si="34">IF($B$1="","",R34+7)</f>
        <v/>
      </c>
      <c r="S37" s="28" t="str">
        <f t="shared" si="34"/>
        <v/>
      </c>
      <c r="T37" s="28" t="str">
        <f t="shared" si="34"/>
        <v/>
      </c>
      <c r="U37" s="28" t="str">
        <f t="shared" si="34"/>
        <v/>
      </c>
      <c r="V37" s="28" t="str">
        <f t="shared" si="34"/>
        <v/>
      </c>
      <c r="W37" s="28" t="str">
        <f t="shared" si="34"/>
        <v/>
      </c>
      <c r="X37" s="373">
        <f>SUM(Q39:W39)</f>
        <v>0</v>
      </c>
      <c r="Z37" s="377"/>
      <c r="AA37" s="378"/>
      <c r="AB37" s="383"/>
      <c r="AC37" s="384"/>
      <c r="AD37" s="389"/>
      <c r="AE37" s="390"/>
      <c r="AF37" s="360"/>
      <c r="AG37" s="361"/>
      <c r="AH37" s="367"/>
      <c r="AI37" s="368"/>
      <c r="AJ37" s="369"/>
      <c r="AK37" s="63"/>
      <c r="AL37" s="64"/>
      <c r="AM37" s="64"/>
      <c r="AN37" s="64"/>
      <c r="AO37" s="73"/>
      <c r="AP37" s="73"/>
      <c r="AQ37" s="73"/>
      <c r="AR37" s="73"/>
      <c r="AS37" s="74"/>
      <c r="AT37" s="74"/>
      <c r="AU37" s="74"/>
    </row>
    <row r="38" spans="1:47" ht="11.25" customHeight="1">
      <c r="A38" s="10"/>
      <c r="B38" s="10"/>
      <c r="C38" s="10"/>
      <c r="D38" s="10"/>
      <c r="E38" s="10"/>
      <c r="F38" s="10"/>
      <c r="G38" s="10"/>
      <c r="H38" s="373"/>
      <c r="I38" s="10"/>
      <c r="J38" s="10"/>
      <c r="K38" s="10"/>
      <c r="L38" s="10"/>
      <c r="M38" s="10"/>
      <c r="N38" s="10"/>
      <c r="O38" s="10"/>
      <c r="P38" s="373"/>
      <c r="Q38" s="10"/>
      <c r="R38" s="10"/>
      <c r="S38" s="10"/>
      <c r="T38" s="10"/>
      <c r="U38" s="10"/>
      <c r="V38" s="10"/>
      <c r="W38" s="10"/>
      <c r="X38" s="373"/>
      <c r="Z38" s="379"/>
      <c r="AA38" s="380"/>
      <c r="AB38" s="385"/>
      <c r="AC38" s="386"/>
      <c r="AD38" s="391"/>
      <c r="AE38" s="392"/>
      <c r="AF38" s="362"/>
      <c r="AG38" s="363"/>
      <c r="AH38" s="370"/>
      <c r="AI38" s="371"/>
      <c r="AJ38" s="372"/>
      <c r="AK38" s="61"/>
      <c r="AL38" s="62"/>
      <c r="AM38" s="62"/>
      <c r="AN38" s="62"/>
      <c r="AO38" s="75"/>
      <c r="AP38" s="75"/>
      <c r="AQ38" s="75"/>
      <c r="AR38" s="75"/>
      <c r="AS38" s="76"/>
      <c r="AT38" s="76"/>
      <c r="AU38" s="76"/>
    </row>
    <row r="39" spans="1:47" ht="11.25" customHeight="1">
      <c r="A39" s="9"/>
      <c r="B39" s="9"/>
      <c r="C39" s="9"/>
      <c r="D39" s="9"/>
      <c r="E39" s="9"/>
      <c r="F39" s="9"/>
      <c r="G39" s="9"/>
      <c r="H39" s="374"/>
      <c r="I39" s="9"/>
      <c r="J39" s="9"/>
      <c r="K39" s="9"/>
      <c r="L39" s="9"/>
      <c r="M39" s="9"/>
      <c r="N39" s="9"/>
      <c r="O39" s="9"/>
      <c r="P39" s="374"/>
      <c r="Q39" s="9"/>
      <c r="R39" s="9"/>
      <c r="S39" s="9"/>
      <c r="T39" s="9"/>
      <c r="U39" s="9"/>
      <c r="V39" s="9"/>
      <c r="W39" s="9"/>
      <c r="X39" s="374"/>
      <c r="Z39" s="375" t="str">
        <f>$Q$70</f>
        <v/>
      </c>
      <c r="AA39" s="376"/>
      <c r="AB39" s="381" t="str">
        <f>IF($B$1="","",DAY(EOMONTH(DATE($B$1,Q70,1),0)))</f>
        <v/>
      </c>
      <c r="AC39" s="382"/>
      <c r="AD39" s="387">
        <f>COUNTIF(Q72:W89,"○")</f>
        <v>0</v>
      </c>
      <c r="AE39" s="388"/>
      <c r="AF39" s="419" t="str">
        <f>IF($B$1="","",AB39-+AD39)</f>
        <v/>
      </c>
      <c r="AG39" s="359"/>
      <c r="AH39" s="364">
        <f>$X$90</f>
        <v>0</v>
      </c>
      <c r="AI39" s="365"/>
      <c r="AJ39" s="366"/>
      <c r="AK39" s="61"/>
      <c r="AL39" s="62"/>
      <c r="AM39" s="62"/>
      <c r="AN39" s="62"/>
      <c r="AO39" s="75"/>
      <c r="AP39" s="75"/>
      <c r="AQ39" s="75"/>
      <c r="AR39" s="75"/>
      <c r="AS39" s="76"/>
      <c r="AT39" s="76"/>
      <c r="AU39" s="76"/>
    </row>
    <row r="40" spans="1:47" s="56" customFormat="1" ht="17.25" customHeight="1">
      <c r="A40" s="28" t="str">
        <f>IF($B$1="","",A37+7)</f>
        <v/>
      </c>
      <c r="B40" s="28" t="str">
        <f t="shared" ref="B40:G40" si="35">IF($B$1="","",B37+7)</f>
        <v/>
      </c>
      <c r="C40" s="28" t="str">
        <f t="shared" si="35"/>
        <v/>
      </c>
      <c r="D40" s="28" t="str">
        <f t="shared" si="35"/>
        <v/>
      </c>
      <c r="E40" s="28" t="str">
        <f t="shared" si="35"/>
        <v/>
      </c>
      <c r="F40" s="28" t="str">
        <f t="shared" si="35"/>
        <v/>
      </c>
      <c r="G40" s="28" t="str">
        <f t="shared" si="35"/>
        <v/>
      </c>
      <c r="H40" s="373">
        <f>SUM(A42:G42)</f>
        <v>0</v>
      </c>
      <c r="I40" s="28" t="str">
        <f>IF($B$1="","",I37+7)</f>
        <v/>
      </c>
      <c r="J40" s="28" t="str">
        <f t="shared" ref="J40:O40" si="36">IF($B$1="","",J37+7)</f>
        <v/>
      </c>
      <c r="K40" s="28" t="str">
        <f t="shared" si="36"/>
        <v/>
      </c>
      <c r="L40" s="28" t="str">
        <f t="shared" si="36"/>
        <v/>
      </c>
      <c r="M40" s="28" t="str">
        <f t="shared" si="36"/>
        <v/>
      </c>
      <c r="N40" s="28" t="str">
        <f t="shared" si="36"/>
        <v/>
      </c>
      <c r="O40" s="28" t="str">
        <f t="shared" si="36"/>
        <v/>
      </c>
      <c r="P40" s="373">
        <f>SUM(I42:O42)</f>
        <v>0</v>
      </c>
      <c r="Q40" s="28" t="str">
        <f>IF($B$1="","",Q37+7)</f>
        <v/>
      </c>
      <c r="R40" s="28" t="str">
        <f t="shared" ref="R40:W40" si="37">IF($B$1="","",R37+7)</f>
        <v/>
      </c>
      <c r="S40" s="28" t="str">
        <f t="shared" si="37"/>
        <v/>
      </c>
      <c r="T40" s="28" t="str">
        <f t="shared" si="37"/>
        <v/>
      </c>
      <c r="U40" s="28" t="str">
        <f t="shared" si="37"/>
        <v/>
      </c>
      <c r="V40" s="28" t="str">
        <f t="shared" si="37"/>
        <v/>
      </c>
      <c r="W40" s="28" t="str">
        <f t="shared" si="37"/>
        <v/>
      </c>
      <c r="X40" s="373">
        <f>SUM(Q42:W42)</f>
        <v>0</v>
      </c>
      <c r="Z40" s="377"/>
      <c r="AA40" s="378"/>
      <c r="AB40" s="383"/>
      <c r="AC40" s="384"/>
      <c r="AD40" s="389"/>
      <c r="AE40" s="390"/>
      <c r="AF40" s="360"/>
      <c r="AG40" s="361"/>
      <c r="AH40" s="367"/>
      <c r="AI40" s="368"/>
      <c r="AJ40" s="369"/>
      <c r="AK40" s="63"/>
      <c r="AL40" s="64"/>
      <c r="AM40" s="64"/>
      <c r="AN40" s="64"/>
      <c r="AO40" s="73"/>
      <c r="AP40" s="73"/>
      <c r="AQ40" s="73"/>
      <c r="AR40" s="73"/>
      <c r="AS40" s="74"/>
      <c r="AT40" s="74"/>
      <c r="AU40" s="74"/>
    </row>
    <row r="41" spans="1:47" ht="11.25" customHeight="1" thickBot="1">
      <c r="A41" s="10"/>
      <c r="B41" s="10"/>
      <c r="C41" s="10"/>
      <c r="D41" s="10"/>
      <c r="E41" s="10"/>
      <c r="F41" s="10"/>
      <c r="G41" s="10"/>
      <c r="H41" s="373"/>
      <c r="I41" s="10"/>
      <c r="J41" s="10"/>
      <c r="K41" s="10"/>
      <c r="L41" s="10"/>
      <c r="M41" s="10"/>
      <c r="N41" s="10"/>
      <c r="O41" s="10"/>
      <c r="P41" s="373"/>
      <c r="Q41" s="10"/>
      <c r="R41" s="10"/>
      <c r="S41" s="10"/>
      <c r="T41" s="10"/>
      <c r="U41" s="10"/>
      <c r="V41" s="10"/>
      <c r="W41" s="10"/>
      <c r="X41" s="373"/>
      <c r="Z41" s="379"/>
      <c r="AA41" s="380"/>
      <c r="AB41" s="417"/>
      <c r="AC41" s="418"/>
      <c r="AD41" s="391"/>
      <c r="AE41" s="392"/>
      <c r="AF41" s="362"/>
      <c r="AG41" s="363"/>
      <c r="AH41" s="370"/>
      <c r="AI41" s="371"/>
      <c r="AJ41" s="372"/>
      <c r="AK41" s="61"/>
      <c r="AL41" s="62"/>
      <c r="AM41" s="62"/>
      <c r="AN41" s="62"/>
      <c r="AO41" s="75"/>
      <c r="AP41" s="75"/>
      <c r="AQ41" s="75"/>
      <c r="AR41" s="75"/>
      <c r="AS41" s="76"/>
      <c r="AT41" s="76"/>
      <c r="AU41" s="76"/>
    </row>
    <row r="42" spans="1:47" ht="11.25" customHeight="1" thickTop="1">
      <c r="A42" s="9"/>
      <c r="B42" s="9"/>
      <c r="C42" s="9"/>
      <c r="D42" s="9"/>
      <c r="E42" s="9"/>
      <c r="F42" s="9"/>
      <c r="G42" s="9"/>
      <c r="H42" s="374"/>
      <c r="I42" s="9"/>
      <c r="J42" s="9"/>
      <c r="K42" s="9"/>
      <c r="L42" s="9"/>
      <c r="M42" s="9"/>
      <c r="N42" s="9"/>
      <c r="O42" s="9"/>
      <c r="P42" s="374"/>
      <c r="Q42" s="9"/>
      <c r="R42" s="9"/>
      <c r="S42" s="9"/>
      <c r="T42" s="9"/>
      <c r="U42" s="9"/>
      <c r="V42" s="9"/>
      <c r="W42" s="9"/>
      <c r="X42" s="374"/>
      <c r="Z42" s="398" t="s">
        <v>11</v>
      </c>
      <c r="AA42" s="399"/>
      <c r="AB42" s="404">
        <f>SUM(AB6:AC41)</f>
        <v>0</v>
      </c>
      <c r="AC42" s="405"/>
      <c r="AD42" s="410">
        <f t="shared" ref="AD42" si="38">SUM(AD6:AE41)</f>
        <v>0</v>
      </c>
      <c r="AE42" s="411"/>
      <c r="AF42" s="412" t="str">
        <f>IF($B$1="","",SUM(AF6:AG41))</f>
        <v/>
      </c>
      <c r="AG42" s="413"/>
      <c r="AH42" s="414">
        <f>SUM(AH6:AI41)</f>
        <v>0</v>
      </c>
      <c r="AI42" s="415"/>
      <c r="AJ42" s="416"/>
      <c r="AK42" s="61"/>
      <c r="AL42" s="62"/>
      <c r="AM42" s="62"/>
      <c r="AN42" s="62"/>
      <c r="AO42" s="75"/>
      <c r="AP42" s="75"/>
      <c r="AQ42" s="75"/>
      <c r="AR42" s="75"/>
      <c r="AS42" s="76"/>
      <c r="AT42" s="76"/>
      <c r="AU42" s="76"/>
    </row>
    <row r="43" spans="1:47" s="56" customFormat="1" ht="17.25" customHeight="1">
      <c r="A43" s="28" t="str">
        <f>IF($B$1="","",A40+7)</f>
        <v/>
      </c>
      <c r="B43" s="28" t="str">
        <f t="shared" ref="B43:G43" si="39">IF($B$1="","",B40+7)</f>
        <v/>
      </c>
      <c r="C43" s="28" t="str">
        <f t="shared" si="39"/>
        <v/>
      </c>
      <c r="D43" s="28" t="str">
        <f t="shared" si="39"/>
        <v/>
      </c>
      <c r="E43" s="28" t="str">
        <f t="shared" si="39"/>
        <v/>
      </c>
      <c r="F43" s="28" t="str">
        <f t="shared" si="39"/>
        <v/>
      </c>
      <c r="G43" s="28" t="str">
        <f t="shared" si="39"/>
        <v/>
      </c>
      <c r="H43" s="373">
        <f>SUM(A45:G45)</f>
        <v>0</v>
      </c>
      <c r="I43" s="28" t="str">
        <f>IF($B$1="","",I40+7)</f>
        <v/>
      </c>
      <c r="J43" s="28" t="str">
        <f t="shared" ref="J43:O43" si="40">IF($B$1="","",J40+7)</f>
        <v/>
      </c>
      <c r="K43" s="28" t="str">
        <f t="shared" si="40"/>
        <v/>
      </c>
      <c r="L43" s="28" t="str">
        <f t="shared" si="40"/>
        <v/>
      </c>
      <c r="M43" s="28" t="str">
        <f t="shared" si="40"/>
        <v/>
      </c>
      <c r="N43" s="28" t="str">
        <f t="shared" si="40"/>
        <v/>
      </c>
      <c r="O43" s="28" t="str">
        <f t="shared" si="40"/>
        <v/>
      </c>
      <c r="P43" s="373">
        <f>SUM(I45:O45)</f>
        <v>0</v>
      </c>
      <c r="Q43" s="28" t="str">
        <f>IF($B$1="","",Q40+7)</f>
        <v/>
      </c>
      <c r="R43" s="28" t="str">
        <f t="shared" ref="R43:W43" si="41">IF($B$1="","",R40+7)</f>
        <v/>
      </c>
      <c r="S43" s="28" t="str">
        <f t="shared" si="41"/>
        <v/>
      </c>
      <c r="T43" s="28" t="str">
        <f t="shared" si="41"/>
        <v/>
      </c>
      <c r="U43" s="28" t="str">
        <f t="shared" si="41"/>
        <v/>
      </c>
      <c r="V43" s="28" t="str">
        <f t="shared" si="41"/>
        <v/>
      </c>
      <c r="W43" s="28" t="str">
        <f t="shared" si="41"/>
        <v/>
      </c>
      <c r="X43" s="373">
        <f>SUM(Q45:W45)</f>
        <v>0</v>
      </c>
      <c r="Z43" s="400"/>
      <c r="AA43" s="401"/>
      <c r="AB43" s="406"/>
      <c r="AC43" s="407"/>
      <c r="AD43" s="389"/>
      <c r="AE43" s="390"/>
      <c r="AF43" s="360"/>
      <c r="AG43" s="361"/>
      <c r="AH43" s="367"/>
      <c r="AI43" s="368"/>
      <c r="AJ43" s="369"/>
      <c r="AK43" s="64"/>
      <c r="AL43" s="64"/>
      <c r="AM43" s="64"/>
      <c r="AN43" s="64"/>
      <c r="AO43" s="73"/>
      <c r="AP43" s="73"/>
      <c r="AQ43" s="73"/>
      <c r="AR43" s="73"/>
      <c r="AS43" s="74"/>
      <c r="AT43" s="74"/>
      <c r="AU43" s="74"/>
    </row>
    <row r="44" spans="1:47" ht="11.25" customHeight="1">
      <c r="A44" s="10"/>
      <c r="B44" s="10"/>
      <c r="C44" s="10"/>
      <c r="D44" s="10"/>
      <c r="E44" s="10"/>
      <c r="F44" s="10"/>
      <c r="G44" s="10"/>
      <c r="H44" s="373"/>
      <c r="I44" s="10"/>
      <c r="J44" s="10"/>
      <c r="K44" s="10"/>
      <c r="L44" s="10"/>
      <c r="M44" s="10"/>
      <c r="N44" s="10"/>
      <c r="O44" s="10"/>
      <c r="P44" s="373"/>
      <c r="Q44" s="10"/>
      <c r="R44" s="10"/>
      <c r="S44" s="10"/>
      <c r="T44" s="10"/>
      <c r="U44" s="10"/>
      <c r="V44" s="10"/>
      <c r="W44" s="10"/>
      <c r="X44" s="373"/>
      <c r="Z44" s="402"/>
      <c r="AA44" s="403"/>
      <c r="AB44" s="408"/>
      <c r="AC44" s="409"/>
      <c r="AD44" s="391"/>
      <c r="AE44" s="392"/>
      <c r="AF44" s="362"/>
      <c r="AG44" s="363"/>
      <c r="AH44" s="370"/>
      <c r="AI44" s="371"/>
      <c r="AJ44" s="372"/>
      <c r="AK44" s="62"/>
      <c r="AL44" s="62"/>
      <c r="AM44" s="62"/>
      <c r="AN44" s="62"/>
      <c r="AO44" s="75"/>
      <c r="AP44" s="75"/>
      <c r="AQ44" s="75"/>
      <c r="AR44" s="75"/>
      <c r="AS44" s="76"/>
      <c r="AT44" s="76"/>
      <c r="AU44" s="76"/>
    </row>
    <row r="45" spans="1:47" ht="11.25" customHeight="1">
      <c r="A45" s="9"/>
      <c r="B45" s="9"/>
      <c r="C45" s="9"/>
      <c r="D45" s="9"/>
      <c r="E45" s="9"/>
      <c r="F45" s="9"/>
      <c r="G45" s="9"/>
      <c r="H45" s="374"/>
      <c r="I45" s="9"/>
      <c r="J45" s="9"/>
      <c r="K45" s="9"/>
      <c r="L45" s="9"/>
      <c r="M45" s="9"/>
      <c r="N45" s="9"/>
      <c r="O45" s="9"/>
      <c r="P45" s="374"/>
      <c r="Q45" s="9"/>
      <c r="R45" s="9"/>
      <c r="S45" s="9"/>
      <c r="T45" s="9"/>
      <c r="U45" s="9"/>
      <c r="V45" s="9"/>
      <c r="W45" s="9"/>
      <c r="X45" s="374"/>
      <c r="Z45" s="209"/>
      <c r="AA45" s="209"/>
      <c r="AB45" s="209"/>
      <c r="AC45" s="209"/>
      <c r="AD45" s="210"/>
      <c r="AE45" s="210"/>
      <c r="AF45" s="211"/>
      <c r="AG45" s="211"/>
      <c r="AH45" s="212" t="str">
        <f>IF(AN67-AH42&gt;=0,"ＯＫ","超えています")</f>
        <v>ＯＫ</v>
      </c>
      <c r="AI45" s="212"/>
      <c r="AJ45" s="212"/>
      <c r="AK45" s="62"/>
      <c r="AL45" s="62"/>
      <c r="AM45" s="62"/>
      <c r="AN45" s="62"/>
      <c r="AO45" s="75"/>
      <c r="AP45" s="75"/>
      <c r="AQ45" s="75"/>
      <c r="AR45" s="75"/>
      <c r="AS45" s="76"/>
      <c r="AT45" s="76"/>
      <c r="AU45" s="76"/>
    </row>
    <row r="46" spans="1:47">
      <c r="A46" s="345"/>
      <c r="B46" s="346"/>
      <c r="C46" s="346"/>
      <c r="D46" s="346"/>
      <c r="E46" s="346"/>
      <c r="F46" s="346"/>
      <c r="G46" s="347"/>
      <c r="H46" s="67">
        <f>SUM(H28:H45)</f>
        <v>0</v>
      </c>
      <c r="I46" s="345"/>
      <c r="J46" s="346"/>
      <c r="K46" s="346"/>
      <c r="L46" s="346"/>
      <c r="M46" s="346"/>
      <c r="N46" s="346"/>
      <c r="O46" s="347"/>
      <c r="P46" s="67">
        <f>SUM(P28:P45)</f>
        <v>0</v>
      </c>
      <c r="Q46" s="345"/>
      <c r="R46" s="346"/>
      <c r="S46" s="346"/>
      <c r="T46" s="346"/>
      <c r="U46" s="346"/>
      <c r="V46" s="346"/>
      <c r="W46" s="347"/>
      <c r="X46" s="67">
        <f>SUM(X28:X45)</f>
        <v>0</v>
      </c>
      <c r="Z46" s="78"/>
      <c r="AA46" s="78"/>
      <c r="AB46" s="78"/>
      <c r="AC46" s="78"/>
      <c r="AD46" s="79"/>
      <c r="AE46" s="79"/>
      <c r="AF46" s="75"/>
      <c r="AG46" s="75"/>
      <c r="AH46" s="80"/>
      <c r="AI46" s="80"/>
      <c r="AJ46" s="80"/>
      <c r="AK46" s="62"/>
      <c r="AL46" s="62"/>
      <c r="AM46" s="62"/>
      <c r="AN46" s="62"/>
      <c r="AO46" s="170"/>
      <c r="AP46" s="81"/>
      <c r="AQ46" s="81"/>
      <c r="AR46" s="82"/>
      <c r="AS46" s="82"/>
      <c r="AT46" s="82"/>
      <c r="AU46" s="68"/>
    </row>
    <row r="47" spans="1:47">
      <c r="A47" s="83"/>
      <c r="B47" s="83"/>
      <c r="C47" s="83"/>
      <c r="D47" s="83"/>
      <c r="E47" s="83"/>
      <c r="F47" s="83"/>
      <c r="G47" s="83"/>
      <c r="H47" s="43"/>
      <c r="I47" s="84"/>
      <c r="J47" s="84"/>
      <c r="K47" s="84"/>
      <c r="L47" s="84"/>
      <c r="M47" s="84"/>
      <c r="N47" s="84"/>
      <c r="O47" s="84"/>
      <c r="P47" s="41"/>
      <c r="Q47" s="1"/>
      <c r="R47" s="2"/>
      <c r="S47" s="172"/>
      <c r="T47" s="172"/>
      <c r="U47" s="172"/>
      <c r="V47" s="172"/>
      <c r="W47" s="172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</row>
    <row r="48" spans="1:47" ht="13.5" customHeight="1">
      <c r="A48" s="186" t="str">
        <f>IF(AND($B$1&lt;&gt;"",$H$1&lt;&gt;""),MONTH(DATE($B$1,$H$1+6,1)),"")</f>
        <v/>
      </c>
      <c r="B48" s="353" t="s">
        <v>28</v>
      </c>
      <c r="C48" s="353"/>
      <c r="D48" s="198"/>
      <c r="E48" s="188" t="str">
        <f>IF($B$1="","",(DATE($B$1,$A$48,1)-DAY(DATE($B$1,$A$48,1))+1))</f>
        <v/>
      </c>
      <c r="F48" s="189" t="s">
        <v>105</v>
      </c>
      <c r="G48" s="190" t="str">
        <f>IF($B$1="","",EOMONTH(DATE($B$1,A48,1),0))</f>
        <v/>
      </c>
      <c r="H48" s="354" t="s">
        <v>0</v>
      </c>
      <c r="I48" s="197" t="str">
        <f>IF(AND($B$1&lt;&gt;"",$H$1&lt;&gt;""),MONTH(DATE($B$1,$H$1+7,1)),"")</f>
        <v/>
      </c>
      <c r="J48" s="353" t="s">
        <v>28</v>
      </c>
      <c r="K48" s="353"/>
      <c r="L48" s="198"/>
      <c r="M48" s="188" t="str">
        <f>IF($B$1="","",DATE($B$1,$I$48,1)-DAY(DATE($B$1,$I$48,1))+1)</f>
        <v/>
      </c>
      <c r="N48" s="189" t="s">
        <v>105</v>
      </c>
      <c r="O48" s="190" t="str">
        <f>IF($B$1="","",EOMONTH(DATE($B$1,I48,1),0))</f>
        <v/>
      </c>
      <c r="P48" s="354" t="s">
        <v>0</v>
      </c>
      <c r="Q48" s="197" t="str">
        <f>IF(AND($B$1&lt;&gt;"",$H$1&lt;&gt;""),MONTH(DATE($B$1,$H$1+8,1)),"")</f>
        <v/>
      </c>
      <c r="R48" s="353" t="s">
        <v>28</v>
      </c>
      <c r="S48" s="353"/>
      <c r="T48" s="198"/>
      <c r="U48" s="188" t="str">
        <f>IF($B$1="","",(DATE($B$1,$Q$48,1)-DAY(DATE($B$1,$Q$48,1))+1))</f>
        <v/>
      </c>
      <c r="V48" s="189" t="s">
        <v>105</v>
      </c>
      <c r="W48" s="190" t="str">
        <f>IF($B$1="","",EOMONTH(DATE($B$1,Q48,1),0))</f>
        <v/>
      </c>
      <c r="X48" s="356" t="s">
        <v>0</v>
      </c>
      <c r="Z48" s="40" t="s">
        <v>12</v>
      </c>
      <c r="AA48" s="41"/>
      <c r="AB48" s="41"/>
      <c r="AC48" s="8"/>
      <c r="AD48" s="41"/>
      <c r="AE48" s="8"/>
      <c r="AF48" s="41"/>
      <c r="AG48" s="42"/>
      <c r="AH48" s="43"/>
      <c r="AI48" s="43"/>
      <c r="AJ48" s="43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</row>
    <row r="49" spans="1:47">
      <c r="A49" s="191" t="s">
        <v>37</v>
      </c>
      <c r="B49" s="192" t="s">
        <v>38</v>
      </c>
      <c r="C49" s="192" t="s">
        <v>39</v>
      </c>
      <c r="D49" s="193" t="s">
        <v>2</v>
      </c>
      <c r="E49" s="192" t="s">
        <v>3</v>
      </c>
      <c r="F49" s="194" t="s">
        <v>4</v>
      </c>
      <c r="G49" s="193" t="s">
        <v>5</v>
      </c>
      <c r="H49" s="396"/>
      <c r="I49" s="199" t="s">
        <v>37</v>
      </c>
      <c r="J49" s="200" t="s">
        <v>38</v>
      </c>
      <c r="K49" s="200" t="s">
        <v>39</v>
      </c>
      <c r="L49" s="200" t="s">
        <v>2</v>
      </c>
      <c r="M49" s="200" t="s">
        <v>3</v>
      </c>
      <c r="N49" s="200" t="s">
        <v>4</v>
      </c>
      <c r="O49" s="194" t="s">
        <v>5</v>
      </c>
      <c r="P49" s="396"/>
      <c r="Q49" s="199" t="s">
        <v>37</v>
      </c>
      <c r="R49" s="200" t="s">
        <v>38</v>
      </c>
      <c r="S49" s="200" t="s">
        <v>39</v>
      </c>
      <c r="T49" s="200" t="s">
        <v>2</v>
      </c>
      <c r="U49" s="200" t="s">
        <v>3</v>
      </c>
      <c r="V49" s="200" t="s">
        <v>4</v>
      </c>
      <c r="W49" s="201" t="s">
        <v>5</v>
      </c>
      <c r="X49" s="397"/>
      <c r="Z49" s="86" t="s">
        <v>13</v>
      </c>
      <c r="AA49" s="87"/>
      <c r="AB49" s="87"/>
      <c r="AC49" s="88"/>
      <c r="AD49" s="89"/>
      <c r="AE49" s="89"/>
      <c r="AF49" s="89"/>
      <c r="AG49" s="89"/>
      <c r="AH49" s="90"/>
      <c r="AI49" s="90"/>
      <c r="AJ49" s="90"/>
      <c r="AK49" s="91"/>
      <c r="AL49" s="92" t="s">
        <v>25</v>
      </c>
      <c r="AM49" s="93"/>
      <c r="AN49" s="94"/>
      <c r="AO49" s="94"/>
      <c r="AP49" s="95"/>
      <c r="AQ49" s="95"/>
      <c r="AR49" s="96"/>
      <c r="AS49" s="96"/>
      <c r="AT49" s="60"/>
      <c r="AU49" s="85"/>
    </row>
    <row r="50" spans="1:47" s="56" customFormat="1" ht="17.25" customHeight="1">
      <c r="A50" s="28" t="str">
        <f>IF($B$1="","",DATE($B$1,$H$1+6,1)-WEEKDAY(DATE($B$1,$H$1+6,1))+1)</f>
        <v/>
      </c>
      <c r="B50" s="195" t="str">
        <f>IF($B$1="","",A50+1)</f>
        <v/>
      </c>
      <c r="C50" s="195" t="str">
        <f t="shared" ref="C50:G50" si="42">IF($B$1="","",B50+1)</f>
        <v/>
      </c>
      <c r="D50" s="195" t="str">
        <f t="shared" si="42"/>
        <v/>
      </c>
      <c r="E50" s="195" t="str">
        <f t="shared" si="42"/>
        <v/>
      </c>
      <c r="F50" s="195" t="str">
        <f t="shared" si="42"/>
        <v/>
      </c>
      <c r="G50" s="195" t="str">
        <f t="shared" si="42"/>
        <v/>
      </c>
      <c r="H50" s="373">
        <f>SUM(A52:G52)</f>
        <v>0</v>
      </c>
      <c r="I50" s="28" t="str">
        <f>IF($B$1="","",DATE($B$1,$H$1+7,1)-WEEKDAY(DATE($B$1,$H$1+7,1))+1)</f>
        <v/>
      </c>
      <c r="J50" s="195" t="str">
        <f>IF($B$1="","",I50+1)</f>
        <v/>
      </c>
      <c r="K50" s="195" t="str">
        <f t="shared" ref="K50:O50" si="43">IF($B$1="","",J50+1)</f>
        <v/>
      </c>
      <c r="L50" s="195" t="str">
        <f t="shared" si="43"/>
        <v/>
      </c>
      <c r="M50" s="195" t="str">
        <f t="shared" si="43"/>
        <v/>
      </c>
      <c r="N50" s="195" t="str">
        <f t="shared" si="43"/>
        <v/>
      </c>
      <c r="O50" s="195" t="str">
        <f t="shared" si="43"/>
        <v/>
      </c>
      <c r="P50" s="373">
        <f>SUM(I52:O52)</f>
        <v>0</v>
      </c>
      <c r="Q50" s="28" t="str">
        <f>IF($B$1="","",DATE($B$1,$H$1+8,1)-WEEKDAY(DATE($B$1,$H$1+8,1))+1)</f>
        <v/>
      </c>
      <c r="R50" s="195" t="str">
        <f>IF($B$1="","",Q50+1)</f>
        <v/>
      </c>
      <c r="S50" s="195" t="str">
        <f t="shared" ref="S50:W50" si="44">IF($B$1="","",R50+1)</f>
        <v/>
      </c>
      <c r="T50" s="195" t="str">
        <f t="shared" si="44"/>
        <v/>
      </c>
      <c r="U50" s="195" t="str">
        <f t="shared" si="44"/>
        <v/>
      </c>
      <c r="V50" s="195" t="str">
        <f t="shared" si="44"/>
        <v/>
      </c>
      <c r="W50" s="195" t="str">
        <f t="shared" si="44"/>
        <v/>
      </c>
      <c r="X50" s="373">
        <f>SUM(Q52:W52)</f>
        <v>0</v>
      </c>
      <c r="Z50" s="97" t="s">
        <v>108</v>
      </c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9"/>
      <c r="AL50" s="341"/>
      <c r="AM50" s="342"/>
      <c r="AN50" s="100"/>
      <c r="AO50" s="100"/>
      <c r="AP50" s="100" t="s">
        <v>27</v>
      </c>
      <c r="AQ50" s="100"/>
      <c r="AR50" s="100"/>
      <c r="AS50" s="100"/>
      <c r="AT50" s="100"/>
      <c r="AU50" s="100"/>
    </row>
    <row r="51" spans="1:47" ht="11.25" customHeight="1">
      <c r="A51" s="10"/>
      <c r="B51" s="10"/>
      <c r="C51" s="10"/>
      <c r="D51" s="10"/>
      <c r="E51" s="10"/>
      <c r="F51" s="10"/>
      <c r="G51" s="10"/>
      <c r="H51" s="373"/>
      <c r="I51" s="10"/>
      <c r="J51" s="10"/>
      <c r="K51" s="10"/>
      <c r="L51" s="10"/>
      <c r="M51" s="10"/>
      <c r="N51" s="10"/>
      <c r="O51" s="10"/>
      <c r="P51" s="373"/>
      <c r="Q51" s="10"/>
      <c r="R51" s="10"/>
      <c r="S51" s="10"/>
      <c r="T51" s="10"/>
      <c r="U51" s="10"/>
      <c r="V51" s="10"/>
      <c r="W51" s="10"/>
      <c r="X51" s="373"/>
      <c r="Z51" s="101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3"/>
      <c r="AL51" s="343"/>
      <c r="AM51" s="344"/>
      <c r="AN51" s="94"/>
      <c r="AO51" s="94"/>
      <c r="AP51" s="95"/>
      <c r="AQ51" s="95"/>
      <c r="AR51" s="96"/>
      <c r="AS51" s="96"/>
      <c r="AT51" s="60"/>
      <c r="AU51" s="85"/>
    </row>
    <row r="52" spans="1:47" ht="11.25" customHeight="1">
      <c r="A52" s="9"/>
      <c r="B52" s="9"/>
      <c r="C52" s="9"/>
      <c r="D52" s="9"/>
      <c r="E52" s="9"/>
      <c r="F52" s="9"/>
      <c r="G52" s="9"/>
      <c r="H52" s="374"/>
      <c r="I52" s="9"/>
      <c r="J52" s="9"/>
      <c r="K52" s="9"/>
      <c r="L52" s="9"/>
      <c r="M52" s="9"/>
      <c r="N52" s="9"/>
      <c r="O52" s="9"/>
      <c r="P52" s="374"/>
      <c r="Q52" s="9"/>
      <c r="R52" s="9"/>
      <c r="S52" s="9"/>
      <c r="T52" s="9"/>
      <c r="U52" s="9"/>
      <c r="V52" s="9"/>
      <c r="W52" s="9"/>
      <c r="X52" s="374"/>
      <c r="Z52" s="104" t="s">
        <v>14</v>
      </c>
      <c r="AA52" s="105"/>
      <c r="AB52" s="105"/>
      <c r="AC52" s="88"/>
      <c r="AD52" s="77"/>
      <c r="AE52" s="77"/>
      <c r="AF52" s="77"/>
      <c r="AG52" s="77"/>
      <c r="AH52" s="106"/>
      <c r="AI52" s="106"/>
      <c r="AJ52" s="106"/>
      <c r="AK52" s="107"/>
      <c r="AL52" s="92" t="s">
        <v>25</v>
      </c>
      <c r="AM52" s="93"/>
      <c r="AN52" s="94"/>
      <c r="AO52" s="94"/>
      <c r="AP52" s="94"/>
      <c r="AQ52" s="94"/>
      <c r="AR52" s="94"/>
      <c r="AS52" s="94"/>
      <c r="AT52" s="94"/>
      <c r="AU52" s="94"/>
    </row>
    <row r="53" spans="1:47" s="56" customFormat="1" ht="17.25" customHeight="1">
      <c r="A53" s="28" t="str">
        <f>IF($B$1="","",A50+7)</f>
        <v/>
      </c>
      <c r="B53" s="28" t="str">
        <f t="shared" ref="B53:G53" si="45">IF($B$1="","",B50+7)</f>
        <v/>
      </c>
      <c r="C53" s="28" t="str">
        <f t="shared" si="45"/>
        <v/>
      </c>
      <c r="D53" s="28" t="str">
        <f t="shared" si="45"/>
        <v/>
      </c>
      <c r="E53" s="28" t="str">
        <f t="shared" si="45"/>
        <v/>
      </c>
      <c r="F53" s="28" t="str">
        <f t="shared" si="45"/>
        <v/>
      </c>
      <c r="G53" s="28" t="str">
        <f t="shared" si="45"/>
        <v/>
      </c>
      <c r="H53" s="373">
        <f>SUM(A55:G55)</f>
        <v>0</v>
      </c>
      <c r="I53" s="28" t="str">
        <f>IF($B$1="","",I50+7)</f>
        <v/>
      </c>
      <c r="J53" s="28" t="str">
        <f t="shared" ref="J53:O53" si="46">IF($B$1="","",J50+7)</f>
        <v/>
      </c>
      <c r="K53" s="28" t="str">
        <f t="shared" si="46"/>
        <v/>
      </c>
      <c r="L53" s="28" t="str">
        <f t="shared" si="46"/>
        <v/>
      </c>
      <c r="M53" s="28" t="str">
        <f t="shared" si="46"/>
        <v/>
      </c>
      <c r="N53" s="28" t="str">
        <f t="shared" si="46"/>
        <v/>
      </c>
      <c r="O53" s="28" t="str">
        <f t="shared" si="46"/>
        <v/>
      </c>
      <c r="P53" s="373">
        <f>SUM(I55:O55)</f>
        <v>0</v>
      </c>
      <c r="Q53" s="28" t="str">
        <f>IF($B$1="","",Q50+7)</f>
        <v/>
      </c>
      <c r="R53" s="28" t="str">
        <f t="shared" ref="R53:W53" si="47">IF($B$1="","",R50+7)</f>
        <v/>
      </c>
      <c r="S53" s="28" t="str">
        <f t="shared" si="47"/>
        <v/>
      </c>
      <c r="T53" s="28" t="str">
        <f t="shared" si="47"/>
        <v/>
      </c>
      <c r="U53" s="28" t="str">
        <f t="shared" si="47"/>
        <v/>
      </c>
      <c r="V53" s="28" t="str">
        <f t="shared" si="47"/>
        <v/>
      </c>
      <c r="W53" s="28" t="str">
        <f t="shared" si="47"/>
        <v/>
      </c>
      <c r="X53" s="373">
        <f>SUM(Q55:W55)</f>
        <v>0</v>
      </c>
      <c r="Z53" s="97" t="s">
        <v>109</v>
      </c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9"/>
      <c r="AL53" s="341"/>
      <c r="AM53" s="342"/>
      <c r="AN53" s="108"/>
      <c r="AO53" s="108"/>
      <c r="AP53" s="109"/>
      <c r="AQ53" s="109"/>
      <c r="AR53" s="110"/>
      <c r="AS53" s="110"/>
      <c r="AT53" s="60"/>
      <c r="AU53" s="111"/>
    </row>
    <row r="54" spans="1:47" ht="11.25" customHeight="1">
      <c r="A54" s="10"/>
      <c r="B54" s="10"/>
      <c r="C54" s="10"/>
      <c r="D54" s="10"/>
      <c r="E54" s="10"/>
      <c r="F54" s="10"/>
      <c r="G54" s="10"/>
      <c r="H54" s="373"/>
      <c r="I54" s="10"/>
      <c r="J54" s="10"/>
      <c r="K54" s="10"/>
      <c r="L54" s="10"/>
      <c r="M54" s="10"/>
      <c r="N54" s="10"/>
      <c r="O54" s="10"/>
      <c r="P54" s="373"/>
      <c r="Q54" s="10"/>
      <c r="R54" s="10"/>
      <c r="S54" s="10"/>
      <c r="T54" s="10"/>
      <c r="U54" s="10"/>
      <c r="V54" s="10"/>
      <c r="W54" s="10"/>
      <c r="X54" s="373"/>
      <c r="Z54" s="101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3"/>
      <c r="AL54" s="343"/>
      <c r="AM54" s="344"/>
      <c r="AN54" s="85"/>
      <c r="AO54" s="85"/>
      <c r="AP54" s="85"/>
      <c r="AQ54" s="85"/>
      <c r="AR54" s="85"/>
      <c r="AS54" s="85"/>
      <c r="AT54" s="85"/>
      <c r="AU54" s="85"/>
    </row>
    <row r="55" spans="1:47" ht="11.25" customHeight="1">
      <c r="A55" s="9"/>
      <c r="B55" s="9"/>
      <c r="C55" s="9"/>
      <c r="D55" s="9"/>
      <c r="E55" s="9"/>
      <c r="F55" s="9"/>
      <c r="G55" s="9"/>
      <c r="H55" s="374"/>
      <c r="I55" s="9"/>
      <c r="J55" s="9"/>
      <c r="K55" s="9"/>
      <c r="L55" s="9"/>
      <c r="M55" s="9"/>
      <c r="N55" s="9"/>
      <c r="O55" s="9"/>
      <c r="P55" s="374"/>
      <c r="Q55" s="9"/>
      <c r="R55" s="9"/>
      <c r="S55" s="9"/>
      <c r="T55" s="9"/>
      <c r="U55" s="9"/>
      <c r="V55" s="9"/>
      <c r="W55" s="9"/>
      <c r="X55" s="374"/>
      <c r="Z55" s="104" t="s">
        <v>15</v>
      </c>
      <c r="AA55" s="105"/>
      <c r="AB55" s="105"/>
      <c r="AC55" s="88"/>
      <c r="AD55" s="77"/>
      <c r="AE55" s="77"/>
      <c r="AF55" s="77"/>
      <c r="AG55" s="77"/>
      <c r="AH55" s="106"/>
      <c r="AI55" s="106"/>
      <c r="AJ55" s="106"/>
      <c r="AK55" s="107"/>
      <c r="AL55" s="92" t="s">
        <v>25</v>
      </c>
      <c r="AM55" s="93"/>
      <c r="AN55" s="112"/>
      <c r="AO55" s="112"/>
      <c r="AP55" s="112"/>
      <c r="AQ55" s="112"/>
      <c r="AR55" s="112"/>
      <c r="AS55" s="112"/>
      <c r="AT55" s="112"/>
      <c r="AU55" s="112"/>
    </row>
    <row r="56" spans="1:47" s="56" customFormat="1" ht="17.25" customHeight="1">
      <c r="A56" s="28" t="str">
        <f>IF($B$1="","",A53+7)</f>
        <v/>
      </c>
      <c r="B56" s="28" t="str">
        <f t="shared" ref="B56:G56" si="48">IF($B$1="","",B53+7)</f>
        <v/>
      </c>
      <c r="C56" s="28" t="str">
        <f t="shared" si="48"/>
        <v/>
      </c>
      <c r="D56" s="28" t="str">
        <f t="shared" si="48"/>
        <v/>
      </c>
      <c r="E56" s="28" t="str">
        <f t="shared" si="48"/>
        <v/>
      </c>
      <c r="F56" s="28" t="str">
        <f t="shared" si="48"/>
        <v/>
      </c>
      <c r="G56" s="28" t="str">
        <f t="shared" si="48"/>
        <v/>
      </c>
      <c r="H56" s="373">
        <f>SUM(A58:G58)</f>
        <v>0</v>
      </c>
      <c r="I56" s="28" t="str">
        <f>IF($B$1="","",I53+7)</f>
        <v/>
      </c>
      <c r="J56" s="28" t="str">
        <f t="shared" ref="J56:O56" si="49">IF($B$1="","",J53+7)</f>
        <v/>
      </c>
      <c r="K56" s="28" t="str">
        <f t="shared" si="49"/>
        <v/>
      </c>
      <c r="L56" s="28" t="str">
        <f t="shared" si="49"/>
        <v/>
      </c>
      <c r="M56" s="28" t="str">
        <f t="shared" si="49"/>
        <v/>
      </c>
      <c r="N56" s="28" t="str">
        <f t="shared" si="49"/>
        <v/>
      </c>
      <c r="O56" s="28" t="str">
        <f t="shared" si="49"/>
        <v/>
      </c>
      <c r="P56" s="373">
        <f>SUM(I58:O58)</f>
        <v>0</v>
      </c>
      <c r="Q56" s="28" t="str">
        <f>IF($B$1="","",Q53+7)</f>
        <v/>
      </c>
      <c r="R56" s="28" t="str">
        <f t="shared" ref="R56:W56" si="50">IF($B$1="","",R53+7)</f>
        <v/>
      </c>
      <c r="S56" s="28" t="str">
        <f t="shared" si="50"/>
        <v/>
      </c>
      <c r="T56" s="28" t="str">
        <f t="shared" si="50"/>
        <v/>
      </c>
      <c r="U56" s="28" t="str">
        <f t="shared" si="50"/>
        <v/>
      </c>
      <c r="V56" s="28" t="str">
        <f t="shared" si="50"/>
        <v/>
      </c>
      <c r="W56" s="28" t="str">
        <f t="shared" si="50"/>
        <v/>
      </c>
      <c r="X56" s="373">
        <f>SUM(Q58:W58)</f>
        <v>0</v>
      </c>
      <c r="Z56" s="113" t="s">
        <v>110</v>
      </c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5"/>
      <c r="AL56" s="341"/>
      <c r="AM56" s="342"/>
      <c r="AN56" s="116"/>
      <c r="AO56" s="116"/>
      <c r="AP56" s="116"/>
      <c r="AQ56" s="116"/>
      <c r="AR56" s="116"/>
      <c r="AS56" s="116"/>
      <c r="AT56" s="116"/>
      <c r="AU56" s="116"/>
    </row>
    <row r="57" spans="1:47" ht="11.25" customHeight="1">
      <c r="A57" s="10"/>
      <c r="B57" s="10"/>
      <c r="C57" s="10"/>
      <c r="D57" s="10"/>
      <c r="E57" s="10"/>
      <c r="F57" s="10"/>
      <c r="G57" s="10"/>
      <c r="H57" s="373"/>
      <c r="I57" s="10"/>
      <c r="J57" s="10"/>
      <c r="K57" s="10"/>
      <c r="L57" s="10"/>
      <c r="M57" s="10"/>
      <c r="N57" s="10"/>
      <c r="O57" s="10"/>
      <c r="P57" s="373"/>
      <c r="Q57" s="10"/>
      <c r="R57" s="10"/>
      <c r="S57" s="10"/>
      <c r="T57" s="10"/>
      <c r="U57" s="10"/>
      <c r="V57" s="10"/>
      <c r="W57" s="10"/>
      <c r="X57" s="373"/>
      <c r="Z57" s="117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9"/>
      <c r="AL57" s="343"/>
      <c r="AM57" s="344"/>
      <c r="AN57" s="85"/>
      <c r="AO57" s="85"/>
      <c r="AP57" s="85"/>
      <c r="AQ57" s="85"/>
      <c r="AR57" s="85"/>
      <c r="AS57" s="85"/>
      <c r="AT57" s="85"/>
      <c r="AU57" s="85"/>
    </row>
    <row r="58" spans="1:47" ht="11.25" customHeight="1">
      <c r="A58" s="9"/>
      <c r="B58" s="9"/>
      <c r="C58" s="9"/>
      <c r="D58" s="9"/>
      <c r="E58" s="9"/>
      <c r="F58" s="9"/>
      <c r="G58" s="9"/>
      <c r="H58" s="374"/>
      <c r="I58" s="9"/>
      <c r="J58" s="9"/>
      <c r="K58" s="9"/>
      <c r="L58" s="9"/>
      <c r="M58" s="9"/>
      <c r="N58" s="9"/>
      <c r="O58" s="9"/>
      <c r="P58" s="374"/>
      <c r="Q58" s="9"/>
      <c r="R58" s="9"/>
      <c r="S58" s="9"/>
      <c r="T58" s="9"/>
      <c r="U58" s="9"/>
      <c r="V58" s="9"/>
      <c r="W58" s="9"/>
      <c r="X58" s="374"/>
      <c r="Z58" s="120" t="s">
        <v>16</v>
      </c>
      <c r="AA58" s="121"/>
      <c r="AB58" s="121"/>
      <c r="AC58" s="88"/>
      <c r="AD58" s="77"/>
      <c r="AE58" s="77"/>
      <c r="AF58" s="77"/>
      <c r="AG58" s="77"/>
      <c r="AH58" s="106"/>
      <c r="AI58" s="106"/>
      <c r="AJ58" s="106"/>
      <c r="AK58" s="107"/>
      <c r="AL58" s="92" t="s">
        <v>25</v>
      </c>
      <c r="AM58" s="93"/>
      <c r="AN58" s="85"/>
      <c r="AO58" s="85"/>
      <c r="AP58" s="85"/>
      <c r="AQ58" s="85"/>
      <c r="AR58" s="85"/>
      <c r="AS58" s="85"/>
      <c r="AT58" s="85"/>
      <c r="AU58" s="85"/>
    </row>
    <row r="59" spans="1:47" s="56" customFormat="1" ht="17.25" customHeight="1">
      <c r="A59" s="28" t="str">
        <f>IF($B$1="","",A56+7)</f>
        <v/>
      </c>
      <c r="B59" s="28" t="str">
        <f t="shared" ref="B59:G59" si="51">IF($B$1="","",B56+7)</f>
        <v/>
      </c>
      <c r="C59" s="28" t="str">
        <f t="shared" si="51"/>
        <v/>
      </c>
      <c r="D59" s="28" t="str">
        <f t="shared" si="51"/>
        <v/>
      </c>
      <c r="E59" s="28" t="str">
        <f t="shared" si="51"/>
        <v/>
      </c>
      <c r="F59" s="28" t="str">
        <f t="shared" si="51"/>
        <v/>
      </c>
      <c r="G59" s="28" t="str">
        <f t="shared" si="51"/>
        <v/>
      </c>
      <c r="H59" s="373">
        <f>SUM(A61:G61)</f>
        <v>0</v>
      </c>
      <c r="I59" s="28" t="str">
        <f>IF($B$1="","",I56+7)</f>
        <v/>
      </c>
      <c r="J59" s="28" t="str">
        <f t="shared" ref="J59:O59" si="52">IF($B$1="","",J56+7)</f>
        <v/>
      </c>
      <c r="K59" s="28" t="str">
        <f t="shared" si="52"/>
        <v/>
      </c>
      <c r="L59" s="28" t="str">
        <f t="shared" si="52"/>
        <v/>
      </c>
      <c r="M59" s="28" t="str">
        <f t="shared" si="52"/>
        <v/>
      </c>
      <c r="N59" s="28" t="str">
        <f t="shared" si="52"/>
        <v/>
      </c>
      <c r="O59" s="28" t="str">
        <f t="shared" si="52"/>
        <v/>
      </c>
      <c r="P59" s="373">
        <f>SUM(I61:O61)</f>
        <v>0</v>
      </c>
      <c r="Q59" s="28" t="str">
        <f>IF($B$1="","",Q56+7)</f>
        <v/>
      </c>
      <c r="R59" s="28" t="str">
        <f t="shared" ref="R59:W59" si="53">IF($B$1="","",R56+7)</f>
        <v/>
      </c>
      <c r="S59" s="28" t="str">
        <f t="shared" si="53"/>
        <v/>
      </c>
      <c r="T59" s="28" t="str">
        <f t="shared" si="53"/>
        <v/>
      </c>
      <c r="U59" s="28" t="str">
        <f t="shared" si="53"/>
        <v/>
      </c>
      <c r="V59" s="28" t="str">
        <f t="shared" si="53"/>
        <v/>
      </c>
      <c r="W59" s="28" t="str">
        <f t="shared" si="53"/>
        <v/>
      </c>
      <c r="X59" s="373">
        <f>SUM(Q61:W61)</f>
        <v>0</v>
      </c>
      <c r="Z59" s="113" t="s">
        <v>29</v>
      </c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5"/>
      <c r="AL59" s="341"/>
      <c r="AM59" s="342"/>
      <c r="AN59" s="111"/>
      <c r="AO59" s="111"/>
      <c r="AP59" s="111"/>
      <c r="AQ59" s="111"/>
      <c r="AR59" s="111"/>
      <c r="AS59" s="111"/>
      <c r="AT59" s="111"/>
      <c r="AU59" s="111"/>
    </row>
    <row r="60" spans="1:47" ht="11.25" customHeight="1">
      <c r="A60" s="10"/>
      <c r="B60" s="10"/>
      <c r="C60" s="10"/>
      <c r="D60" s="10"/>
      <c r="E60" s="10"/>
      <c r="F60" s="10"/>
      <c r="G60" s="10"/>
      <c r="H60" s="373"/>
      <c r="I60" s="10"/>
      <c r="J60" s="10"/>
      <c r="K60" s="10"/>
      <c r="L60" s="10"/>
      <c r="M60" s="10"/>
      <c r="N60" s="10"/>
      <c r="O60" s="10"/>
      <c r="P60" s="373"/>
      <c r="Q60" s="10"/>
      <c r="R60" s="10"/>
      <c r="S60" s="10"/>
      <c r="T60" s="10"/>
      <c r="U60" s="10"/>
      <c r="V60" s="10"/>
      <c r="W60" s="10"/>
      <c r="X60" s="373"/>
      <c r="Z60" s="117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9"/>
      <c r="AL60" s="343"/>
      <c r="AM60" s="344"/>
    </row>
    <row r="61" spans="1:47" ht="11.25" customHeight="1">
      <c r="A61" s="9"/>
      <c r="B61" s="9"/>
      <c r="C61" s="9"/>
      <c r="D61" s="9"/>
      <c r="E61" s="9"/>
      <c r="F61" s="9"/>
      <c r="G61" s="9"/>
      <c r="H61" s="374"/>
      <c r="I61" s="9"/>
      <c r="J61" s="9"/>
      <c r="K61" s="9"/>
      <c r="L61" s="9"/>
      <c r="M61" s="9"/>
      <c r="N61" s="9"/>
      <c r="O61" s="9"/>
      <c r="P61" s="374"/>
      <c r="Q61" s="9"/>
      <c r="R61" s="9"/>
      <c r="S61" s="9"/>
      <c r="T61" s="9"/>
      <c r="U61" s="9"/>
      <c r="V61" s="9"/>
      <c r="W61" s="9"/>
      <c r="X61" s="374"/>
      <c r="Z61" s="62"/>
      <c r="AA61" s="62"/>
      <c r="AB61" s="62"/>
      <c r="AC61" s="62"/>
      <c r="AD61" s="75"/>
      <c r="AE61" s="75"/>
      <c r="AF61" s="75"/>
      <c r="AG61" s="75"/>
      <c r="AH61" s="76"/>
      <c r="AI61" s="76"/>
      <c r="AJ61" s="76"/>
      <c r="AK61" s="88"/>
      <c r="AL61" s="88"/>
      <c r="AM61" s="62"/>
      <c r="AN61" s="62"/>
      <c r="AO61" s="172"/>
      <c r="AP61" s="292"/>
      <c r="AQ61" s="292"/>
      <c r="AR61" s="293"/>
      <c r="AS61" s="293"/>
      <c r="AT61" s="293"/>
    </row>
    <row r="62" spans="1:47" s="56" customFormat="1" ht="17.25" customHeight="1">
      <c r="A62" s="28" t="str">
        <f>IF($B$1="","",A59+7)</f>
        <v/>
      </c>
      <c r="B62" s="28" t="str">
        <f t="shared" ref="B62:G62" si="54">IF($B$1="","",B59+7)</f>
        <v/>
      </c>
      <c r="C62" s="28" t="str">
        <f t="shared" si="54"/>
        <v/>
      </c>
      <c r="D62" s="28" t="str">
        <f t="shared" si="54"/>
        <v/>
      </c>
      <c r="E62" s="28" t="str">
        <f t="shared" si="54"/>
        <v/>
      </c>
      <c r="F62" s="28" t="str">
        <f t="shared" si="54"/>
        <v/>
      </c>
      <c r="G62" s="28" t="str">
        <f t="shared" si="54"/>
        <v/>
      </c>
      <c r="H62" s="373">
        <f>SUM(A64:G64)</f>
        <v>0</v>
      </c>
      <c r="I62" s="28" t="str">
        <f>IF($B$1="","",I59+7)</f>
        <v/>
      </c>
      <c r="J62" s="28" t="str">
        <f t="shared" ref="J62:O62" si="55">IF($B$1="","",J59+7)</f>
        <v/>
      </c>
      <c r="K62" s="28" t="str">
        <f t="shared" si="55"/>
        <v/>
      </c>
      <c r="L62" s="28" t="str">
        <f t="shared" si="55"/>
        <v/>
      </c>
      <c r="M62" s="28" t="str">
        <f t="shared" si="55"/>
        <v/>
      </c>
      <c r="N62" s="28" t="str">
        <f t="shared" si="55"/>
        <v/>
      </c>
      <c r="O62" s="28" t="str">
        <f t="shared" si="55"/>
        <v/>
      </c>
      <c r="P62" s="373">
        <f>SUM(I64:O64)</f>
        <v>0</v>
      </c>
      <c r="Q62" s="28" t="str">
        <f>IF($B$1="","",Q59+7)</f>
        <v/>
      </c>
      <c r="R62" s="28" t="str">
        <f t="shared" ref="R62:W62" si="56">IF($B$1="","",R59+7)</f>
        <v/>
      </c>
      <c r="S62" s="28" t="str">
        <f t="shared" si="56"/>
        <v/>
      </c>
      <c r="T62" s="28" t="str">
        <f t="shared" si="56"/>
        <v/>
      </c>
      <c r="U62" s="28" t="str">
        <f t="shared" si="56"/>
        <v/>
      </c>
      <c r="V62" s="28" t="str">
        <f t="shared" si="56"/>
        <v/>
      </c>
      <c r="W62" s="28" t="str">
        <f t="shared" si="56"/>
        <v/>
      </c>
      <c r="X62" s="373">
        <f>SUM(Q64:W64)</f>
        <v>0</v>
      </c>
      <c r="Z62" s="111" t="s">
        <v>33</v>
      </c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8"/>
      <c r="AQ62" s="60"/>
      <c r="AR62" s="60"/>
      <c r="AS62" s="60"/>
      <c r="AT62" s="60"/>
    </row>
    <row r="63" spans="1:47" ht="11.25" customHeight="1">
      <c r="A63" s="10"/>
      <c r="B63" s="10"/>
      <c r="C63" s="10"/>
      <c r="D63" s="10"/>
      <c r="E63" s="10"/>
      <c r="F63" s="10"/>
      <c r="G63" s="10"/>
      <c r="H63" s="373"/>
      <c r="I63" s="10"/>
      <c r="J63" s="10"/>
      <c r="K63" s="10"/>
      <c r="L63" s="10"/>
      <c r="M63" s="10"/>
      <c r="N63" s="10"/>
      <c r="O63" s="10"/>
      <c r="P63" s="373"/>
      <c r="Q63" s="10"/>
      <c r="R63" s="10"/>
      <c r="S63" s="10"/>
      <c r="T63" s="10"/>
      <c r="U63" s="10"/>
      <c r="V63" s="10"/>
      <c r="W63" s="10"/>
      <c r="X63" s="373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</row>
    <row r="64" spans="1:47" ht="11.25" customHeight="1">
      <c r="A64" s="9"/>
      <c r="B64" s="9"/>
      <c r="C64" s="9"/>
      <c r="D64" s="9"/>
      <c r="E64" s="9"/>
      <c r="F64" s="9"/>
      <c r="G64" s="9"/>
      <c r="H64" s="374"/>
      <c r="I64" s="9"/>
      <c r="J64" s="9"/>
      <c r="K64" s="9"/>
      <c r="L64" s="9"/>
      <c r="M64" s="9"/>
      <c r="N64" s="9"/>
      <c r="O64" s="9"/>
      <c r="P64" s="374"/>
      <c r="Q64" s="9"/>
      <c r="R64" s="9"/>
      <c r="S64" s="9"/>
      <c r="T64" s="9"/>
      <c r="U64" s="9"/>
      <c r="V64" s="9"/>
      <c r="W64" s="9"/>
      <c r="X64" s="374"/>
      <c r="Z64" s="62" t="s">
        <v>32</v>
      </c>
      <c r="AA64" s="62"/>
      <c r="AB64" s="62"/>
      <c r="AC64" s="64"/>
      <c r="AD64" s="64"/>
      <c r="AE64" s="56"/>
      <c r="AF64" s="56"/>
      <c r="AG64" s="56"/>
      <c r="AH64" s="56"/>
      <c r="AI64" s="56"/>
      <c r="AJ64" s="56"/>
      <c r="AK64" s="58"/>
      <c r="AL64" s="58"/>
      <c r="AM64" s="58"/>
      <c r="AN64" s="58"/>
      <c r="AO64" s="59"/>
      <c r="AP64" s="292"/>
      <c r="AQ64" s="292"/>
      <c r="AR64" s="293"/>
      <c r="AS64" s="293"/>
      <c r="AT64" s="293"/>
    </row>
    <row r="65" spans="1:46" s="56" customFormat="1" ht="17.25" customHeight="1">
      <c r="A65" s="28" t="str">
        <f>IF($B$1="","",A62+7)</f>
        <v/>
      </c>
      <c r="B65" s="28" t="str">
        <f t="shared" ref="B65:G65" si="57">IF($B$1="","",B62+7)</f>
        <v/>
      </c>
      <c r="C65" s="28" t="str">
        <f t="shared" si="57"/>
        <v/>
      </c>
      <c r="D65" s="28" t="str">
        <f t="shared" si="57"/>
        <v/>
      </c>
      <c r="E65" s="28" t="str">
        <f t="shared" si="57"/>
        <v/>
      </c>
      <c r="F65" s="28" t="str">
        <f t="shared" si="57"/>
        <v/>
      </c>
      <c r="G65" s="28" t="str">
        <f t="shared" si="57"/>
        <v/>
      </c>
      <c r="H65" s="373">
        <f>SUM(A67:G67)</f>
        <v>0</v>
      </c>
      <c r="I65" s="28" t="str">
        <f>IF($B$1="","",I62+7)</f>
        <v/>
      </c>
      <c r="J65" s="28" t="str">
        <f t="shared" ref="J65:O65" si="58">IF($B$1="","",J62+7)</f>
        <v/>
      </c>
      <c r="K65" s="28" t="str">
        <f t="shared" si="58"/>
        <v/>
      </c>
      <c r="L65" s="28" t="str">
        <f t="shared" si="58"/>
        <v/>
      </c>
      <c r="M65" s="28" t="str">
        <f t="shared" si="58"/>
        <v/>
      </c>
      <c r="N65" s="28" t="str">
        <f t="shared" si="58"/>
        <v/>
      </c>
      <c r="O65" s="28" t="str">
        <f t="shared" si="58"/>
        <v/>
      </c>
      <c r="P65" s="373">
        <f>SUM(I67:O67)</f>
        <v>0</v>
      </c>
      <c r="Q65" s="28" t="str">
        <f>IF($B$1="","",Q62+7)</f>
        <v/>
      </c>
      <c r="R65" s="28" t="str">
        <f t="shared" ref="R65:W65" si="59">IF($B$1="","",R62+7)</f>
        <v/>
      </c>
      <c r="S65" s="28" t="str">
        <f t="shared" si="59"/>
        <v/>
      </c>
      <c r="T65" s="28" t="str">
        <f t="shared" si="59"/>
        <v/>
      </c>
      <c r="U65" s="28" t="str">
        <f t="shared" si="59"/>
        <v/>
      </c>
      <c r="V65" s="28" t="str">
        <f t="shared" si="59"/>
        <v/>
      </c>
      <c r="W65" s="28" t="str">
        <f t="shared" si="59"/>
        <v/>
      </c>
      <c r="X65" s="373">
        <f>SUM(Q67:W67)</f>
        <v>0</v>
      </c>
      <c r="Z65" s="209"/>
      <c r="AA65" s="209"/>
      <c r="AB65" s="209"/>
      <c r="AC65" s="216"/>
      <c r="AD65" s="217"/>
      <c r="AE65" s="209"/>
      <c r="AF65" s="218"/>
      <c r="AG65" s="218"/>
      <c r="AH65" s="209"/>
      <c r="AI65" s="219"/>
      <c r="AJ65" s="219"/>
      <c r="AK65" s="209"/>
      <c r="AL65" s="220"/>
      <c r="AM65" s="209"/>
      <c r="AN65" s="221"/>
      <c r="AO65" s="126"/>
      <c r="AP65" s="296"/>
      <c r="AQ65" s="296"/>
      <c r="AR65" s="297"/>
      <c r="AS65" s="297"/>
      <c r="AT65" s="297"/>
    </row>
    <row r="66" spans="1:46" ht="11.25" customHeight="1">
      <c r="A66" s="10"/>
      <c r="B66" s="10"/>
      <c r="C66" s="10"/>
      <c r="D66" s="10"/>
      <c r="E66" s="10"/>
      <c r="F66" s="10"/>
      <c r="G66" s="10"/>
      <c r="H66" s="373"/>
      <c r="I66" s="10"/>
      <c r="J66" s="10"/>
      <c r="K66" s="10"/>
      <c r="L66" s="10"/>
      <c r="M66" s="10"/>
      <c r="N66" s="10"/>
      <c r="O66" s="10"/>
      <c r="P66" s="373"/>
      <c r="Q66" s="10"/>
      <c r="R66" s="10"/>
      <c r="S66" s="10"/>
      <c r="T66" s="10"/>
      <c r="U66" s="10"/>
      <c r="V66" s="10"/>
      <c r="W66" s="10"/>
      <c r="X66" s="373"/>
      <c r="Z66" s="205"/>
      <c r="AA66" s="205"/>
      <c r="AB66" s="222"/>
      <c r="AC66" s="222"/>
      <c r="AD66" s="222"/>
      <c r="AE66" s="209"/>
      <c r="AF66" s="218"/>
      <c r="AG66" s="218"/>
      <c r="AH66" s="209"/>
      <c r="AI66" s="223"/>
      <c r="AJ66" s="223"/>
      <c r="AK66" s="209"/>
      <c r="AL66" s="220"/>
      <c r="AM66" s="209"/>
      <c r="AN66" s="221"/>
      <c r="AO66" s="126"/>
    </row>
    <row r="67" spans="1:46" ht="11.25" customHeight="1">
      <c r="A67" s="9"/>
      <c r="B67" s="9"/>
      <c r="C67" s="9"/>
      <c r="D67" s="9"/>
      <c r="E67" s="9"/>
      <c r="F67" s="9"/>
      <c r="G67" s="9"/>
      <c r="H67" s="374"/>
      <c r="I67" s="9"/>
      <c r="J67" s="9"/>
      <c r="K67" s="9"/>
      <c r="L67" s="9"/>
      <c r="M67" s="9"/>
      <c r="N67" s="9"/>
      <c r="O67" s="9"/>
      <c r="P67" s="374"/>
      <c r="Q67" s="9"/>
      <c r="R67" s="9"/>
      <c r="S67" s="9"/>
      <c r="T67" s="9"/>
      <c r="U67" s="9"/>
      <c r="V67" s="9"/>
      <c r="W67" s="9"/>
      <c r="X67" s="374"/>
      <c r="Z67" s="222" t="s">
        <v>30</v>
      </c>
      <c r="AA67" s="224"/>
      <c r="AB67" s="225"/>
      <c r="AC67" s="225"/>
      <c r="AD67" s="225"/>
      <c r="AE67" s="209" t="s">
        <v>17</v>
      </c>
      <c r="AF67" s="220" t="s">
        <v>112</v>
      </c>
      <c r="AG67" s="220"/>
      <c r="AH67" s="220" t="s">
        <v>18</v>
      </c>
      <c r="AI67" s="226">
        <f>$AB$42</f>
        <v>0</v>
      </c>
      <c r="AJ67" s="226"/>
      <c r="AK67" s="227" t="s">
        <v>17</v>
      </c>
      <c r="AL67" s="228">
        <v>40</v>
      </c>
      <c r="AM67" s="209" t="s">
        <v>19</v>
      </c>
      <c r="AN67" s="229">
        <f>AI67/AI68*AL67</f>
        <v>0</v>
      </c>
      <c r="AO67" s="129"/>
      <c r="AP67" s="295"/>
      <c r="AQ67" s="295"/>
      <c r="AR67" s="294"/>
      <c r="AS67" s="294"/>
      <c r="AT67" s="294"/>
    </row>
    <row r="68" spans="1:46" ht="13.5" customHeight="1">
      <c r="A68" s="345"/>
      <c r="B68" s="346"/>
      <c r="C68" s="346"/>
      <c r="D68" s="346"/>
      <c r="E68" s="346"/>
      <c r="F68" s="346"/>
      <c r="G68" s="347"/>
      <c r="H68" s="67">
        <f>SUM(H50:H67)</f>
        <v>0</v>
      </c>
      <c r="I68" s="345"/>
      <c r="J68" s="346"/>
      <c r="K68" s="346"/>
      <c r="L68" s="346"/>
      <c r="M68" s="346"/>
      <c r="N68" s="346"/>
      <c r="O68" s="347"/>
      <c r="P68" s="67">
        <f>SUM(P50:P67)</f>
        <v>0</v>
      </c>
      <c r="Q68" s="345"/>
      <c r="R68" s="346"/>
      <c r="S68" s="346"/>
      <c r="T68" s="346"/>
      <c r="U68" s="346"/>
      <c r="V68" s="346"/>
      <c r="W68" s="347"/>
      <c r="X68" s="67">
        <f>SUM(X50:X67)</f>
        <v>0</v>
      </c>
      <c r="Z68" s="230" t="s">
        <v>20</v>
      </c>
      <c r="AA68" s="230"/>
      <c r="AB68" s="230"/>
      <c r="AC68" s="230"/>
      <c r="AD68" s="230"/>
      <c r="AE68" s="209"/>
      <c r="AF68" s="220"/>
      <c r="AG68" s="220"/>
      <c r="AH68" s="220"/>
      <c r="AI68" s="231">
        <v>7</v>
      </c>
      <c r="AJ68" s="231"/>
      <c r="AK68" s="209"/>
      <c r="AL68" s="232"/>
      <c r="AM68" s="209"/>
      <c r="AN68" s="229"/>
      <c r="AO68" s="129"/>
      <c r="AP68" s="295"/>
      <c r="AQ68" s="295"/>
      <c r="AR68" s="294"/>
      <c r="AS68" s="294"/>
      <c r="AT68" s="294"/>
    </row>
    <row r="69" spans="1:46" ht="13.5" customHeight="1">
      <c r="A69" s="83"/>
      <c r="B69" s="83"/>
      <c r="C69" s="83"/>
      <c r="D69" s="83"/>
      <c r="E69" s="83"/>
      <c r="F69" s="83"/>
      <c r="G69" s="83"/>
      <c r="H69" s="43"/>
      <c r="I69" s="41"/>
      <c r="J69" s="41"/>
      <c r="K69" s="41"/>
      <c r="L69" s="41"/>
      <c r="M69" s="41"/>
      <c r="N69" s="41"/>
      <c r="O69" s="41"/>
      <c r="P69" s="41"/>
      <c r="Q69" s="1"/>
      <c r="R69" s="2"/>
      <c r="S69" s="2"/>
      <c r="T69" s="2"/>
      <c r="U69" s="2"/>
      <c r="V69" s="2"/>
      <c r="W69" s="2"/>
      <c r="Z69" s="130"/>
      <c r="AA69" s="130"/>
      <c r="AB69" s="130"/>
      <c r="AC69" s="130"/>
      <c r="AD69" s="130"/>
      <c r="AE69" s="75"/>
      <c r="AF69" s="75"/>
      <c r="AG69" s="75"/>
      <c r="AH69" s="76"/>
      <c r="AI69" s="131"/>
      <c r="AJ69" s="131"/>
      <c r="AK69" s="62"/>
      <c r="AL69" s="62"/>
      <c r="AM69" s="62"/>
      <c r="AN69" s="62"/>
      <c r="AO69" s="170"/>
    </row>
    <row r="70" spans="1:46" ht="13.5" customHeight="1">
      <c r="A70" s="186" t="str">
        <f>IF(AND($B$1&lt;&gt;"",$H$1&lt;&gt;""),MONTH(DATE($B$1,$H$1+9,1)),"")</f>
        <v/>
      </c>
      <c r="B70" s="353" t="s">
        <v>28</v>
      </c>
      <c r="C70" s="353"/>
      <c r="D70" s="198"/>
      <c r="E70" s="188" t="str">
        <f>IF($B$1="","",(DATE($B$1,$A$70,1)-DAY(DATE($B$1,$A$70,1))+1))</f>
        <v/>
      </c>
      <c r="F70" s="189" t="s">
        <v>105</v>
      </c>
      <c r="G70" s="190" t="str">
        <f>IF($B$1="","",EOMONTH(DATE($B$1,A70,1),0))</f>
        <v/>
      </c>
      <c r="H70" s="354" t="s">
        <v>0</v>
      </c>
      <c r="I70" s="197" t="str">
        <f>IF(AND($B$1&lt;&gt;"",$H$1&lt;&gt;""),MONTH(DATE($B$1,$H$1+10,1)),"")</f>
        <v/>
      </c>
      <c r="J70" s="353" t="s">
        <v>28</v>
      </c>
      <c r="K70" s="353"/>
      <c r="L70" s="198"/>
      <c r="M70" s="188" t="str">
        <f>IF($B$1="","",(DATE($B$1,$I$70,1)-DAY(DATE($B$1,$I$70,1))+1))</f>
        <v/>
      </c>
      <c r="N70" s="189" t="s">
        <v>105</v>
      </c>
      <c r="O70" s="190" t="str">
        <f>IF($B$1="","",EOMONTH(DATE($B$1,I70,1),0))</f>
        <v/>
      </c>
      <c r="P70" s="354" t="s">
        <v>0</v>
      </c>
      <c r="Q70" s="197" t="str">
        <f>IF(AND($B$1&lt;&gt;"",$H$1&lt;&gt;""),MONTH(DATE($B$1,$H$1+11,1)),"")</f>
        <v/>
      </c>
      <c r="R70" s="353" t="s">
        <v>28</v>
      </c>
      <c r="S70" s="353"/>
      <c r="T70" s="198"/>
      <c r="U70" s="188" t="str">
        <f>IF($B$1="","",(DATE($B$1,$Q$70,1)-DAY(DATE($B$1,$Q$70,1))+1))</f>
        <v/>
      </c>
      <c r="V70" s="189" t="s">
        <v>105</v>
      </c>
      <c r="W70" s="190" t="str">
        <f>IF($B$1="","",EOMONTH(DATE($B$1,Q70,1),0))</f>
        <v/>
      </c>
      <c r="X70" s="356" t="s">
        <v>0</v>
      </c>
      <c r="Z70" s="132"/>
      <c r="AK70" s="43"/>
      <c r="AL70" s="43"/>
      <c r="AM70" s="43"/>
      <c r="AN70" s="43"/>
      <c r="AO70" s="59"/>
    </row>
    <row r="71" spans="1:46">
      <c r="A71" s="191" t="s">
        <v>37</v>
      </c>
      <c r="B71" s="192" t="s">
        <v>38</v>
      </c>
      <c r="C71" s="192" t="s">
        <v>39</v>
      </c>
      <c r="D71" s="193" t="s">
        <v>2</v>
      </c>
      <c r="E71" s="192" t="s">
        <v>3</v>
      </c>
      <c r="F71" s="194" t="s">
        <v>4</v>
      </c>
      <c r="G71" s="193" t="s">
        <v>5</v>
      </c>
      <c r="H71" s="396"/>
      <c r="I71" s="199" t="s">
        <v>37</v>
      </c>
      <c r="J71" s="200" t="s">
        <v>38</v>
      </c>
      <c r="K71" s="200" t="s">
        <v>39</v>
      </c>
      <c r="L71" s="200" t="s">
        <v>2</v>
      </c>
      <c r="M71" s="200" t="s">
        <v>3</v>
      </c>
      <c r="N71" s="200" t="s">
        <v>4</v>
      </c>
      <c r="O71" s="194" t="s">
        <v>5</v>
      </c>
      <c r="P71" s="396"/>
      <c r="Q71" s="199" t="s">
        <v>37</v>
      </c>
      <c r="R71" s="200" t="s">
        <v>38</v>
      </c>
      <c r="S71" s="200" t="s">
        <v>39</v>
      </c>
      <c r="T71" s="200" t="s">
        <v>2</v>
      </c>
      <c r="U71" s="200" t="s">
        <v>3</v>
      </c>
      <c r="V71" s="200" t="s">
        <v>4</v>
      </c>
      <c r="W71" s="201" t="s">
        <v>5</v>
      </c>
      <c r="X71" s="397"/>
      <c r="Z71" s="68"/>
      <c r="AA71" s="123"/>
      <c r="AB71" s="122"/>
      <c r="AC71" s="122"/>
      <c r="AD71" s="68"/>
      <c r="AK71" s="62"/>
      <c r="AL71" s="125"/>
      <c r="AM71" s="62"/>
      <c r="AP71" s="55"/>
    </row>
    <row r="72" spans="1:46" s="56" customFormat="1" ht="17.25" customHeight="1">
      <c r="A72" s="28" t="str">
        <f>IF($B$1="","",DATE($B$1,$H$1+9,1)-WEEKDAY(DATE($B$1,$H$1+9,1))+1)</f>
        <v/>
      </c>
      <c r="B72" s="195" t="str">
        <f>IF($B$1="","",A72+1)</f>
        <v/>
      </c>
      <c r="C72" s="195" t="str">
        <f t="shared" ref="C72:G72" si="60">IF($B$1="","",B72+1)</f>
        <v/>
      </c>
      <c r="D72" s="195" t="str">
        <f t="shared" si="60"/>
        <v/>
      </c>
      <c r="E72" s="195" t="str">
        <f t="shared" si="60"/>
        <v/>
      </c>
      <c r="F72" s="195" t="str">
        <f t="shared" si="60"/>
        <v/>
      </c>
      <c r="G72" s="195" t="str">
        <f t="shared" si="60"/>
        <v/>
      </c>
      <c r="H72" s="373">
        <f>A74+B74+C74+D74+E74+F74+G74</f>
        <v>0</v>
      </c>
      <c r="I72" s="28" t="str">
        <f>IF($B$1="","",DATE($B$1,$H$1+10,1)-WEEKDAY(DATE($B$1,$H$1+10,1))+1)</f>
        <v/>
      </c>
      <c r="J72" s="195" t="str">
        <f>IF($B$1="","",I72+1)</f>
        <v/>
      </c>
      <c r="K72" s="195" t="str">
        <f t="shared" ref="K72:O72" si="61">IF($B$1="","",J72+1)</f>
        <v/>
      </c>
      <c r="L72" s="195" t="str">
        <f t="shared" si="61"/>
        <v/>
      </c>
      <c r="M72" s="195" t="str">
        <f t="shared" si="61"/>
        <v/>
      </c>
      <c r="N72" s="195" t="str">
        <f t="shared" si="61"/>
        <v/>
      </c>
      <c r="O72" s="195" t="str">
        <f t="shared" si="61"/>
        <v/>
      </c>
      <c r="P72" s="373">
        <f>I74+J74+K74+L74+M74+N74+O74</f>
        <v>0</v>
      </c>
      <c r="Q72" s="28" t="str">
        <f>IF($B$1="","",DATE($B$1,$H$1+11,1)-WEEKDAY(DATE($B$1,$H$1+11,1))+1)</f>
        <v/>
      </c>
      <c r="R72" s="195" t="str">
        <f>IF($B$1="","",Q72+1)</f>
        <v/>
      </c>
      <c r="S72" s="195" t="str">
        <f t="shared" ref="S72:W72" si="62">IF($B$1="","",R72+1)</f>
        <v/>
      </c>
      <c r="T72" s="195" t="str">
        <f t="shared" si="62"/>
        <v/>
      </c>
      <c r="U72" s="195" t="str">
        <f t="shared" si="62"/>
        <v/>
      </c>
      <c r="V72" s="195" t="str">
        <f t="shared" si="62"/>
        <v/>
      </c>
      <c r="W72" s="195" t="str">
        <f t="shared" si="62"/>
        <v/>
      </c>
      <c r="X72" s="373">
        <f>Q74+R74+S74+T74+U74+V74+W74</f>
        <v>0</v>
      </c>
      <c r="Z72" s="64"/>
      <c r="AA72" s="133"/>
      <c r="AB72" s="133"/>
      <c r="AC72" s="133"/>
      <c r="AD72" s="64"/>
      <c r="AK72" s="62"/>
      <c r="AL72" s="125"/>
      <c r="AM72" s="62"/>
      <c r="AP72" s="57"/>
    </row>
    <row r="73" spans="1:46" ht="11.25" customHeight="1">
      <c r="A73" s="10"/>
      <c r="B73" s="10"/>
      <c r="C73" s="10"/>
      <c r="D73" s="10"/>
      <c r="E73" s="10"/>
      <c r="F73" s="10"/>
      <c r="G73" s="10"/>
      <c r="H73" s="373"/>
      <c r="I73" s="10"/>
      <c r="J73" s="10"/>
      <c r="K73" s="10"/>
      <c r="L73" s="10"/>
      <c r="M73" s="10"/>
      <c r="N73" s="10"/>
      <c r="O73" s="10"/>
      <c r="P73" s="373"/>
      <c r="Q73" s="10"/>
      <c r="R73" s="10"/>
      <c r="S73" s="10"/>
      <c r="T73" s="10"/>
      <c r="U73" s="10"/>
      <c r="V73" s="10"/>
      <c r="W73" s="10"/>
      <c r="X73" s="373"/>
      <c r="Z73" s="62"/>
      <c r="AA73" s="62"/>
      <c r="AB73" s="62"/>
      <c r="AC73" s="62"/>
      <c r="AD73" s="75"/>
      <c r="AE73" s="75"/>
      <c r="AF73" s="75"/>
      <c r="AG73" s="75"/>
      <c r="AH73" s="76"/>
      <c r="AI73" s="76"/>
      <c r="AJ73" s="76"/>
      <c r="AK73" s="62"/>
      <c r="AL73" s="125"/>
      <c r="AM73" s="62"/>
      <c r="AN73" s="126"/>
      <c r="AO73" s="126"/>
    </row>
    <row r="74" spans="1:46" ht="11.25" customHeight="1">
      <c r="A74" s="9"/>
      <c r="B74" s="9"/>
      <c r="C74" s="9"/>
      <c r="D74" s="9"/>
      <c r="E74" s="9"/>
      <c r="F74" s="9"/>
      <c r="G74" s="9"/>
      <c r="H74" s="374"/>
      <c r="I74" s="9"/>
      <c r="J74" s="9"/>
      <c r="K74" s="9"/>
      <c r="L74" s="9"/>
      <c r="M74" s="9"/>
      <c r="N74" s="9"/>
      <c r="O74" s="9"/>
      <c r="P74" s="374"/>
      <c r="Q74" s="9"/>
      <c r="R74" s="9"/>
      <c r="S74" s="9"/>
      <c r="T74" s="9"/>
      <c r="U74" s="9"/>
      <c r="V74" s="9"/>
      <c r="W74" s="9"/>
      <c r="X74" s="374"/>
      <c r="Z74" s="62"/>
      <c r="AA74" s="62"/>
      <c r="AB74" s="62"/>
      <c r="AC74" s="62"/>
      <c r="AD74" s="75"/>
      <c r="AE74" s="75"/>
      <c r="AF74" s="75"/>
      <c r="AG74" s="75"/>
      <c r="AH74" s="76"/>
      <c r="AI74" s="76"/>
      <c r="AJ74" s="76"/>
      <c r="AK74" s="62"/>
      <c r="AL74" s="125"/>
      <c r="AM74" s="62"/>
      <c r="AN74" s="126"/>
      <c r="AO74" s="126"/>
    </row>
    <row r="75" spans="1:46" s="56" customFormat="1" ht="17.25" customHeight="1">
      <c r="A75" s="28" t="str">
        <f>IF($B$1="","",A72+7)</f>
        <v/>
      </c>
      <c r="B75" s="28" t="str">
        <f t="shared" ref="B75:G75" si="63">IF($B$1="","",B72+7)</f>
        <v/>
      </c>
      <c r="C75" s="28" t="str">
        <f t="shared" si="63"/>
        <v/>
      </c>
      <c r="D75" s="28" t="str">
        <f t="shared" si="63"/>
        <v/>
      </c>
      <c r="E75" s="28" t="str">
        <f t="shared" si="63"/>
        <v/>
      </c>
      <c r="F75" s="28" t="str">
        <f t="shared" si="63"/>
        <v/>
      </c>
      <c r="G75" s="28" t="str">
        <f t="shared" si="63"/>
        <v/>
      </c>
      <c r="H75" s="373">
        <f t="shared" ref="H75" si="64">A77+B77+C77+D77+E77+F77+G77</f>
        <v>0</v>
      </c>
      <c r="I75" s="28" t="str">
        <f>IF($B$1="","",I72+7)</f>
        <v/>
      </c>
      <c r="J75" s="28" t="str">
        <f t="shared" ref="J75:O75" si="65">IF($B$1="","",J72+7)</f>
        <v/>
      </c>
      <c r="K75" s="28" t="str">
        <f t="shared" si="65"/>
        <v/>
      </c>
      <c r="L75" s="28" t="str">
        <f t="shared" si="65"/>
        <v/>
      </c>
      <c r="M75" s="28" t="str">
        <f t="shared" si="65"/>
        <v/>
      </c>
      <c r="N75" s="28" t="str">
        <f t="shared" si="65"/>
        <v/>
      </c>
      <c r="O75" s="28" t="str">
        <f t="shared" si="65"/>
        <v/>
      </c>
      <c r="P75" s="373">
        <f t="shared" ref="P75" si="66">I77+J77+K77+L77+M77+N77+O77</f>
        <v>0</v>
      </c>
      <c r="Q75" s="28" t="str">
        <f>IF($B$1="","",Q72+7)</f>
        <v/>
      </c>
      <c r="R75" s="28" t="str">
        <f t="shared" ref="R75:W75" si="67">IF($B$1="","",R72+7)</f>
        <v/>
      </c>
      <c r="S75" s="28" t="str">
        <f t="shared" si="67"/>
        <v/>
      </c>
      <c r="T75" s="28" t="str">
        <f t="shared" si="67"/>
        <v/>
      </c>
      <c r="U75" s="28" t="str">
        <f t="shared" si="67"/>
        <v/>
      </c>
      <c r="V75" s="28" t="str">
        <f t="shared" si="67"/>
        <v/>
      </c>
      <c r="W75" s="28" t="str">
        <f t="shared" si="67"/>
        <v/>
      </c>
      <c r="X75" s="373">
        <f t="shared" ref="X75" si="68">Q77+R77+S77+T77+U77+V77+W77</f>
        <v>0</v>
      </c>
      <c r="Z75" s="64"/>
      <c r="AA75" s="64"/>
      <c r="AB75" s="64"/>
      <c r="AC75" s="64"/>
      <c r="AD75" s="73"/>
      <c r="AE75" s="73"/>
      <c r="AF75" s="73"/>
      <c r="AG75" s="73"/>
      <c r="AH75" s="74"/>
      <c r="AI75" s="74"/>
      <c r="AJ75" s="74"/>
      <c r="AK75" s="64"/>
      <c r="AM75" s="64"/>
      <c r="AN75" s="134"/>
      <c r="AO75" s="134"/>
    </row>
    <row r="76" spans="1:46" ht="11.25" customHeight="1">
      <c r="A76" s="10"/>
      <c r="B76" s="10"/>
      <c r="C76" s="10"/>
      <c r="D76" s="10"/>
      <c r="E76" s="10"/>
      <c r="F76" s="10"/>
      <c r="G76" s="10"/>
      <c r="H76" s="373"/>
      <c r="I76" s="10"/>
      <c r="J76" s="10"/>
      <c r="K76" s="10"/>
      <c r="L76" s="10"/>
      <c r="M76" s="10"/>
      <c r="N76" s="10"/>
      <c r="O76" s="10"/>
      <c r="P76" s="373"/>
      <c r="Q76" s="10"/>
      <c r="R76" s="10"/>
      <c r="S76" s="10"/>
      <c r="T76" s="10"/>
      <c r="U76" s="10"/>
      <c r="V76" s="10"/>
      <c r="W76" s="10"/>
      <c r="X76" s="373"/>
      <c r="Z76" s="62"/>
      <c r="AA76" s="62"/>
      <c r="AB76" s="62"/>
      <c r="AC76" s="62"/>
      <c r="AD76" s="75"/>
      <c r="AE76" s="75"/>
      <c r="AF76" s="75"/>
      <c r="AG76" s="75"/>
      <c r="AH76" s="76"/>
      <c r="AI76" s="76"/>
      <c r="AJ76" s="76"/>
      <c r="AK76" s="62"/>
      <c r="AL76" s="125"/>
      <c r="AM76" s="62"/>
      <c r="AN76" s="126"/>
      <c r="AO76" s="126"/>
    </row>
    <row r="77" spans="1:46" ht="11.25" customHeight="1">
      <c r="A77" s="9"/>
      <c r="B77" s="9"/>
      <c r="C77" s="9"/>
      <c r="D77" s="9"/>
      <c r="E77" s="9"/>
      <c r="F77" s="9"/>
      <c r="G77" s="9"/>
      <c r="H77" s="374"/>
      <c r="I77" s="9"/>
      <c r="J77" s="9"/>
      <c r="K77" s="9"/>
      <c r="L77" s="9"/>
      <c r="M77" s="9"/>
      <c r="N77" s="9"/>
      <c r="O77" s="9"/>
      <c r="P77" s="374"/>
      <c r="Q77" s="9"/>
      <c r="R77" s="9"/>
      <c r="S77" s="9"/>
      <c r="T77" s="9"/>
      <c r="U77" s="9"/>
      <c r="V77" s="9"/>
      <c r="W77" s="9"/>
      <c r="X77" s="374"/>
      <c r="Z77" s="62"/>
      <c r="AA77" s="62"/>
      <c r="AB77" s="62"/>
      <c r="AC77" s="62"/>
      <c r="AD77" s="75"/>
      <c r="AE77" s="75"/>
      <c r="AF77" s="75"/>
      <c r="AG77" s="75"/>
      <c r="AH77" s="76"/>
      <c r="AI77" s="76"/>
      <c r="AJ77" s="76"/>
      <c r="AK77" s="62"/>
      <c r="AL77" s="125"/>
      <c r="AM77" s="62"/>
      <c r="AN77" s="126"/>
      <c r="AO77" s="126"/>
    </row>
    <row r="78" spans="1:46" s="56" customFormat="1" ht="17.25" customHeight="1">
      <c r="A78" s="28" t="str">
        <f>IF($B$1="","",A75+7)</f>
        <v/>
      </c>
      <c r="B78" s="28" t="str">
        <f t="shared" ref="B78:G78" si="69">IF($B$1="","",B75+7)</f>
        <v/>
      </c>
      <c r="C78" s="28" t="str">
        <f t="shared" si="69"/>
        <v/>
      </c>
      <c r="D78" s="28" t="str">
        <f t="shared" si="69"/>
        <v/>
      </c>
      <c r="E78" s="28" t="str">
        <f t="shared" si="69"/>
        <v/>
      </c>
      <c r="F78" s="28" t="str">
        <f t="shared" si="69"/>
        <v/>
      </c>
      <c r="G78" s="28" t="str">
        <f t="shared" si="69"/>
        <v/>
      </c>
      <c r="H78" s="373">
        <f t="shared" ref="H78" si="70">A80+B80+C80+D80+E80+F80+G80</f>
        <v>0</v>
      </c>
      <c r="I78" s="28" t="str">
        <f>IF($B$1="","",I75+7)</f>
        <v/>
      </c>
      <c r="J78" s="28" t="str">
        <f t="shared" ref="J78:O78" si="71">IF($B$1="","",J75+7)</f>
        <v/>
      </c>
      <c r="K78" s="28" t="str">
        <f t="shared" si="71"/>
        <v/>
      </c>
      <c r="L78" s="28" t="str">
        <f t="shared" si="71"/>
        <v/>
      </c>
      <c r="M78" s="28" t="str">
        <f t="shared" si="71"/>
        <v/>
      </c>
      <c r="N78" s="28" t="str">
        <f t="shared" si="71"/>
        <v/>
      </c>
      <c r="O78" s="28" t="str">
        <f t="shared" si="71"/>
        <v/>
      </c>
      <c r="P78" s="373">
        <f t="shared" ref="P78" si="72">I80+J80+K80+L80+M80+N80+O80</f>
        <v>0</v>
      </c>
      <c r="Q78" s="28" t="str">
        <f>IF($B$1="","",Q75+7)</f>
        <v/>
      </c>
      <c r="R78" s="28" t="str">
        <f t="shared" ref="R78:W78" si="73">IF($B$1="","",R75+7)</f>
        <v/>
      </c>
      <c r="S78" s="28" t="str">
        <f t="shared" si="73"/>
        <v/>
      </c>
      <c r="T78" s="28" t="str">
        <f t="shared" si="73"/>
        <v/>
      </c>
      <c r="U78" s="28" t="str">
        <f t="shared" si="73"/>
        <v/>
      </c>
      <c r="V78" s="28" t="str">
        <f t="shared" si="73"/>
        <v/>
      </c>
      <c r="W78" s="28" t="str">
        <f t="shared" si="73"/>
        <v/>
      </c>
      <c r="X78" s="373">
        <f t="shared" ref="X78" si="74">Q80+R80+S80+T80+U80+V80+W80</f>
        <v>0</v>
      </c>
      <c r="Z78" s="64"/>
      <c r="AA78" s="64"/>
      <c r="AB78" s="64"/>
      <c r="AC78" s="64"/>
      <c r="AD78" s="73"/>
      <c r="AE78" s="73"/>
      <c r="AF78" s="73"/>
      <c r="AG78" s="73"/>
      <c r="AH78" s="74"/>
      <c r="AI78" s="74"/>
      <c r="AJ78" s="74"/>
      <c r="AK78" s="140"/>
      <c r="AM78" s="64"/>
      <c r="AN78" s="134"/>
      <c r="AO78" s="134"/>
    </row>
    <row r="79" spans="1:46" ht="11.25" customHeight="1">
      <c r="A79" s="10"/>
      <c r="B79" s="10"/>
      <c r="C79" s="10"/>
      <c r="D79" s="10"/>
      <c r="E79" s="10"/>
      <c r="F79" s="10"/>
      <c r="G79" s="10"/>
      <c r="H79" s="373"/>
      <c r="I79" s="10"/>
      <c r="J79" s="10"/>
      <c r="K79" s="10"/>
      <c r="L79" s="10"/>
      <c r="M79" s="10"/>
      <c r="N79" s="10"/>
      <c r="O79" s="10"/>
      <c r="P79" s="373"/>
      <c r="Q79" s="10"/>
      <c r="R79" s="10"/>
      <c r="S79" s="10"/>
      <c r="T79" s="10"/>
      <c r="U79" s="10"/>
      <c r="V79" s="10"/>
      <c r="W79" s="10"/>
      <c r="X79" s="373"/>
      <c r="Z79" s="62"/>
      <c r="AA79" s="62"/>
      <c r="AB79" s="62"/>
      <c r="AC79" s="62"/>
      <c r="AD79" s="75"/>
      <c r="AE79" s="75"/>
      <c r="AF79" s="75"/>
      <c r="AG79" s="75"/>
      <c r="AH79" s="76"/>
      <c r="AI79" s="76"/>
      <c r="AJ79" s="76"/>
      <c r="AK79" s="62"/>
      <c r="AL79" s="125"/>
      <c r="AM79" s="62"/>
      <c r="AN79" s="126"/>
      <c r="AO79" s="126"/>
    </row>
    <row r="80" spans="1:46" ht="11.25" customHeight="1">
      <c r="A80" s="9"/>
      <c r="B80" s="9"/>
      <c r="C80" s="9"/>
      <c r="D80" s="9"/>
      <c r="E80" s="9"/>
      <c r="F80" s="9"/>
      <c r="G80" s="9"/>
      <c r="H80" s="374"/>
      <c r="I80" s="9"/>
      <c r="J80" s="9"/>
      <c r="K80" s="9"/>
      <c r="L80" s="9"/>
      <c r="M80" s="9"/>
      <c r="N80" s="9"/>
      <c r="O80" s="9"/>
      <c r="P80" s="374"/>
      <c r="Q80" s="9"/>
      <c r="R80" s="9"/>
      <c r="S80" s="9"/>
      <c r="T80" s="9"/>
      <c r="U80" s="9"/>
      <c r="V80" s="9"/>
      <c r="W80" s="9"/>
      <c r="X80" s="374"/>
      <c r="Z80" s="62"/>
      <c r="AA80" s="62"/>
      <c r="AB80" s="62"/>
      <c r="AC80" s="62"/>
      <c r="AD80" s="75"/>
      <c r="AE80" s="75"/>
      <c r="AF80" s="75"/>
      <c r="AG80" s="75"/>
      <c r="AH80" s="76"/>
      <c r="AI80" s="76"/>
      <c r="AJ80" s="76"/>
      <c r="AK80" s="62"/>
      <c r="AL80" s="125"/>
      <c r="AM80" s="62"/>
      <c r="AN80" s="126"/>
      <c r="AO80" s="126"/>
    </row>
    <row r="81" spans="1:46" s="56" customFormat="1" ht="17.25" customHeight="1">
      <c r="A81" s="28" t="str">
        <f>IF($B$1="","",A78+7)</f>
        <v/>
      </c>
      <c r="B81" s="28" t="str">
        <f t="shared" ref="B81:G81" si="75">IF($B$1="","",B78+7)</f>
        <v/>
      </c>
      <c r="C81" s="28" t="str">
        <f t="shared" si="75"/>
        <v/>
      </c>
      <c r="D81" s="28" t="str">
        <f t="shared" si="75"/>
        <v/>
      </c>
      <c r="E81" s="28" t="str">
        <f t="shared" si="75"/>
        <v/>
      </c>
      <c r="F81" s="28" t="str">
        <f t="shared" si="75"/>
        <v/>
      </c>
      <c r="G81" s="28" t="str">
        <f t="shared" si="75"/>
        <v/>
      </c>
      <c r="H81" s="373">
        <f t="shared" ref="H81" si="76">A83+B83+C83+D83+E83+F83+G83</f>
        <v>0</v>
      </c>
      <c r="I81" s="28" t="str">
        <f>IF($B$1="","",I78+7)</f>
        <v/>
      </c>
      <c r="J81" s="28" t="str">
        <f t="shared" ref="J81:O81" si="77">IF($B$1="","",J78+7)</f>
        <v/>
      </c>
      <c r="K81" s="28" t="str">
        <f t="shared" si="77"/>
        <v/>
      </c>
      <c r="L81" s="28" t="str">
        <f t="shared" si="77"/>
        <v/>
      </c>
      <c r="M81" s="28" t="str">
        <f t="shared" si="77"/>
        <v/>
      </c>
      <c r="N81" s="28" t="str">
        <f t="shared" si="77"/>
        <v/>
      </c>
      <c r="O81" s="28" t="str">
        <f t="shared" si="77"/>
        <v/>
      </c>
      <c r="P81" s="373">
        <f t="shared" ref="P81" si="78">I83+J83+K83+L83+M83+N83+O83</f>
        <v>0</v>
      </c>
      <c r="Q81" s="28" t="str">
        <f>IF($B$1="","",Q78+7)</f>
        <v/>
      </c>
      <c r="R81" s="28" t="str">
        <f t="shared" ref="R81:W81" si="79">IF($B$1="","",R78+7)</f>
        <v/>
      </c>
      <c r="S81" s="28" t="str">
        <f t="shared" si="79"/>
        <v/>
      </c>
      <c r="T81" s="28" t="str">
        <f t="shared" si="79"/>
        <v/>
      </c>
      <c r="U81" s="28" t="str">
        <f t="shared" si="79"/>
        <v/>
      </c>
      <c r="V81" s="28" t="str">
        <f t="shared" si="79"/>
        <v/>
      </c>
      <c r="W81" s="28" t="str">
        <f t="shared" si="79"/>
        <v/>
      </c>
      <c r="X81" s="373">
        <f t="shared" ref="X81" si="80">Q83+R83+S83+T83+U83+V83+W83</f>
        <v>0</v>
      </c>
      <c r="Z81" s="64"/>
      <c r="AA81" s="64"/>
      <c r="AB81" s="64"/>
      <c r="AC81" s="64"/>
      <c r="AD81" s="73"/>
      <c r="AE81" s="73"/>
      <c r="AF81" s="73"/>
      <c r="AG81" s="73"/>
      <c r="AH81" s="74"/>
      <c r="AI81" s="74"/>
      <c r="AJ81" s="74"/>
      <c r="AK81" s="64"/>
      <c r="AM81" s="64"/>
      <c r="AN81" s="134"/>
      <c r="AO81" s="134"/>
      <c r="AP81" s="8"/>
      <c r="AQ81" s="60"/>
      <c r="AR81" s="60"/>
      <c r="AS81" s="60"/>
      <c r="AT81" s="60"/>
    </row>
    <row r="82" spans="1:46" ht="11.25" customHeight="1">
      <c r="A82" s="10"/>
      <c r="B82" s="10"/>
      <c r="C82" s="10"/>
      <c r="D82" s="10"/>
      <c r="E82" s="10"/>
      <c r="F82" s="10"/>
      <c r="G82" s="10"/>
      <c r="H82" s="373"/>
      <c r="I82" s="10"/>
      <c r="J82" s="10"/>
      <c r="K82" s="10"/>
      <c r="L82" s="10"/>
      <c r="M82" s="10"/>
      <c r="N82" s="10"/>
      <c r="O82" s="10"/>
      <c r="P82" s="373"/>
      <c r="Q82" s="10"/>
      <c r="R82" s="10"/>
      <c r="S82" s="10"/>
      <c r="T82" s="10"/>
      <c r="U82" s="10"/>
      <c r="V82" s="10"/>
      <c r="W82" s="10"/>
      <c r="X82" s="373"/>
      <c r="Z82" s="62"/>
      <c r="AA82" s="62"/>
      <c r="AB82" s="62"/>
      <c r="AC82" s="62"/>
      <c r="AD82" s="75"/>
      <c r="AE82" s="75"/>
      <c r="AF82" s="75"/>
      <c r="AG82" s="75"/>
      <c r="AH82" s="76"/>
      <c r="AI82" s="76"/>
      <c r="AJ82" s="76"/>
      <c r="AK82" s="62"/>
      <c r="AL82" s="125"/>
      <c r="AM82" s="62"/>
      <c r="AN82" s="126"/>
      <c r="AO82" s="126"/>
    </row>
    <row r="83" spans="1:46" ht="11.25" customHeight="1">
      <c r="A83" s="9"/>
      <c r="B83" s="9"/>
      <c r="C83" s="9"/>
      <c r="D83" s="9"/>
      <c r="E83" s="9"/>
      <c r="F83" s="9"/>
      <c r="G83" s="9"/>
      <c r="H83" s="374"/>
      <c r="I83" s="9"/>
      <c r="J83" s="9"/>
      <c r="K83" s="9"/>
      <c r="L83" s="9"/>
      <c r="M83" s="9"/>
      <c r="N83" s="9"/>
      <c r="O83" s="9"/>
      <c r="P83" s="374"/>
      <c r="Q83" s="9"/>
      <c r="R83" s="9"/>
      <c r="S83" s="9"/>
      <c r="T83" s="9"/>
      <c r="U83" s="9"/>
      <c r="V83" s="9"/>
      <c r="W83" s="9"/>
      <c r="X83" s="374"/>
      <c r="Z83" s="62"/>
      <c r="AA83" s="62"/>
      <c r="AB83" s="62"/>
      <c r="AC83" s="62"/>
      <c r="AD83" s="75"/>
      <c r="AE83" s="75"/>
      <c r="AF83" s="75"/>
      <c r="AG83" s="75"/>
      <c r="AH83" s="76"/>
      <c r="AI83" s="76"/>
      <c r="AJ83" s="76"/>
      <c r="AK83" s="62"/>
      <c r="AL83" s="125"/>
      <c r="AM83" s="62"/>
      <c r="AN83" s="126"/>
      <c r="AO83" s="126"/>
      <c r="AP83" s="292"/>
      <c r="AQ83" s="292"/>
      <c r="AR83" s="293"/>
      <c r="AS83" s="293"/>
      <c r="AT83" s="293"/>
    </row>
    <row r="84" spans="1:46" s="56" customFormat="1" ht="17.25" customHeight="1">
      <c r="A84" s="28" t="str">
        <f>IF($B$1="","",A81+7)</f>
        <v/>
      </c>
      <c r="B84" s="28" t="str">
        <f t="shared" ref="B84:G84" si="81">IF($B$1="","",B81+7)</f>
        <v/>
      </c>
      <c r="C84" s="28" t="str">
        <f t="shared" si="81"/>
        <v/>
      </c>
      <c r="D84" s="28" t="str">
        <f t="shared" si="81"/>
        <v/>
      </c>
      <c r="E84" s="28" t="str">
        <f t="shared" si="81"/>
        <v/>
      </c>
      <c r="F84" s="28" t="str">
        <f t="shared" si="81"/>
        <v/>
      </c>
      <c r="G84" s="28" t="str">
        <f t="shared" si="81"/>
        <v/>
      </c>
      <c r="H84" s="373">
        <f t="shared" ref="H84" si="82">A86+B86+C86+D86+E86+F86+G86</f>
        <v>0</v>
      </c>
      <c r="I84" s="28" t="str">
        <f>IF($B$1="","",I81+7)</f>
        <v/>
      </c>
      <c r="J84" s="28" t="str">
        <f t="shared" ref="J84:O84" si="83">IF($B$1="","",J81+7)</f>
        <v/>
      </c>
      <c r="K84" s="28" t="str">
        <f t="shared" si="83"/>
        <v/>
      </c>
      <c r="L84" s="28" t="str">
        <f t="shared" si="83"/>
        <v/>
      </c>
      <c r="M84" s="28" t="str">
        <f t="shared" si="83"/>
        <v/>
      </c>
      <c r="N84" s="28" t="str">
        <f t="shared" si="83"/>
        <v/>
      </c>
      <c r="O84" s="28" t="str">
        <f t="shared" si="83"/>
        <v/>
      </c>
      <c r="P84" s="373">
        <f t="shared" ref="P84" si="84">I86+J86+K86+L86+M86+N86+O86</f>
        <v>0</v>
      </c>
      <c r="Q84" s="28" t="str">
        <f>IF($B$1="","",Q81+7)</f>
        <v/>
      </c>
      <c r="R84" s="28" t="str">
        <f t="shared" ref="R84:W84" si="85">IF($B$1="","",R81+7)</f>
        <v/>
      </c>
      <c r="S84" s="28" t="str">
        <f t="shared" si="85"/>
        <v/>
      </c>
      <c r="T84" s="28" t="str">
        <f t="shared" si="85"/>
        <v/>
      </c>
      <c r="U84" s="28" t="str">
        <f t="shared" si="85"/>
        <v/>
      </c>
      <c r="V84" s="28" t="str">
        <f t="shared" si="85"/>
        <v/>
      </c>
      <c r="W84" s="28" t="str">
        <f t="shared" si="85"/>
        <v/>
      </c>
      <c r="X84" s="373">
        <f t="shared" ref="X84" si="86">Q86+R86+S86+T86+U86+V86+W86</f>
        <v>0</v>
      </c>
      <c r="Z84" s="64"/>
      <c r="AA84" s="64"/>
      <c r="AB84" s="64"/>
      <c r="AC84" s="64"/>
      <c r="AD84" s="73"/>
      <c r="AE84" s="73"/>
      <c r="AF84" s="73"/>
      <c r="AG84" s="73"/>
      <c r="AH84" s="74"/>
      <c r="AI84" s="74"/>
      <c r="AJ84" s="74"/>
      <c r="AK84" s="64"/>
      <c r="AM84" s="64"/>
      <c r="AN84" s="134"/>
      <c r="AO84" s="134"/>
      <c r="AP84" s="8"/>
      <c r="AQ84" s="60"/>
      <c r="AR84" s="60"/>
      <c r="AS84" s="60"/>
      <c r="AT84" s="60"/>
    </row>
    <row r="85" spans="1:46" ht="11.25" customHeight="1">
      <c r="A85" s="10"/>
      <c r="B85" s="10"/>
      <c r="C85" s="10"/>
      <c r="D85" s="10"/>
      <c r="E85" s="10"/>
      <c r="F85" s="10"/>
      <c r="G85" s="10"/>
      <c r="H85" s="373"/>
      <c r="I85" s="10"/>
      <c r="J85" s="10"/>
      <c r="K85" s="10"/>
      <c r="L85" s="10"/>
      <c r="M85" s="10"/>
      <c r="N85" s="10"/>
      <c r="O85" s="10"/>
      <c r="P85" s="373"/>
      <c r="Q85" s="10"/>
      <c r="R85" s="10"/>
      <c r="S85" s="10"/>
      <c r="T85" s="10"/>
      <c r="U85" s="10"/>
      <c r="V85" s="10"/>
      <c r="W85" s="10"/>
      <c r="X85" s="373"/>
      <c r="Z85" s="62"/>
      <c r="AA85" s="62"/>
      <c r="AB85" s="62"/>
      <c r="AC85" s="62"/>
      <c r="AD85" s="75"/>
      <c r="AE85" s="75"/>
      <c r="AF85" s="75"/>
      <c r="AG85" s="75"/>
      <c r="AH85" s="76"/>
      <c r="AI85" s="76"/>
      <c r="AJ85" s="76"/>
      <c r="AK85" s="62"/>
      <c r="AL85" s="125"/>
      <c r="AM85" s="62"/>
      <c r="AN85" s="126"/>
      <c r="AO85" s="126"/>
    </row>
    <row r="86" spans="1:46" ht="11.25" customHeight="1">
      <c r="A86" s="9"/>
      <c r="B86" s="9"/>
      <c r="C86" s="9"/>
      <c r="D86" s="9"/>
      <c r="E86" s="9"/>
      <c r="F86" s="9"/>
      <c r="G86" s="9"/>
      <c r="H86" s="374"/>
      <c r="I86" s="9"/>
      <c r="J86" s="9"/>
      <c r="K86" s="9"/>
      <c r="L86" s="9"/>
      <c r="M86" s="9"/>
      <c r="N86" s="9"/>
      <c r="O86" s="9"/>
      <c r="P86" s="374"/>
      <c r="Q86" s="9"/>
      <c r="R86" s="9"/>
      <c r="S86" s="9"/>
      <c r="T86" s="9"/>
      <c r="U86" s="9"/>
      <c r="V86" s="9"/>
      <c r="W86" s="9"/>
      <c r="X86" s="374"/>
      <c r="Z86" s="62"/>
      <c r="AA86" s="62"/>
      <c r="AB86" s="62"/>
      <c r="AC86" s="62"/>
      <c r="AD86" s="75"/>
      <c r="AE86" s="75"/>
      <c r="AF86" s="75"/>
      <c r="AG86" s="75"/>
      <c r="AH86" s="76"/>
      <c r="AI86" s="76"/>
      <c r="AJ86" s="76"/>
      <c r="AK86" s="62"/>
      <c r="AL86" s="125"/>
      <c r="AM86" s="62"/>
      <c r="AN86" s="126"/>
      <c r="AO86" s="126"/>
      <c r="AP86" s="292"/>
      <c r="AQ86" s="292"/>
      <c r="AR86" s="293"/>
      <c r="AS86" s="293"/>
      <c r="AT86" s="293"/>
    </row>
    <row r="87" spans="1:46" s="56" customFormat="1" ht="17.25" customHeight="1">
      <c r="A87" s="28" t="str">
        <f>IF($B$1="","",A84+7)</f>
        <v/>
      </c>
      <c r="B87" s="28" t="str">
        <f t="shared" ref="B87:G87" si="87">IF($B$1="","",B84+7)</f>
        <v/>
      </c>
      <c r="C87" s="28" t="str">
        <f t="shared" si="87"/>
        <v/>
      </c>
      <c r="D87" s="28" t="str">
        <f t="shared" si="87"/>
        <v/>
      </c>
      <c r="E87" s="28" t="str">
        <f t="shared" si="87"/>
        <v/>
      </c>
      <c r="F87" s="28" t="str">
        <f t="shared" si="87"/>
        <v/>
      </c>
      <c r="G87" s="28" t="str">
        <f t="shared" si="87"/>
        <v/>
      </c>
      <c r="H87" s="373">
        <f t="shared" ref="H87" si="88">A89+B89+C89+D89+E89+F89+G89</f>
        <v>0</v>
      </c>
      <c r="I87" s="28" t="str">
        <f>IF($B$1="","",I84+7)</f>
        <v/>
      </c>
      <c r="J87" s="28" t="str">
        <f t="shared" ref="J87:O87" si="89">IF($B$1="","",J84+7)</f>
        <v/>
      </c>
      <c r="K87" s="28" t="str">
        <f t="shared" si="89"/>
        <v/>
      </c>
      <c r="L87" s="28" t="str">
        <f t="shared" si="89"/>
        <v/>
      </c>
      <c r="M87" s="28" t="str">
        <f t="shared" si="89"/>
        <v/>
      </c>
      <c r="N87" s="28" t="str">
        <f t="shared" si="89"/>
        <v/>
      </c>
      <c r="O87" s="28" t="str">
        <f t="shared" si="89"/>
        <v/>
      </c>
      <c r="P87" s="373">
        <f t="shared" ref="P87" si="90">I89+J89+K89+L89+M89+N89+O89</f>
        <v>0</v>
      </c>
      <c r="Q87" s="28" t="str">
        <f>IF($B$1="","",Q84+7)</f>
        <v/>
      </c>
      <c r="R87" s="28" t="str">
        <f t="shared" ref="R87:W87" si="91">IF($B$1="","",R84+7)</f>
        <v/>
      </c>
      <c r="S87" s="28" t="str">
        <f t="shared" si="91"/>
        <v/>
      </c>
      <c r="T87" s="28" t="str">
        <f t="shared" si="91"/>
        <v/>
      </c>
      <c r="U87" s="28" t="str">
        <f t="shared" si="91"/>
        <v/>
      </c>
      <c r="V87" s="28" t="str">
        <f t="shared" si="91"/>
        <v/>
      </c>
      <c r="W87" s="28" t="str">
        <f t="shared" si="91"/>
        <v/>
      </c>
      <c r="X87" s="373">
        <f t="shared" ref="X87" si="92">Q89+R89+S89+T89+U89+V89+W89</f>
        <v>0</v>
      </c>
      <c r="Z87" s="64"/>
      <c r="AA87" s="64"/>
      <c r="AB87" s="64"/>
      <c r="AC87" s="64"/>
      <c r="AD87" s="73"/>
      <c r="AE87" s="73"/>
      <c r="AF87" s="73"/>
      <c r="AG87" s="73"/>
      <c r="AH87" s="74"/>
      <c r="AI87" s="74"/>
      <c r="AJ87" s="74"/>
      <c r="AK87" s="64"/>
      <c r="AM87" s="64"/>
      <c r="AN87" s="134"/>
      <c r="AO87" s="134"/>
      <c r="AP87" s="296"/>
      <c r="AQ87" s="296"/>
      <c r="AR87" s="297"/>
      <c r="AS87" s="297"/>
      <c r="AT87" s="297"/>
    </row>
    <row r="88" spans="1:46" ht="11.25" customHeight="1">
      <c r="A88" s="10"/>
      <c r="B88" s="10"/>
      <c r="C88" s="10"/>
      <c r="D88" s="10"/>
      <c r="E88" s="10"/>
      <c r="F88" s="10"/>
      <c r="G88" s="10"/>
      <c r="H88" s="373"/>
      <c r="I88" s="10"/>
      <c r="J88" s="10"/>
      <c r="K88" s="10"/>
      <c r="L88" s="10"/>
      <c r="M88" s="10"/>
      <c r="N88" s="10"/>
      <c r="O88" s="10"/>
      <c r="P88" s="373"/>
      <c r="Q88" s="10"/>
      <c r="R88" s="10"/>
      <c r="S88" s="10"/>
      <c r="T88" s="10"/>
      <c r="U88" s="10"/>
      <c r="V88" s="10"/>
      <c r="W88" s="10"/>
      <c r="X88" s="373"/>
      <c r="Z88" s="62"/>
      <c r="AA88" s="62"/>
      <c r="AB88" s="62"/>
      <c r="AC88" s="62"/>
      <c r="AD88" s="75"/>
      <c r="AE88" s="75"/>
      <c r="AF88" s="75"/>
      <c r="AG88" s="75"/>
      <c r="AH88" s="76"/>
      <c r="AI88" s="76"/>
      <c r="AJ88" s="76"/>
      <c r="AK88" s="62"/>
      <c r="AL88" s="125"/>
      <c r="AM88" s="62"/>
      <c r="AN88" s="126"/>
      <c r="AO88" s="126"/>
    </row>
    <row r="89" spans="1:46" ht="11.25" customHeight="1" thickBot="1">
      <c r="A89" s="9"/>
      <c r="B89" s="9"/>
      <c r="C89" s="9"/>
      <c r="D89" s="9"/>
      <c r="E89" s="9"/>
      <c r="F89" s="9"/>
      <c r="G89" s="9"/>
      <c r="H89" s="420"/>
      <c r="I89" s="9"/>
      <c r="J89" s="9"/>
      <c r="K89" s="9"/>
      <c r="L89" s="9"/>
      <c r="M89" s="9"/>
      <c r="N89" s="9"/>
      <c r="O89" s="9"/>
      <c r="P89" s="420"/>
      <c r="Q89" s="9"/>
      <c r="R89" s="9"/>
      <c r="S89" s="9"/>
      <c r="T89" s="9"/>
      <c r="U89" s="9"/>
      <c r="V89" s="9"/>
      <c r="W89" s="9"/>
      <c r="X89" s="420"/>
      <c r="Z89" s="62"/>
      <c r="AA89" s="62"/>
      <c r="AB89" s="62"/>
      <c r="AC89" s="62"/>
      <c r="AD89" s="75"/>
      <c r="AE89" s="75"/>
      <c r="AF89" s="75"/>
      <c r="AG89" s="75"/>
      <c r="AH89" s="76"/>
      <c r="AI89" s="76"/>
      <c r="AJ89" s="76"/>
      <c r="AK89" s="62"/>
      <c r="AL89" s="125"/>
      <c r="AM89" s="62"/>
      <c r="AN89" s="126"/>
      <c r="AO89" s="126"/>
      <c r="AP89" s="295"/>
      <c r="AQ89" s="295"/>
      <c r="AR89" s="294"/>
      <c r="AS89" s="294"/>
      <c r="AT89" s="294"/>
    </row>
    <row r="90" spans="1:46">
      <c r="A90" s="345"/>
      <c r="B90" s="346"/>
      <c r="C90" s="346"/>
      <c r="D90" s="346"/>
      <c r="E90" s="346"/>
      <c r="F90" s="346"/>
      <c r="G90" s="347"/>
      <c r="H90" s="67">
        <f>SUM(H72:H89)</f>
        <v>0</v>
      </c>
      <c r="I90" s="345"/>
      <c r="J90" s="346"/>
      <c r="K90" s="346"/>
      <c r="L90" s="346"/>
      <c r="M90" s="346"/>
      <c r="N90" s="346"/>
      <c r="O90" s="347"/>
      <c r="P90" s="67">
        <f>SUM(P72:P89)</f>
        <v>0</v>
      </c>
      <c r="Q90" s="345"/>
      <c r="R90" s="346"/>
      <c r="S90" s="346"/>
      <c r="T90" s="346"/>
      <c r="U90" s="346"/>
      <c r="V90" s="346"/>
      <c r="W90" s="347"/>
      <c r="X90" s="67">
        <f>SUM(X72:X89)</f>
        <v>0</v>
      </c>
      <c r="Z90" s="78"/>
      <c r="AA90" s="78"/>
      <c r="AB90" s="78"/>
      <c r="AC90" s="78"/>
      <c r="AD90" s="79"/>
      <c r="AE90" s="79"/>
      <c r="AF90" s="79"/>
      <c r="AG90" s="79"/>
      <c r="AH90" s="135"/>
      <c r="AI90" s="135"/>
      <c r="AJ90" s="135"/>
      <c r="AK90" s="62"/>
      <c r="AL90" s="125"/>
      <c r="AM90" s="62"/>
      <c r="AN90" s="126"/>
      <c r="AO90" s="126"/>
      <c r="AP90" s="295"/>
      <c r="AQ90" s="295"/>
      <c r="AR90" s="294"/>
      <c r="AS90" s="294"/>
      <c r="AT90" s="294"/>
    </row>
    <row r="91" spans="1:46"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</row>
  </sheetData>
  <sheetProtection sheet="1" formatCells="0" formatColumns="0" formatRows="0" insertColumns="0" insertRows="0" deleteColumns="0" deleteRows="0" selectLockedCells="1"/>
  <mergeCells count="212">
    <mergeCell ref="A90:G90"/>
    <mergeCell ref="I90:O90"/>
    <mergeCell ref="Q90:W90"/>
    <mergeCell ref="AP90:AQ90"/>
    <mergeCell ref="AR90:AT90"/>
    <mergeCell ref="H87:H89"/>
    <mergeCell ref="P87:P89"/>
    <mergeCell ref="X87:X89"/>
    <mergeCell ref="AP87:AQ87"/>
    <mergeCell ref="AR87:AT87"/>
    <mergeCell ref="AP89:AQ89"/>
    <mergeCell ref="AR89:AT89"/>
    <mergeCell ref="AP83:AQ83"/>
    <mergeCell ref="AR83:AT83"/>
    <mergeCell ref="H84:H86"/>
    <mergeCell ref="P84:P86"/>
    <mergeCell ref="X84:X86"/>
    <mergeCell ref="AP86:AQ86"/>
    <mergeCell ref="AR86:AT86"/>
    <mergeCell ref="H78:H80"/>
    <mergeCell ref="P78:P80"/>
    <mergeCell ref="X78:X80"/>
    <mergeCell ref="H81:H83"/>
    <mergeCell ref="P81:P83"/>
    <mergeCell ref="X81:X83"/>
    <mergeCell ref="H72:H74"/>
    <mergeCell ref="P72:P74"/>
    <mergeCell ref="X72:X74"/>
    <mergeCell ref="H75:H77"/>
    <mergeCell ref="P75:P77"/>
    <mergeCell ref="X75:X77"/>
    <mergeCell ref="A68:G68"/>
    <mergeCell ref="I68:O68"/>
    <mergeCell ref="Q68:W68"/>
    <mergeCell ref="AP68:AQ68"/>
    <mergeCell ref="AR68:AT68"/>
    <mergeCell ref="B70:C70"/>
    <mergeCell ref="H70:H71"/>
    <mergeCell ref="J70:K70"/>
    <mergeCell ref="P70:P71"/>
    <mergeCell ref="R70:S70"/>
    <mergeCell ref="H65:H67"/>
    <mergeCell ref="P65:P67"/>
    <mergeCell ref="X65:X67"/>
    <mergeCell ref="AP65:AQ65"/>
    <mergeCell ref="AR65:AT65"/>
    <mergeCell ref="AP67:AQ67"/>
    <mergeCell ref="AR67:AT67"/>
    <mergeCell ref="X70:X71"/>
    <mergeCell ref="AR61:AT61"/>
    <mergeCell ref="H62:H64"/>
    <mergeCell ref="P62:P64"/>
    <mergeCell ref="X62:X64"/>
    <mergeCell ref="AP64:AQ64"/>
    <mergeCell ref="AR64:AT64"/>
    <mergeCell ref="H56:H58"/>
    <mergeCell ref="P56:P58"/>
    <mergeCell ref="X56:X58"/>
    <mergeCell ref="AL56:AM57"/>
    <mergeCell ref="H59:H61"/>
    <mergeCell ref="P59:P61"/>
    <mergeCell ref="X59:X61"/>
    <mergeCell ref="AL59:AM60"/>
    <mergeCell ref="H50:H52"/>
    <mergeCell ref="P50:P52"/>
    <mergeCell ref="X50:X52"/>
    <mergeCell ref="AL50:AM51"/>
    <mergeCell ref="H53:H55"/>
    <mergeCell ref="P53:P55"/>
    <mergeCell ref="X53:X55"/>
    <mergeCell ref="AL53:AM54"/>
    <mergeCell ref="AP61:AQ61"/>
    <mergeCell ref="A46:G46"/>
    <mergeCell ref="I46:O46"/>
    <mergeCell ref="Q46:W46"/>
    <mergeCell ref="B48:C48"/>
    <mergeCell ref="H48:H49"/>
    <mergeCell ref="J48:K48"/>
    <mergeCell ref="P48:P49"/>
    <mergeCell ref="R48:S48"/>
    <mergeCell ref="X48:X49"/>
    <mergeCell ref="AF36:AG38"/>
    <mergeCell ref="AH36:AJ38"/>
    <mergeCell ref="H37:H39"/>
    <mergeCell ref="AH39:AJ41"/>
    <mergeCell ref="H40:H42"/>
    <mergeCell ref="P40:P42"/>
    <mergeCell ref="X40:X42"/>
    <mergeCell ref="Z42:AA44"/>
    <mergeCell ref="AB42:AC44"/>
    <mergeCell ref="AD42:AE44"/>
    <mergeCell ref="AF42:AG44"/>
    <mergeCell ref="AH42:AJ44"/>
    <mergeCell ref="H43:H45"/>
    <mergeCell ref="P37:P39"/>
    <mergeCell ref="X37:X39"/>
    <mergeCell ref="Z39:AA41"/>
    <mergeCell ref="AB39:AC41"/>
    <mergeCell ref="AD39:AE41"/>
    <mergeCell ref="AF39:AG41"/>
    <mergeCell ref="P43:P45"/>
    <mergeCell ref="X43:X45"/>
    <mergeCell ref="AF27:AG29"/>
    <mergeCell ref="AH27:AJ29"/>
    <mergeCell ref="H28:H30"/>
    <mergeCell ref="P28:P30"/>
    <mergeCell ref="X28:X30"/>
    <mergeCell ref="Z30:AA32"/>
    <mergeCell ref="AB30:AC32"/>
    <mergeCell ref="AD30:AE32"/>
    <mergeCell ref="AF30:AG32"/>
    <mergeCell ref="AH30:AJ32"/>
    <mergeCell ref="H31:H33"/>
    <mergeCell ref="P31:P33"/>
    <mergeCell ref="X31:X33"/>
    <mergeCell ref="Z33:AA35"/>
    <mergeCell ref="AB33:AC35"/>
    <mergeCell ref="AD33:AE35"/>
    <mergeCell ref="AF33:AG35"/>
    <mergeCell ref="AH33:AJ35"/>
    <mergeCell ref="H34:H36"/>
    <mergeCell ref="P34:P36"/>
    <mergeCell ref="X34:X36"/>
    <mergeCell ref="Z36:AA38"/>
    <mergeCell ref="AB36:AC38"/>
    <mergeCell ref="AD36:AE38"/>
    <mergeCell ref="AP25:AQ25"/>
    <mergeCell ref="AR25:AT25"/>
    <mergeCell ref="AP21:AQ21"/>
    <mergeCell ref="AR21:AT21"/>
    <mergeCell ref="AP23:AQ23"/>
    <mergeCell ref="AR23:AT23"/>
    <mergeCell ref="A24:G24"/>
    <mergeCell ref="I24:O24"/>
    <mergeCell ref="Q24:W24"/>
    <mergeCell ref="Z24:AA26"/>
    <mergeCell ref="AB24:AC26"/>
    <mergeCell ref="AD24:AE26"/>
    <mergeCell ref="B26:C26"/>
    <mergeCell ref="H26:H27"/>
    <mergeCell ref="J26:K26"/>
    <mergeCell ref="P26:P27"/>
    <mergeCell ref="R26:S26"/>
    <mergeCell ref="X26:X27"/>
    <mergeCell ref="AF24:AG26"/>
    <mergeCell ref="AH24:AJ26"/>
    <mergeCell ref="AP24:AQ24"/>
    <mergeCell ref="Z27:AA29"/>
    <mergeCell ref="AB27:AC29"/>
    <mergeCell ref="AD27:AE29"/>
    <mergeCell ref="H21:H23"/>
    <mergeCell ref="P21:P23"/>
    <mergeCell ref="X21:X23"/>
    <mergeCell ref="Z21:AA23"/>
    <mergeCell ref="AB21:AC23"/>
    <mergeCell ref="AD21:AE23"/>
    <mergeCell ref="AF21:AG23"/>
    <mergeCell ref="AH21:AJ23"/>
    <mergeCell ref="AR24:AT24"/>
    <mergeCell ref="AP17:AQ17"/>
    <mergeCell ref="AR17:AT17"/>
    <mergeCell ref="H18:H20"/>
    <mergeCell ref="P18:P20"/>
    <mergeCell ref="X18:X20"/>
    <mergeCell ref="Z18:AA20"/>
    <mergeCell ref="AB18:AC20"/>
    <mergeCell ref="AD18:AE20"/>
    <mergeCell ref="AF18:AG20"/>
    <mergeCell ref="AH18:AJ20"/>
    <mergeCell ref="AP20:AQ20"/>
    <mergeCell ref="AR20:AT20"/>
    <mergeCell ref="AF12:AG14"/>
    <mergeCell ref="AH12:AJ14"/>
    <mergeCell ref="H15:H17"/>
    <mergeCell ref="P15:P17"/>
    <mergeCell ref="X15:X17"/>
    <mergeCell ref="Z15:AA17"/>
    <mergeCell ref="AB15:AC17"/>
    <mergeCell ref="AD15:AE17"/>
    <mergeCell ref="AF15:AG17"/>
    <mergeCell ref="AH15:AJ17"/>
    <mergeCell ref="H12:H14"/>
    <mergeCell ref="P12:P14"/>
    <mergeCell ref="X12:X14"/>
    <mergeCell ref="Z12:AA14"/>
    <mergeCell ref="AB12:AC14"/>
    <mergeCell ref="AD12:AE14"/>
    <mergeCell ref="AF6:AG8"/>
    <mergeCell ref="AH6:AJ8"/>
    <mergeCell ref="H9:H11"/>
    <mergeCell ref="P9:P11"/>
    <mergeCell ref="X9:X11"/>
    <mergeCell ref="Z9:AA11"/>
    <mergeCell ref="AB9:AC11"/>
    <mergeCell ref="AD9:AE11"/>
    <mergeCell ref="AF9:AG11"/>
    <mergeCell ref="AH9:AJ11"/>
    <mergeCell ref="H6:H8"/>
    <mergeCell ref="P6:P8"/>
    <mergeCell ref="X6:X8"/>
    <mergeCell ref="Z6:AA8"/>
    <mergeCell ref="AB6:AC8"/>
    <mergeCell ref="AD6:AE8"/>
    <mergeCell ref="B1:D1"/>
    <mergeCell ref="E1:G1"/>
    <mergeCell ref="A2:X2"/>
    <mergeCell ref="B4:C4"/>
    <mergeCell ref="H4:H5"/>
    <mergeCell ref="J4:K4"/>
    <mergeCell ref="P4:P5"/>
    <mergeCell ref="R4:S4"/>
    <mergeCell ref="X4:X5"/>
  </mergeCells>
  <phoneticPr fontId="1"/>
  <conditionalFormatting sqref="A6:G6 I6:O6 Q6:W6 A28:G28 I28:O28 Q28:W28 A50:G50 I50:O50 Q50:W50 A72:G72 I72:O72 Q72:W72">
    <cfRule type="expression" dxfId="14" priority="5">
      <formula>DAY(A6)&gt;7</formula>
    </cfRule>
  </conditionalFormatting>
  <conditionalFormatting sqref="A18:G18 A21:G21 I18:O18 I21:O21 Q18:W18 Q21:W21 A40:G40 A43:G43 Q84:W84 Q87:W87 I84:O84 I87:O87 A84:G84 A87:G87 Q62:W62 Q65:W65 I62:O62 I65:O65 A62:G62 A65:G65 I40:O40 I43:O43 Q40:W40 Q43:W43">
    <cfRule type="expression" dxfId="13" priority="4">
      <formula>DAY(A18)&lt;=14</formula>
    </cfRule>
  </conditionalFormatting>
  <conditionalFormatting sqref="A3:XFD90">
    <cfRule type="cellIs" dxfId="12" priority="1" operator="equal">
      <formula>0</formula>
    </cfRule>
  </conditionalFormatting>
  <dataValidations count="2">
    <dataValidation type="list" allowBlank="1" showInputMessage="1" showErrorMessage="1" sqref="A7:G7 I35:O35 Q85:W85 Q82:W82 Q79:W79 Q76:W76 Q73:W73 I88:O88 I85:O85 I82:O82 I79:O79 I76:O76 I73:O73 A88:G88 A85:G85 A82:G82 A79:G79 A76:G76 A73:G73 Q66:W66 Q63:W63 Q60:W60 Q57:W57 Q54:W54 Q51:W51 I66:O66 I63:O63 I60:O60 I57:O57 I54:O54 I51:O51 A66:G66 A63:G63 A60:G60 A57:G57 A54:G54 A51:G51 Q44:W44 Q41:W41 Q38:W38 Q35:W35 Q32:W32 Q29:W29 I44:O44 I41:O41 I32:O32 A41:G41 A38:G38 I29:O29 A44:G44 A35:G35 A32:G32 Q16:W16 Q13:W13 A29:G29 Q22:W22 Q19:W19 Q10:W10 Q7:W7 I19:O19 I16:O16 I22:O22 I13:O13 I10:O10 I7:O7 A19:G19 A16:G16 A22:G22 A13:G13 A10:G10 Q88:W88 I38:O38" xr:uid="{D0CC42D5-1623-4063-984C-F95C22773E12}">
      <formula1>$AP$6:$AP$7</formula1>
    </dataValidation>
    <dataValidation type="list" allowBlank="1" showInputMessage="1" showErrorMessage="1" sqref="AL56 AL50 AL53 AL59" xr:uid="{9C076B09-2921-4240-9494-C0F1C4A013D9}">
      <formula1>$AP$50:$AP$51</formula1>
    </dataValidation>
  </dataValidations>
  <pageMargins left="0.98425196850393704" right="0.19685039370078741" top="0.78740157480314965" bottom="0.39370078740157483" header="0.51181102362204722" footer="0.51181102362204722"/>
  <pageSetup paperSize="9" scale="44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001669E9-CB01-4090-BC9D-E7148552F97C}">
            <xm:f>NOT(ISERROR(SEARCH($AP$7,A4)))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3" operator="containsText" id="{C9F2A0AF-339E-4953-968C-8A1A9C6FD16A}">
            <xm:f>NOT(ISERROR(SEARCH($AP$6,A4)))</xm:f>
            <xm:f>$AP$6</xm:f>
            <x14:dxf>
              <font>
                <b/>
                <i val="0"/>
                <color rgb="FFFF0000"/>
              </font>
            </x14:dxf>
          </x14:cfRule>
          <xm:sqref>A4:G24 I4:O24 Q4:W24 A26:G45 I26:O46 Q26:W46 A48:G68 I48:O68 Q48:W68 A70:G89 I70:O90 Q70:W89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B4FE-8492-4BF9-B91F-B5FB8194CF66}">
  <sheetPr>
    <tabColor rgb="FF7030A0"/>
    <pageSetUpPr fitToPage="1"/>
  </sheetPr>
  <dimension ref="A1:AU91"/>
  <sheetViews>
    <sheetView view="pageBreakPreview" zoomScale="85" zoomScaleNormal="85" zoomScaleSheetLayoutView="85" workbookViewId="0">
      <selection activeCell="B1" sqref="B1:D1"/>
    </sheetView>
  </sheetViews>
  <sheetFormatPr defaultRowHeight="13.5"/>
  <cols>
    <col min="1" max="7" width="5.125" style="37" customWidth="1"/>
    <col min="8" max="8" width="6.25" style="37" customWidth="1"/>
    <col min="9" max="15" width="5.125" style="37" customWidth="1"/>
    <col min="16" max="16" width="6.25" style="37" customWidth="1"/>
    <col min="17" max="23" width="5.125" style="37" customWidth="1"/>
    <col min="24" max="24" width="6.25" style="37" customWidth="1"/>
    <col min="25" max="25" width="4.625" style="37" customWidth="1"/>
    <col min="26" max="36" width="5" style="37" customWidth="1"/>
    <col min="37" max="37" width="7.125" style="37" customWidth="1"/>
    <col min="38" max="39" width="5" style="37" customWidth="1"/>
    <col min="40" max="40" width="8.375" style="37" bestFit="1" customWidth="1"/>
    <col min="41" max="46" width="5" style="37" customWidth="1"/>
    <col min="47" max="16384" width="9" style="37"/>
  </cols>
  <sheetData>
    <row r="1" spans="1:46" ht="25.5" customHeight="1">
      <c r="A1" s="29" t="s">
        <v>40</v>
      </c>
      <c r="B1" s="349"/>
      <c r="C1" s="349"/>
      <c r="D1" s="349"/>
      <c r="E1" s="350" t="s">
        <v>24</v>
      </c>
      <c r="F1" s="350"/>
      <c r="G1" s="350"/>
      <c r="H1" s="136"/>
      <c r="I1" s="30" t="s">
        <v>104</v>
      </c>
      <c r="J1" s="31"/>
      <c r="K1" s="32"/>
      <c r="L1" s="33"/>
      <c r="M1" s="34" t="s">
        <v>36</v>
      </c>
      <c r="N1" s="35"/>
      <c r="O1" s="35"/>
      <c r="P1" s="35"/>
      <c r="Q1" s="36"/>
      <c r="R1" s="31"/>
      <c r="S1" s="31"/>
      <c r="T1" s="31"/>
      <c r="U1" s="31"/>
      <c r="V1" s="31"/>
      <c r="W1" s="31"/>
      <c r="X1" s="31"/>
    </row>
    <row r="2" spans="1:46" ht="39.75" customHeight="1">
      <c r="A2" s="351" t="s">
        <v>111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</row>
    <row r="3" spans="1:46" ht="14.25">
      <c r="A3" s="38" t="s">
        <v>107</v>
      </c>
      <c r="B3" s="31"/>
      <c r="C3" s="31"/>
      <c r="D3" s="31"/>
      <c r="E3" s="31"/>
      <c r="F3" s="31"/>
      <c r="G3" s="454"/>
      <c r="H3" s="455"/>
      <c r="I3" s="31" t="s">
        <v>31</v>
      </c>
      <c r="J3" s="31"/>
    </row>
    <row r="4" spans="1:46" ht="13.5" customHeight="1">
      <c r="A4" s="186" t="str">
        <f>IF(AND($B$1&lt;&gt;"",$H$1&lt;&gt;""),MONTH(DATE($B$1,$H$1,1)),"")</f>
        <v/>
      </c>
      <c r="B4" s="353" t="s">
        <v>28</v>
      </c>
      <c r="C4" s="353"/>
      <c r="D4" s="187"/>
      <c r="E4" s="188" t="str">
        <f>IF($B$1="","",(DATE($B$1,$A$4,1)-DAY(DATE($B$1,$A$4,1))+1))</f>
        <v/>
      </c>
      <c r="F4" s="189" t="s">
        <v>105</v>
      </c>
      <c r="G4" s="190" t="str">
        <f>IF($B$1="","",EOMONTH(DATE($B$1,A4,1),0))</f>
        <v/>
      </c>
      <c r="H4" s="421" t="s">
        <v>0</v>
      </c>
      <c r="I4" s="197" t="str">
        <f>IF(AND($B$1&lt;&gt;"",$H$1&lt;&gt;""),MONTH(DATE($B$1,$H$1+1,1)),"")</f>
        <v/>
      </c>
      <c r="J4" s="353" t="s">
        <v>28</v>
      </c>
      <c r="K4" s="353"/>
      <c r="L4" s="198"/>
      <c r="M4" s="188" t="str">
        <f>IF($B$1="","",(DATE($B$1,$I$4,1)-DAY(DATE($B$1,$I$4,1))+1))</f>
        <v/>
      </c>
      <c r="N4" s="189" t="s">
        <v>105</v>
      </c>
      <c r="O4" s="190" t="str">
        <f>IF($B$1="","",EOMONTH(DATE($B$1,I4,1),0))</f>
        <v/>
      </c>
      <c r="P4" s="421" t="s">
        <v>0</v>
      </c>
      <c r="Q4" s="197" t="str">
        <f>IF(AND($B$1&lt;&gt;"",$H$1&lt;&gt;""),MONTH(DATE($B$1,$H$1+2,1)),"")</f>
        <v/>
      </c>
      <c r="R4" s="353" t="s">
        <v>28</v>
      </c>
      <c r="S4" s="353"/>
      <c r="T4" s="198"/>
      <c r="U4" s="188" t="str">
        <f>IF($B$1="","",(DATE($B$1,$Q$4,1)-DAY(DATE($B$1,$Q$4,1))+1))</f>
        <v/>
      </c>
      <c r="V4" s="189" t="s">
        <v>105</v>
      </c>
      <c r="W4" s="190" t="str">
        <f>IF($B$1="","",EOMONTH(DATE($B$1,Q4,1),0))</f>
        <v/>
      </c>
      <c r="X4" s="423" t="s">
        <v>0</v>
      </c>
      <c r="Z4" s="40" t="s">
        <v>1</v>
      </c>
      <c r="AA4" s="41"/>
      <c r="AB4" s="41"/>
      <c r="AC4" s="8"/>
      <c r="AD4" s="41"/>
      <c r="AE4" s="8"/>
      <c r="AF4" s="41"/>
      <c r="AG4" s="42"/>
      <c r="AH4" s="43"/>
      <c r="AI4" s="43"/>
      <c r="AJ4" s="43"/>
    </row>
    <row r="5" spans="1:46">
      <c r="A5" s="191" t="s">
        <v>37</v>
      </c>
      <c r="B5" s="192" t="s">
        <v>38</v>
      </c>
      <c r="C5" s="192" t="s">
        <v>39</v>
      </c>
      <c r="D5" s="193" t="s">
        <v>2</v>
      </c>
      <c r="E5" s="192" t="s">
        <v>3</v>
      </c>
      <c r="F5" s="194" t="s">
        <v>4</v>
      </c>
      <c r="G5" s="193" t="s">
        <v>5</v>
      </c>
      <c r="H5" s="422"/>
      <c r="I5" s="199" t="s">
        <v>37</v>
      </c>
      <c r="J5" s="200" t="s">
        <v>38</v>
      </c>
      <c r="K5" s="200" t="s">
        <v>39</v>
      </c>
      <c r="L5" s="200" t="s">
        <v>2</v>
      </c>
      <c r="M5" s="200" t="s">
        <v>3</v>
      </c>
      <c r="N5" s="200" t="s">
        <v>4</v>
      </c>
      <c r="O5" s="194" t="s">
        <v>5</v>
      </c>
      <c r="P5" s="422"/>
      <c r="Q5" s="199" t="s">
        <v>37</v>
      </c>
      <c r="R5" s="200" t="s">
        <v>38</v>
      </c>
      <c r="S5" s="200" t="s">
        <v>39</v>
      </c>
      <c r="T5" s="200" t="s">
        <v>2</v>
      </c>
      <c r="U5" s="200" t="s">
        <v>3</v>
      </c>
      <c r="V5" s="200" t="s">
        <v>4</v>
      </c>
      <c r="W5" s="201" t="s">
        <v>5</v>
      </c>
      <c r="X5" s="424"/>
      <c r="Z5" s="206" t="s">
        <v>6</v>
      </c>
      <c r="AA5" s="207"/>
      <c r="AB5" s="206" t="s">
        <v>7</v>
      </c>
      <c r="AC5" s="207"/>
      <c r="AD5" s="206" t="s">
        <v>8</v>
      </c>
      <c r="AE5" s="207"/>
      <c r="AF5" s="206" t="s">
        <v>9</v>
      </c>
      <c r="AG5" s="207"/>
      <c r="AH5" s="206" t="s">
        <v>10</v>
      </c>
      <c r="AI5" s="207"/>
      <c r="AJ5" s="208"/>
      <c r="AM5" s="55"/>
      <c r="AP5" s="55"/>
    </row>
    <row r="6" spans="1:46" s="56" customFormat="1" ht="17.25" customHeight="1">
      <c r="A6" s="28" t="str">
        <f>IF($B$1="","",DATE($B$1,$H$1,1)-WEEKDAY(DATE($B$1,$H$1,1))+1)</f>
        <v/>
      </c>
      <c r="B6" s="195" t="str">
        <f>IF($B$1="","",A6+1)</f>
        <v/>
      </c>
      <c r="C6" s="195" t="str">
        <f>IF($B$1="","",B6+1)</f>
        <v/>
      </c>
      <c r="D6" s="195" t="str">
        <f t="shared" ref="D6:G6" si="0">IF($B$1="","",C6+1)</f>
        <v/>
      </c>
      <c r="E6" s="195" t="str">
        <f t="shared" si="0"/>
        <v/>
      </c>
      <c r="F6" s="195" t="str">
        <f t="shared" si="0"/>
        <v/>
      </c>
      <c r="G6" s="195" t="str">
        <f t="shared" si="0"/>
        <v/>
      </c>
      <c r="H6" s="425">
        <f>SUM(A8:G8)</f>
        <v>0</v>
      </c>
      <c r="I6" s="28" t="str">
        <f>IF($B$1="","",DATE($B$1,$H$1+1,1)-WEEKDAY(DATE($B$1,$H$1+1,1))+1)</f>
        <v/>
      </c>
      <c r="J6" s="195" t="str">
        <f>IF($B$1="","",I6+1)</f>
        <v/>
      </c>
      <c r="K6" s="195" t="str">
        <f t="shared" ref="K6:O6" si="1">IF($B$1="","",J6+1)</f>
        <v/>
      </c>
      <c r="L6" s="195" t="str">
        <f t="shared" si="1"/>
        <v/>
      </c>
      <c r="M6" s="195" t="str">
        <f t="shared" si="1"/>
        <v/>
      </c>
      <c r="N6" s="195" t="str">
        <f t="shared" si="1"/>
        <v/>
      </c>
      <c r="O6" s="195" t="str">
        <f t="shared" si="1"/>
        <v/>
      </c>
      <c r="P6" s="425">
        <f>SUM(I8:O8)</f>
        <v>0</v>
      </c>
      <c r="Q6" s="28" t="str">
        <f>IF($B$1="","",DATE($B$1,$H$1+2,1)-WEEKDAY(DATE($B$1,$H$1+2,1))+1)</f>
        <v/>
      </c>
      <c r="R6" s="195" t="str">
        <f>IF($B$1="","",Q6+1)</f>
        <v/>
      </c>
      <c r="S6" s="195" t="str">
        <f t="shared" ref="S6:W6" si="2">IF($B$1="","",R6+1)</f>
        <v/>
      </c>
      <c r="T6" s="195" t="str">
        <f t="shared" si="2"/>
        <v/>
      </c>
      <c r="U6" s="195" t="str">
        <f t="shared" si="2"/>
        <v/>
      </c>
      <c r="V6" s="195" t="str">
        <f t="shared" si="2"/>
        <v/>
      </c>
      <c r="W6" s="195" t="str">
        <f t="shared" si="2"/>
        <v/>
      </c>
      <c r="X6" s="425">
        <f>SUM(Q8:W8)</f>
        <v>0</v>
      </c>
      <c r="Z6" s="375" t="str">
        <f>$A$4</f>
        <v/>
      </c>
      <c r="AA6" s="376"/>
      <c r="AB6" s="381" t="str">
        <f>IF($B$1="","",DAY(EOMONTH(DATE($B$1,A4,1),0)))</f>
        <v/>
      </c>
      <c r="AC6" s="382"/>
      <c r="AD6" s="387">
        <f>COUNTIF(A6:G23,"○")</f>
        <v>0</v>
      </c>
      <c r="AE6" s="388"/>
      <c r="AF6" s="358" t="str">
        <f>IF($B$1="","",AB6-+AD6)</f>
        <v/>
      </c>
      <c r="AG6" s="359"/>
      <c r="AH6" s="364">
        <f>$H$24</f>
        <v>0</v>
      </c>
      <c r="AI6" s="365"/>
      <c r="AJ6" s="366"/>
      <c r="AP6" s="55" t="s">
        <v>22</v>
      </c>
      <c r="AQ6" s="57" t="s">
        <v>106</v>
      </c>
    </row>
    <row r="7" spans="1:46" ht="11.25" customHeight="1">
      <c r="A7" s="10"/>
      <c r="B7" s="10"/>
      <c r="C7" s="10"/>
      <c r="D7" s="10"/>
      <c r="E7" s="10"/>
      <c r="F7" s="10"/>
      <c r="G7" s="10"/>
      <c r="H7" s="425"/>
      <c r="I7" s="10"/>
      <c r="J7" s="10"/>
      <c r="K7" s="10"/>
      <c r="L7" s="10"/>
      <c r="M7" s="10"/>
      <c r="N7" s="10"/>
      <c r="O7" s="10"/>
      <c r="P7" s="425"/>
      <c r="Q7" s="10"/>
      <c r="R7" s="10"/>
      <c r="S7" s="10"/>
      <c r="T7" s="10"/>
      <c r="U7" s="10"/>
      <c r="V7" s="10"/>
      <c r="W7" s="10"/>
      <c r="X7" s="425"/>
      <c r="Z7" s="377"/>
      <c r="AA7" s="378"/>
      <c r="AB7" s="383"/>
      <c r="AC7" s="384"/>
      <c r="AD7" s="389"/>
      <c r="AE7" s="390"/>
      <c r="AF7" s="360"/>
      <c r="AG7" s="361"/>
      <c r="AH7" s="367"/>
      <c r="AI7" s="368"/>
      <c r="AJ7" s="369"/>
      <c r="AP7" s="57" t="s">
        <v>23</v>
      </c>
    </row>
    <row r="8" spans="1:46" ht="11.25" customHeight="1">
      <c r="A8" s="196">
        <f>IF(A7="出",$G$3,0)</f>
        <v>0</v>
      </c>
      <c r="B8" s="196">
        <f t="shared" ref="B8:G8" si="3">IF(B7="出",$G$3,0)</f>
        <v>0</v>
      </c>
      <c r="C8" s="196">
        <f t="shared" si="3"/>
        <v>0</v>
      </c>
      <c r="D8" s="196">
        <f t="shared" si="3"/>
        <v>0</v>
      </c>
      <c r="E8" s="196">
        <f t="shared" si="3"/>
        <v>0</v>
      </c>
      <c r="F8" s="196">
        <f t="shared" si="3"/>
        <v>0</v>
      </c>
      <c r="G8" s="196">
        <f t="shared" si="3"/>
        <v>0</v>
      </c>
      <c r="H8" s="426"/>
      <c r="I8" s="196">
        <f>IF(I7="出",$G$3,0)</f>
        <v>0</v>
      </c>
      <c r="J8" s="196">
        <f t="shared" ref="J8:O8" si="4">IF(J7="出",$G$3,0)</f>
        <v>0</v>
      </c>
      <c r="K8" s="196">
        <f t="shared" si="4"/>
        <v>0</v>
      </c>
      <c r="L8" s="196">
        <f t="shared" si="4"/>
        <v>0</v>
      </c>
      <c r="M8" s="196">
        <f t="shared" si="4"/>
        <v>0</v>
      </c>
      <c r="N8" s="196">
        <f t="shared" si="4"/>
        <v>0</v>
      </c>
      <c r="O8" s="196">
        <f t="shared" si="4"/>
        <v>0</v>
      </c>
      <c r="P8" s="426"/>
      <c r="Q8" s="196">
        <f>IF(Q7="出",$G$3,0)</f>
        <v>0</v>
      </c>
      <c r="R8" s="196">
        <f t="shared" ref="R8:W8" si="5">IF(R7="出",$G$3,0)</f>
        <v>0</v>
      </c>
      <c r="S8" s="196">
        <f t="shared" si="5"/>
        <v>0</v>
      </c>
      <c r="T8" s="196">
        <f t="shared" si="5"/>
        <v>0</v>
      </c>
      <c r="U8" s="196">
        <f t="shared" si="5"/>
        <v>0</v>
      </c>
      <c r="V8" s="196">
        <f t="shared" si="5"/>
        <v>0</v>
      </c>
      <c r="W8" s="196">
        <f t="shared" si="5"/>
        <v>0</v>
      </c>
      <c r="X8" s="426"/>
      <c r="Z8" s="379"/>
      <c r="AA8" s="380"/>
      <c r="AB8" s="385"/>
      <c r="AC8" s="386"/>
      <c r="AD8" s="391"/>
      <c r="AE8" s="392"/>
      <c r="AF8" s="362"/>
      <c r="AG8" s="363"/>
      <c r="AH8" s="370"/>
      <c r="AI8" s="371"/>
      <c r="AJ8" s="372"/>
    </row>
    <row r="9" spans="1:46" s="56" customFormat="1" ht="17.25" customHeight="1">
      <c r="A9" s="28" t="str">
        <f>IF($B$1="","",A6+7)</f>
        <v/>
      </c>
      <c r="B9" s="28" t="str">
        <f t="shared" ref="B9:G9" si="6">IF($B$1="","",B6+7)</f>
        <v/>
      </c>
      <c r="C9" s="28" t="str">
        <f t="shared" si="6"/>
        <v/>
      </c>
      <c r="D9" s="28" t="str">
        <f t="shared" si="6"/>
        <v/>
      </c>
      <c r="E9" s="28" t="str">
        <f t="shared" si="6"/>
        <v/>
      </c>
      <c r="F9" s="28" t="str">
        <f>IF($B$1="","",F6+7)</f>
        <v/>
      </c>
      <c r="G9" s="28" t="str">
        <f t="shared" si="6"/>
        <v/>
      </c>
      <c r="H9" s="425">
        <f>SUM(A11:G11)</f>
        <v>0</v>
      </c>
      <c r="I9" s="28" t="str">
        <f>IF($B$1="","",I6+7)</f>
        <v/>
      </c>
      <c r="J9" s="28" t="str">
        <f t="shared" ref="J9:O9" si="7">IF($B$1="","",J6+7)</f>
        <v/>
      </c>
      <c r="K9" s="28" t="str">
        <f t="shared" si="7"/>
        <v/>
      </c>
      <c r="L9" s="28" t="str">
        <f t="shared" si="7"/>
        <v/>
      </c>
      <c r="M9" s="28" t="str">
        <f t="shared" si="7"/>
        <v/>
      </c>
      <c r="N9" s="28" t="str">
        <f t="shared" si="7"/>
        <v/>
      </c>
      <c r="O9" s="28" t="str">
        <f t="shared" si="7"/>
        <v/>
      </c>
      <c r="P9" s="425">
        <f>SUM(I11:O11)</f>
        <v>0</v>
      </c>
      <c r="Q9" s="28" t="str">
        <f>IF($B$1="","",Q6+7)</f>
        <v/>
      </c>
      <c r="R9" s="28" t="str">
        <f t="shared" ref="R9:W9" si="8">IF($B$1="","",R6+7)</f>
        <v/>
      </c>
      <c r="S9" s="28" t="str">
        <f t="shared" si="8"/>
        <v/>
      </c>
      <c r="T9" s="28" t="str">
        <f t="shared" si="8"/>
        <v/>
      </c>
      <c r="U9" s="28" t="str">
        <f t="shared" si="8"/>
        <v/>
      </c>
      <c r="V9" s="28" t="str">
        <f t="shared" si="8"/>
        <v/>
      </c>
      <c r="W9" s="28" t="str">
        <f t="shared" si="8"/>
        <v/>
      </c>
      <c r="X9" s="425">
        <f>SUM(Q11:W11)</f>
        <v>0</v>
      </c>
      <c r="Z9" s="375" t="str">
        <f>$I$4</f>
        <v/>
      </c>
      <c r="AA9" s="376"/>
      <c r="AB9" s="381" t="str">
        <f>IF($B$1="","",DAY(EOMONTH(DATE($B$1,I4,1),0)))</f>
        <v/>
      </c>
      <c r="AC9" s="382"/>
      <c r="AD9" s="387">
        <f>COUNTIF(I6:O23,"○")</f>
        <v>0</v>
      </c>
      <c r="AE9" s="388"/>
      <c r="AF9" s="358" t="str">
        <f>IF($B$1="","",AB9-+AD9)</f>
        <v/>
      </c>
      <c r="AG9" s="359"/>
      <c r="AH9" s="364">
        <f>$P$24</f>
        <v>0</v>
      </c>
      <c r="AI9" s="365"/>
      <c r="AJ9" s="366"/>
    </row>
    <row r="10" spans="1:46" ht="11.25" customHeight="1">
      <c r="A10" s="10"/>
      <c r="B10" s="10"/>
      <c r="C10" s="10"/>
      <c r="D10" s="10"/>
      <c r="E10" s="10"/>
      <c r="F10" s="10"/>
      <c r="G10" s="10"/>
      <c r="H10" s="425"/>
      <c r="I10" s="10"/>
      <c r="J10" s="10"/>
      <c r="K10" s="10"/>
      <c r="L10" s="10"/>
      <c r="M10" s="10"/>
      <c r="N10" s="10"/>
      <c r="O10" s="10"/>
      <c r="P10" s="425"/>
      <c r="Q10" s="10"/>
      <c r="R10" s="10"/>
      <c r="S10" s="10"/>
      <c r="T10" s="10"/>
      <c r="U10" s="10"/>
      <c r="V10" s="10"/>
      <c r="W10" s="10"/>
      <c r="X10" s="425"/>
      <c r="Z10" s="377"/>
      <c r="AA10" s="378"/>
      <c r="AB10" s="383"/>
      <c r="AC10" s="384"/>
      <c r="AD10" s="389"/>
      <c r="AE10" s="390"/>
      <c r="AF10" s="360"/>
      <c r="AG10" s="361"/>
      <c r="AH10" s="367"/>
      <c r="AI10" s="368"/>
      <c r="AJ10" s="369"/>
    </row>
    <row r="11" spans="1:46" ht="11.25" customHeight="1">
      <c r="A11" s="196">
        <f>IF(A10="出",$G$3,0)</f>
        <v>0</v>
      </c>
      <c r="B11" s="196">
        <f t="shared" ref="B11:G11" si="9">IF(B10="出",$G$3,0)</f>
        <v>0</v>
      </c>
      <c r="C11" s="196">
        <f t="shared" si="9"/>
        <v>0</v>
      </c>
      <c r="D11" s="196">
        <f t="shared" si="9"/>
        <v>0</v>
      </c>
      <c r="E11" s="196">
        <f t="shared" si="9"/>
        <v>0</v>
      </c>
      <c r="F11" s="196">
        <f t="shared" si="9"/>
        <v>0</v>
      </c>
      <c r="G11" s="196">
        <f t="shared" si="9"/>
        <v>0</v>
      </c>
      <c r="H11" s="426"/>
      <c r="I11" s="196">
        <f>IF(I10="出",$G$3,0)</f>
        <v>0</v>
      </c>
      <c r="J11" s="196">
        <f t="shared" ref="J11:O11" si="10">IF(J10="出",$G$3,0)</f>
        <v>0</v>
      </c>
      <c r="K11" s="196">
        <f t="shared" si="10"/>
        <v>0</v>
      </c>
      <c r="L11" s="196">
        <f t="shared" si="10"/>
        <v>0</v>
      </c>
      <c r="M11" s="196">
        <f t="shared" si="10"/>
        <v>0</v>
      </c>
      <c r="N11" s="196">
        <f t="shared" si="10"/>
        <v>0</v>
      </c>
      <c r="O11" s="196">
        <f t="shared" si="10"/>
        <v>0</v>
      </c>
      <c r="P11" s="426"/>
      <c r="Q11" s="196">
        <f>IF(Q10="出",$G$3,0)</f>
        <v>0</v>
      </c>
      <c r="R11" s="196">
        <f t="shared" ref="R11:W11" si="11">IF(R10="出",$G$3,0)</f>
        <v>0</v>
      </c>
      <c r="S11" s="196">
        <f t="shared" si="11"/>
        <v>0</v>
      </c>
      <c r="T11" s="196">
        <f t="shared" si="11"/>
        <v>0</v>
      </c>
      <c r="U11" s="196">
        <f t="shared" si="11"/>
        <v>0</v>
      </c>
      <c r="V11" s="196">
        <f t="shared" si="11"/>
        <v>0</v>
      </c>
      <c r="W11" s="196">
        <f t="shared" si="11"/>
        <v>0</v>
      </c>
      <c r="X11" s="426"/>
      <c r="Z11" s="379"/>
      <c r="AA11" s="380"/>
      <c r="AB11" s="385"/>
      <c r="AC11" s="386"/>
      <c r="AD11" s="391"/>
      <c r="AE11" s="392"/>
      <c r="AF11" s="362"/>
      <c r="AG11" s="363"/>
      <c r="AH11" s="370"/>
      <c r="AI11" s="371"/>
      <c r="AJ11" s="372"/>
    </row>
    <row r="12" spans="1:46" s="56" customFormat="1" ht="17.25" customHeight="1">
      <c r="A12" s="28" t="str">
        <f>IF($B$1="","",A9+7)</f>
        <v/>
      </c>
      <c r="B12" s="28" t="str">
        <f t="shared" ref="B12:G12" si="12">IF($B$1="","",B9+7)</f>
        <v/>
      </c>
      <c r="C12" s="28" t="str">
        <f t="shared" si="12"/>
        <v/>
      </c>
      <c r="D12" s="28" t="str">
        <f t="shared" si="12"/>
        <v/>
      </c>
      <c r="E12" s="28" t="str">
        <f t="shared" si="12"/>
        <v/>
      </c>
      <c r="F12" s="28" t="str">
        <f t="shared" si="12"/>
        <v/>
      </c>
      <c r="G12" s="28" t="str">
        <f t="shared" si="12"/>
        <v/>
      </c>
      <c r="H12" s="425">
        <f>SUM(A14:G14)</f>
        <v>0</v>
      </c>
      <c r="I12" s="28" t="str">
        <f>IF($B$1="","",I9+7)</f>
        <v/>
      </c>
      <c r="J12" s="28" t="str">
        <f t="shared" ref="J12:O12" si="13">IF($B$1="","",J9+7)</f>
        <v/>
      </c>
      <c r="K12" s="28" t="str">
        <f t="shared" si="13"/>
        <v/>
      </c>
      <c r="L12" s="28" t="str">
        <f t="shared" si="13"/>
        <v/>
      </c>
      <c r="M12" s="28" t="str">
        <f t="shared" si="13"/>
        <v/>
      </c>
      <c r="N12" s="28" t="str">
        <f t="shared" si="13"/>
        <v/>
      </c>
      <c r="O12" s="28" t="str">
        <f t="shared" si="13"/>
        <v/>
      </c>
      <c r="P12" s="425">
        <f>SUM(I14:O14)</f>
        <v>0</v>
      </c>
      <c r="Q12" s="28" t="str">
        <f>IF($B$1="","",Q9+7)</f>
        <v/>
      </c>
      <c r="R12" s="28" t="str">
        <f t="shared" ref="R12:W12" si="14">IF($B$1="","",R9+7)</f>
        <v/>
      </c>
      <c r="S12" s="28" t="str">
        <f t="shared" si="14"/>
        <v/>
      </c>
      <c r="T12" s="28" t="str">
        <f t="shared" si="14"/>
        <v/>
      </c>
      <c r="U12" s="28" t="str">
        <f t="shared" si="14"/>
        <v/>
      </c>
      <c r="V12" s="28" t="str">
        <f t="shared" si="14"/>
        <v/>
      </c>
      <c r="W12" s="28" t="str">
        <f t="shared" si="14"/>
        <v/>
      </c>
      <c r="X12" s="425">
        <f>SUM(Q14:W14)</f>
        <v>0</v>
      </c>
      <c r="Z12" s="375" t="str">
        <f>$Q$4</f>
        <v/>
      </c>
      <c r="AA12" s="376"/>
      <c r="AB12" s="381" t="str">
        <f>IF($B$1="","",DAY(EOMONTH(DATE($B$1,Q4,1),0)))</f>
        <v/>
      </c>
      <c r="AC12" s="382"/>
      <c r="AD12" s="387">
        <f>COUNTIF(Q6:W23,"○")</f>
        <v>0</v>
      </c>
      <c r="AE12" s="388"/>
      <c r="AF12" s="358" t="str">
        <f>IF($B$1="","",AB12-+AD12)</f>
        <v/>
      </c>
      <c r="AG12" s="359"/>
      <c r="AH12" s="364">
        <f>$X$24</f>
        <v>0</v>
      </c>
      <c r="AI12" s="365"/>
      <c r="AJ12" s="366"/>
    </row>
    <row r="13" spans="1:46" ht="11.25" customHeight="1">
      <c r="A13" s="10"/>
      <c r="B13" s="10"/>
      <c r="C13" s="10"/>
      <c r="D13" s="10"/>
      <c r="E13" s="10"/>
      <c r="F13" s="10"/>
      <c r="G13" s="10"/>
      <c r="H13" s="425"/>
      <c r="I13" s="10"/>
      <c r="J13" s="10"/>
      <c r="K13" s="10"/>
      <c r="L13" s="10"/>
      <c r="M13" s="10"/>
      <c r="N13" s="10"/>
      <c r="O13" s="10"/>
      <c r="P13" s="425"/>
      <c r="Q13" s="10"/>
      <c r="R13" s="10"/>
      <c r="S13" s="10"/>
      <c r="T13" s="10"/>
      <c r="U13" s="10"/>
      <c r="V13" s="10"/>
      <c r="W13" s="10"/>
      <c r="X13" s="425"/>
      <c r="Z13" s="377"/>
      <c r="AA13" s="378"/>
      <c r="AB13" s="383"/>
      <c r="AC13" s="384"/>
      <c r="AD13" s="389"/>
      <c r="AE13" s="390"/>
      <c r="AF13" s="360"/>
      <c r="AG13" s="361"/>
      <c r="AH13" s="367"/>
      <c r="AI13" s="368"/>
      <c r="AJ13" s="369"/>
    </row>
    <row r="14" spans="1:46" ht="11.25" customHeight="1">
      <c r="A14" s="196">
        <f>IF(A13="出",$G$3,0)</f>
        <v>0</v>
      </c>
      <c r="B14" s="196">
        <f t="shared" ref="B14:G14" si="15">IF(B13="出",$G$3,0)</f>
        <v>0</v>
      </c>
      <c r="C14" s="196">
        <f t="shared" si="15"/>
        <v>0</v>
      </c>
      <c r="D14" s="196">
        <f t="shared" si="15"/>
        <v>0</v>
      </c>
      <c r="E14" s="196">
        <f t="shared" si="15"/>
        <v>0</v>
      </c>
      <c r="F14" s="196">
        <f t="shared" si="15"/>
        <v>0</v>
      </c>
      <c r="G14" s="196">
        <f t="shared" si="15"/>
        <v>0</v>
      </c>
      <c r="H14" s="426"/>
      <c r="I14" s="196">
        <f>IF(I13="出",$G$3,0)</f>
        <v>0</v>
      </c>
      <c r="J14" s="196">
        <f t="shared" ref="J14:O14" si="16">IF(J13="出",$G$3,0)</f>
        <v>0</v>
      </c>
      <c r="K14" s="196">
        <f t="shared" si="16"/>
        <v>0</v>
      </c>
      <c r="L14" s="196">
        <f t="shared" si="16"/>
        <v>0</v>
      </c>
      <c r="M14" s="196">
        <f t="shared" si="16"/>
        <v>0</v>
      </c>
      <c r="N14" s="196">
        <f t="shared" si="16"/>
        <v>0</v>
      </c>
      <c r="O14" s="196">
        <f t="shared" si="16"/>
        <v>0</v>
      </c>
      <c r="P14" s="426"/>
      <c r="Q14" s="196">
        <f>IF(Q13="出",$G$3,0)</f>
        <v>0</v>
      </c>
      <c r="R14" s="196">
        <f t="shared" ref="R14:W14" si="17">IF(R13="出",$G$3,0)</f>
        <v>0</v>
      </c>
      <c r="S14" s="196">
        <f t="shared" si="17"/>
        <v>0</v>
      </c>
      <c r="T14" s="196">
        <f t="shared" si="17"/>
        <v>0</v>
      </c>
      <c r="U14" s="196">
        <f t="shared" si="17"/>
        <v>0</v>
      </c>
      <c r="V14" s="196">
        <f t="shared" si="17"/>
        <v>0</v>
      </c>
      <c r="W14" s="196">
        <f t="shared" si="17"/>
        <v>0</v>
      </c>
      <c r="X14" s="426"/>
      <c r="Z14" s="379"/>
      <c r="AA14" s="380"/>
      <c r="AB14" s="385"/>
      <c r="AC14" s="386"/>
      <c r="AD14" s="391"/>
      <c r="AE14" s="392"/>
      <c r="AF14" s="362"/>
      <c r="AG14" s="363"/>
      <c r="AH14" s="370"/>
      <c r="AI14" s="371"/>
      <c r="AJ14" s="372"/>
    </row>
    <row r="15" spans="1:46" s="56" customFormat="1" ht="17.25" customHeight="1">
      <c r="A15" s="28" t="str">
        <f>IF($B$1="","",A12+7)</f>
        <v/>
      </c>
      <c r="B15" s="28" t="str">
        <f t="shared" ref="B15:G15" si="18">IF($B$1="","",B12+7)</f>
        <v/>
      </c>
      <c r="C15" s="28" t="str">
        <f t="shared" si="18"/>
        <v/>
      </c>
      <c r="D15" s="28" t="str">
        <f t="shared" si="18"/>
        <v/>
      </c>
      <c r="E15" s="28" t="str">
        <f t="shared" si="18"/>
        <v/>
      </c>
      <c r="F15" s="28" t="str">
        <f t="shared" si="18"/>
        <v/>
      </c>
      <c r="G15" s="28" t="str">
        <f t="shared" si="18"/>
        <v/>
      </c>
      <c r="H15" s="425">
        <f>SUM(A17:G17)</f>
        <v>0</v>
      </c>
      <c r="I15" s="28" t="str">
        <f>IF($B$1="","",I12+7)</f>
        <v/>
      </c>
      <c r="J15" s="28" t="str">
        <f t="shared" ref="J15:O15" si="19">IF($B$1="","",J12+7)</f>
        <v/>
      </c>
      <c r="K15" s="28" t="str">
        <f t="shared" si="19"/>
        <v/>
      </c>
      <c r="L15" s="28" t="str">
        <f t="shared" si="19"/>
        <v/>
      </c>
      <c r="M15" s="28" t="str">
        <f t="shared" si="19"/>
        <v/>
      </c>
      <c r="N15" s="28" t="str">
        <f t="shared" si="19"/>
        <v/>
      </c>
      <c r="O15" s="28" t="str">
        <f t="shared" si="19"/>
        <v/>
      </c>
      <c r="P15" s="425">
        <f>SUM(I17:O17)</f>
        <v>0</v>
      </c>
      <c r="Q15" s="28" t="str">
        <f>IF($B$1="","",Q12+7)</f>
        <v/>
      </c>
      <c r="R15" s="28" t="str">
        <f t="shared" ref="R15:W15" si="20">IF($B$1="","",R12+7)</f>
        <v/>
      </c>
      <c r="S15" s="28" t="str">
        <f t="shared" si="20"/>
        <v/>
      </c>
      <c r="T15" s="28" t="str">
        <f t="shared" si="20"/>
        <v/>
      </c>
      <c r="U15" s="28" t="str">
        <f t="shared" si="20"/>
        <v/>
      </c>
      <c r="V15" s="28" t="str">
        <f t="shared" si="20"/>
        <v/>
      </c>
      <c r="W15" s="28" t="str">
        <f t="shared" si="20"/>
        <v/>
      </c>
      <c r="X15" s="425">
        <f>SUM(Q17:W17)</f>
        <v>0</v>
      </c>
      <c r="Z15" s="375" t="str">
        <f>$A$26</f>
        <v/>
      </c>
      <c r="AA15" s="376"/>
      <c r="AB15" s="381" t="str">
        <f>IF($B$1="","",DAY(EOMONTH(DATE($B$1,A26,1),0)))</f>
        <v/>
      </c>
      <c r="AC15" s="382"/>
      <c r="AD15" s="387">
        <f>COUNTIF(A28:G45,"○")</f>
        <v>0</v>
      </c>
      <c r="AE15" s="388"/>
      <c r="AF15" s="358" t="str">
        <f>IF($B$1="","",AB15-+AD15)</f>
        <v/>
      </c>
      <c r="AG15" s="359"/>
      <c r="AH15" s="364">
        <f>$H$46</f>
        <v>0</v>
      </c>
      <c r="AI15" s="365"/>
      <c r="AJ15" s="366"/>
      <c r="AK15" s="58"/>
      <c r="AL15" s="58"/>
      <c r="AM15" s="58"/>
      <c r="AN15" s="58"/>
      <c r="AO15" s="59"/>
      <c r="AP15" s="8"/>
      <c r="AQ15" s="60"/>
      <c r="AR15" s="60"/>
      <c r="AS15" s="60"/>
      <c r="AT15" s="60"/>
    </row>
    <row r="16" spans="1:46" ht="11.25" customHeight="1">
      <c r="A16" s="10"/>
      <c r="B16" s="10"/>
      <c r="C16" s="10"/>
      <c r="D16" s="10"/>
      <c r="E16" s="10"/>
      <c r="F16" s="10"/>
      <c r="G16" s="10"/>
      <c r="H16" s="425"/>
      <c r="I16" s="10"/>
      <c r="J16" s="10"/>
      <c r="K16" s="10"/>
      <c r="L16" s="10"/>
      <c r="M16" s="10"/>
      <c r="N16" s="10"/>
      <c r="O16" s="10"/>
      <c r="P16" s="425"/>
      <c r="Q16" s="10"/>
      <c r="R16" s="10"/>
      <c r="S16" s="10"/>
      <c r="T16" s="10"/>
      <c r="U16" s="10"/>
      <c r="V16" s="10"/>
      <c r="W16" s="10"/>
      <c r="X16" s="425"/>
      <c r="Z16" s="377"/>
      <c r="AA16" s="378"/>
      <c r="AB16" s="383"/>
      <c r="AC16" s="384"/>
      <c r="AD16" s="389"/>
      <c r="AE16" s="390"/>
      <c r="AF16" s="360"/>
      <c r="AG16" s="361"/>
      <c r="AH16" s="367"/>
      <c r="AI16" s="368"/>
      <c r="AJ16" s="369"/>
    </row>
    <row r="17" spans="1:47" ht="11.25" customHeight="1">
      <c r="A17" s="196">
        <f>IF(A16="出",$G$3,0)</f>
        <v>0</v>
      </c>
      <c r="B17" s="196">
        <f t="shared" ref="B17:G17" si="21">IF(B16="出",$G$3,0)</f>
        <v>0</v>
      </c>
      <c r="C17" s="196">
        <f t="shared" si="21"/>
        <v>0</v>
      </c>
      <c r="D17" s="196">
        <f t="shared" si="21"/>
        <v>0</v>
      </c>
      <c r="E17" s="196">
        <f t="shared" si="21"/>
        <v>0</v>
      </c>
      <c r="F17" s="196">
        <f t="shared" si="21"/>
        <v>0</v>
      </c>
      <c r="G17" s="196">
        <f t="shared" si="21"/>
        <v>0</v>
      </c>
      <c r="H17" s="426"/>
      <c r="I17" s="196">
        <f>IF(I16="出",$G$3,0)</f>
        <v>0</v>
      </c>
      <c r="J17" s="196">
        <f t="shared" ref="J17:O17" si="22">IF(J16="出",$G$3,0)</f>
        <v>0</v>
      </c>
      <c r="K17" s="196">
        <f t="shared" si="22"/>
        <v>0</v>
      </c>
      <c r="L17" s="196">
        <f t="shared" si="22"/>
        <v>0</v>
      </c>
      <c r="M17" s="196">
        <f t="shared" si="22"/>
        <v>0</v>
      </c>
      <c r="N17" s="196">
        <f t="shared" si="22"/>
        <v>0</v>
      </c>
      <c r="O17" s="196">
        <f t="shared" si="22"/>
        <v>0</v>
      </c>
      <c r="P17" s="426"/>
      <c r="Q17" s="196">
        <f>IF(Q16="出",$G$3,0)</f>
        <v>0</v>
      </c>
      <c r="R17" s="196">
        <f t="shared" ref="R17:W17" si="23">IF(R16="出",$G$3,0)</f>
        <v>0</v>
      </c>
      <c r="S17" s="196">
        <f t="shared" si="23"/>
        <v>0</v>
      </c>
      <c r="T17" s="196">
        <f t="shared" si="23"/>
        <v>0</v>
      </c>
      <c r="U17" s="196">
        <f t="shared" si="23"/>
        <v>0</v>
      </c>
      <c r="V17" s="196">
        <f t="shared" si="23"/>
        <v>0</v>
      </c>
      <c r="W17" s="196">
        <f t="shared" si="23"/>
        <v>0</v>
      </c>
      <c r="X17" s="426"/>
      <c r="Z17" s="379"/>
      <c r="AA17" s="380"/>
      <c r="AB17" s="385"/>
      <c r="AC17" s="386"/>
      <c r="AD17" s="391"/>
      <c r="AE17" s="392"/>
      <c r="AF17" s="362"/>
      <c r="AG17" s="363"/>
      <c r="AH17" s="370"/>
      <c r="AI17" s="371"/>
      <c r="AJ17" s="372"/>
      <c r="AK17" s="61"/>
      <c r="AL17" s="62"/>
      <c r="AM17" s="62"/>
      <c r="AN17" s="62"/>
      <c r="AO17" s="3"/>
      <c r="AP17" s="292"/>
      <c r="AQ17" s="292"/>
      <c r="AR17" s="293"/>
      <c r="AS17" s="293"/>
      <c r="AT17" s="293"/>
    </row>
    <row r="18" spans="1:47" s="56" customFormat="1" ht="17.25" customHeight="1">
      <c r="A18" s="28" t="str">
        <f>IF($B$1="","",A15+7)</f>
        <v/>
      </c>
      <c r="B18" s="28" t="str">
        <f t="shared" ref="B18:G18" si="24">IF($B$1="","",B15+7)</f>
        <v/>
      </c>
      <c r="C18" s="28" t="str">
        <f t="shared" si="24"/>
        <v/>
      </c>
      <c r="D18" s="28" t="str">
        <f t="shared" si="24"/>
        <v/>
      </c>
      <c r="E18" s="28" t="str">
        <f t="shared" si="24"/>
        <v/>
      </c>
      <c r="F18" s="28" t="str">
        <f t="shared" si="24"/>
        <v/>
      </c>
      <c r="G18" s="28" t="str">
        <f t="shared" si="24"/>
        <v/>
      </c>
      <c r="H18" s="425">
        <f>SUM(A20:G20)</f>
        <v>0</v>
      </c>
      <c r="I18" s="28" t="str">
        <f>IF($B$1="","",I15+7)</f>
        <v/>
      </c>
      <c r="J18" s="28" t="str">
        <f t="shared" ref="J18:O18" si="25">IF($B$1="","",J15+7)</f>
        <v/>
      </c>
      <c r="K18" s="28" t="str">
        <f t="shared" si="25"/>
        <v/>
      </c>
      <c r="L18" s="28" t="str">
        <f t="shared" si="25"/>
        <v/>
      </c>
      <c r="M18" s="28" t="str">
        <f t="shared" si="25"/>
        <v/>
      </c>
      <c r="N18" s="28" t="str">
        <f t="shared" si="25"/>
        <v/>
      </c>
      <c r="O18" s="28" t="str">
        <f t="shared" si="25"/>
        <v/>
      </c>
      <c r="P18" s="425">
        <f>SUM(I20:O20)</f>
        <v>0</v>
      </c>
      <c r="Q18" s="28" t="str">
        <f>IF($B$1="","",Q15+7)</f>
        <v/>
      </c>
      <c r="R18" s="28" t="str">
        <f t="shared" ref="R18:W18" si="26">IF($B$1="","",R15+7)</f>
        <v/>
      </c>
      <c r="S18" s="28" t="str">
        <f t="shared" si="26"/>
        <v/>
      </c>
      <c r="T18" s="28" t="str">
        <f t="shared" si="26"/>
        <v/>
      </c>
      <c r="U18" s="28" t="str">
        <f t="shared" si="26"/>
        <v/>
      </c>
      <c r="V18" s="28" t="str">
        <f t="shared" si="26"/>
        <v/>
      </c>
      <c r="W18" s="28" t="str">
        <f t="shared" si="26"/>
        <v/>
      </c>
      <c r="X18" s="425">
        <f>SUM(Q20:W20)</f>
        <v>0</v>
      </c>
      <c r="Z18" s="375" t="str">
        <f>$I$26</f>
        <v/>
      </c>
      <c r="AA18" s="376"/>
      <c r="AB18" s="381" t="str">
        <f>IF($B$1="","",DAY(EOMONTH(DATE($B$1,I26,1),0)))</f>
        <v/>
      </c>
      <c r="AC18" s="382"/>
      <c r="AD18" s="387">
        <f>COUNTIF(I28:O45,"○")</f>
        <v>0</v>
      </c>
      <c r="AE18" s="388"/>
      <c r="AF18" s="358" t="str">
        <f>IF($B$1="","",AB18-+AD18)</f>
        <v/>
      </c>
      <c r="AG18" s="359"/>
      <c r="AH18" s="364">
        <f>$P$46</f>
        <v>0</v>
      </c>
      <c r="AI18" s="365"/>
      <c r="AJ18" s="366"/>
      <c r="AK18" s="58"/>
      <c r="AL18" s="58"/>
      <c r="AM18" s="58"/>
      <c r="AN18" s="58"/>
      <c r="AO18" s="59"/>
      <c r="AP18" s="8"/>
      <c r="AQ18" s="60"/>
      <c r="AR18" s="60"/>
      <c r="AS18" s="60"/>
      <c r="AT18" s="60"/>
    </row>
    <row r="19" spans="1:47" ht="11.25" customHeight="1">
      <c r="A19" s="10"/>
      <c r="B19" s="10"/>
      <c r="C19" s="10"/>
      <c r="D19" s="10"/>
      <c r="E19" s="10"/>
      <c r="F19" s="10"/>
      <c r="G19" s="10"/>
      <c r="H19" s="425"/>
      <c r="I19" s="10"/>
      <c r="J19" s="10"/>
      <c r="K19" s="10"/>
      <c r="L19" s="10"/>
      <c r="M19" s="10"/>
      <c r="N19" s="10"/>
      <c r="O19" s="10"/>
      <c r="P19" s="425"/>
      <c r="Q19" s="10"/>
      <c r="R19" s="10"/>
      <c r="S19" s="10"/>
      <c r="T19" s="10"/>
      <c r="U19" s="10"/>
      <c r="V19" s="10"/>
      <c r="W19" s="10"/>
      <c r="X19" s="425"/>
      <c r="Z19" s="377"/>
      <c r="AA19" s="378"/>
      <c r="AB19" s="383"/>
      <c r="AC19" s="384"/>
      <c r="AD19" s="389"/>
      <c r="AE19" s="390"/>
      <c r="AF19" s="360"/>
      <c r="AG19" s="361"/>
      <c r="AH19" s="367"/>
      <c r="AI19" s="368"/>
      <c r="AJ19" s="369"/>
    </row>
    <row r="20" spans="1:47" ht="11.25" customHeight="1">
      <c r="A20" s="196">
        <f>IF(A19="出",$G$3,0)</f>
        <v>0</v>
      </c>
      <c r="B20" s="196">
        <f t="shared" ref="B20:G20" si="27">IF(B19="出",$G$3,0)</f>
        <v>0</v>
      </c>
      <c r="C20" s="196">
        <f t="shared" si="27"/>
        <v>0</v>
      </c>
      <c r="D20" s="196">
        <f t="shared" si="27"/>
        <v>0</v>
      </c>
      <c r="E20" s="196">
        <f t="shared" si="27"/>
        <v>0</v>
      </c>
      <c r="F20" s="196">
        <f t="shared" si="27"/>
        <v>0</v>
      </c>
      <c r="G20" s="196">
        <f t="shared" si="27"/>
        <v>0</v>
      </c>
      <c r="H20" s="426"/>
      <c r="I20" s="196">
        <f>IF(I19="出",$G$3,0)</f>
        <v>0</v>
      </c>
      <c r="J20" s="196">
        <f t="shared" ref="J20:O20" si="28">IF(J19="出",$G$3,0)</f>
        <v>0</v>
      </c>
      <c r="K20" s="196">
        <f t="shared" si="28"/>
        <v>0</v>
      </c>
      <c r="L20" s="196">
        <f t="shared" si="28"/>
        <v>0</v>
      </c>
      <c r="M20" s="196">
        <f t="shared" si="28"/>
        <v>0</v>
      </c>
      <c r="N20" s="196">
        <f t="shared" si="28"/>
        <v>0</v>
      </c>
      <c r="O20" s="196">
        <f t="shared" si="28"/>
        <v>0</v>
      </c>
      <c r="P20" s="426"/>
      <c r="Q20" s="196">
        <f>IF(Q19="出",$G$3,0)</f>
        <v>0</v>
      </c>
      <c r="R20" s="196">
        <f t="shared" ref="R20:W20" si="29">IF(R19="出",$G$3,0)</f>
        <v>0</v>
      </c>
      <c r="S20" s="196">
        <f t="shared" si="29"/>
        <v>0</v>
      </c>
      <c r="T20" s="196">
        <f t="shared" si="29"/>
        <v>0</v>
      </c>
      <c r="U20" s="196">
        <f t="shared" si="29"/>
        <v>0</v>
      </c>
      <c r="V20" s="196">
        <f t="shared" si="29"/>
        <v>0</v>
      </c>
      <c r="W20" s="196">
        <f t="shared" si="29"/>
        <v>0</v>
      </c>
      <c r="X20" s="426"/>
      <c r="Z20" s="379"/>
      <c r="AA20" s="380"/>
      <c r="AB20" s="385"/>
      <c r="AC20" s="386"/>
      <c r="AD20" s="391"/>
      <c r="AE20" s="392"/>
      <c r="AF20" s="362"/>
      <c r="AG20" s="363"/>
      <c r="AH20" s="370"/>
      <c r="AI20" s="371"/>
      <c r="AJ20" s="372"/>
      <c r="AK20" s="61"/>
      <c r="AL20" s="62"/>
      <c r="AM20" s="62"/>
      <c r="AN20" s="62"/>
      <c r="AO20" s="3"/>
      <c r="AP20" s="292"/>
      <c r="AQ20" s="292"/>
      <c r="AR20" s="293"/>
      <c r="AS20" s="293"/>
      <c r="AT20" s="293"/>
    </row>
    <row r="21" spans="1:47" s="56" customFormat="1" ht="17.25" customHeight="1">
      <c r="A21" s="28" t="str">
        <f>IF($B$1="","",A18+7)</f>
        <v/>
      </c>
      <c r="B21" s="28" t="str">
        <f t="shared" ref="B21:G21" si="30">IF($B$1="","",B18+7)</f>
        <v/>
      </c>
      <c r="C21" s="28" t="str">
        <f t="shared" si="30"/>
        <v/>
      </c>
      <c r="D21" s="28" t="str">
        <f t="shared" si="30"/>
        <v/>
      </c>
      <c r="E21" s="28" t="str">
        <f t="shared" si="30"/>
        <v/>
      </c>
      <c r="F21" s="28" t="str">
        <f t="shared" si="30"/>
        <v/>
      </c>
      <c r="G21" s="28" t="str">
        <f t="shared" si="30"/>
        <v/>
      </c>
      <c r="H21" s="425">
        <f>SUM(A23:G23)</f>
        <v>0</v>
      </c>
      <c r="I21" s="28" t="str">
        <f>IF($B$1="","",I18+7)</f>
        <v/>
      </c>
      <c r="J21" s="28" t="str">
        <f t="shared" ref="J21:O21" si="31">IF($B$1="","",J18+7)</f>
        <v/>
      </c>
      <c r="K21" s="28" t="str">
        <f t="shared" si="31"/>
        <v/>
      </c>
      <c r="L21" s="28" t="str">
        <f t="shared" si="31"/>
        <v/>
      </c>
      <c r="M21" s="28" t="str">
        <f t="shared" si="31"/>
        <v/>
      </c>
      <c r="N21" s="28" t="str">
        <f t="shared" si="31"/>
        <v/>
      </c>
      <c r="O21" s="28" t="str">
        <f t="shared" si="31"/>
        <v/>
      </c>
      <c r="P21" s="425">
        <f>SUM(I23:O23)</f>
        <v>0</v>
      </c>
      <c r="Q21" s="28" t="str">
        <f>IF($B$1="","",Q18+7)</f>
        <v/>
      </c>
      <c r="R21" s="28" t="str">
        <f t="shared" ref="R21:W21" si="32">IF($B$1="","",R18+7)</f>
        <v/>
      </c>
      <c r="S21" s="28" t="str">
        <f t="shared" si="32"/>
        <v/>
      </c>
      <c r="T21" s="28" t="str">
        <f t="shared" si="32"/>
        <v/>
      </c>
      <c r="U21" s="28" t="str">
        <f t="shared" si="32"/>
        <v/>
      </c>
      <c r="V21" s="28" t="str">
        <f t="shared" si="32"/>
        <v/>
      </c>
      <c r="W21" s="28" t="str">
        <f t="shared" si="32"/>
        <v/>
      </c>
      <c r="X21" s="425">
        <f>SUM(Q23:W23)</f>
        <v>0</v>
      </c>
      <c r="Z21" s="375" t="str">
        <f>$Q$26</f>
        <v/>
      </c>
      <c r="AA21" s="376"/>
      <c r="AB21" s="381" t="str">
        <f>IF($B$1="","",DAY(EOMONTH(DATE($B$1,Q26,1),0)))</f>
        <v/>
      </c>
      <c r="AC21" s="382"/>
      <c r="AD21" s="387">
        <f>COUNTIF(Q28:W45,"○")</f>
        <v>0</v>
      </c>
      <c r="AE21" s="388"/>
      <c r="AF21" s="358" t="str">
        <f>IF($B$1="","",AB21-+AD21)</f>
        <v/>
      </c>
      <c r="AG21" s="359"/>
      <c r="AH21" s="364">
        <f>$X$46</f>
        <v>0</v>
      </c>
      <c r="AI21" s="365"/>
      <c r="AJ21" s="366"/>
      <c r="AK21" s="63"/>
      <c r="AL21" s="64"/>
      <c r="AM21" s="64"/>
      <c r="AN21" s="64"/>
      <c r="AO21" s="65"/>
      <c r="AP21" s="296"/>
      <c r="AQ21" s="296"/>
      <c r="AR21" s="297"/>
      <c r="AS21" s="297"/>
      <c r="AT21" s="297"/>
    </row>
    <row r="22" spans="1:47" ht="11.25" customHeight="1">
      <c r="A22" s="10"/>
      <c r="B22" s="10"/>
      <c r="C22" s="10"/>
      <c r="D22" s="10"/>
      <c r="E22" s="10"/>
      <c r="F22" s="10"/>
      <c r="G22" s="10"/>
      <c r="H22" s="425"/>
      <c r="I22" s="10"/>
      <c r="J22" s="10"/>
      <c r="K22" s="10"/>
      <c r="L22" s="10"/>
      <c r="M22" s="10"/>
      <c r="N22" s="10"/>
      <c r="O22" s="10"/>
      <c r="P22" s="425"/>
      <c r="Q22" s="10"/>
      <c r="R22" s="10"/>
      <c r="S22" s="10"/>
      <c r="T22" s="10"/>
      <c r="U22" s="10"/>
      <c r="V22" s="10"/>
      <c r="W22" s="10"/>
      <c r="X22" s="425"/>
      <c r="Z22" s="377"/>
      <c r="AA22" s="378"/>
      <c r="AB22" s="383"/>
      <c r="AC22" s="384"/>
      <c r="AD22" s="389"/>
      <c r="AE22" s="390"/>
      <c r="AF22" s="360"/>
      <c r="AG22" s="361"/>
      <c r="AH22" s="367"/>
      <c r="AI22" s="368"/>
      <c r="AJ22" s="369"/>
    </row>
    <row r="23" spans="1:47" ht="11.25" customHeight="1">
      <c r="A23" s="196">
        <f>IF(A22="出",$G$3,0)</f>
        <v>0</v>
      </c>
      <c r="B23" s="196">
        <f t="shared" ref="B23:G23" si="33">IF(B22="出",$G$3,0)</f>
        <v>0</v>
      </c>
      <c r="C23" s="196">
        <f t="shared" si="33"/>
        <v>0</v>
      </c>
      <c r="D23" s="196">
        <f t="shared" si="33"/>
        <v>0</v>
      </c>
      <c r="E23" s="196">
        <f t="shared" si="33"/>
        <v>0</v>
      </c>
      <c r="F23" s="196">
        <f t="shared" si="33"/>
        <v>0</v>
      </c>
      <c r="G23" s="196">
        <f t="shared" si="33"/>
        <v>0</v>
      </c>
      <c r="H23" s="426"/>
      <c r="I23" s="196">
        <f>IF(I22="出",$G$3,0)</f>
        <v>0</v>
      </c>
      <c r="J23" s="196">
        <f t="shared" ref="J23:O23" si="34">IF(J22="出",$G$3,0)</f>
        <v>0</v>
      </c>
      <c r="K23" s="196">
        <f t="shared" si="34"/>
        <v>0</v>
      </c>
      <c r="L23" s="196">
        <f t="shared" si="34"/>
        <v>0</v>
      </c>
      <c r="M23" s="196">
        <f t="shared" si="34"/>
        <v>0</v>
      </c>
      <c r="N23" s="196">
        <f t="shared" si="34"/>
        <v>0</v>
      </c>
      <c r="O23" s="196">
        <f t="shared" si="34"/>
        <v>0</v>
      </c>
      <c r="P23" s="426"/>
      <c r="Q23" s="196">
        <f>IF(Q22="出",$G$3,0)</f>
        <v>0</v>
      </c>
      <c r="R23" s="196">
        <f t="shared" ref="R23:W23" si="35">IF(R22="出",$G$3,0)</f>
        <v>0</v>
      </c>
      <c r="S23" s="196">
        <f t="shared" si="35"/>
        <v>0</v>
      </c>
      <c r="T23" s="196">
        <f t="shared" si="35"/>
        <v>0</v>
      </c>
      <c r="U23" s="196">
        <f t="shared" si="35"/>
        <v>0</v>
      </c>
      <c r="V23" s="196">
        <f t="shared" si="35"/>
        <v>0</v>
      </c>
      <c r="W23" s="196">
        <f t="shared" si="35"/>
        <v>0</v>
      </c>
      <c r="X23" s="426"/>
      <c r="Z23" s="379"/>
      <c r="AA23" s="380"/>
      <c r="AB23" s="385"/>
      <c r="AC23" s="386"/>
      <c r="AD23" s="391"/>
      <c r="AE23" s="392"/>
      <c r="AF23" s="362"/>
      <c r="AG23" s="363"/>
      <c r="AH23" s="370"/>
      <c r="AI23" s="371"/>
      <c r="AJ23" s="372"/>
      <c r="AK23" s="61"/>
      <c r="AL23" s="62"/>
      <c r="AM23" s="62"/>
      <c r="AN23" s="62"/>
      <c r="AO23" s="66"/>
      <c r="AP23" s="295"/>
      <c r="AQ23" s="295"/>
      <c r="AR23" s="294"/>
      <c r="AS23" s="294"/>
      <c r="AT23" s="294"/>
    </row>
    <row r="24" spans="1:47">
      <c r="A24" s="427"/>
      <c r="B24" s="428"/>
      <c r="C24" s="428"/>
      <c r="D24" s="428"/>
      <c r="E24" s="428"/>
      <c r="F24" s="428"/>
      <c r="G24" s="429"/>
      <c r="H24" s="202">
        <f>SUM(H6:H23)</f>
        <v>0</v>
      </c>
      <c r="I24" s="427"/>
      <c r="J24" s="428"/>
      <c r="K24" s="428"/>
      <c r="L24" s="428"/>
      <c r="M24" s="428"/>
      <c r="N24" s="428"/>
      <c r="O24" s="429"/>
      <c r="P24" s="202">
        <f>SUM(P6:P23)</f>
        <v>0</v>
      </c>
      <c r="Q24" s="427"/>
      <c r="R24" s="428"/>
      <c r="S24" s="428"/>
      <c r="T24" s="428"/>
      <c r="U24" s="428"/>
      <c r="V24" s="428"/>
      <c r="W24" s="429"/>
      <c r="X24" s="202">
        <f>SUM(X6:X23)</f>
        <v>0</v>
      </c>
      <c r="Z24" s="375" t="str">
        <f t="shared" ref="Z24" si="36">$A$48</f>
        <v/>
      </c>
      <c r="AA24" s="376"/>
      <c r="AB24" s="381" t="str">
        <f>IF($B$1="","",DAY(EOMONTH(DATE($B$1,A48,1),0)))</f>
        <v/>
      </c>
      <c r="AC24" s="382"/>
      <c r="AD24" s="387">
        <f>COUNTIF(A50:G67,"○")</f>
        <v>0</v>
      </c>
      <c r="AE24" s="388"/>
      <c r="AF24" s="358" t="str">
        <f>IF($B$1="","",AB24-+AD24)</f>
        <v/>
      </c>
      <c r="AG24" s="359"/>
      <c r="AH24" s="364">
        <f>$H$68</f>
        <v>0</v>
      </c>
      <c r="AI24" s="365"/>
      <c r="AJ24" s="366"/>
      <c r="AK24" s="61"/>
      <c r="AL24" s="62"/>
      <c r="AM24" s="62"/>
      <c r="AN24" s="62"/>
      <c r="AO24" s="66"/>
      <c r="AP24" s="295"/>
      <c r="AQ24" s="295"/>
      <c r="AR24" s="294"/>
      <c r="AS24" s="294"/>
      <c r="AT24" s="294"/>
    </row>
    <row r="25" spans="1:47">
      <c r="A25" s="43"/>
      <c r="B25" s="43"/>
      <c r="C25" s="43"/>
      <c r="D25" s="43"/>
      <c r="E25" s="43"/>
      <c r="F25" s="43"/>
      <c r="G25" s="43"/>
      <c r="H25" s="203"/>
      <c r="I25" s="43"/>
      <c r="J25" s="43"/>
      <c r="K25" s="43"/>
      <c r="L25" s="43"/>
      <c r="M25" s="43"/>
      <c r="N25" s="43"/>
      <c r="O25" s="43"/>
      <c r="P25" s="203"/>
      <c r="Q25" s="43"/>
      <c r="R25" s="43"/>
      <c r="S25" s="43"/>
      <c r="T25" s="43"/>
      <c r="U25" s="43"/>
      <c r="V25" s="43"/>
      <c r="W25" s="43"/>
      <c r="X25" s="205"/>
      <c r="Z25" s="377"/>
      <c r="AA25" s="378"/>
      <c r="AB25" s="383"/>
      <c r="AC25" s="384"/>
      <c r="AD25" s="389"/>
      <c r="AE25" s="390"/>
      <c r="AF25" s="360"/>
      <c r="AG25" s="361"/>
      <c r="AH25" s="367"/>
      <c r="AI25" s="368"/>
      <c r="AJ25" s="369"/>
      <c r="AK25" s="61"/>
      <c r="AL25" s="62"/>
      <c r="AM25" s="62"/>
      <c r="AN25" s="62"/>
      <c r="AO25" s="66"/>
      <c r="AP25" s="295"/>
      <c r="AQ25" s="295"/>
      <c r="AR25" s="294"/>
      <c r="AS25" s="294"/>
      <c r="AT25" s="294"/>
    </row>
    <row r="26" spans="1:47" ht="13.5" customHeight="1">
      <c r="A26" s="186" t="str">
        <f>IF(AND($B$1&lt;&gt;"",$H$1&lt;&gt;""),MONTH(DATE($B$1,$H$1+3,1)),"")</f>
        <v/>
      </c>
      <c r="B26" s="353" t="s">
        <v>28</v>
      </c>
      <c r="C26" s="353"/>
      <c r="D26" s="198"/>
      <c r="E26" s="188" t="str">
        <f>IF($B$1="","",(DATE($B$1,$A$26,1)-DAY(DATE($B$1,$A$26,1))+1))</f>
        <v/>
      </c>
      <c r="F26" s="189" t="s">
        <v>105</v>
      </c>
      <c r="G26" s="190" t="str">
        <f>IF($B$1="","",EOMONTH(DATE($B$1,A26,1),0))</f>
        <v/>
      </c>
      <c r="H26" s="421" t="s">
        <v>0</v>
      </c>
      <c r="I26" s="197" t="str">
        <f>IF(AND($B$1&lt;&gt;"",$H$1&lt;&gt;""),MONTH(DATE($B$1,$H$1+4,1)),"")</f>
        <v/>
      </c>
      <c r="J26" s="353" t="s">
        <v>28</v>
      </c>
      <c r="K26" s="353"/>
      <c r="L26" s="198"/>
      <c r="M26" s="188" t="str">
        <f>IF($B$1="","",(DATE($B$1,$I$26,1)-DAY(DATE($B$1,$I$26,1))+1))</f>
        <v/>
      </c>
      <c r="N26" s="189" t="s">
        <v>105</v>
      </c>
      <c r="O26" s="190" t="str">
        <f>IF($B$1="","",EOMONTH(DATE($B$1,I26,1),0))</f>
        <v/>
      </c>
      <c r="P26" s="421" t="s">
        <v>0</v>
      </c>
      <c r="Q26" s="197" t="str">
        <f>IF(AND($B$1&lt;&gt;"",$H$1&lt;&gt;""),MONTH(DATE($B$1,$H$1+5,1)),"")</f>
        <v/>
      </c>
      <c r="R26" s="353" t="s">
        <v>28</v>
      </c>
      <c r="S26" s="353"/>
      <c r="T26" s="198"/>
      <c r="U26" s="188" t="str">
        <f>IF($B$1="","",(DATE($B$1,$Q$26,1)-DAY(DATE($B$1,$Q$26,1))+1))</f>
        <v/>
      </c>
      <c r="V26" s="189" t="s">
        <v>105</v>
      </c>
      <c r="W26" s="190" t="str">
        <f>IF($B$1="","",EOMONTH(DATE($B$1,Q26,1),0))</f>
        <v/>
      </c>
      <c r="X26" s="423" t="s">
        <v>0</v>
      </c>
      <c r="Z26" s="379"/>
      <c r="AA26" s="380"/>
      <c r="AB26" s="385"/>
      <c r="AC26" s="386"/>
      <c r="AD26" s="391"/>
      <c r="AE26" s="392"/>
      <c r="AF26" s="362"/>
      <c r="AG26" s="363"/>
      <c r="AH26" s="370"/>
      <c r="AI26" s="371"/>
      <c r="AJ26" s="372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</row>
    <row r="27" spans="1:47">
      <c r="A27" s="191" t="s">
        <v>37</v>
      </c>
      <c r="B27" s="192" t="s">
        <v>38</v>
      </c>
      <c r="C27" s="192" t="s">
        <v>39</v>
      </c>
      <c r="D27" s="193" t="s">
        <v>2</v>
      </c>
      <c r="E27" s="192" t="s">
        <v>3</v>
      </c>
      <c r="F27" s="194" t="s">
        <v>4</v>
      </c>
      <c r="G27" s="193" t="s">
        <v>5</v>
      </c>
      <c r="H27" s="430"/>
      <c r="I27" s="199" t="s">
        <v>37</v>
      </c>
      <c r="J27" s="200" t="s">
        <v>38</v>
      </c>
      <c r="K27" s="200" t="s">
        <v>39</v>
      </c>
      <c r="L27" s="200" t="s">
        <v>2</v>
      </c>
      <c r="M27" s="200" t="s">
        <v>3</v>
      </c>
      <c r="N27" s="200" t="s">
        <v>4</v>
      </c>
      <c r="O27" s="194" t="s">
        <v>5</v>
      </c>
      <c r="P27" s="430"/>
      <c r="Q27" s="199" t="s">
        <v>37</v>
      </c>
      <c r="R27" s="200" t="s">
        <v>38</v>
      </c>
      <c r="S27" s="200" t="s">
        <v>39</v>
      </c>
      <c r="T27" s="200" t="s">
        <v>2</v>
      </c>
      <c r="U27" s="200" t="s">
        <v>3</v>
      </c>
      <c r="V27" s="200" t="s">
        <v>4</v>
      </c>
      <c r="W27" s="201" t="s">
        <v>5</v>
      </c>
      <c r="X27" s="431"/>
      <c r="Z27" s="375" t="str">
        <f t="shared" ref="Z27" si="37">$I$48</f>
        <v/>
      </c>
      <c r="AA27" s="376"/>
      <c r="AB27" s="381" t="str">
        <f>IF($B$1="","",DAY(EOMONTH(DATE($B$1,I48,1),0)))</f>
        <v/>
      </c>
      <c r="AC27" s="382"/>
      <c r="AD27" s="387">
        <f>COUNTIF(I50:O67,"○")</f>
        <v>0</v>
      </c>
      <c r="AE27" s="388"/>
      <c r="AF27" s="358" t="str">
        <f>IF($B$1="","",AB27-+AD27)</f>
        <v/>
      </c>
      <c r="AG27" s="359"/>
      <c r="AH27" s="364">
        <f>$P$68</f>
        <v>0</v>
      </c>
      <c r="AI27" s="365"/>
      <c r="AJ27" s="366"/>
      <c r="AK27" s="68"/>
      <c r="AL27" s="68"/>
      <c r="AM27" s="68"/>
      <c r="AN27" s="68"/>
      <c r="AO27" s="68"/>
      <c r="AP27" s="72"/>
      <c r="AQ27" s="68"/>
      <c r="AR27" s="68"/>
      <c r="AS27" s="68"/>
      <c r="AT27" s="68"/>
      <c r="AU27" s="68"/>
    </row>
    <row r="28" spans="1:47" s="56" customFormat="1" ht="17.25" customHeight="1">
      <c r="A28" s="28" t="str">
        <f>IF($B$1="","",DATE($B$1,$H$1+3,1)-WEEKDAY(DATE($B$1,$H$1+3,1))+1)</f>
        <v/>
      </c>
      <c r="B28" s="195" t="str">
        <f>IF($B$1="","",A28+1)</f>
        <v/>
      </c>
      <c r="C28" s="195" t="str">
        <f t="shared" ref="C28:G28" si="38">IF($B$1="","",B28+1)</f>
        <v/>
      </c>
      <c r="D28" s="195" t="str">
        <f t="shared" si="38"/>
        <v/>
      </c>
      <c r="E28" s="195" t="str">
        <f t="shared" si="38"/>
        <v/>
      </c>
      <c r="F28" s="195" t="str">
        <f t="shared" si="38"/>
        <v/>
      </c>
      <c r="G28" s="195" t="str">
        <f t="shared" si="38"/>
        <v/>
      </c>
      <c r="H28" s="425">
        <f>SUM(A30:G30)</f>
        <v>0</v>
      </c>
      <c r="I28" s="28" t="str">
        <f>IF($B$1="","",DATE($B$1,$H$1+4,1)-WEEKDAY(DATE($B$1,$H$1+4,1))+1)</f>
        <v/>
      </c>
      <c r="J28" s="195" t="str">
        <f>IF($B$1="","",I28+1)</f>
        <v/>
      </c>
      <c r="K28" s="195" t="str">
        <f t="shared" ref="K28:O28" si="39">IF($B$1="","",J28+1)</f>
        <v/>
      </c>
      <c r="L28" s="195" t="str">
        <f t="shared" si="39"/>
        <v/>
      </c>
      <c r="M28" s="195" t="str">
        <f t="shared" si="39"/>
        <v/>
      </c>
      <c r="N28" s="195" t="str">
        <f t="shared" si="39"/>
        <v/>
      </c>
      <c r="O28" s="195" t="str">
        <f t="shared" si="39"/>
        <v/>
      </c>
      <c r="P28" s="425">
        <f>SUM(I30:O30)</f>
        <v>0</v>
      </c>
      <c r="Q28" s="28" t="str">
        <f>IF($B$1="","",DATE($B$1,$H$1+5,1)-WEEKDAY(DATE($B$1,$H$1+5,1))+1)</f>
        <v/>
      </c>
      <c r="R28" s="195" t="str">
        <f>IF($B$1="","",Q28+1)</f>
        <v/>
      </c>
      <c r="S28" s="195" t="str">
        <f t="shared" ref="S28:W28" si="40">IF($B$1="","",R28+1)</f>
        <v/>
      </c>
      <c r="T28" s="195" t="str">
        <f t="shared" si="40"/>
        <v/>
      </c>
      <c r="U28" s="195" t="str">
        <f t="shared" si="40"/>
        <v/>
      </c>
      <c r="V28" s="195" t="str">
        <f t="shared" si="40"/>
        <v/>
      </c>
      <c r="W28" s="195" t="str">
        <f t="shared" si="40"/>
        <v/>
      </c>
      <c r="X28" s="425">
        <f>SUM(Q30:W30)</f>
        <v>0</v>
      </c>
      <c r="Z28" s="377"/>
      <c r="AA28" s="378"/>
      <c r="AB28" s="383"/>
      <c r="AC28" s="384"/>
      <c r="AD28" s="389"/>
      <c r="AE28" s="390"/>
      <c r="AF28" s="360"/>
      <c r="AG28" s="361"/>
      <c r="AH28" s="367"/>
      <c r="AI28" s="368"/>
      <c r="AJ28" s="369"/>
      <c r="AK28" s="63"/>
      <c r="AL28" s="64"/>
      <c r="AM28" s="64"/>
      <c r="AN28" s="64"/>
      <c r="AO28" s="73"/>
      <c r="AP28" s="73"/>
      <c r="AQ28" s="73"/>
      <c r="AR28" s="73"/>
      <c r="AS28" s="74"/>
      <c r="AT28" s="74"/>
      <c r="AU28" s="74"/>
    </row>
    <row r="29" spans="1:47" ht="11.25" customHeight="1">
      <c r="A29" s="10"/>
      <c r="B29" s="10"/>
      <c r="C29" s="10"/>
      <c r="D29" s="10"/>
      <c r="E29" s="10"/>
      <c r="F29" s="10"/>
      <c r="G29" s="10"/>
      <c r="H29" s="425"/>
      <c r="I29" s="10"/>
      <c r="J29" s="10"/>
      <c r="K29" s="10"/>
      <c r="L29" s="10"/>
      <c r="M29" s="10"/>
      <c r="N29" s="10"/>
      <c r="O29" s="10"/>
      <c r="P29" s="425"/>
      <c r="Q29" s="10"/>
      <c r="R29" s="10"/>
      <c r="S29" s="10"/>
      <c r="T29" s="10"/>
      <c r="U29" s="10"/>
      <c r="V29" s="10"/>
      <c r="W29" s="10"/>
      <c r="X29" s="425"/>
      <c r="Z29" s="379"/>
      <c r="AA29" s="380"/>
      <c r="AB29" s="385"/>
      <c r="AC29" s="386"/>
      <c r="AD29" s="391"/>
      <c r="AE29" s="392"/>
      <c r="AF29" s="362"/>
      <c r="AG29" s="363"/>
      <c r="AH29" s="370"/>
      <c r="AI29" s="371"/>
      <c r="AJ29" s="372"/>
      <c r="AK29" s="61"/>
      <c r="AL29" s="62"/>
      <c r="AM29" s="62"/>
      <c r="AN29" s="62"/>
      <c r="AO29" s="75"/>
      <c r="AP29" s="75"/>
      <c r="AQ29" s="75"/>
      <c r="AR29" s="75"/>
      <c r="AS29" s="76"/>
      <c r="AT29" s="76"/>
      <c r="AU29" s="76"/>
    </row>
    <row r="30" spans="1:47" ht="11.25" customHeight="1">
      <c r="A30" s="196">
        <f>IF(A29="出",$G$3,0)</f>
        <v>0</v>
      </c>
      <c r="B30" s="196">
        <f t="shared" ref="B30:G30" si="41">IF(B29="出",$G$3,0)</f>
        <v>0</v>
      </c>
      <c r="C30" s="196">
        <f t="shared" si="41"/>
        <v>0</v>
      </c>
      <c r="D30" s="196">
        <f t="shared" si="41"/>
        <v>0</v>
      </c>
      <c r="E30" s="196">
        <f t="shared" si="41"/>
        <v>0</v>
      </c>
      <c r="F30" s="196">
        <f t="shared" si="41"/>
        <v>0</v>
      </c>
      <c r="G30" s="196">
        <f t="shared" si="41"/>
        <v>0</v>
      </c>
      <c r="H30" s="426"/>
      <c r="I30" s="196">
        <f>IF(I29="出",$G$3,0)</f>
        <v>0</v>
      </c>
      <c r="J30" s="196">
        <f t="shared" ref="J30:O30" si="42">IF(J29="出",$G$3,0)</f>
        <v>0</v>
      </c>
      <c r="K30" s="196">
        <f t="shared" si="42"/>
        <v>0</v>
      </c>
      <c r="L30" s="196">
        <f t="shared" si="42"/>
        <v>0</v>
      </c>
      <c r="M30" s="196">
        <f t="shared" si="42"/>
        <v>0</v>
      </c>
      <c r="N30" s="196">
        <f t="shared" si="42"/>
        <v>0</v>
      </c>
      <c r="O30" s="196">
        <f t="shared" si="42"/>
        <v>0</v>
      </c>
      <c r="P30" s="426"/>
      <c r="Q30" s="196">
        <f>IF(Q29="出",$G$3,0)</f>
        <v>0</v>
      </c>
      <c r="R30" s="196">
        <f t="shared" ref="R30:W30" si="43">IF(R29="出",$G$3,0)</f>
        <v>0</v>
      </c>
      <c r="S30" s="196">
        <f t="shared" si="43"/>
        <v>0</v>
      </c>
      <c r="T30" s="196">
        <f t="shared" si="43"/>
        <v>0</v>
      </c>
      <c r="U30" s="196">
        <f t="shared" si="43"/>
        <v>0</v>
      </c>
      <c r="V30" s="196">
        <f t="shared" si="43"/>
        <v>0</v>
      </c>
      <c r="W30" s="196">
        <f t="shared" si="43"/>
        <v>0</v>
      </c>
      <c r="X30" s="426"/>
      <c r="Z30" s="375" t="str">
        <f t="shared" ref="Z30" si="44">$Q$48</f>
        <v/>
      </c>
      <c r="AA30" s="376"/>
      <c r="AB30" s="381" t="str">
        <f>IF($B$1="","",DAY(EOMONTH(DATE($B$1,Q48,1),0)))</f>
        <v/>
      </c>
      <c r="AC30" s="382"/>
      <c r="AD30" s="387">
        <f>COUNTIF(Q50:W67,"○")</f>
        <v>0</v>
      </c>
      <c r="AE30" s="388"/>
      <c r="AF30" s="358" t="str">
        <f>IF($B$1="","",AB30-+AD30)</f>
        <v/>
      </c>
      <c r="AG30" s="359"/>
      <c r="AH30" s="364">
        <f>$X$68</f>
        <v>0</v>
      </c>
      <c r="AI30" s="365"/>
      <c r="AJ30" s="366"/>
      <c r="AK30" s="61"/>
      <c r="AL30" s="62"/>
      <c r="AM30" s="62"/>
      <c r="AN30" s="62"/>
      <c r="AO30" s="75"/>
      <c r="AP30" s="75"/>
      <c r="AQ30" s="75"/>
      <c r="AR30" s="75"/>
      <c r="AS30" s="76"/>
      <c r="AT30" s="76"/>
      <c r="AU30" s="76"/>
    </row>
    <row r="31" spans="1:47" s="56" customFormat="1" ht="17.25" customHeight="1">
      <c r="A31" s="28" t="str">
        <f>IF($B$1="","",A28+7)</f>
        <v/>
      </c>
      <c r="B31" s="28" t="str">
        <f t="shared" ref="B31:G31" si="45">IF($B$1="","",B28+7)</f>
        <v/>
      </c>
      <c r="C31" s="28" t="str">
        <f t="shared" si="45"/>
        <v/>
      </c>
      <c r="D31" s="28" t="str">
        <f t="shared" si="45"/>
        <v/>
      </c>
      <c r="E31" s="28" t="str">
        <f t="shared" si="45"/>
        <v/>
      </c>
      <c r="F31" s="28" t="str">
        <f t="shared" si="45"/>
        <v/>
      </c>
      <c r="G31" s="28" t="str">
        <f t="shared" si="45"/>
        <v/>
      </c>
      <c r="H31" s="425">
        <f>SUM(A33:G33)</f>
        <v>0</v>
      </c>
      <c r="I31" s="28" t="str">
        <f>IF($B$1="","",I28+7)</f>
        <v/>
      </c>
      <c r="J31" s="28" t="str">
        <f t="shared" ref="J31:O31" si="46">IF($B$1="","",J28+7)</f>
        <v/>
      </c>
      <c r="K31" s="28" t="str">
        <f t="shared" si="46"/>
        <v/>
      </c>
      <c r="L31" s="28" t="str">
        <f t="shared" si="46"/>
        <v/>
      </c>
      <c r="M31" s="28" t="str">
        <f t="shared" si="46"/>
        <v/>
      </c>
      <c r="N31" s="28" t="str">
        <f t="shared" si="46"/>
        <v/>
      </c>
      <c r="O31" s="28" t="str">
        <f t="shared" si="46"/>
        <v/>
      </c>
      <c r="P31" s="425">
        <f>SUM(I33:O33)</f>
        <v>0</v>
      </c>
      <c r="Q31" s="28" t="str">
        <f>IF($B$1="","",Q28+7)</f>
        <v/>
      </c>
      <c r="R31" s="28" t="str">
        <f t="shared" ref="R31:W31" si="47">IF($B$1="","",R28+7)</f>
        <v/>
      </c>
      <c r="S31" s="28" t="str">
        <f t="shared" si="47"/>
        <v/>
      </c>
      <c r="T31" s="28" t="str">
        <f t="shared" si="47"/>
        <v/>
      </c>
      <c r="U31" s="28" t="str">
        <f t="shared" si="47"/>
        <v/>
      </c>
      <c r="V31" s="28" t="str">
        <f t="shared" si="47"/>
        <v/>
      </c>
      <c r="W31" s="28" t="str">
        <f t="shared" si="47"/>
        <v/>
      </c>
      <c r="X31" s="425">
        <f>SUM(Q33:W33)</f>
        <v>0</v>
      </c>
      <c r="Z31" s="377"/>
      <c r="AA31" s="378"/>
      <c r="AB31" s="383"/>
      <c r="AC31" s="384"/>
      <c r="AD31" s="389"/>
      <c r="AE31" s="390"/>
      <c r="AF31" s="360"/>
      <c r="AG31" s="361"/>
      <c r="AH31" s="367"/>
      <c r="AI31" s="368"/>
      <c r="AJ31" s="369"/>
      <c r="AK31" s="63"/>
      <c r="AL31" s="64"/>
      <c r="AM31" s="64"/>
      <c r="AN31" s="64"/>
      <c r="AO31" s="73"/>
      <c r="AP31" s="73"/>
      <c r="AQ31" s="73"/>
      <c r="AR31" s="73"/>
      <c r="AS31" s="74"/>
      <c r="AT31" s="74"/>
      <c r="AU31" s="74"/>
    </row>
    <row r="32" spans="1:47" ht="11.25" customHeight="1">
      <c r="A32" s="10"/>
      <c r="B32" s="10"/>
      <c r="C32" s="10"/>
      <c r="D32" s="10"/>
      <c r="E32" s="10"/>
      <c r="F32" s="10"/>
      <c r="G32" s="10"/>
      <c r="H32" s="425"/>
      <c r="I32" s="10"/>
      <c r="J32" s="10"/>
      <c r="K32" s="10"/>
      <c r="L32" s="10"/>
      <c r="M32" s="10"/>
      <c r="N32" s="10"/>
      <c r="O32" s="10"/>
      <c r="P32" s="425"/>
      <c r="Q32" s="10"/>
      <c r="R32" s="10"/>
      <c r="S32" s="10"/>
      <c r="T32" s="10"/>
      <c r="U32" s="10"/>
      <c r="V32" s="10"/>
      <c r="W32" s="10"/>
      <c r="X32" s="425"/>
      <c r="Z32" s="379"/>
      <c r="AA32" s="380"/>
      <c r="AB32" s="385"/>
      <c r="AC32" s="386"/>
      <c r="AD32" s="391"/>
      <c r="AE32" s="392"/>
      <c r="AF32" s="362"/>
      <c r="AG32" s="363"/>
      <c r="AH32" s="370"/>
      <c r="AI32" s="371"/>
      <c r="AJ32" s="372"/>
      <c r="AK32" s="61"/>
      <c r="AL32" s="62"/>
      <c r="AM32" s="62"/>
      <c r="AN32" s="62"/>
      <c r="AO32" s="75"/>
      <c r="AP32" s="75"/>
      <c r="AQ32" s="75"/>
      <c r="AR32" s="75"/>
      <c r="AS32" s="76"/>
      <c r="AT32" s="76"/>
      <c r="AU32" s="76"/>
    </row>
    <row r="33" spans="1:47" ht="11.25" customHeight="1">
      <c r="A33" s="196">
        <f>IF(A32="出",$G$3,0)</f>
        <v>0</v>
      </c>
      <c r="B33" s="196">
        <f t="shared" ref="B33:G33" si="48">IF(B32="出",$G$3,0)</f>
        <v>0</v>
      </c>
      <c r="C33" s="196">
        <f t="shared" si="48"/>
        <v>0</v>
      </c>
      <c r="D33" s="196">
        <f t="shared" si="48"/>
        <v>0</v>
      </c>
      <c r="E33" s="196">
        <f t="shared" si="48"/>
        <v>0</v>
      </c>
      <c r="F33" s="196">
        <f t="shared" si="48"/>
        <v>0</v>
      </c>
      <c r="G33" s="196">
        <f t="shared" si="48"/>
        <v>0</v>
      </c>
      <c r="H33" s="426"/>
      <c r="I33" s="196">
        <f>IF(I32="出",$G$3,0)</f>
        <v>0</v>
      </c>
      <c r="J33" s="196">
        <f t="shared" ref="J33:O33" si="49">IF(J32="出",$G$3,0)</f>
        <v>0</v>
      </c>
      <c r="K33" s="196">
        <f t="shared" si="49"/>
        <v>0</v>
      </c>
      <c r="L33" s="196">
        <f t="shared" si="49"/>
        <v>0</v>
      </c>
      <c r="M33" s="196">
        <f t="shared" si="49"/>
        <v>0</v>
      </c>
      <c r="N33" s="196">
        <f t="shared" si="49"/>
        <v>0</v>
      </c>
      <c r="O33" s="196">
        <f t="shared" si="49"/>
        <v>0</v>
      </c>
      <c r="P33" s="426"/>
      <c r="Q33" s="196">
        <f>IF(Q32="出",$G$3,0)</f>
        <v>0</v>
      </c>
      <c r="R33" s="196">
        <f t="shared" ref="R33:W33" si="50">IF(R32="出",$G$3,0)</f>
        <v>0</v>
      </c>
      <c r="S33" s="196">
        <f t="shared" si="50"/>
        <v>0</v>
      </c>
      <c r="T33" s="196">
        <f t="shared" si="50"/>
        <v>0</v>
      </c>
      <c r="U33" s="196">
        <f t="shared" si="50"/>
        <v>0</v>
      </c>
      <c r="V33" s="196">
        <f t="shared" si="50"/>
        <v>0</v>
      </c>
      <c r="W33" s="196">
        <f t="shared" si="50"/>
        <v>0</v>
      </c>
      <c r="X33" s="426"/>
      <c r="Z33" s="375" t="str">
        <f t="shared" ref="Z33" si="51">$A$70</f>
        <v/>
      </c>
      <c r="AA33" s="376"/>
      <c r="AB33" s="381" t="str">
        <f>IF($B$1="","",DAY(EOMONTH(DATE($B$1,A70,1),0)))</f>
        <v/>
      </c>
      <c r="AC33" s="382"/>
      <c r="AD33" s="387">
        <f>COUNTIF(A72:G89,"○")</f>
        <v>0</v>
      </c>
      <c r="AE33" s="388"/>
      <c r="AF33" s="358" t="str">
        <f>IF($B$1="","",AB33-+AD33)</f>
        <v/>
      </c>
      <c r="AG33" s="359"/>
      <c r="AH33" s="364">
        <f>$H$90</f>
        <v>0</v>
      </c>
      <c r="AI33" s="365"/>
      <c r="AJ33" s="366"/>
      <c r="AK33" s="61"/>
      <c r="AL33" s="62"/>
      <c r="AM33" s="62"/>
      <c r="AN33" s="62"/>
      <c r="AO33" s="75"/>
      <c r="AP33" s="75"/>
      <c r="AQ33" s="75"/>
      <c r="AR33" s="75"/>
      <c r="AS33" s="76"/>
      <c r="AT33" s="76"/>
      <c r="AU33" s="76"/>
    </row>
    <row r="34" spans="1:47" s="56" customFormat="1" ht="17.25" customHeight="1">
      <c r="A34" s="28" t="str">
        <f>IF($B$1="","",A31+7)</f>
        <v/>
      </c>
      <c r="B34" s="28" t="str">
        <f t="shared" ref="B34:G34" si="52">IF($B$1="","",B31+7)</f>
        <v/>
      </c>
      <c r="C34" s="28" t="str">
        <f t="shared" si="52"/>
        <v/>
      </c>
      <c r="D34" s="28" t="str">
        <f t="shared" si="52"/>
        <v/>
      </c>
      <c r="E34" s="28" t="str">
        <f t="shared" si="52"/>
        <v/>
      </c>
      <c r="F34" s="28" t="str">
        <f t="shared" si="52"/>
        <v/>
      </c>
      <c r="G34" s="28" t="str">
        <f t="shared" si="52"/>
        <v/>
      </c>
      <c r="H34" s="425">
        <f>SUM(A36:G36)</f>
        <v>0</v>
      </c>
      <c r="I34" s="28" t="str">
        <f>IF($B$1="","",I31+7)</f>
        <v/>
      </c>
      <c r="J34" s="28" t="str">
        <f t="shared" ref="J34:O34" si="53">IF($B$1="","",J31+7)</f>
        <v/>
      </c>
      <c r="K34" s="28" t="str">
        <f t="shared" si="53"/>
        <v/>
      </c>
      <c r="L34" s="28" t="str">
        <f t="shared" si="53"/>
        <v/>
      </c>
      <c r="M34" s="28" t="str">
        <f t="shared" si="53"/>
        <v/>
      </c>
      <c r="N34" s="28" t="str">
        <f t="shared" si="53"/>
        <v/>
      </c>
      <c r="O34" s="28" t="str">
        <f t="shared" si="53"/>
        <v/>
      </c>
      <c r="P34" s="425">
        <f>SUM(I36:O36)</f>
        <v>0</v>
      </c>
      <c r="Q34" s="28" t="str">
        <f>IF($B$1="","",Q31+7)</f>
        <v/>
      </c>
      <c r="R34" s="28" t="str">
        <f t="shared" ref="R34:W34" si="54">IF($B$1="","",R31+7)</f>
        <v/>
      </c>
      <c r="S34" s="28" t="str">
        <f t="shared" si="54"/>
        <v/>
      </c>
      <c r="T34" s="28" t="str">
        <f t="shared" si="54"/>
        <v/>
      </c>
      <c r="U34" s="28" t="str">
        <f t="shared" si="54"/>
        <v/>
      </c>
      <c r="V34" s="28" t="str">
        <f t="shared" si="54"/>
        <v/>
      </c>
      <c r="W34" s="28" t="str">
        <f t="shared" si="54"/>
        <v/>
      </c>
      <c r="X34" s="425">
        <f>SUM(Q36:W36)</f>
        <v>0</v>
      </c>
      <c r="Z34" s="377"/>
      <c r="AA34" s="378"/>
      <c r="AB34" s="383"/>
      <c r="AC34" s="384"/>
      <c r="AD34" s="389"/>
      <c r="AE34" s="390"/>
      <c r="AF34" s="360"/>
      <c r="AG34" s="361"/>
      <c r="AH34" s="367"/>
      <c r="AI34" s="368"/>
      <c r="AJ34" s="369"/>
      <c r="AK34" s="63"/>
      <c r="AL34" s="64"/>
      <c r="AM34" s="64"/>
      <c r="AN34" s="64"/>
      <c r="AO34" s="73"/>
      <c r="AP34" s="73"/>
      <c r="AQ34" s="73"/>
      <c r="AR34" s="73"/>
      <c r="AS34" s="74"/>
      <c r="AT34" s="74"/>
      <c r="AU34" s="74"/>
    </row>
    <row r="35" spans="1:47" ht="11.25" customHeight="1">
      <c r="A35" s="10"/>
      <c r="B35" s="10"/>
      <c r="C35" s="10"/>
      <c r="D35" s="10"/>
      <c r="E35" s="10"/>
      <c r="F35" s="10"/>
      <c r="G35" s="10"/>
      <c r="H35" s="425"/>
      <c r="I35" s="10"/>
      <c r="J35" s="10"/>
      <c r="K35" s="10"/>
      <c r="L35" s="10"/>
      <c r="M35" s="10"/>
      <c r="N35" s="10"/>
      <c r="O35" s="10"/>
      <c r="P35" s="425"/>
      <c r="Q35" s="10"/>
      <c r="R35" s="10"/>
      <c r="S35" s="10"/>
      <c r="T35" s="10"/>
      <c r="U35" s="10"/>
      <c r="V35" s="10"/>
      <c r="W35" s="10"/>
      <c r="X35" s="425"/>
      <c r="Z35" s="379"/>
      <c r="AA35" s="380"/>
      <c r="AB35" s="385"/>
      <c r="AC35" s="386"/>
      <c r="AD35" s="391"/>
      <c r="AE35" s="392"/>
      <c r="AF35" s="362"/>
      <c r="AG35" s="363"/>
      <c r="AH35" s="370"/>
      <c r="AI35" s="371"/>
      <c r="AJ35" s="372"/>
      <c r="AK35" s="61"/>
      <c r="AL35" s="62"/>
      <c r="AM35" s="62"/>
      <c r="AN35" s="62"/>
      <c r="AO35" s="75"/>
      <c r="AP35" s="75"/>
      <c r="AQ35" s="75"/>
      <c r="AR35" s="75"/>
      <c r="AS35" s="76"/>
      <c r="AT35" s="76"/>
      <c r="AU35" s="76"/>
    </row>
    <row r="36" spans="1:47" ht="11.25" customHeight="1">
      <c r="A36" s="196">
        <f>IF(A35="出",$G$3,0)</f>
        <v>0</v>
      </c>
      <c r="B36" s="196">
        <f t="shared" ref="B36:G36" si="55">IF(B35="出",$G$3,0)</f>
        <v>0</v>
      </c>
      <c r="C36" s="196">
        <f t="shared" si="55"/>
        <v>0</v>
      </c>
      <c r="D36" s="196">
        <f t="shared" si="55"/>
        <v>0</v>
      </c>
      <c r="E36" s="196">
        <f t="shared" si="55"/>
        <v>0</v>
      </c>
      <c r="F36" s="196">
        <f t="shared" si="55"/>
        <v>0</v>
      </c>
      <c r="G36" s="196">
        <f t="shared" si="55"/>
        <v>0</v>
      </c>
      <c r="H36" s="426"/>
      <c r="I36" s="196">
        <f>IF(I35="出",$G$3,0)</f>
        <v>0</v>
      </c>
      <c r="J36" s="196">
        <f t="shared" ref="J36:O36" si="56">IF(J35="出",$G$3,0)</f>
        <v>0</v>
      </c>
      <c r="K36" s="196">
        <f t="shared" si="56"/>
        <v>0</v>
      </c>
      <c r="L36" s="196">
        <f t="shared" si="56"/>
        <v>0</v>
      </c>
      <c r="M36" s="196">
        <f t="shared" si="56"/>
        <v>0</v>
      </c>
      <c r="N36" s="196">
        <f t="shared" si="56"/>
        <v>0</v>
      </c>
      <c r="O36" s="196">
        <f t="shared" si="56"/>
        <v>0</v>
      </c>
      <c r="P36" s="426"/>
      <c r="Q36" s="196">
        <f>IF(Q35="出",$G$3,0)</f>
        <v>0</v>
      </c>
      <c r="R36" s="196">
        <f t="shared" ref="R36:W36" si="57">IF(R35="出",$G$3,0)</f>
        <v>0</v>
      </c>
      <c r="S36" s="196">
        <f t="shared" si="57"/>
        <v>0</v>
      </c>
      <c r="T36" s="196">
        <f t="shared" si="57"/>
        <v>0</v>
      </c>
      <c r="U36" s="196">
        <f t="shared" si="57"/>
        <v>0</v>
      </c>
      <c r="V36" s="196">
        <f t="shared" si="57"/>
        <v>0</v>
      </c>
      <c r="W36" s="196">
        <f t="shared" si="57"/>
        <v>0</v>
      </c>
      <c r="X36" s="426"/>
      <c r="Z36" s="375" t="str">
        <f t="shared" ref="Z36" si="58">$I$70</f>
        <v/>
      </c>
      <c r="AA36" s="376"/>
      <c r="AB36" s="381" t="str">
        <f>IF($B$1="","",DAY(EOMONTH(DATE($B$1,I70,1),0)))</f>
        <v/>
      </c>
      <c r="AC36" s="382"/>
      <c r="AD36" s="387">
        <f>COUNTIF(I72:O89,"○")</f>
        <v>0</v>
      </c>
      <c r="AE36" s="388"/>
      <c r="AF36" s="358" t="str">
        <f>IF($B$1="","",AB36-+AD36)</f>
        <v/>
      </c>
      <c r="AG36" s="359"/>
      <c r="AH36" s="364">
        <f>$P$90</f>
        <v>0</v>
      </c>
      <c r="AI36" s="365"/>
      <c r="AJ36" s="366"/>
      <c r="AK36" s="61"/>
      <c r="AL36" s="62"/>
      <c r="AM36" s="62"/>
      <c r="AN36" s="62"/>
      <c r="AO36" s="75"/>
      <c r="AP36" s="75"/>
      <c r="AQ36" s="75"/>
      <c r="AR36" s="75"/>
      <c r="AS36" s="76"/>
      <c r="AT36" s="76"/>
      <c r="AU36" s="76"/>
    </row>
    <row r="37" spans="1:47" s="56" customFormat="1" ht="17.25" customHeight="1">
      <c r="A37" s="28" t="str">
        <f>IF($B$1="","",A34+7)</f>
        <v/>
      </c>
      <c r="B37" s="28" t="str">
        <f t="shared" ref="B37:G37" si="59">IF($B$1="","",B34+7)</f>
        <v/>
      </c>
      <c r="C37" s="28" t="str">
        <f t="shared" si="59"/>
        <v/>
      </c>
      <c r="D37" s="28" t="str">
        <f t="shared" si="59"/>
        <v/>
      </c>
      <c r="E37" s="28" t="str">
        <f t="shared" si="59"/>
        <v/>
      </c>
      <c r="F37" s="28" t="str">
        <f t="shared" si="59"/>
        <v/>
      </c>
      <c r="G37" s="28" t="str">
        <f t="shared" si="59"/>
        <v/>
      </c>
      <c r="H37" s="425">
        <f>SUM(A39:G39)</f>
        <v>0</v>
      </c>
      <c r="I37" s="28" t="str">
        <f>IF($B$1="","",I34+7)</f>
        <v/>
      </c>
      <c r="J37" s="28" t="str">
        <f t="shared" ref="J37:O37" si="60">IF($B$1="","",J34+7)</f>
        <v/>
      </c>
      <c r="K37" s="28" t="str">
        <f t="shared" si="60"/>
        <v/>
      </c>
      <c r="L37" s="28" t="str">
        <f t="shared" si="60"/>
        <v/>
      </c>
      <c r="M37" s="28" t="str">
        <f t="shared" si="60"/>
        <v/>
      </c>
      <c r="N37" s="28" t="str">
        <f t="shared" si="60"/>
        <v/>
      </c>
      <c r="O37" s="28" t="str">
        <f t="shared" si="60"/>
        <v/>
      </c>
      <c r="P37" s="425">
        <f>SUM(I39:O39)</f>
        <v>0</v>
      </c>
      <c r="Q37" s="28" t="str">
        <f>IF($B$1="","",Q34+7)</f>
        <v/>
      </c>
      <c r="R37" s="28" t="str">
        <f t="shared" ref="R37:W37" si="61">IF($B$1="","",R34+7)</f>
        <v/>
      </c>
      <c r="S37" s="28" t="str">
        <f t="shared" si="61"/>
        <v/>
      </c>
      <c r="T37" s="28" t="str">
        <f t="shared" si="61"/>
        <v/>
      </c>
      <c r="U37" s="28" t="str">
        <f t="shared" si="61"/>
        <v/>
      </c>
      <c r="V37" s="28" t="str">
        <f t="shared" si="61"/>
        <v/>
      </c>
      <c r="W37" s="28" t="str">
        <f t="shared" si="61"/>
        <v/>
      </c>
      <c r="X37" s="425">
        <f>SUM(Q39:W39)</f>
        <v>0</v>
      </c>
      <c r="Z37" s="377"/>
      <c r="AA37" s="378"/>
      <c r="AB37" s="383"/>
      <c r="AC37" s="384"/>
      <c r="AD37" s="389"/>
      <c r="AE37" s="390"/>
      <c r="AF37" s="360"/>
      <c r="AG37" s="361"/>
      <c r="AH37" s="367"/>
      <c r="AI37" s="368"/>
      <c r="AJ37" s="369"/>
      <c r="AK37" s="63"/>
      <c r="AL37" s="64"/>
      <c r="AM37" s="64"/>
      <c r="AN37" s="64"/>
      <c r="AO37" s="73"/>
      <c r="AP37" s="73"/>
      <c r="AQ37" s="73"/>
      <c r="AR37" s="73"/>
      <c r="AS37" s="74"/>
      <c r="AT37" s="74"/>
      <c r="AU37" s="74"/>
    </row>
    <row r="38" spans="1:47" ht="11.25" customHeight="1">
      <c r="A38" s="10"/>
      <c r="B38" s="10"/>
      <c r="C38" s="10"/>
      <c r="D38" s="10"/>
      <c r="E38" s="10"/>
      <c r="F38" s="10"/>
      <c r="G38" s="10"/>
      <c r="H38" s="425"/>
      <c r="I38" s="10"/>
      <c r="J38" s="10"/>
      <c r="K38" s="10"/>
      <c r="L38" s="10"/>
      <c r="M38" s="10"/>
      <c r="N38" s="10"/>
      <c r="O38" s="10"/>
      <c r="P38" s="425"/>
      <c r="Q38" s="10"/>
      <c r="R38" s="10"/>
      <c r="S38" s="10"/>
      <c r="T38" s="10"/>
      <c r="U38" s="10"/>
      <c r="V38" s="10"/>
      <c r="W38" s="10"/>
      <c r="X38" s="425"/>
      <c r="Z38" s="379"/>
      <c r="AA38" s="380"/>
      <c r="AB38" s="385"/>
      <c r="AC38" s="386"/>
      <c r="AD38" s="391"/>
      <c r="AE38" s="392"/>
      <c r="AF38" s="362"/>
      <c r="AG38" s="363"/>
      <c r="AH38" s="370"/>
      <c r="AI38" s="371"/>
      <c r="AJ38" s="372"/>
      <c r="AK38" s="61"/>
      <c r="AL38" s="62"/>
      <c r="AM38" s="62"/>
      <c r="AN38" s="62"/>
      <c r="AO38" s="75"/>
      <c r="AP38" s="75"/>
      <c r="AQ38" s="75"/>
      <c r="AR38" s="75"/>
      <c r="AS38" s="76"/>
      <c r="AT38" s="76"/>
      <c r="AU38" s="76"/>
    </row>
    <row r="39" spans="1:47" ht="11.25" customHeight="1">
      <c r="A39" s="196">
        <f>IF(A38="出",$G$3,0)</f>
        <v>0</v>
      </c>
      <c r="B39" s="196">
        <f t="shared" ref="B39:G39" si="62">IF(B38="出",$G$3,0)</f>
        <v>0</v>
      </c>
      <c r="C39" s="196">
        <f t="shared" si="62"/>
        <v>0</v>
      </c>
      <c r="D39" s="196">
        <f t="shared" si="62"/>
        <v>0</v>
      </c>
      <c r="E39" s="196">
        <f t="shared" si="62"/>
        <v>0</v>
      </c>
      <c r="F39" s="196">
        <f t="shared" si="62"/>
        <v>0</v>
      </c>
      <c r="G39" s="196">
        <f t="shared" si="62"/>
        <v>0</v>
      </c>
      <c r="H39" s="426"/>
      <c r="I39" s="196">
        <f>IF(I38="出",$G$3,0)</f>
        <v>0</v>
      </c>
      <c r="J39" s="196">
        <f t="shared" ref="J39:O39" si="63">IF(J38="出",$G$3,0)</f>
        <v>0</v>
      </c>
      <c r="K39" s="196">
        <f t="shared" si="63"/>
        <v>0</v>
      </c>
      <c r="L39" s="196">
        <f t="shared" si="63"/>
        <v>0</v>
      </c>
      <c r="M39" s="196">
        <f t="shared" si="63"/>
        <v>0</v>
      </c>
      <c r="N39" s="196">
        <f t="shared" si="63"/>
        <v>0</v>
      </c>
      <c r="O39" s="196">
        <f t="shared" si="63"/>
        <v>0</v>
      </c>
      <c r="P39" s="426"/>
      <c r="Q39" s="196">
        <f>IF(Q38="出",$G$3,0)</f>
        <v>0</v>
      </c>
      <c r="R39" s="196">
        <f t="shared" ref="R39:W39" si="64">IF(R38="出",$G$3,0)</f>
        <v>0</v>
      </c>
      <c r="S39" s="196">
        <f t="shared" si="64"/>
        <v>0</v>
      </c>
      <c r="T39" s="196">
        <f t="shared" si="64"/>
        <v>0</v>
      </c>
      <c r="U39" s="196">
        <f t="shared" si="64"/>
        <v>0</v>
      </c>
      <c r="V39" s="196">
        <f t="shared" si="64"/>
        <v>0</v>
      </c>
      <c r="W39" s="196">
        <f t="shared" si="64"/>
        <v>0</v>
      </c>
      <c r="X39" s="426"/>
      <c r="Z39" s="375" t="str">
        <f>$Q$70</f>
        <v/>
      </c>
      <c r="AA39" s="376"/>
      <c r="AB39" s="381" t="str">
        <f>IF($B$1="","",DAY(EOMONTH(DATE($B$1,Q70,1),0)))</f>
        <v/>
      </c>
      <c r="AC39" s="382"/>
      <c r="AD39" s="387">
        <f>COUNTIF(Q72:W89,"○")</f>
        <v>0</v>
      </c>
      <c r="AE39" s="388"/>
      <c r="AF39" s="419" t="str">
        <f>IF($B$1="","",AB39-+AD39)</f>
        <v/>
      </c>
      <c r="AG39" s="359"/>
      <c r="AH39" s="364">
        <f>$X$90</f>
        <v>0</v>
      </c>
      <c r="AI39" s="365"/>
      <c r="AJ39" s="366"/>
      <c r="AK39" s="61"/>
      <c r="AL39" s="62"/>
      <c r="AM39" s="62"/>
      <c r="AN39" s="62"/>
      <c r="AO39" s="75"/>
      <c r="AP39" s="75"/>
      <c r="AQ39" s="75"/>
      <c r="AR39" s="75"/>
      <c r="AS39" s="76"/>
      <c r="AT39" s="76"/>
      <c r="AU39" s="76"/>
    </row>
    <row r="40" spans="1:47" s="56" customFormat="1" ht="17.25" customHeight="1">
      <c r="A40" s="28" t="str">
        <f>IF($B$1="","",A37+7)</f>
        <v/>
      </c>
      <c r="B40" s="28" t="str">
        <f t="shared" ref="B40:G40" si="65">IF($B$1="","",B37+7)</f>
        <v/>
      </c>
      <c r="C40" s="28" t="str">
        <f t="shared" si="65"/>
        <v/>
      </c>
      <c r="D40" s="28" t="str">
        <f t="shared" si="65"/>
        <v/>
      </c>
      <c r="E40" s="28" t="str">
        <f t="shared" si="65"/>
        <v/>
      </c>
      <c r="F40" s="28" t="str">
        <f t="shared" si="65"/>
        <v/>
      </c>
      <c r="G40" s="28" t="str">
        <f t="shared" si="65"/>
        <v/>
      </c>
      <c r="H40" s="425">
        <f>SUM(A42:G42)</f>
        <v>0</v>
      </c>
      <c r="I40" s="28" t="str">
        <f>IF($B$1="","",I37+7)</f>
        <v/>
      </c>
      <c r="J40" s="28" t="str">
        <f t="shared" ref="J40:O40" si="66">IF($B$1="","",J37+7)</f>
        <v/>
      </c>
      <c r="K40" s="28" t="str">
        <f t="shared" si="66"/>
        <v/>
      </c>
      <c r="L40" s="28" t="str">
        <f t="shared" si="66"/>
        <v/>
      </c>
      <c r="M40" s="28" t="str">
        <f t="shared" si="66"/>
        <v/>
      </c>
      <c r="N40" s="28" t="str">
        <f t="shared" si="66"/>
        <v/>
      </c>
      <c r="O40" s="28" t="str">
        <f t="shared" si="66"/>
        <v/>
      </c>
      <c r="P40" s="425">
        <f>SUM(I42:O42)</f>
        <v>0</v>
      </c>
      <c r="Q40" s="28" t="str">
        <f>IF($B$1="","",Q37+7)</f>
        <v/>
      </c>
      <c r="R40" s="28" t="str">
        <f t="shared" ref="R40:W40" si="67">IF($B$1="","",R37+7)</f>
        <v/>
      </c>
      <c r="S40" s="28" t="str">
        <f t="shared" si="67"/>
        <v/>
      </c>
      <c r="T40" s="28" t="str">
        <f t="shared" si="67"/>
        <v/>
      </c>
      <c r="U40" s="28" t="str">
        <f t="shared" si="67"/>
        <v/>
      </c>
      <c r="V40" s="28" t="str">
        <f t="shared" si="67"/>
        <v/>
      </c>
      <c r="W40" s="28" t="str">
        <f t="shared" si="67"/>
        <v/>
      </c>
      <c r="X40" s="425">
        <f>SUM(Q42:W42)</f>
        <v>0</v>
      </c>
      <c r="Z40" s="377"/>
      <c r="AA40" s="378"/>
      <c r="AB40" s="383"/>
      <c r="AC40" s="384"/>
      <c r="AD40" s="389"/>
      <c r="AE40" s="390"/>
      <c r="AF40" s="360"/>
      <c r="AG40" s="361"/>
      <c r="AH40" s="367"/>
      <c r="AI40" s="368"/>
      <c r="AJ40" s="369"/>
      <c r="AK40" s="63"/>
      <c r="AL40" s="64"/>
      <c r="AM40" s="64"/>
      <c r="AN40" s="64"/>
      <c r="AO40" s="73"/>
      <c r="AP40" s="73"/>
      <c r="AQ40" s="73"/>
      <c r="AR40" s="73"/>
      <c r="AS40" s="74"/>
      <c r="AT40" s="74"/>
      <c r="AU40" s="74"/>
    </row>
    <row r="41" spans="1:47" ht="11.25" customHeight="1" thickBot="1">
      <c r="A41" s="10"/>
      <c r="B41" s="10"/>
      <c r="C41" s="10"/>
      <c r="D41" s="10"/>
      <c r="E41" s="10"/>
      <c r="F41" s="10"/>
      <c r="G41" s="10"/>
      <c r="H41" s="425"/>
      <c r="I41" s="10"/>
      <c r="J41" s="10"/>
      <c r="K41" s="10"/>
      <c r="L41" s="10"/>
      <c r="M41" s="10"/>
      <c r="N41" s="10"/>
      <c r="O41" s="10"/>
      <c r="P41" s="425"/>
      <c r="Q41" s="10"/>
      <c r="R41" s="10"/>
      <c r="S41" s="10"/>
      <c r="T41" s="10"/>
      <c r="U41" s="10"/>
      <c r="V41" s="10"/>
      <c r="W41" s="10"/>
      <c r="X41" s="425"/>
      <c r="Z41" s="379"/>
      <c r="AA41" s="380"/>
      <c r="AB41" s="417"/>
      <c r="AC41" s="418"/>
      <c r="AD41" s="391"/>
      <c r="AE41" s="392"/>
      <c r="AF41" s="362"/>
      <c r="AG41" s="363"/>
      <c r="AH41" s="370"/>
      <c r="AI41" s="371"/>
      <c r="AJ41" s="372"/>
      <c r="AK41" s="61"/>
      <c r="AL41" s="62"/>
      <c r="AM41" s="62"/>
      <c r="AN41" s="62"/>
      <c r="AO41" s="75"/>
      <c r="AP41" s="75"/>
      <c r="AQ41" s="75"/>
      <c r="AR41" s="75"/>
      <c r="AS41" s="76"/>
      <c r="AT41" s="76"/>
      <c r="AU41" s="76"/>
    </row>
    <row r="42" spans="1:47" ht="11.25" customHeight="1" thickTop="1">
      <c r="A42" s="196">
        <f>IF(A41="出",$G$3,0)</f>
        <v>0</v>
      </c>
      <c r="B42" s="196">
        <f t="shared" ref="B42:G42" si="68">IF(B41="出",$G$3,0)</f>
        <v>0</v>
      </c>
      <c r="C42" s="196">
        <f t="shared" si="68"/>
        <v>0</v>
      </c>
      <c r="D42" s="196">
        <f t="shared" si="68"/>
        <v>0</v>
      </c>
      <c r="E42" s="196">
        <f t="shared" si="68"/>
        <v>0</v>
      </c>
      <c r="F42" s="196">
        <f t="shared" si="68"/>
        <v>0</v>
      </c>
      <c r="G42" s="196">
        <f t="shared" si="68"/>
        <v>0</v>
      </c>
      <c r="H42" s="426"/>
      <c r="I42" s="196">
        <f>IF(I41="出",$G$3,0)</f>
        <v>0</v>
      </c>
      <c r="J42" s="196">
        <f t="shared" ref="J42:O42" si="69">IF(J41="出",$G$3,0)</f>
        <v>0</v>
      </c>
      <c r="K42" s="196">
        <f t="shared" si="69"/>
        <v>0</v>
      </c>
      <c r="L42" s="196">
        <f t="shared" si="69"/>
        <v>0</v>
      </c>
      <c r="M42" s="196">
        <f t="shared" si="69"/>
        <v>0</v>
      </c>
      <c r="N42" s="196">
        <f t="shared" si="69"/>
        <v>0</v>
      </c>
      <c r="O42" s="196">
        <f t="shared" si="69"/>
        <v>0</v>
      </c>
      <c r="P42" s="426"/>
      <c r="Q42" s="196">
        <f>IF(Q41="出",$G$3,0)</f>
        <v>0</v>
      </c>
      <c r="R42" s="196">
        <f t="shared" ref="R42:W42" si="70">IF(R41="出",$G$3,0)</f>
        <v>0</v>
      </c>
      <c r="S42" s="196">
        <f t="shared" si="70"/>
        <v>0</v>
      </c>
      <c r="T42" s="196">
        <f t="shared" si="70"/>
        <v>0</v>
      </c>
      <c r="U42" s="196">
        <f t="shared" si="70"/>
        <v>0</v>
      </c>
      <c r="V42" s="196">
        <f t="shared" si="70"/>
        <v>0</v>
      </c>
      <c r="W42" s="196">
        <f t="shared" si="70"/>
        <v>0</v>
      </c>
      <c r="X42" s="426"/>
      <c r="Z42" s="398" t="s">
        <v>11</v>
      </c>
      <c r="AA42" s="399"/>
      <c r="AB42" s="404">
        <f>SUM(AB6:AC41)</f>
        <v>0</v>
      </c>
      <c r="AC42" s="405"/>
      <c r="AD42" s="410">
        <f t="shared" ref="AD42" si="71">SUM(AD6:AE41)</f>
        <v>0</v>
      </c>
      <c r="AE42" s="411"/>
      <c r="AF42" s="412" t="str">
        <f>IF($B$1="","",SUM(AF6:AG41))</f>
        <v/>
      </c>
      <c r="AG42" s="413"/>
      <c r="AH42" s="414">
        <f>SUM(AH6:AI41)</f>
        <v>0</v>
      </c>
      <c r="AI42" s="415"/>
      <c r="AJ42" s="416"/>
      <c r="AK42" s="61"/>
      <c r="AL42" s="62"/>
      <c r="AM42" s="62"/>
      <c r="AN42" s="62"/>
      <c r="AO42" s="75"/>
      <c r="AP42" s="75"/>
      <c r="AQ42" s="75"/>
      <c r="AR42" s="75"/>
      <c r="AS42" s="76"/>
      <c r="AT42" s="76"/>
      <c r="AU42" s="76"/>
    </row>
    <row r="43" spans="1:47" s="56" customFormat="1" ht="17.25" customHeight="1">
      <c r="A43" s="28" t="str">
        <f>IF($B$1="","",A40+7)</f>
        <v/>
      </c>
      <c r="B43" s="28" t="str">
        <f t="shared" ref="B43:G43" si="72">IF($B$1="","",B40+7)</f>
        <v/>
      </c>
      <c r="C43" s="28" t="str">
        <f t="shared" si="72"/>
        <v/>
      </c>
      <c r="D43" s="28" t="str">
        <f t="shared" si="72"/>
        <v/>
      </c>
      <c r="E43" s="28" t="str">
        <f t="shared" si="72"/>
        <v/>
      </c>
      <c r="F43" s="28" t="str">
        <f t="shared" si="72"/>
        <v/>
      </c>
      <c r="G43" s="28" t="str">
        <f t="shared" si="72"/>
        <v/>
      </c>
      <c r="H43" s="425">
        <f>SUM(A45:G45)</f>
        <v>0</v>
      </c>
      <c r="I43" s="28" t="str">
        <f>IF($B$1="","",I40+7)</f>
        <v/>
      </c>
      <c r="J43" s="28" t="str">
        <f t="shared" ref="J43:O43" si="73">IF($B$1="","",J40+7)</f>
        <v/>
      </c>
      <c r="K43" s="28" t="str">
        <f t="shared" si="73"/>
        <v/>
      </c>
      <c r="L43" s="28" t="str">
        <f t="shared" si="73"/>
        <v/>
      </c>
      <c r="M43" s="28" t="str">
        <f t="shared" si="73"/>
        <v/>
      </c>
      <c r="N43" s="28" t="str">
        <f t="shared" si="73"/>
        <v/>
      </c>
      <c r="O43" s="28" t="str">
        <f t="shared" si="73"/>
        <v/>
      </c>
      <c r="P43" s="425">
        <f>SUM(I45:O45)</f>
        <v>0</v>
      </c>
      <c r="Q43" s="28" t="str">
        <f>IF($B$1="","",Q40+7)</f>
        <v/>
      </c>
      <c r="R43" s="28" t="str">
        <f t="shared" ref="R43:W43" si="74">IF($B$1="","",R40+7)</f>
        <v/>
      </c>
      <c r="S43" s="28" t="str">
        <f t="shared" si="74"/>
        <v/>
      </c>
      <c r="T43" s="28" t="str">
        <f t="shared" si="74"/>
        <v/>
      </c>
      <c r="U43" s="28" t="str">
        <f t="shared" si="74"/>
        <v/>
      </c>
      <c r="V43" s="28" t="str">
        <f t="shared" si="74"/>
        <v/>
      </c>
      <c r="W43" s="28" t="str">
        <f t="shared" si="74"/>
        <v/>
      </c>
      <c r="X43" s="425">
        <f>SUM(Q45:W45)</f>
        <v>0</v>
      </c>
      <c r="Z43" s="400"/>
      <c r="AA43" s="401"/>
      <c r="AB43" s="406"/>
      <c r="AC43" s="407"/>
      <c r="AD43" s="389"/>
      <c r="AE43" s="390"/>
      <c r="AF43" s="360"/>
      <c r="AG43" s="361"/>
      <c r="AH43" s="367"/>
      <c r="AI43" s="368"/>
      <c r="AJ43" s="369"/>
      <c r="AK43" s="64"/>
      <c r="AL43" s="64"/>
      <c r="AM43" s="64"/>
      <c r="AN43" s="64"/>
      <c r="AO43" s="73"/>
      <c r="AP43" s="73"/>
      <c r="AQ43" s="73"/>
      <c r="AR43" s="73"/>
      <c r="AS43" s="74"/>
      <c r="AT43" s="74"/>
      <c r="AU43" s="74"/>
    </row>
    <row r="44" spans="1:47" ht="11.25" customHeight="1">
      <c r="A44" s="10"/>
      <c r="B44" s="10"/>
      <c r="C44" s="10"/>
      <c r="D44" s="10"/>
      <c r="E44" s="10"/>
      <c r="F44" s="10"/>
      <c r="G44" s="10"/>
      <c r="H44" s="425"/>
      <c r="I44" s="10"/>
      <c r="J44" s="10"/>
      <c r="K44" s="10"/>
      <c r="L44" s="10"/>
      <c r="M44" s="10"/>
      <c r="N44" s="10"/>
      <c r="O44" s="10"/>
      <c r="P44" s="425"/>
      <c r="Q44" s="10"/>
      <c r="R44" s="10"/>
      <c r="S44" s="10"/>
      <c r="T44" s="10"/>
      <c r="U44" s="10"/>
      <c r="V44" s="10"/>
      <c r="W44" s="10"/>
      <c r="X44" s="425"/>
      <c r="Z44" s="402"/>
      <c r="AA44" s="403"/>
      <c r="AB44" s="408"/>
      <c r="AC44" s="409"/>
      <c r="AD44" s="391"/>
      <c r="AE44" s="392"/>
      <c r="AF44" s="362"/>
      <c r="AG44" s="363"/>
      <c r="AH44" s="370"/>
      <c r="AI44" s="371"/>
      <c r="AJ44" s="372"/>
      <c r="AK44" s="62"/>
      <c r="AL44" s="62"/>
      <c r="AM44" s="62"/>
      <c r="AN44" s="62"/>
      <c r="AO44" s="75"/>
      <c r="AP44" s="75"/>
      <c r="AQ44" s="75"/>
      <c r="AR44" s="75"/>
      <c r="AS44" s="76"/>
      <c r="AT44" s="76"/>
      <c r="AU44" s="76"/>
    </row>
    <row r="45" spans="1:47" ht="11.25" customHeight="1">
      <c r="A45" s="196">
        <f>IF(A44="出",$G$3,0)</f>
        <v>0</v>
      </c>
      <c r="B45" s="196">
        <f t="shared" ref="B45:G45" si="75">IF(B44="出",$G$3,0)</f>
        <v>0</v>
      </c>
      <c r="C45" s="196">
        <f t="shared" si="75"/>
        <v>0</v>
      </c>
      <c r="D45" s="196">
        <f t="shared" si="75"/>
        <v>0</v>
      </c>
      <c r="E45" s="196">
        <f t="shared" si="75"/>
        <v>0</v>
      </c>
      <c r="F45" s="196">
        <f t="shared" si="75"/>
        <v>0</v>
      </c>
      <c r="G45" s="196">
        <f t="shared" si="75"/>
        <v>0</v>
      </c>
      <c r="H45" s="426"/>
      <c r="I45" s="196">
        <f>IF(I44="出",$G$3,0)</f>
        <v>0</v>
      </c>
      <c r="J45" s="196">
        <f t="shared" ref="J45:O45" si="76">IF(J44="出",$G$3,0)</f>
        <v>0</v>
      </c>
      <c r="K45" s="196">
        <f t="shared" si="76"/>
        <v>0</v>
      </c>
      <c r="L45" s="196">
        <f t="shared" si="76"/>
        <v>0</v>
      </c>
      <c r="M45" s="196">
        <f t="shared" si="76"/>
        <v>0</v>
      </c>
      <c r="N45" s="196">
        <f t="shared" si="76"/>
        <v>0</v>
      </c>
      <c r="O45" s="196">
        <f t="shared" si="76"/>
        <v>0</v>
      </c>
      <c r="P45" s="426"/>
      <c r="Q45" s="196">
        <f>IF(Q44="出",$G$3,0)</f>
        <v>0</v>
      </c>
      <c r="R45" s="196">
        <f t="shared" ref="R45:W45" si="77">IF(R44="出",$G$3,0)</f>
        <v>0</v>
      </c>
      <c r="S45" s="196">
        <f t="shared" si="77"/>
        <v>0</v>
      </c>
      <c r="T45" s="196">
        <f t="shared" si="77"/>
        <v>0</v>
      </c>
      <c r="U45" s="196">
        <f t="shared" si="77"/>
        <v>0</v>
      </c>
      <c r="V45" s="196">
        <f t="shared" si="77"/>
        <v>0</v>
      </c>
      <c r="W45" s="196">
        <f t="shared" si="77"/>
        <v>0</v>
      </c>
      <c r="X45" s="426"/>
      <c r="Z45" s="209"/>
      <c r="AA45" s="209"/>
      <c r="AB45" s="209"/>
      <c r="AC45" s="209"/>
      <c r="AD45" s="210"/>
      <c r="AE45" s="210"/>
      <c r="AF45" s="211"/>
      <c r="AG45" s="211"/>
      <c r="AH45" s="212" t="str">
        <f>IF(AN67-AH42&gt;=0,"ＯＫ","超えています")</f>
        <v>ＯＫ</v>
      </c>
      <c r="AI45" s="212"/>
      <c r="AJ45" s="212"/>
      <c r="AK45" s="62"/>
      <c r="AL45" s="62"/>
      <c r="AM45" s="62"/>
      <c r="AN45" s="62"/>
      <c r="AO45" s="75"/>
      <c r="AP45" s="75"/>
      <c r="AQ45" s="75"/>
      <c r="AR45" s="75"/>
      <c r="AS45" s="76"/>
      <c r="AT45" s="76"/>
      <c r="AU45" s="76"/>
    </row>
    <row r="46" spans="1:47">
      <c r="A46" s="427"/>
      <c r="B46" s="428"/>
      <c r="C46" s="428"/>
      <c r="D46" s="428"/>
      <c r="E46" s="428"/>
      <c r="F46" s="428"/>
      <c r="G46" s="429"/>
      <c r="H46" s="202">
        <f>SUM(H28:H45)</f>
        <v>0</v>
      </c>
      <c r="I46" s="427"/>
      <c r="J46" s="428"/>
      <c r="K46" s="428"/>
      <c r="L46" s="428"/>
      <c r="M46" s="428"/>
      <c r="N46" s="428"/>
      <c r="O46" s="429"/>
      <c r="P46" s="202">
        <f>SUM(P28:P45)</f>
        <v>0</v>
      </c>
      <c r="Q46" s="427"/>
      <c r="R46" s="428"/>
      <c r="S46" s="428"/>
      <c r="T46" s="428"/>
      <c r="U46" s="428"/>
      <c r="V46" s="428"/>
      <c r="W46" s="429"/>
      <c r="X46" s="202">
        <f>SUM(X28:X45)</f>
        <v>0</v>
      </c>
      <c r="Z46" s="78"/>
      <c r="AA46" s="78"/>
      <c r="AB46" s="78"/>
      <c r="AC46" s="78"/>
      <c r="AD46" s="79"/>
      <c r="AE46" s="79"/>
      <c r="AF46" s="75"/>
      <c r="AG46" s="75"/>
      <c r="AH46" s="80"/>
      <c r="AI46" s="80"/>
      <c r="AJ46" s="80"/>
      <c r="AK46" s="62"/>
      <c r="AL46" s="62"/>
      <c r="AM46" s="62"/>
      <c r="AN46" s="62"/>
      <c r="AO46" s="66"/>
      <c r="AP46" s="81"/>
      <c r="AQ46" s="81"/>
      <c r="AR46" s="82"/>
      <c r="AS46" s="82"/>
      <c r="AT46" s="82"/>
      <c r="AU46" s="68"/>
    </row>
    <row r="47" spans="1:47">
      <c r="A47" s="83"/>
      <c r="B47" s="83"/>
      <c r="C47" s="83"/>
      <c r="D47" s="83"/>
      <c r="E47" s="83"/>
      <c r="F47" s="83"/>
      <c r="G47" s="83"/>
      <c r="H47" s="203"/>
      <c r="I47" s="84"/>
      <c r="J47" s="84"/>
      <c r="K47" s="84"/>
      <c r="L47" s="84"/>
      <c r="M47" s="84"/>
      <c r="N47" s="84"/>
      <c r="O47" s="84"/>
      <c r="P47" s="204"/>
      <c r="Q47" s="1"/>
      <c r="R47" s="2"/>
      <c r="S47" s="3"/>
      <c r="T47" s="3"/>
      <c r="U47" s="3"/>
      <c r="V47" s="3"/>
      <c r="W47" s="3"/>
      <c r="X47" s="205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</row>
    <row r="48" spans="1:47" ht="13.5" customHeight="1">
      <c r="A48" s="186" t="str">
        <f>IF(AND($B$1&lt;&gt;"",$H$1&lt;&gt;""),MONTH(DATE($B$1,$H$1+6,1)),"")</f>
        <v/>
      </c>
      <c r="B48" s="353" t="s">
        <v>28</v>
      </c>
      <c r="C48" s="353"/>
      <c r="D48" s="198"/>
      <c r="E48" s="188" t="str">
        <f>IF($B$1="","",(DATE($B$1,$A$48,1)-DAY(DATE($B$1,$A$48,1))+1))</f>
        <v/>
      </c>
      <c r="F48" s="189" t="s">
        <v>105</v>
      </c>
      <c r="G48" s="190" t="str">
        <f>IF($B$1="","",EOMONTH(DATE($B$1,A48,1),0))</f>
        <v/>
      </c>
      <c r="H48" s="421" t="s">
        <v>0</v>
      </c>
      <c r="I48" s="197" t="str">
        <f>IF(AND($B$1&lt;&gt;"",$H$1&lt;&gt;""),MONTH(DATE($B$1,$H$1+7,1)),"")</f>
        <v/>
      </c>
      <c r="J48" s="353" t="s">
        <v>28</v>
      </c>
      <c r="K48" s="353"/>
      <c r="L48" s="198"/>
      <c r="M48" s="188" t="str">
        <f>IF($B$1="","",DATE($B$1,$I$48,1)-DAY(DATE($B$1,$I$48,1))+1)</f>
        <v/>
      </c>
      <c r="N48" s="189" t="s">
        <v>105</v>
      </c>
      <c r="O48" s="190" t="str">
        <f>IF($B$1="","",EOMONTH(DATE($B$1,I48,1),0))</f>
        <v/>
      </c>
      <c r="P48" s="421" t="s">
        <v>0</v>
      </c>
      <c r="Q48" s="197" t="str">
        <f>IF(AND($B$1&lt;&gt;"",$H$1&lt;&gt;""),MONTH(DATE($B$1,$H$1+8,1)),"")</f>
        <v/>
      </c>
      <c r="R48" s="353" t="s">
        <v>28</v>
      </c>
      <c r="S48" s="353"/>
      <c r="T48" s="198"/>
      <c r="U48" s="188" t="str">
        <f>IF($B$1="","",(DATE($B$1,$Q$48,1)-DAY(DATE($B$1,$Q$48,1))+1))</f>
        <v/>
      </c>
      <c r="V48" s="189" t="s">
        <v>105</v>
      </c>
      <c r="W48" s="190" t="str">
        <f>IF($B$1="","",EOMONTH(DATE($B$1,Q48,1),0))</f>
        <v/>
      </c>
      <c r="X48" s="423" t="s">
        <v>0</v>
      </c>
      <c r="Z48" s="40" t="s">
        <v>12</v>
      </c>
      <c r="AA48" s="41"/>
      <c r="AB48" s="41"/>
      <c r="AC48" s="8"/>
      <c r="AD48" s="41"/>
      <c r="AE48" s="8"/>
      <c r="AF48" s="41"/>
      <c r="AG48" s="42"/>
      <c r="AH48" s="43"/>
      <c r="AI48" s="43"/>
      <c r="AJ48" s="43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</row>
    <row r="49" spans="1:47">
      <c r="A49" s="191" t="s">
        <v>37</v>
      </c>
      <c r="B49" s="192" t="s">
        <v>38</v>
      </c>
      <c r="C49" s="192" t="s">
        <v>39</v>
      </c>
      <c r="D49" s="193" t="s">
        <v>2</v>
      </c>
      <c r="E49" s="192" t="s">
        <v>3</v>
      </c>
      <c r="F49" s="194" t="s">
        <v>4</v>
      </c>
      <c r="G49" s="193" t="s">
        <v>5</v>
      </c>
      <c r="H49" s="430"/>
      <c r="I49" s="199" t="s">
        <v>37</v>
      </c>
      <c r="J49" s="200" t="s">
        <v>38</v>
      </c>
      <c r="K49" s="200" t="s">
        <v>39</v>
      </c>
      <c r="L49" s="200" t="s">
        <v>2</v>
      </c>
      <c r="M49" s="200" t="s">
        <v>3</v>
      </c>
      <c r="N49" s="200" t="s">
        <v>4</v>
      </c>
      <c r="O49" s="194" t="s">
        <v>5</v>
      </c>
      <c r="P49" s="430"/>
      <c r="Q49" s="199" t="s">
        <v>37</v>
      </c>
      <c r="R49" s="200" t="s">
        <v>38</v>
      </c>
      <c r="S49" s="200" t="s">
        <v>39</v>
      </c>
      <c r="T49" s="200" t="s">
        <v>2</v>
      </c>
      <c r="U49" s="200" t="s">
        <v>3</v>
      </c>
      <c r="V49" s="200" t="s">
        <v>4</v>
      </c>
      <c r="W49" s="201" t="s">
        <v>5</v>
      </c>
      <c r="X49" s="431"/>
      <c r="Z49" s="86" t="s">
        <v>13</v>
      </c>
      <c r="AA49" s="87"/>
      <c r="AB49" s="87"/>
      <c r="AC49" s="88"/>
      <c r="AD49" s="89"/>
      <c r="AE49" s="89"/>
      <c r="AF49" s="89"/>
      <c r="AG49" s="89"/>
      <c r="AH49" s="90"/>
      <c r="AI49" s="90"/>
      <c r="AJ49" s="90"/>
      <c r="AK49" s="91"/>
      <c r="AL49" s="92" t="s">
        <v>25</v>
      </c>
      <c r="AM49" s="93"/>
      <c r="AN49" s="94"/>
      <c r="AO49" s="94"/>
      <c r="AP49" s="95"/>
      <c r="AQ49" s="95"/>
      <c r="AR49" s="96"/>
      <c r="AS49" s="96"/>
      <c r="AT49" s="60"/>
      <c r="AU49" s="85"/>
    </row>
    <row r="50" spans="1:47" s="56" customFormat="1" ht="17.25" customHeight="1">
      <c r="A50" s="28" t="str">
        <f>IF($B$1="","",DATE($B$1,$H$1+6,1)-WEEKDAY(DATE($B$1,$H$1+6,1))+1)</f>
        <v/>
      </c>
      <c r="B50" s="195" t="str">
        <f>IF($B$1="","",A50+1)</f>
        <v/>
      </c>
      <c r="C50" s="195" t="str">
        <f t="shared" ref="C50:G50" si="78">IF($B$1="","",B50+1)</f>
        <v/>
      </c>
      <c r="D50" s="195" t="str">
        <f t="shared" si="78"/>
        <v/>
      </c>
      <c r="E50" s="195" t="str">
        <f t="shared" si="78"/>
        <v/>
      </c>
      <c r="F50" s="195" t="str">
        <f t="shared" si="78"/>
        <v/>
      </c>
      <c r="G50" s="195" t="str">
        <f t="shared" si="78"/>
        <v/>
      </c>
      <c r="H50" s="425">
        <f>SUM(A52:G52)</f>
        <v>0</v>
      </c>
      <c r="I50" s="28" t="str">
        <f>IF($B$1="","",DATE($B$1,$H$1+7,1)-WEEKDAY(DATE($B$1,$H$1+7,1))+1)</f>
        <v/>
      </c>
      <c r="J50" s="195" t="str">
        <f>IF($B$1="","",I50+1)</f>
        <v/>
      </c>
      <c r="K50" s="195" t="str">
        <f t="shared" ref="K50:O50" si="79">IF($B$1="","",J50+1)</f>
        <v/>
      </c>
      <c r="L50" s="195" t="str">
        <f t="shared" si="79"/>
        <v/>
      </c>
      <c r="M50" s="195" t="str">
        <f t="shared" si="79"/>
        <v/>
      </c>
      <c r="N50" s="195" t="str">
        <f t="shared" si="79"/>
        <v/>
      </c>
      <c r="O50" s="195" t="str">
        <f t="shared" si="79"/>
        <v/>
      </c>
      <c r="P50" s="425">
        <f>SUM(I52:O52)</f>
        <v>0</v>
      </c>
      <c r="Q50" s="28" t="str">
        <f>IF($B$1="","",DATE($B$1,$H$1+8,1)-WEEKDAY(DATE($B$1,$H$1+8,1))+1)</f>
        <v/>
      </c>
      <c r="R50" s="195" t="str">
        <f>IF($B$1="","",Q50+1)</f>
        <v/>
      </c>
      <c r="S50" s="195" t="str">
        <f t="shared" ref="S50:W50" si="80">IF($B$1="","",R50+1)</f>
        <v/>
      </c>
      <c r="T50" s="195" t="str">
        <f t="shared" si="80"/>
        <v/>
      </c>
      <c r="U50" s="195" t="str">
        <f t="shared" si="80"/>
        <v/>
      </c>
      <c r="V50" s="195" t="str">
        <f t="shared" si="80"/>
        <v/>
      </c>
      <c r="W50" s="195" t="str">
        <f t="shared" si="80"/>
        <v/>
      </c>
      <c r="X50" s="425">
        <f>SUM(Q52:W52)</f>
        <v>0</v>
      </c>
      <c r="Z50" s="97" t="s">
        <v>108</v>
      </c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9"/>
      <c r="AL50" s="341"/>
      <c r="AM50" s="342"/>
      <c r="AN50" s="100"/>
      <c r="AO50" s="100"/>
      <c r="AP50" s="100" t="s">
        <v>27</v>
      </c>
      <c r="AQ50" s="100"/>
      <c r="AR50" s="100"/>
      <c r="AS50" s="100"/>
      <c r="AT50" s="100"/>
      <c r="AU50" s="100"/>
    </row>
    <row r="51" spans="1:47" ht="11.25" customHeight="1">
      <c r="A51" s="10"/>
      <c r="B51" s="10"/>
      <c r="C51" s="10"/>
      <c r="D51" s="10"/>
      <c r="E51" s="10"/>
      <c r="F51" s="10"/>
      <c r="G51" s="10"/>
      <c r="H51" s="425"/>
      <c r="I51" s="10"/>
      <c r="J51" s="10"/>
      <c r="K51" s="10"/>
      <c r="L51" s="10"/>
      <c r="M51" s="10"/>
      <c r="N51" s="10"/>
      <c r="O51" s="10"/>
      <c r="P51" s="425"/>
      <c r="Q51" s="10"/>
      <c r="R51" s="10"/>
      <c r="S51" s="10"/>
      <c r="T51" s="10"/>
      <c r="U51" s="10"/>
      <c r="V51" s="10"/>
      <c r="W51" s="10"/>
      <c r="X51" s="425"/>
      <c r="Z51" s="101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3"/>
      <c r="AL51" s="343"/>
      <c r="AM51" s="344"/>
      <c r="AN51" s="94"/>
      <c r="AO51" s="94"/>
      <c r="AP51" s="95"/>
      <c r="AQ51" s="95"/>
      <c r="AR51" s="96"/>
      <c r="AS51" s="96"/>
      <c r="AT51" s="60"/>
      <c r="AU51" s="85"/>
    </row>
    <row r="52" spans="1:47" ht="11.25" customHeight="1">
      <c r="A52" s="196">
        <f>IF(A51="出",$G$3,0)</f>
        <v>0</v>
      </c>
      <c r="B52" s="196">
        <f t="shared" ref="B52:G52" si="81">IF(B51="出",$G$3,0)</f>
        <v>0</v>
      </c>
      <c r="C52" s="196">
        <f t="shared" si="81"/>
        <v>0</v>
      </c>
      <c r="D52" s="196">
        <f t="shared" si="81"/>
        <v>0</v>
      </c>
      <c r="E52" s="196">
        <f t="shared" si="81"/>
        <v>0</v>
      </c>
      <c r="F52" s="196">
        <f t="shared" si="81"/>
        <v>0</v>
      </c>
      <c r="G52" s="196">
        <f t="shared" si="81"/>
        <v>0</v>
      </c>
      <c r="H52" s="426"/>
      <c r="I52" s="196">
        <f>IF(I51="出",$G$3,0)</f>
        <v>0</v>
      </c>
      <c r="J52" s="196">
        <f t="shared" ref="J52:O52" si="82">IF(J51="出",$G$3,0)</f>
        <v>0</v>
      </c>
      <c r="K52" s="196">
        <f t="shared" si="82"/>
        <v>0</v>
      </c>
      <c r="L52" s="196">
        <f t="shared" si="82"/>
        <v>0</v>
      </c>
      <c r="M52" s="196">
        <f t="shared" si="82"/>
        <v>0</v>
      </c>
      <c r="N52" s="196">
        <f t="shared" si="82"/>
        <v>0</v>
      </c>
      <c r="O52" s="196">
        <f t="shared" si="82"/>
        <v>0</v>
      </c>
      <c r="P52" s="426"/>
      <c r="Q52" s="196">
        <f>IF(Q51="出",$G$3,0)</f>
        <v>0</v>
      </c>
      <c r="R52" s="196">
        <f t="shared" ref="R52:W52" si="83">IF(R51="出",$G$3,0)</f>
        <v>0</v>
      </c>
      <c r="S52" s="196">
        <f t="shared" si="83"/>
        <v>0</v>
      </c>
      <c r="T52" s="196">
        <f t="shared" si="83"/>
        <v>0</v>
      </c>
      <c r="U52" s="196">
        <f t="shared" si="83"/>
        <v>0</v>
      </c>
      <c r="V52" s="196">
        <f t="shared" si="83"/>
        <v>0</v>
      </c>
      <c r="W52" s="196">
        <f t="shared" si="83"/>
        <v>0</v>
      </c>
      <c r="X52" s="426"/>
      <c r="Z52" s="104" t="s">
        <v>14</v>
      </c>
      <c r="AA52" s="105"/>
      <c r="AB52" s="105"/>
      <c r="AC52" s="88"/>
      <c r="AD52" s="77"/>
      <c r="AE52" s="77"/>
      <c r="AF52" s="77"/>
      <c r="AG52" s="77"/>
      <c r="AH52" s="106"/>
      <c r="AI52" s="106"/>
      <c r="AJ52" s="106"/>
      <c r="AK52" s="107"/>
      <c r="AL52" s="92" t="s">
        <v>25</v>
      </c>
      <c r="AM52" s="93"/>
      <c r="AN52" s="94"/>
      <c r="AO52" s="94"/>
      <c r="AP52" s="94"/>
      <c r="AQ52" s="94"/>
      <c r="AR52" s="94"/>
      <c r="AS52" s="94"/>
      <c r="AT52" s="94"/>
      <c r="AU52" s="94"/>
    </row>
    <row r="53" spans="1:47" s="56" customFormat="1" ht="17.25" customHeight="1">
      <c r="A53" s="28" t="str">
        <f>IF($B$1="","",A50+7)</f>
        <v/>
      </c>
      <c r="B53" s="28" t="str">
        <f t="shared" ref="B53:G53" si="84">IF($B$1="","",B50+7)</f>
        <v/>
      </c>
      <c r="C53" s="28" t="str">
        <f t="shared" si="84"/>
        <v/>
      </c>
      <c r="D53" s="28" t="str">
        <f t="shared" si="84"/>
        <v/>
      </c>
      <c r="E53" s="28" t="str">
        <f t="shared" si="84"/>
        <v/>
      </c>
      <c r="F53" s="28" t="str">
        <f t="shared" si="84"/>
        <v/>
      </c>
      <c r="G53" s="28" t="str">
        <f t="shared" si="84"/>
        <v/>
      </c>
      <c r="H53" s="425">
        <f>SUM(A55:G55)</f>
        <v>0</v>
      </c>
      <c r="I53" s="28" t="str">
        <f>IF($B$1="","",I50+7)</f>
        <v/>
      </c>
      <c r="J53" s="28" t="str">
        <f t="shared" ref="J53:O53" si="85">IF($B$1="","",J50+7)</f>
        <v/>
      </c>
      <c r="K53" s="28" t="str">
        <f t="shared" si="85"/>
        <v/>
      </c>
      <c r="L53" s="28" t="str">
        <f t="shared" si="85"/>
        <v/>
      </c>
      <c r="M53" s="28" t="str">
        <f t="shared" si="85"/>
        <v/>
      </c>
      <c r="N53" s="28" t="str">
        <f t="shared" si="85"/>
        <v/>
      </c>
      <c r="O53" s="28" t="str">
        <f t="shared" si="85"/>
        <v/>
      </c>
      <c r="P53" s="425">
        <f>SUM(I55:O55)</f>
        <v>0</v>
      </c>
      <c r="Q53" s="28" t="str">
        <f>IF($B$1="","",Q50+7)</f>
        <v/>
      </c>
      <c r="R53" s="28" t="str">
        <f t="shared" ref="R53:W53" si="86">IF($B$1="","",R50+7)</f>
        <v/>
      </c>
      <c r="S53" s="28" t="str">
        <f t="shared" si="86"/>
        <v/>
      </c>
      <c r="T53" s="28" t="str">
        <f t="shared" si="86"/>
        <v/>
      </c>
      <c r="U53" s="28" t="str">
        <f t="shared" si="86"/>
        <v/>
      </c>
      <c r="V53" s="28" t="str">
        <f t="shared" si="86"/>
        <v/>
      </c>
      <c r="W53" s="28" t="str">
        <f t="shared" si="86"/>
        <v/>
      </c>
      <c r="X53" s="425">
        <f>SUM(Q55:W55)</f>
        <v>0</v>
      </c>
      <c r="Z53" s="97" t="s">
        <v>109</v>
      </c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9"/>
      <c r="AL53" s="341"/>
      <c r="AM53" s="342"/>
      <c r="AN53" s="108"/>
      <c r="AO53" s="108"/>
      <c r="AP53" s="109"/>
      <c r="AQ53" s="109"/>
      <c r="AR53" s="110"/>
      <c r="AS53" s="110"/>
      <c r="AT53" s="60"/>
      <c r="AU53" s="111"/>
    </row>
    <row r="54" spans="1:47" ht="11.25" customHeight="1">
      <c r="A54" s="10"/>
      <c r="B54" s="10"/>
      <c r="C54" s="10"/>
      <c r="D54" s="10"/>
      <c r="E54" s="10"/>
      <c r="F54" s="10"/>
      <c r="G54" s="10"/>
      <c r="H54" s="425"/>
      <c r="I54" s="10"/>
      <c r="J54" s="10"/>
      <c r="K54" s="10"/>
      <c r="L54" s="10"/>
      <c r="M54" s="10"/>
      <c r="N54" s="10"/>
      <c r="O54" s="10"/>
      <c r="P54" s="425"/>
      <c r="Q54" s="10"/>
      <c r="R54" s="10"/>
      <c r="S54" s="10"/>
      <c r="T54" s="10"/>
      <c r="U54" s="10"/>
      <c r="V54" s="10"/>
      <c r="W54" s="10"/>
      <c r="X54" s="425"/>
      <c r="Z54" s="101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3"/>
      <c r="AL54" s="343"/>
      <c r="AM54" s="344"/>
      <c r="AN54" s="85"/>
      <c r="AO54" s="85"/>
      <c r="AP54" s="85"/>
      <c r="AQ54" s="85"/>
      <c r="AR54" s="85"/>
      <c r="AS54" s="85"/>
      <c r="AT54" s="85"/>
      <c r="AU54" s="85"/>
    </row>
    <row r="55" spans="1:47" ht="11.25" customHeight="1">
      <c r="A55" s="196">
        <f>IF(A54="出",$G$3,0)</f>
        <v>0</v>
      </c>
      <c r="B55" s="196">
        <f t="shared" ref="B55:G55" si="87">IF(B54="出",$G$3,0)</f>
        <v>0</v>
      </c>
      <c r="C55" s="196">
        <f t="shared" si="87"/>
        <v>0</v>
      </c>
      <c r="D55" s="196">
        <f t="shared" si="87"/>
        <v>0</v>
      </c>
      <c r="E55" s="196">
        <f t="shared" si="87"/>
        <v>0</v>
      </c>
      <c r="F55" s="196">
        <f t="shared" si="87"/>
        <v>0</v>
      </c>
      <c r="G55" s="196">
        <f t="shared" si="87"/>
        <v>0</v>
      </c>
      <c r="H55" s="426"/>
      <c r="I55" s="196">
        <f>IF(I54="出",$G$3,0)</f>
        <v>0</v>
      </c>
      <c r="J55" s="196">
        <f t="shared" ref="J55:O55" si="88">IF(J54="出",$G$3,0)</f>
        <v>0</v>
      </c>
      <c r="K55" s="196">
        <f t="shared" si="88"/>
        <v>0</v>
      </c>
      <c r="L55" s="196">
        <f t="shared" si="88"/>
        <v>0</v>
      </c>
      <c r="M55" s="196">
        <f t="shared" si="88"/>
        <v>0</v>
      </c>
      <c r="N55" s="196">
        <f t="shared" si="88"/>
        <v>0</v>
      </c>
      <c r="O55" s="196">
        <f t="shared" si="88"/>
        <v>0</v>
      </c>
      <c r="P55" s="426"/>
      <c r="Q55" s="196">
        <f>IF(Q54="出",$G$3,0)</f>
        <v>0</v>
      </c>
      <c r="R55" s="196">
        <f t="shared" ref="R55:W55" si="89">IF(R54="出",$G$3,0)</f>
        <v>0</v>
      </c>
      <c r="S55" s="196">
        <f t="shared" si="89"/>
        <v>0</v>
      </c>
      <c r="T55" s="196">
        <f t="shared" si="89"/>
        <v>0</v>
      </c>
      <c r="U55" s="196">
        <f t="shared" si="89"/>
        <v>0</v>
      </c>
      <c r="V55" s="196">
        <f t="shared" si="89"/>
        <v>0</v>
      </c>
      <c r="W55" s="196">
        <f t="shared" si="89"/>
        <v>0</v>
      </c>
      <c r="X55" s="426"/>
      <c r="Z55" s="104" t="s">
        <v>15</v>
      </c>
      <c r="AA55" s="105"/>
      <c r="AB55" s="105"/>
      <c r="AC55" s="88"/>
      <c r="AD55" s="77"/>
      <c r="AE55" s="77"/>
      <c r="AF55" s="77"/>
      <c r="AG55" s="77"/>
      <c r="AH55" s="106"/>
      <c r="AI55" s="106"/>
      <c r="AJ55" s="106"/>
      <c r="AK55" s="107"/>
      <c r="AL55" s="92" t="s">
        <v>25</v>
      </c>
      <c r="AM55" s="93"/>
      <c r="AN55" s="112"/>
      <c r="AO55" s="112"/>
      <c r="AP55" s="112"/>
      <c r="AQ55" s="112"/>
      <c r="AR55" s="112"/>
      <c r="AS55" s="112"/>
      <c r="AT55" s="112"/>
      <c r="AU55" s="112"/>
    </row>
    <row r="56" spans="1:47" s="56" customFormat="1" ht="17.25" customHeight="1">
      <c r="A56" s="28" t="str">
        <f>IF($B$1="","",A53+7)</f>
        <v/>
      </c>
      <c r="B56" s="28" t="str">
        <f t="shared" ref="B56:G56" si="90">IF($B$1="","",B53+7)</f>
        <v/>
      </c>
      <c r="C56" s="28" t="str">
        <f t="shared" si="90"/>
        <v/>
      </c>
      <c r="D56" s="28" t="str">
        <f t="shared" si="90"/>
        <v/>
      </c>
      <c r="E56" s="28" t="str">
        <f t="shared" si="90"/>
        <v/>
      </c>
      <c r="F56" s="28" t="str">
        <f t="shared" si="90"/>
        <v/>
      </c>
      <c r="G56" s="28" t="str">
        <f t="shared" si="90"/>
        <v/>
      </c>
      <c r="H56" s="425">
        <f>SUM(A58:G58)</f>
        <v>0</v>
      </c>
      <c r="I56" s="28" t="str">
        <f>IF($B$1="","",I53+7)</f>
        <v/>
      </c>
      <c r="J56" s="28" t="str">
        <f t="shared" ref="J56:O56" si="91">IF($B$1="","",J53+7)</f>
        <v/>
      </c>
      <c r="K56" s="28" t="str">
        <f t="shared" si="91"/>
        <v/>
      </c>
      <c r="L56" s="28" t="str">
        <f t="shared" si="91"/>
        <v/>
      </c>
      <c r="M56" s="28" t="str">
        <f t="shared" si="91"/>
        <v/>
      </c>
      <c r="N56" s="28" t="str">
        <f t="shared" si="91"/>
        <v/>
      </c>
      <c r="O56" s="28" t="str">
        <f t="shared" si="91"/>
        <v/>
      </c>
      <c r="P56" s="425">
        <f>SUM(I58:O58)</f>
        <v>0</v>
      </c>
      <c r="Q56" s="28" t="str">
        <f>IF($B$1="","",Q53+7)</f>
        <v/>
      </c>
      <c r="R56" s="28" t="str">
        <f t="shared" ref="R56:W56" si="92">IF($B$1="","",R53+7)</f>
        <v/>
      </c>
      <c r="S56" s="28" t="str">
        <f t="shared" si="92"/>
        <v/>
      </c>
      <c r="T56" s="28" t="str">
        <f t="shared" si="92"/>
        <v/>
      </c>
      <c r="U56" s="28" t="str">
        <f t="shared" si="92"/>
        <v/>
      </c>
      <c r="V56" s="28" t="str">
        <f t="shared" si="92"/>
        <v/>
      </c>
      <c r="W56" s="28" t="str">
        <f t="shared" si="92"/>
        <v/>
      </c>
      <c r="X56" s="425">
        <f>SUM(Q58:W58)</f>
        <v>0</v>
      </c>
      <c r="Z56" s="113" t="s">
        <v>110</v>
      </c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5"/>
      <c r="AL56" s="341"/>
      <c r="AM56" s="342"/>
      <c r="AN56" s="116"/>
      <c r="AO56" s="116"/>
      <c r="AP56" s="116"/>
      <c r="AQ56" s="116"/>
      <c r="AR56" s="116"/>
      <c r="AS56" s="116"/>
      <c r="AT56" s="116"/>
      <c r="AU56" s="116"/>
    </row>
    <row r="57" spans="1:47" ht="11.25" customHeight="1">
      <c r="A57" s="10"/>
      <c r="B57" s="10"/>
      <c r="C57" s="10"/>
      <c r="D57" s="10"/>
      <c r="E57" s="10"/>
      <c r="F57" s="10"/>
      <c r="G57" s="10"/>
      <c r="H57" s="425"/>
      <c r="I57" s="10"/>
      <c r="J57" s="10"/>
      <c r="K57" s="10"/>
      <c r="L57" s="10"/>
      <c r="M57" s="10"/>
      <c r="N57" s="10"/>
      <c r="O57" s="10"/>
      <c r="P57" s="425"/>
      <c r="Q57" s="10"/>
      <c r="R57" s="10"/>
      <c r="S57" s="10"/>
      <c r="T57" s="10"/>
      <c r="U57" s="10"/>
      <c r="V57" s="10"/>
      <c r="W57" s="10"/>
      <c r="X57" s="425"/>
      <c r="Z57" s="117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9"/>
      <c r="AL57" s="343"/>
      <c r="AM57" s="344"/>
      <c r="AN57" s="85"/>
      <c r="AO57" s="85"/>
      <c r="AP57" s="85"/>
      <c r="AQ57" s="85"/>
      <c r="AR57" s="85"/>
      <c r="AS57" s="85"/>
      <c r="AT57" s="85"/>
      <c r="AU57" s="85"/>
    </row>
    <row r="58" spans="1:47" ht="11.25" customHeight="1">
      <c r="A58" s="196">
        <f>IF(A57="出",$G$3,0)</f>
        <v>0</v>
      </c>
      <c r="B58" s="196">
        <f t="shared" ref="B58:G58" si="93">IF(B57="出",$G$3,0)</f>
        <v>0</v>
      </c>
      <c r="C58" s="196">
        <f t="shared" si="93"/>
        <v>0</v>
      </c>
      <c r="D58" s="196">
        <f t="shared" si="93"/>
        <v>0</v>
      </c>
      <c r="E58" s="196">
        <f t="shared" si="93"/>
        <v>0</v>
      </c>
      <c r="F58" s="196">
        <f t="shared" si="93"/>
        <v>0</v>
      </c>
      <c r="G58" s="196">
        <f t="shared" si="93"/>
        <v>0</v>
      </c>
      <c r="H58" s="426"/>
      <c r="I58" s="196">
        <f>IF(I57="出",$G$3,0)</f>
        <v>0</v>
      </c>
      <c r="J58" s="196">
        <f t="shared" ref="J58:O58" si="94">IF(J57="出",$G$3,0)</f>
        <v>0</v>
      </c>
      <c r="K58" s="196">
        <f t="shared" si="94"/>
        <v>0</v>
      </c>
      <c r="L58" s="196">
        <f t="shared" si="94"/>
        <v>0</v>
      </c>
      <c r="M58" s="196">
        <f t="shared" si="94"/>
        <v>0</v>
      </c>
      <c r="N58" s="196">
        <f t="shared" si="94"/>
        <v>0</v>
      </c>
      <c r="O58" s="196">
        <f t="shared" si="94"/>
        <v>0</v>
      </c>
      <c r="P58" s="426"/>
      <c r="Q58" s="196">
        <f>IF(Q57="出",$G$3,0)</f>
        <v>0</v>
      </c>
      <c r="R58" s="196">
        <f t="shared" ref="R58:W58" si="95">IF(R57="出",$G$3,0)</f>
        <v>0</v>
      </c>
      <c r="S58" s="196">
        <f t="shared" si="95"/>
        <v>0</v>
      </c>
      <c r="T58" s="196">
        <f t="shared" si="95"/>
        <v>0</v>
      </c>
      <c r="U58" s="196">
        <f t="shared" si="95"/>
        <v>0</v>
      </c>
      <c r="V58" s="196">
        <f t="shared" si="95"/>
        <v>0</v>
      </c>
      <c r="W58" s="196">
        <f t="shared" si="95"/>
        <v>0</v>
      </c>
      <c r="X58" s="426"/>
      <c r="Z58" s="120" t="s">
        <v>16</v>
      </c>
      <c r="AA58" s="121"/>
      <c r="AB58" s="121"/>
      <c r="AC58" s="88"/>
      <c r="AD58" s="77"/>
      <c r="AE58" s="77"/>
      <c r="AF58" s="77"/>
      <c r="AG58" s="77"/>
      <c r="AH58" s="106"/>
      <c r="AI58" s="106"/>
      <c r="AJ58" s="106"/>
      <c r="AK58" s="107"/>
      <c r="AL58" s="92" t="s">
        <v>25</v>
      </c>
      <c r="AM58" s="93"/>
      <c r="AN58" s="85"/>
      <c r="AO58" s="85"/>
      <c r="AP58" s="85"/>
      <c r="AQ58" s="85"/>
      <c r="AR58" s="85"/>
      <c r="AS58" s="85"/>
      <c r="AT58" s="85"/>
      <c r="AU58" s="85"/>
    </row>
    <row r="59" spans="1:47" s="56" customFormat="1" ht="17.25" customHeight="1">
      <c r="A59" s="28" t="str">
        <f>IF($B$1="","",A56+7)</f>
        <v/>
      </c>
      <c r="B59" s="28" t="str">
        <f t="shared" ref="B59:G59" si="96">IF($B$1="","",B56+7)</f>
        <v/>
      </c>
      <c r="C59" s="28" t="str">
        <f t="shared" si="96"/>
        <v/>
      </c>
      <c r="D59" s="28" t="str">
        <f t="shared" si="96"/>
        <v/>
      </c>
      <c r="E59" s="28" t="str">
        <f t="shared" si="96"/>
        <v/>
      </c>
      <c r="F59" s="28" t="str">
        <f t="shared" si="96"/>
        <v/>
      </c>
      <c r="G59" s="28" t="str">
        <f t="shared" si="96"/>
        <v/>
      </c>
      <c r="H59" s="425">
        <f>SUM(A61:G61)</f>
        <v>0</v>
      </c>
      <c r="I59" s="28" t="str">
        <f>IF($B$1="","",I56+7)</f>
        <v/>
      </c>
      <c r="J59" s="28" t="str">
        <f t="shared" ref="J59:O59" si="97">IF($B$1="","",J56+7)</f>
        <v/>
      </c>
      <c r="K59" s="28" t="str">
        <f t="shared" si="97"/>
        <v/>
      </c>
      <c r="L59" s="28" t="str">
        <f t="shared" si="97"/>
        <v/>
      </c>
      <c r="M59" s="28" t="str">
        <f t="shared" si="97"/>
        <v/>
      </c>
      <c r="N59" s="28" t="str">
        <f t="shared" si="97"/>
        <v/>
      </c>
      <c r="O59" s="28" t="str">
        <f t="shared" si="97"/>
        <v/>
      </c>
      <c r="P59" s="425">
        <f>SUM(I61:O61)</f>
        <v>0</v>
      </c>
      <c r="Q59" s="28" t="str">
        <f>IF($B$1="","",Q56+7)</f>
        <v/>
      </c>
      <c r="R59" s="28" t="str">
        <f t="shared" ref="R59:W59" si="98">IF($B$1="","",R56+7)</f>
        <v/>
      </c>
      <c r="S59" s="28" t="str">
        <f t="shared" si="98"/>
        <v/>
      </c>
      <c r="T59" s="28" t="str">
        <f t="shared" si="98"/>
        <v/>
      </c>
      <c r="U59" s="28" t="str">
        <f t="shared" si="98"/>
        <v/>
      </c>
      <c r="V59" s="28" t="str">
        <f t="shared" si="98"/>
        <v/>
      </c>
      <c r="W59" s="28" t="str">
        <f t="shared" si="98"/>
        <v/>
      </c>
      <c r="X59" s="425">
        <f>SUM(Q61:W61)</f>
        <v>0</v>
      </c>
      <c r="Z59" s="113" t="s">
        <v>29</v>
      </c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5"/>
      <c r="AL59" s="341"/>
      <c r="AM59" s="342"/>
      <c r="AN59" s="111"/>
      <c r="AO59" s="111"/>
      <c r="AP59" s="111"/>
      <c r="AQ59" s="111"/>
      <c r="AR59" s="111"/>
      <c r="AS59" s="111"/>
      <c r="AT59" s="111"/>
      <c r="AU59" s="111"/>
    </row>
    <row r="60" spans="1:47" ht="11.25" customHeight="1">
      <c r="A60" s="10"/>
      <c r="B60" s="10"/>
      <c r="C60" s="10"/>
      <c r="D60" s="10"/>
      <c r="E60" s="10"/>
      <c r="F60" s="10"/>
      <c r="G60" s="10"/>
      <c r="H60" s="425"/>
      <c r="I60" s="10"/>
      <c r="J60" s="10"/>
      <c r="K60" s="10"/>
      <c r="L60" s="10"/>
      <c r="M60" s="10"/>
      <c r="N60" s="10"/>
      <c r="O60" s="10"/>
      <c r="P60" s="425"/>
      <c r="Q60" s="10"/>
      <c r="R60" s="10"/>
      <c r="S60" s="10"/>
      <c r="T60" s="10"/>
      <c r="U60" s="10"/>
      <c r="V60" s="10"/>
      <c r="W60" s="10"/>
      <c r="X60" s="425"/>
      <c r="Z60" s="117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9"/>
      <c r="AL60" s="343"/>
      <c r="AM60" s="344"/>
    </row>
    <row r="61" spans="1:47" ht="11.25" customHeight="1">
      <c r="A61" s="196">
        <f>IF(A60="出",$G$3,0)</f>
        <v>0</v>
      </c>
      <c r="B61" s="196">
        <f t="shared" ref="B61:G61" si="99">IF(B60="出",$G$3,0)</f>
        <v>0</v>
      </c>
      <c r="C61" s="196">
        <f t="shared" si="99"/>
        <v>0</v>
      </c>
      <c r="D61" s="196">
        <f t="shared" si="99"/>
        <v>0</v>
      </c>
      <c r="E61" s="196">
        <f t="shared" si="99"/>
        <v>0</v>
      </c>
      <c r="F61" s="196">
        <f t="shared" si="99"/>
        <v>0</v>
      </c>
      <c r="G61" s="196">
        <f t="shared" si="99"/>
        <v>0</v>
      </c>
      <c r="H61" s="426"/>
      <c r="I61" s="196">
        <f>IF(I60="出",$G$3,0)</f>
        <v>0</v>
      </c>
      <c r="J61" s="196">
        <f t="shared" ref="J61:O61" si="100">IF(J60="出",$G$3,0)</f>
        <v>0</v>
      </c>
      <c r="K61" s="196">
        <f t="shared" si="100"/>
        <v>0</v>
      </c>
      <c r="L61" s="196">
        <f t="shared" si="100"/>
        <v>0</v>
      </c>
      <c r="M61" s="196">
        <f t="shared" si="100"/>
        <v>0</v>
      </c>
      <c r="N61" s="196">
        <f t="shared" si="100"/>
        <v>0</v>
      </c>
      <c r="O61" s="196">
        <f t="shared" si="100"/>
        <v>0</v>
      </c>
      <c r="P61" s="426"/>
      <c r="Q61" s="196">
        <f>IF(Q60="出",$G$3,0)</f>
        <v>0</v>
      </c>
      <c r="R61" s="196">
        <f t="shared" ref="R61:W61" si="101">IF(R60="出",$G$3,0)</f>
        <v>0</v>
      </c>
      <c r="S61" s="196">
        <f t="shared" si="101"/>
        <v>0</v>
      </c>
      <c r="T61" s="196">
        <f t="shared" si="101"/>
        <v>0</v>
      </c>
      <c r="U61" s="196">
        <f t="shared" si="101"/>
        <v>0</v>
      </c>
      <c r="V61" s="196">
        <f t="shared" si="101"/>
        <v>0</v>
      </c>
      <c r="W61" s="196">
        <f t="shared" si="101"/>
        <v>0</v>
      </c>
      <c r="X61" s="426"/>
      <c r="Z61" s="62"/>
      <c r="AA61" s="62"/>
      <c r="AB61" s="62"/>
      <c r="AC61" s="62"/>
      <c r="AD61" s="75"/>
      <c r="AE61" s="75"/>
      <c r="AF61" s="75"/>
      <c r="AG61" s="75"/>
      <c r="AH61" s="76"/>
      <c r="AI61" s="76"/>
      <c r="AJ61" s="76"/>
      <c r="AK61" s="88"/>
      <c r="AL61" s="88"/>
      <c r="AM61" s="62"/>
      <c r="AN61" s="62"/>
      <c r="AO61" s="3"/>
      <c r="AP61" s="292"/>
      <c r="AQ61" s="292"/>
      <c r="AR61" s="293"/>
      <c r="AS61" s="293"/>
      <c r="AT61" s="293"/>
    </row>
    <row r="62" spans="1:47" s="56" customFormat="1" ht="17.25" customHeight="1">
      <c r="A62" s="28" t="str">
        <f>IF($B$1="","",A59+7)</f>
        <v/>
      </c>
      <c r="B62" s="28" t="str">
        <f t="shared" ref="B62:G62" si="102">IF($B$1="","",B59+7)</f>
        <v/>
      </c>
      <c r="C62" s="28" t="str">
        <f t="shared" si="102"/>
        <v/>
      </c>
      <c r="D62" s="28" t="str">
        <f t="shared" si="102"/>
        <v/>
      </c>
      <c r="E62" s="28" t="str">
        <f t="shared" si="102"/>
        <v/>
      </c>
      <c r="F62" s="28" t="str">
        <f t="shared" si="102"/>
        <v/>
      </c>
      <c r="G62" s="28" t="str">
        <f t="shared" si="102"/>
        <v/>
      </c>
      <c r="H62" s="425">
        <f>SUM(A64:G64)</f>
        <v>0</v>
      </c>
      <c r="I62" s="28" t="str">
        <f>IF($B$1="","",I59+7)</f>
        <v/>
      </c>
      <c r="J62" s="28" t="str">
        <f t="shared" ref="J62:O62" si="103">IF($B$1="","",J59+7)</f>
        <v/>
      </c>
      <c r="K62" s="28" t="str">
        <f t="shared" si="103"/>
        <v/>
      </c>
      <c r="L62" s="28" t="str">
        <f t="shared" si="103"/>
        <v/>
      </c>
      <c r="M62" s="28" t="str">
        <f t="shared" si="103"/>
        <v/>
      </c>
      <c r="N62" s="28" t="str">
        <f t="shared" si="103"/>
        <v/>
      </c>
      <c r="O62" s="28" t="str">
        <f t="shared" si="103"/>
        <v/>
      </c>
      <c r="P62" s="425">
        <f>SUM(I64:O64)</f>
        <v>0</v>
      </c>
      <c r="Q62" s="28" t="str">
        <f>IF($B$1="","",Q59+7)</f>
        <v/>
      </c>
      <c r="R62" s="28" t="str">
        <f t="shared" ref="R62:W62" si="104">IF($B$1="","",R59+7)</f>
        <v/>
      </c>
      <c r="S62" s="28" t="str">
        <f t="shared" si="104"/>
        <v/>
      </c>
      <c r="T62" s="28" t="str">
        <f t="shared" si="104"/>
        <v/>
      </c>
      <c r="U62" s="28" t="str">
        <f t="shared" si="104"/>
        <v/>
      </c>
      <c r="V62" s="28" t="str">
        <f t="shared" si="104"/>
        <v/>
      </c>
      <c r="W62" s="28" t="str">
        <f t="shared" si="104"/>
        <v/>
      </c>
      <c r="X62" s="425">
        <f>SUM(Q64:W64)</f>
        <v>0</v>
      </c>
      <c r="Z62" s="111" t="s">
        <v>33</v>
      </c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8"/>
      <c r="AQ62" s="60"/>
      <c r="AR62" s="60"/>
      <c r="AS62" s="60"/>
      <c r="AT62" s="60"/>
    </row>
    <row r="63" spans="1:47" ht="11.25" customHeight="1">
      <c r="A63" s="10"/>
      <c r="B63" s="10"/>
      <c r="C63" s="10"/>
      <c r="D63" s="10"/>
      <c r="E63" s="10"/>
      <c r="F63" s="10"/>
      <c r="G63" s="10"/>
      <c r="H63" s="425"/>
      <c r="I63" s="10"/>
      <c r="J63" s="10"/>
      <c r="K63" s="10"/>
      <c r="L63" s="10"/>
      <c r="M63" s="10"/>
      <c r="N63" s="10"/>
      <c r="O63" s="10"/>
      <c r="P63" s="425"/>
      <c r="Q63" s="10"/>
      <c r="R63" s="10"/>
      <c r="S63" s="10"/>
      <c r="T63" s="10"/>
      <c r="U63" s="10"/>
      <c r="V63" s="10"/>
      <c r="W63" s="10"/>
      <c r="X63" s="425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</row>
    <row r="64" spans="1:47" ht="11.25" customHeight="1">
      <c r="A64" s="196">
        <f>IF(A63="出",$G$3,0)</f>
        <v>0</v>
      </c>
      <c r="B64" s="196">
        <f t="shared" ref="B64:G64" si="105">IF(B63="出",$G$3,0)</f>
        <v>0</v>
      </c>
      <c r="C64" s="196">
        <f t="shared" si="105"/>
        <v>0</v>
      </c>
      <c r="D64" s="196">
        <f t="shared" si="105"/>
        <v>0</v>
      </c>
      <c r="E64" s="196">
        <f t="shared" si="105"/>
        <v>0</v>
      </c>
      <c r="F64" s="196">
        <f t="shared" si="105"/>
        <v>0</v>
      </c>
      <c r="G64" s="196">
        <f t="shared" si="105"/>
        <v>0</v>
      </c>
      <c r="H64" s="426"/>
      <c r="I64" s="196">
        <f>IF(I63="出",$G$3,0)</f>
        <v>0</v>
      </c>
      <c r="J64" s="196">
        <f t="shared" ref="J64:O64" si="106">IF(J63="出",$G$3,0)</f>
        <v>0</v>
      </c>
      <c r="K64" s="196">
        <f t="shared" si="106"/>
        <v>0</v>
      </c>
      <c r="L64" s="196">
        <f t="shared" si="106"/>
        <v>0</v>
      </c>
      <c r="M64" s="196">
        <f t="shared" si="106"/>
        <v>0</v>
      </c>
      <c r="N64" s="196">
        <f t="shared" si="106"/>
        <v>0</v>
      </c>
      <c r="O64" s="196">
        <f t="shared" si="106"/>
        <v>0</v>
      </c>
      <c r="P64" s="426"/>
      <c r="Q64" s="196">
        <f>IF(Q63="出",$G$3,0)</f>
        <v>0</v>
      </c>
      <c r="R64" s="196">
        <f t="shared" ref="R64:W64" si="107">IF(R63="出",$G$3,0)</f>
        <v>0</v>
      </c>
      <c r="S64" s="196">
        <f t="shared" si="107"/>
        <v>0</v>
      </c>
      <c r="T64" s="196">
        <f t="shared" si="107"/>
        <v>0</v>
      </c>
      <c r="U64" s="196">
        <f t="shared" si="107"/>
        <v>0</v>
      </c>
      <c r="V64" s="196">
        <f t="shared" si="107"/>
        <v>0</v>
      </c>
      <c r="W64" s="196">
        <f t="shared" si="107"/>
        <v>0</v>
      </c>
      <c r="X64" s="426"/>
      <c r="Z64" s="209" t="s">
        <v>32</v>
      </c>
      <c r="AA64" s="209"/>
      <c r="AB64" s="209"/>
      <c r="AC64" s="213"/>
      <c r="AD64" s="213"/>
      <c r="AE64" s="214"/>
      <c r="AF64" s="214"/>
      <c r="AG64" s="214"/>
      <c r="AH64" s="214"/>
      <c r="AI64" s="214"/>
      <c r="AJ64" s="214"/>
      <c r="AK64" s="215"/>
      <c r="AL64" s="215"/>
      <c r="AM64" s="215"/>
      <c r="AN64" s="215"/>
      <c r="AO64" s="59"/>
      <c r="AP64" s="292"/>
      <c r="AQ64" s="292"/>
      <c r="AR64" s="293"/>
      <c r="AS64" s="293"/>
      <c r="AT64" s="293"/>
    </row>
    <row r="65" spans="1:46" s="56" customFormat="1" ht="17.25" customHeight="1">
      <c r="A65" s="28" t="str">
        <f>IF($B$1="","",A62+7)</f>
        <v/>
      </c>
      <c r="B65" s="28" t="str">
        <f t="shared" ref="B65:G65" si="108">IF($B$1="","",B62+7)</f>
        <v/>
      </c>
      <c r="C65" s="28" t="str">
        <f t="shared" si="108"/>
        <v/>
      </c>
      <c r="D65" s="28" t="str">
        <f t="shared" si="108"/>
        <v/>
      </c>
      <c r="E65" s="28" t="str">
        <f t="shared" si="108"/>
        <v/>
      </c>
      <c r="F65" s="28" t="str">
        <f t="shared" si="108"/>
        <v/>
      </c>
      <c r="G65" s="28" t="str">
        <f t="shared" si="108"/>
        <v/>
      </c>
      <c r="H65" s="425">
        <f>SUM(A67:G67)</f>
        <v>0</v>
      </c>
      <c r="I65" s="28" t="str">
        <f>IF($B$1="","",I62+7)</f>
        <v/>
      </c>
      <c r="J65" s="28" t="str">
        <f t="shared" ref="J65:O65" si="109">IF($B$1="","",J62+7)</f>
        <v/>
      </c>
      <c r="K65" s="28" t="str">
        <f t="shared" si="109"/>
        <v/>
      </c>
      <c r="L65" s="28" t="str">
        <f t="shared" si="109"/>
        <v/>
      </c>
      <c r="M65" s="28" t="str">
        <f t="shared" si="109"/>
        <v/>
      </c>
      <c r="N65" s="28" t="str">
        <f t="shared" si="109"/>
        <v/>
      </c>
      <c r="O65" s="28" t="str">
        <f t="shared" si="109"/>
        <v/>
      </c>
      <c r="P65" s="425">
        <f>SUM(I67:O67)</f>
        <v>0</v>
      </c>
      <c r="Q65" s="28" t="str">
        <f>IF($B$1="","",Q62+7)</f>
        <v/>
      </c>
      <c r="R65" s="28" t="str">
        <f t="shared" ref="R65:W65" si="110">IF($B$1="","",R62+7)</f>
        <v/>
      </c>
      <c r="S65" s="28" t="str">
        <f t="shared" si="110"/>
        <v/>
      </c>
      <c r="T65" s="28" t="str">
        <f t="shared" si="110"/>
        <v/>
      </c>
      <c r="U65" s="28" t="str">
        <f t="shared" si="110"/>
        <v/>
      </c>
      <c r="V65" s="28" t="str">
        <f t="shared" si="110"/>
        <v/>
      </c>
      <c r="W65" s="28" t="str">
        <f t="shared" si="110"/>
        <v/>
      </c>
      <c r="X65" s="425">
        <f>SUM(Q67:W67)</f>
        <v>0</v>
      </c>
      <c r="Z65" s="209"/>
      <c r="AA65" s="209"/>
      <c r="AB65" s="209"/>
      <c r="AC65" s="216"/>
      <c r="AD65" s="217"/>
      <c r="AE65" s="209"/>
      <c r="AF65" s="218"/>
      <c r="AG65" s="218"/>
      <c r="AH65" s="209"/>
      <c r="AI65" s="219"/>
      <c r="AJ65" s="219"/>
      <c r="AK65" s="209"/>
      <c r="AL65" s="220"/>
      <c r="AM65" s="209"/>
      <c r="AN65" s="221"/>
      <c r="AO65" s="126"/>
      <c r="AP65" s="296"/>
      <c r="AQ65" s="296"/>
      <c r="AR65" s="297"/>
      <c r="AS65" s="297"/>
      <c r="AT65" s="297"/>
    </row>
    <row r="66" spans="1:46" ht="11.25" customHeight="1">
      <c r="A66" s="10"/>
      <c r="B66" s="10"/>
      <c r="C66" s="10"/>
      <c r="D66" s="10"/>
      <c r="E66" s="10"/>
      <c r="F66" s="10"/>
      <c r="G66" s="10"/>
      <c r="H66" s="425"/>
      <c r="I66" s="10"/>
      <c r="J66" s="10"/>
      <c r="K66" s="10"/>
      <c r="L66" s="10"/>
      <c r="M66" s="10"/>
      <c r="N66" s="10"/>
      <c r="O66" s="10"/>
      <c r="P66" s="425"/>
      <c r="Q66" s="10"/>
      <c r="R66" s="10"/>
      <c r="S66" s="10"/>
      <c r="T66" s="10"/>
      <c r="U66" s="10"/>
      <c r="V66" s="10"/>
      <c r="W66" s="10"/>
      <c r="X66" s="425"/>
      <c r="Z66" s="205"/>
      <c r="AA66" s="205"/>
      <c r="AB66" s="222"/>
      <c r="AC66" s="222"/>
      <c r="AD66" s="222"/>
      <c r="AE66" s="209"/>
      <c r="AF66" s="218"/>
      <c r="AG66" s="218"/>
      <c r="AH66" s="209"/>
      <c r="AI66" s="223"/>
      <c r="AJ66" s="223"/>
      <c r="AK66" s="209"/>
      <c r="AL66" s="220"/>
      <c r="AM66" s="209"/>
      <c r="AN66" s="221"/>
      <c r="AO66" s="126"/>
    </row>
    <row r="67" spans="1:46" ht="11.25" customHeight="1">
      <c r="A67" s="196">
        <f>IF(A66="出",$G$3,0)</f>
        <v>0</v>
      </c>
      <c r="B67" s="196">
        <f t="shared" ref="B67:G67" si="111">IF(B66="出",$G$3,0)</f>
        <v>0</v>
      </c>
      <c r="C67" s="196">
        <f t="shared" si="111"/>
        <v>0</v>
      </c>
      <c r="D67" s="196">
        <f t="shared" si="111"/>
        <v>0</v>
      </c>
      <c r="E67" s="196">
        <f t="shared" si="111"/>
        <v>0</v>
      </c>
      <c r="F67" s="196">
        <f t="shared" si="111"/>
        <v>0</v>
      </c>
      <c r="G67" s="196">
        <f t="shared" si="111"/>
        <v>0</v>
      </c>
      <c r="H67" s="426"/>
      <c r="I67" s="196">
        <f>IF(I66="出",$G$3,0)</f>
        <v>0</v>
      </c>
      <c r="J67" s="196">
        <f t="shared" ref="J67:O67" si="112">IF(J66="出",$G$3,0)</f>
        <v>0</v>
      </c>
      <c r="K67" s="196">
        <f t="shared" si="112"/>
        <v>0</v>
      </c>
      <c r="L67" s="196">
        <f t="shared" si="112"/>
        <v>0</v>
      </c>
      <c r="M67" s="196">
        <f t="shared" si="112"/>
        <v>0</v>
      </c>
      <c r="N67" s="196">
        <f t="shared" si="112"/>
        <v>0</v>
      </c>
      <c r="O67" s="196">
        <f t="shared" si="112"/>
        <v>0</v>
      </c>
      <c r="P67" s="426"/>
      <c r="Q67" s="196">
        <f>IF(Q66="出",$G$3,0)</f>
        <v>0</v>
      </c>
      <c r="R67" s="196">
        <f t="shared" ref="R67:W67" si="113">IF(R66="出",$G$3,0)</f>
        <v>0</v>
      </c>
      <c r="S67" s="196">
        <f t="shared" si="113"/>
        <v>0</v>
      </c>
      <c r="T67" s="196">
        <f t="shared" si="113"/>
        <v>0</v>
      </c>
      <c r="U67" s="196">
        <f t="shared" si="113"/>
        <v>0</v>
      </c>
      <c r="V67" s="196">
        <f t="shared" si="113"/>
        <v>0</v>
      </c>
      <c r="W67" s="196">
        <f t="shared" si="113"/>
        <v>0</v>
      </c>
      <c r="X67" s="426"/>
      <c r="Z67" s="222" t="s">
        <v>30</v>
      </c>
      <c r="AA67" s="224"/>
      <c r="AB67" s="225"/>
      <c r="AC67" s="225"/>
      <c r="AD67" s="225"/>
      <c r="AE67" s="209" t="s">
        <v>17</v>
      </c>
      <c r="AF67" s="220" t="s">
        <v>112</v>
      </c>
      <c r="AG67" s="220"/>
      <c r="AH67" s="220" t="s">
        <v>18</v>
      </c>
      <c r="AI67" s="226">
        <f>$AB$42</f>
        <v>0</v>
      </c>
      <c r="AJ67" s="226"/>
      <c r="AK67" s="227" t="s">
        <v>17</v>
      </c>
      <c r="AL67" s="228">
        <v>40</v>
      </c>
      <c r="AM67" s="209" t="s">
        <v>19</v>
      </c>
      <c r="AN67" s="229">
        <f>AI67/AI68*AL67</f>
        <v>0</v>
      </c>
      <c r="AO67" s="129"/>
      <c r="AP67" s="295"/>
      <c r="AQ67" s="295"/>
      <c r="AR67" s="294"/>
      <c r="AS67" s="294"/>
      <c r="AT67" s="294"/>
    </row>
    <row r="68" spans="1:46" ht="13.5" customHeight="1">
      <c r="A68" s="427"/>
      <c r="B68" s="428"/>
      <c r="C68" s="428"/>
      <c r="D68" s="428"/>
      <c r="E68" s="428"/>
      <c r="F68" s="428"/>
      <c r="G68" s="429"/>
      <c r="H68" s="202">
        <f>SUM(H50:H67)</f>
        <v>0</v>
      </c>
      <c r="I68" s="427"/>
      <c r="J68" s="428"/>
      <c r="K68" s="428"/>
      <c r="L68" s="428"/>
      <c r="M68" s="428"/>
      <c r="N68" s="428"/>
      <c r="O68" s="429"/>
      <c r="P68" s="202">
        <f>SUM(P50:P67)</f>
        <v>0</v>
      </c>
      <c r="Q68" s="427"/>
      <c r="R68" s="428"/>
      <c r="S68" s="428"/>
      <c r="T68" s="428"/>
      <c r="U68" s="428"/>
      <c r="V68" s="428"/>
      <c r="W68" s="429"/>
      <c r="X68" s="202">
        <f>SUM(X50:X67)</f>
        <v>0</v>
      </c>
      <c r="Z68" s="230" t="s">
        <v>20</v>
      </c>
      <c r="AA68" s="230"/>
      <c r="AB68" s="230"/>
      <c r="AC68" s="230"/>
      <c r="AD68" s="230"/>
      <c r="AE68" s="209"/>
      <c r="AF68" s="220"/>
      <c r="AG68" s="220"/>
      <c r="AH68" s="220"/>
      <c r="AI68" s="231">
        <v>7</v>
      </c>
      <c r="AJ68" s="231"/>
      <c r="AK68" s="209"/>
      <c r="AL68" s="232"/>
      <c r="AM68" s="209"/>
      <c r="AN68" s="229"/>
      <c r="AO68" s="129"/>
      <c r="AP68" s="295"/>
      <c r="AQ68" s="295"/>
      <c r="AR68" s="294"/>
      <c r="AS68" s="294"/>
      <c r="AT68" s="294"/>
    </row>
    <row r="69" spans="1:46" ht="13.5" customHeight="1">
      <c r="A69" s="83"/>
      <c r="B69" s="83"/>
      <c r="C69" s="83"/>
      <c r="D69" s="83"/>
      <c r="E69" s="83"/>
      <c r="F69" s="83"/>
      <c r="G69" s="83"/>
      <c r="H69" s="203"/>
      <c r="I69" s="41"/>
      <c r="J69" s="41"/>
      <c r="K69" s="41"/>
      <c r="L69" s="41"/>
      <c r="M69" s="41"/>
      <c r="N69" s="41"/>
      <c r="O69" s="41"/>
      <c r="P69" s="204"/>
      <c r="Q69" s="1"/>
      <c r="R69" s="2"/>
      <c r="S69" s="2"/>
      <c r="T69" s="2"/>
      <c r="U69" s="2"/>
      <c r="V69" s="2"/>
      <c r="W69" s="2"/>
      <c r="X69" s="205"/>
      <c r="Z69" s="233"/>
      <c r="AA69" s="233"/>
      <c r="AB69" s="233"/>
      <c r="AC69" s="233"/>
      <c r="AD69" s="233"/>
      <c r="AE69" s="210"/>
      <c r="AF69" s="210"/>
      <c r="AG69" s="210"/>
      <c r="AH69" s="234"/>
      <c r="AI69" s="235"/>
      <c r="AJ69" s="235"/>
      <c r="AK69" s="209"/>
      <c r="AL69" s="209"/>
      <c r="AM69" s="209"/>
      <c r="AN69" s="209"/>
      <c r="AO69" s="66"/>
    </row>
    <row r="70" spans="1:46" ht="13.5" customHeight="1">
      <c r="A70" s="186" t="str">
        <f>IF(AND($B$1&lt;&gt;"",$H$1&lt;&gt;""),MONTH(DATE($B$1,$H$1+9,1)),"")</f>
        <v/>
      </c>
      <c r="B70" s="353" t="s">
        <v>28</v>
      </c>
      <c r="C70" s="353"/>
      <c r="D70" s="198"/>
      <c r="E70" s="188" t="str">
        <f>IF($B$1="","",(DATE($B$1,$A$70,1)-DAY(DATE($B$1,$A$70,1))+1))</f>
        <v/>
      </c>
      <c r="F70" s="189" t="s">
        <v>105</v>
      </c>
      <c r="G70" s="190" t="str">
        <f>IF($B$1="","",EOMONTH(DATE($B$1,A70,1),0))</f>
        <v/>
      </c>
      <c r="H70" s="421" t="s">
        <v>0</v>
      </c>
      <c r="I70" s="197" t="str">
        <f>IF(AND($B$1&lt;&gt;"",$H$1&lt;&gt;""),MONTH(DATE($B$1,$H$1+10,1)),"")</f>
        <v/>
      </c>
      <c r="J70" s="353" t="s">
        <v>28</v>
      </c>
      <c r="K70" s="353"/>
      <c r="L70" s="198"/>
      <c r="M70" s="188" t="str">
        <f>IF($B$1="","",(DATE($B$1,$I$70,1)-DAY(DATE($B$1,$I$70,1))+1))</f>
        <v/>
      </c>
      <c r="N70" s="189" t="s">
        <v>105</v>
      </c>
      <c r="O70" s="190" t="str">
        <f>IF($B$1="","",EOMONTH(DATE($B$1,I70,1),0))</f>
        <v/>
      </c>
      <c r="P70" s="421" t="s">
        <v>0</v>
      </c>
      <c r="Q70" s="197" t="str">
        <f>IF(AND($B$1&lt;&gt;"",$H$1&lt;&gt;""),MONTH(DATE($B$1,$H$1+11,1)),"")</f>
        <v/>
      </c>
      <c r="R70" s="353" t="s">
        <v>28</v>
      </c>
      <c r="S70" s="353"/>
      <c r="T70" s="198"/>
      <c r="U70" s="188" t="str">
        <f>IF($B$1="","",(DATE($B$1,$Q$70,1)-DAY(DATE($B$1,$Q$70,1))+1))</f>
        <v/>
      </c>
      <c r="V70" s="189" t="s">
        <v>105</v>
      </c>
      <c r="W70" s="190" t="str">
        <f>IF($B$1="","",EOMONTH(DATE($B$1,Q70,1),0))</f>
        <v/>
      </c>
      <c r="X70" s="423" t="s">
        <v>0</v>
      </c>
      <c r="Z70" s="132"/>
      <c r="AK70" s="43"/>
      <c r="AL70" s="43"/>
      <c r="AM70" s="43"/>
      <c r="AN70" s="43"/>
      <c r="AO70" s="59"/>
    </row>
    <row r="71" spans="1:46">
      <c r="A71" s="191" t="s">
        <v>37</v>
      </c>
      <c r="B71" s="192" t="s">
        <v>38</v>
      </c>
      <c r="C71" s="192" t="s">
        <v>39</v>
      </c>
      <c r="D71" s="193" t="s">
        <v>2</v>
      </c>
      <c r="E71" s="192" t="s">
        <v>3</v>
      </c>
      <c r="F71" s="194" t="s">
        <v>4</v>
      </c>
      <c r="G71" s="193" t="s">
        <v>5</v>
      </c>
      <c r="H71" s="430"/>
      <c r="I71" s="199" t="s">
        <v>37</v>
      </c>
      <c r="J71" s="200" t="s">
        <v>38</v>
      </c>
      <c r="K71" s="200" t="s">
        <v>39</v>
      </c>
      <c r="L71" s="200" t="s">
        <v>2</v>
      </c>
      <c r="M71" s="200" t="s">
        <v>3</v>
      </c>
      <c r="N71" s="200" t="s">
        <v>4</v>
      </c>
      <c r="O71" s="194" t="s">
        <v>5</v>
      </c>
      <c r="P71" s="430"/>
      <c r="Q71" s="199" t="s">
        <v>37</v>
      </c>
      <c r="R71" s="200" t="s">
        <v>38</v>
      </c>
      <c r="S71" s="200" t="s">
        <v>39</v>
      </c>
      <c r="T71" s="200" t="s">
        <v>2</v>
      </c>
      <c r="U71" s="200" t="s">
        <v>3</v>
      </c>
      <c r="V71" s="200" t="s">
        <v>4</v>
      </c>
      <c r="W71" s="201" t="s">
        <v>5</v>
      </c>
      <c r="X71" s="431"/>
      <c r="Z71" s="68"/>
      <c r="AA71" s="123"/>
      <c r="AB71" s="122"/>
      <c r="AC71" s="122"/>
      <c r="AD71" s="68"/>
      <c r="AK71" s="62"/>
      <c r="AL71" s="125"/>
      <c r="AM71" s="62"/>
      <c r="AP71" s="55"/>
    </row>
    <row r="72" spans="1:46" s="56" customFormat="1" ht="17.25" customHeight="1">
      <c r="A72" s="28" t="str">
        <f>IF($B$1="","",DATE($B$1,$H$1+9,1)-WEEKDAY(DATE($B$1,$H$1+9,1))+1)</f>
        <v/>
      </c>
      <c r="B72" s="195" t="str">
        <f>IF($B$1="","",A72+1)</f>
        <v/>
      </c>
      <c r="C72" s="195" t="str">
        <f t="shared" ref="C72:G72" si="114">IF($B$1="","",B72+1)</f>
        <v/>
      </c>
      <c r="D72" s="195" t="str">
        <f t="shared" si="114"/>
        <v/>
      </c>
      <c r="E72" s="195" t="str">
        <f t="shared" si="114"/>
        <v/>
      </c>
      <c r="F72" s="195" t="str">
        <f t="shared" si="114"/>
        <v/>
      </c>
      <c r="G72" s="195" t="str">
        <f t="shared" si="114"/>
        <v/>
      </c>
      <c r="H72" s="425">
        <f>A74+B74+C74+D74+E74+F74+G74</f>
        <v>0</v>
      </c>
      <c r="I72" s="28" t="str">
        <f>IF($B$1="","",DATE($B$1,$H$1+10,1)-WEEKDAY(DATE($B$1,$H$1+10,1))+1)</f>
        <v/>
      </c>
      <c r="J72" s="195" t="str">
        <f>IF($B$1="","",I72+1)</f>
        <v/>
      </c>
      <c r="K72" s="195" t="str">
        <f t="shared" ref="K72:O72" si="115">IF($B$1="","",J72+1)</f>
        <v/>
      </c>
      <c r="L72" s="195" t="str">
        <f t="shared" si="115"/>
        <v/>
      </c>
      <c r="M72" s="195" t="str">
        <f t="shared" si="115"/>
        <v/>
      </c>
      <c r="N72" s="195" t="str">
        <f t="shared" si="115"/>
        <v/>
      </c>
      <c r="O72" s="195" t="str">
        <f t="shared" si="115"/>
        <v/>
      </c>
      <c r="P72" s="425">
        <f>I74+J74+K74+L74+M74+N74+O74</f>
        <v>0</v>
      </c>
      <c r="Q72" s="28" t="str">
        <f>IF($B$1="","",DATE($B$1,$H$1+11,1)-WEEKDAY(DATE($B$1,$H$1+11,1))+1)</f>
        <v/>
      </c>
      <c r="R72" s="195" t="str">
        <f>IF($B$1="","",Q72+1)</f>
        <v/>
      </c>
      <c r="S72" s="195" t="str">
        <f t="shared" ref="S72:W72" si="116">IF($B$1="","",R72+1)</f>
        <v/>
      </c>
      <c r="T72" s="195" t="str">
        <f t="shared" si="116"/>
        <v/>
      </c>
      <c r="U72" s="195" t="str">
        <f t="shared" si="116"/>
        <v/>
      </c>
      <c r="V72" s="195" t="str">
        <f t="shared" si="116"/>
        <v/>
      </c>
      <c r="W72" s="195" t="str">
        <f t="shared" si="116"/>
        <v/>
      </c>
      <c r="X72" s="425">
        <f>Q74+R74+S74+T74+U74+V74+W74</f>
        <v>0</v>
      </c>
      <c r="Z72" s="64"/>
      <c r="AA72" s="133"/>
      <c r="AB72" s="133"/>
      <c r="AC72" s="133"/>
      <c r="AD72" s="64"/>
      <c r="AK72" s="62"/>
      <c r="AL72" s="125"/>
      <c r="AM72" s="62"/>
      <c r="AP72" s="57"/>
    </row>
    <row r="73" spans="1:46" ht="11.25" customHeight="1">
      <c r="A73" s="10"/>
      <c r="B73" s="10"/>
      <c r="C73" s="10"/>
      <c r="D73" s="10"/>
      <c r="E73" s="10"/>
      <c r="F73" s="10"/>
      <c r="G73" s="10"/>
      <c r="H73" s="425"/>
      <c r="I73" s="10"/>
      <c r="J73" s="10"/>
      <c r="K73" s="10"/>
      <c r="L73" s="10"/>
      <c r="M73" s="10"/>
      <c r="N73" s="10"/>
      <c r="O73" s="10"/>
      <c r="P73" s="425"/>
      <c r="Q73" s="10"/>
      <c r="R73" s="10"/>
      <c r="S73" s="10"/>
      <c r="T73" s="10"/>
      <c r="U73" s="10"/>
      <c r="V73" s="10"/>
      <c r="W73" s="10"/>
      <c r="X73" s="425"/>
      <c r="Z73" s="62"/>
      <c r="AA73" s="62"/>
      <c r="AB73" s="62"/>
      <c r="AC73" s="62"/>
      <c r="AD73" s="75"/>
      <c r="AE73" s="75"/>
      <c r="AF73" s="75"/>
      <c r="AG73" s="75"/>
      <c r="AH73" s="76"/>
      <c r="AI73" s="76"/>
      <c r="AJ73" s="76"/>
      <c r="AK73" s="62"/>
      <c r="AL73" s="125"/>
      <c r="AM73" s="62"/>
      <c r="AN73" s="126"/>
      <c r="AO73" s="126"/>
    </row>
    <row r="74" spans="1:46" ht="11.25" customHeight="1">
      <c r="A74" s="196">
        <f>IF(A73="出",$G$3,0)</f>
        <v>0</v>
      </c>
      <c r="B74" s="196">
        <f t="shared" ref="B74:G74" si="117">IF(B73="出",$G$3,0)</f>
        <v>0</v>
      </c>
      <c r="C74" s="196">
        <f t="shared" si="117"/>
        <v>0</v>
      </c>
      <c r="D74" s="196">
        <f t="shared" si="117"/>
        <v>0</v>
      </c>
      <c r="E74" s="196">
        <f t="shared" si="117"/>
        <v>0</v>
      </c>
      <c r="F74" s="196">
        <f t="shared" si="117"/>
        <v>0</v>
      </c>
      <c r="G74" s="196">
        <f t="shared" si="117"/>
        <v>0</v>
      </c>
      <c r="H74" s="426"/>
      <c r="I74" s="196">
        <f>IF(I73="出",$G$3,0)</f>
        <v>0</v>
      </c>
      <c r="J74" s="196">
        <f t="shared" ref="J74:O74" si="118">IF(J73="出",$G$3,0)</f>
        <v>0</v>
      </c>
      <c r="K74" s="196">
        <f t="shared" si="118"/>
        <v>0</v>
      </c>
      <c r="L74" s="196">
        <f t="shared" si="118"/>
        <v>0</v>
      </c>
      <c r="M74" s="196">
        <f t="shared" si="118"/>
        <v>0</v>
      </c>
      <c r="N74" s="196">
        <f t="shared" si="118"/>
        <v>0</v>
      </c>
      <c r="O74" s="196">
        <f t="shared" si="118"/>
        <v>0</v>
      </c>
      <c r="P74" s="426"/>
      <c r="Q74" s="196">
        <f>IF(Q73="出",$G$3,0)</f>
        <v>0</v>
      </c>
      <c r="R74" s="196">
        <f t="shared" ref="R74:W74" si="119">IF(R73="出",$G$3,0)</f>
        <v>0</v>
      </c>
      <c r="S74" s="196">
        <f t="shared" si="119"/>
        <v>0</v>
      </c>
      <c r="T74" s="196">
        <f t="shared" si="119"/>
        <v>0</v>
      </c>
      <c r="U74" s="196">
        <f t="shared" si="119"/>
        <v>0</v>
      </c>
      <c r="V74" s="196">
        <f t="shared" si="119"/>
        <v>0</v>
      </c>
      <c r="W74" s="196">
        <f t="shared" si="119"/>
        <v>0</v>
      </c>
      <c r="X74" s="426"/>
      <c r="Z74" s="62"/>
      <c r="AA74" s="62"/>
      <c r="AB74" s="62"/>
      <c r="AC74" s="62"/>
      <c r="AD74" s="75"/>
      <c r="AE74" s="75"/>
      <c r="AF74" s="75"/>
      <c r="AG74" s="75"/>
      <c r="AH74" s="76"/>
      <c r="AI74" s="76"/>
      <c r="AJ74" s="76"/>
      <c r="AK74" s="62"/>
      <c r="AL74" s="125"/>
      <c r="AM74" s="62"/>
      <c r="AN74" s="126"/>
      <c r="AO74" s="126"/>
    </row>
    <row r="75" spans="1:46" s="56" customFormat="1" ht="17.25" customHeight="1">
      <c r="A75" s="28" t="str">
        <f>IF($B$1="","",A72+7)</f>
        <v/>
      </c>
      <c r="B75" s="28" t="str">
        <f t="shared" ref="B75:G75" si="120">IF($B$1="","",B72+7)</f>
        <v/>
      </c>
      <c r="C75" s="28" t="str">
        <f t="shared" si="120"/>
        <v/>
      </c>
      <c r="D75" s="28" t="str">
        <f t="shared" si="120"/>
        <v/>
      </c>
      <c r="E75" s="28" t="str">
        <f t="shared" si="120"/>
        <v/>
      </c>
      <c r="F75" s="28" t="str">
        <f t="shared" si="120"/>
        <v/>
      </c>
      <c r="G75" s="28" t="str">
        <f t="shared" si="120"/>
        <v/>
      </c>
      <c r="H75" s="425">
        <f t="shared" ref="H75" si="121">A77+B77+C77+D77+E77+F77+G77</f>
        <v>0</v>
      </c>
      <c r="I75" s="28" t="str">
        <f>IF($B$1="","",I72+7)</f>
        <v/>
      </c>
      <c r="J75" s="28" t="str">
        <f t="shared" ref="J75:O75" si="122">IF($B$1="","",J72+7)</f>
        <v/>
      </c>
      <c r="K75" s="28" t="str">
        <f t="shared" si="122"/>
        <v/>
      </c>
      <c r="L75" s="28" t="str">
        <f t="shared" si="122"/>
        <v/>
      </c>
      <c r="M75" s="28" t="str">
        <f t="shared" si="122"/>
        <v/>
      </c>
      <c r="N75" s="28" t="str">
        <f t="shared" si="122"/>
        <v/>
      </c>
      <c r="O75" s="28" t="str">
        <f t="shared" si="122"/>
        <v/>
      </c>
      <c r="P75" s="425">
        <f t="shared" ref="P75" si="123">I77+J77+K77+L77+M77+N77+O77</f>
        <v>0</v>
      </c>
      <c r="Q75" s="28" t="str">
        <f>IF($B$1="","",Q72+7)</f>
        <v/>
      </c>
      <c r="R75" s="28" t="str">
        <f t="shared" ref="R75:W75" si="124">IF($B$1="","",R72+7)</f>
        <v/>
      </c>
      <c r="S75" s="28" t="str">
        <f t="shared" si="124"/>
        <v/>
      </c>
      <c r="T75" s="28" t="str">
        <f t="shared" si="124"/>
        <v/>
      </c>
      <c r="U75" s="28" t="str">
        <f t="shared" si="124"/>
        <v/>
      </c>
      <c r="V75" s="28" t="str">
        <f t="shared" si="124"/>
        <v/>
      </c>
      <c r="W75" s="28" t="str">
        <f t="shared" si="124"/>
        <v/>
      </c>
      <c r="X75" s="425">
        <f t="shared" ref="X75" si="125">Q77+R77+S77+T77+U77+V77+W77</f>
        <v>0</v>
      </c>
      <c r="Z75" s="64"/>
      <c r="AA75" s="64"/>
      <c r="AB75" s="64"/>
      <c r="AC75" s="64"/>
      <c r="AD75" s="73"/>
      <c r="AE75" s="73"/>
      <c r="AF75" s="73"/>
      <c r="AG75" s="73"/>
      <c r="AH75" s="74"/>
      <c r="AI75" s="74"/>
      <c r="AJ75" s="74"/>
      <c r="AK75" s="64"/>
      <c r="AM75" s="64"/>
      <c r="AN75" s="134"/>
      <c r="AO75" s="134"/>
    </row>
    <row r="76" spans="1:46" ht="11.25" customHeight="1">
      <c r="A76" s="10"/>
      <c r="B76" s="10"/>
      <c r="C76" s="10"/>
      <c r="D76" s="10"/>
      <c r="E76" s="10"/>
      <c r="F76" s="10"/>
      <c r="G76" s="10"/>
      <c r="H76" s="425"/>
      <c r="I76" s="10"/>
      <c r="J76" s="10"/>
      <c r="K76" s="10"/>
      <c r="L76" s="10"/>
      <c r="M76" s="10"/>
      <c r="N76" s="10"/>
      <c r="O76" s="10"/>
      <c r="P76" s="425"/>
      <c r="Q76" s="10"/>
      <c r="R76" s="10"/>
      <c r="S76" s="10"/>
      <c r="T76" s="10"/>
      <c r="U76" s="10"/>
      <c r="V76" s="10"/>
      <c r="W76" s="10"/>
      <c r="X76" s="425"/>
      <c r="Z76" s="62"/>
      <c r="AA76" s="62"/>
      <c r="AB76" s="62"/>
      <c r="AC76" s="62"/>
      <c r="AD76" s="75"/>
      <c r="AE76" s="75"/>
      <c r="AF76" s="75"/>
      <c r="AG76" s="75"/>
      <c r="AH76" s="76"/>
      <c r="AI76" s="76"/>
      <c r="AJ76" s="76"/>
      <c r="AK76" s="62"/>
      <c r="AL76" s="125"/>
      <c r="AM76" s="62"/>
      <c r="AN76" s="126"/>
      <c r="AO76" s="126"/>
    </row>
    <row r="77" spans="1:46" ht="11.25" customHeight="1">
      <c r="A77" s="196">
        <f>IF(A76="出",$G$3,0)</f>
        <v>0</v>
      </c>
      <c r="B77" s="196">
        <f t="shared" ref="B77:G77" si="126">IF(B76="出",$G$3,0)</f>
        <v>0</v>
      </c>
      <c r="C77" s="196">
        <f t="shared" si="126"/>
        <v>0</v>
      </c>
      <c r="D77" s="196">
        <f t="shared" si="126"/>
        <v>0</v>
      </c>
      <c r="E77" s="196">
        <f t="shared" si="126"/>
        <v>0</v>
      </c>
      <c r="F77" s="196">
        <f t="shared" si="126"/>
        <v>0</v>
      </c>
      <c r="G77" s="196">
        <f t="shared" si="126"/>
        <v>0</v>
      </c>
      <c r="H77" s="426"/>
      <c r="I77" s="196">
        <f>IF(I76="出",$G$3,0)</f>
        <v>0</v>
      </c>
      <c r="J77" s="196">
        <f t="shared" ref="J77:O77" si="127">IF(J76="出",$G$3,0)</f>
        <v>0</v>
      </c>
      <c r="K77" s="196">
        <f t="shared" si="127"/>
        <v>0</v>
      </c>
      <c r="L77" s="196">
        <f t="shared" si="127"/>
        <v>0</v>
      </c>
      <c r="M77" s="196">
        <f t="shared" si="127"/>
        <v>0</v>
      </c>
      <c r="N77" s="196">
        <f t="shared" si="127"/>
        <v>0</v>
      </c>
      <c r="O77" s="196">
        <f t="shared" si="127"/>
        <v>0</v>
      </c>
      <c r="P77" s="426"/>
      <c r="Q77" s="196">
        <f>IF(Q76="出",$G$3,0)</f>
        <v>0</v>
      </c>
      <c r="R77" s="196">
        <f t="shared" ref="R77:W77" si="128">IF(R76="出",$G$3,0)</f>
        <v>0</v>
      </c>
      <c r="S77" s="196">
        <f t="shared" si="128"/>
        <v>0</v>
      </c>
      <c r="T77" s="196">
        <f t="shared" si="128"/>
        <v>0</v>
      </c>
      <c r="U77" s="196">
        <f t="shared" si="128"/>
        <v>0</v>
      </c>
      <c r="V77" s="196">
        <f t="shared" si="128"/>
        <v>0</v>
      </c>
      <c r="W77" s="196">
        <f t="shared" si="128"/>
        <v>0</v>
      </c>
      <c r="X77" s="426"/>
      <c r="Z77" s="62"/>
      <c r="AA77" s="62"/>
      <c r="AB77" s="62"/>
      <c r="AC77" s="62"/>
      <c r="AD77" s="75"/>
      <c r="AE77" s="75"/>
      <c r="AF77" s="75"/>
      <c r="AG77" s="75"/>
      <c r="AH77" s="76"/>
      <c r="AI77" s="76"/>
      <c r="AJ77" s="76"/>
      <c r="AK77" s="62"/>
      <c r="AL77" s="125"/>
      <c r="AM77" s="62"/>
      <c r="AN77" s="126"/>
      <c r="AO77" s="126"/>
    </row>
    <row r="78" spans="1:46" s="56" customFormat="1" ht="17.25" customHeight="1">
      <c r="A78" s="28" t="str">
        <f>IF($B$1="","",A75+7)</f>
        <v/>
      </c>
      <c r="B78" s="28" t="str">
        <f t="shared" ref="B78:G78" si="129">IF($B$1="","",B75+7)</f>
        <v/>
      </c>
      <c r="C78" s="28" t="str">
        <f t="shared" si="129"/>
        <v/>
      </c>
      <c r="D78" s="28" t="str">
        <f t="shared" si="129"/>
        <v/>
      </c>
      <c r="E78" s="28" t="str">
        <f t="shared" si="129"/>
        <v/>
      </c>
      <c r="F78" s="28" t="str">
        <f t="shared" si="129"/>
        <v/>
      </c>
      <c r="G78" s="28" t="str">
        <f t="shared" si="129"/>
        <v/>
      </c>
      <c r="H78" s="425">
        <f t="shared" ref="H78" si="130">A80+B80+C80+D80+E80+F80+G80</f>
        <v>0</v>
      </c>
      <c r="I78" s="28" t="str">
        <f>IF($B$1="","",I75+7)</f>
        <v/>
      </c>
      <c r="J78" s="28" t="str">
        <f t="shared" ref="J78:O78" si="131">IF($B$1="","",J75+7)</f>
        <v/>
      </c>
      <c r="K78" s="28" t="str">
        <f t="shared" si="131"/>
        <v/>
      </c>
      <c r="L78" s="28" t="str">
        <f t="shared" si="131"/>
        <v/>
      </c>
      <c r="M78" s="28" t="str">
        <f t="shared" si="131"/>
        <v/>
      </c>
      <c r="N78" s="28" t="str">
        <f t="shared" si="131"/>
        <v/>
      </c>
      <c r="O78" s="28" t="str">
        <f t="shared" si="131"/>
        <v/>
      </c>
      <c r="P78" s="425">
        <f t="shared" ref="P78" si="132">I80+J80+K80+L80+M80+N80+O80</f>
        <v>0</v>
      </c>
      <c r="Q78" s="28" t="str">
        <f>IF($B$1="","",Q75+7)</f>
        <v/>
      </c>
      <c r="R78" s="28" t="str">
        <f t="shared" ref="R78:W78" si="133">IF($B$1="","",R75+7)</f>
        <v/>
      </c>
      <c r="S78" s="28" t="str">
        <f t="shared" si="133"/>
        <v/>
      </c>
      <c r="T78" s="28" t="str">
        <f t="shared" si="133"/>
        <v/>
      </c>
      <c r="U78" s="28" t="str">
        <f t="shared" si="133"/>
        <v/>
      </c>
      <c r="V78" s="28" t="str">
        <f t="shared" si="133"/>
        <v/>
      </c>
      <c r="W78" s="28" t="str">
        <f t="shared" si="133"/>
        <v/>
      </c>
      <c r="X78" s="425">
        <f t="shared" ref="X78" si="134">Q80+R80+S80+T80+U80+V80+W80</f>
        <v>0</v>
      </c>
      <c r="Z78" s="64"/>
      <c r="AA78" s="64"/>
      <c r="AB78" s="64"/>
      <c r="AC78" s="64"/>
      <c r="AD78" s="73"/>
      <c r="AE78" s="73"/>
      <c r="AF78" s="73"/>
      <c r="AG78" s="73"/>
      <c r="AH78" s="74"/>
      <c r="AI78" s="74"/>
      <c r="AJ78" s="74"/>
      <c r="AK78" s="140"/>
      <c r="AM78" s="64"/>
      <c r="AN78" s="134"/>
      <c r="AO78" s="134"/>
    </row>
    <row r="79" spans="1:46" ht="11.25" customHeight="1">
      <c r="A79" s="10"/>
      <c r="B79" s="10"/>
      <c r="C79" s="10"/>
      <c r="D79" s="10"/>
      <c r="E79" s="10"/>
      <c r="F79" s="10"/>
      <c r="G79" s="10"/>
      <c r="H79" s="425"/>
      <c r="I79" s="10"/>
      <c r="J79" s="10"/>
      <c r="K79" s="10"/>
      <c r="L79" s="10"/>
      <c r="M79" s="10"/>
      <c r="N79" s="10"/>
      <c r="O79" s="10"/>
      <c r="P79" s="425"/>
      <c r="Q79" s="10"/>
      <c r="R79" s="10"/>
      <c r="S79" s="10"/>
      <c r="T79" s="10"/>
      <c r="U79" s="10"/>
      <c r="V79" s="10"/>
      <c r="W79" s="10"/>
      <c r="X79" s="425"/>
      <c r="Z79" s="62"/>
      <c r="AA79" s="62"/>
      <c r="AB79" s="62"/>
      <c r="AC79" s="62"/>
      <c r="AD79" s="75"/>
      <c r="AE79" s="75"/>
      <c r="AF79" s="75"/>
      <c r="AG79" s="75"/>
      <c r="AH79" s="76"/>
      <c r="AI79" s="76"/>
      <c r="AJ79" s="76"/>
      <c r="AK79" s="62"/>
      <c r="AL79" s="125"/>
      <c r="AM79" s="62"/>
      <c r="AN79" s="126"/>
      <c r="AO79" s="126"/>
    </row>
    <row r="80" spans="1:46" ht="11.25" customHeight="1">
      <c r="A80" s="196">
        <f>IF(A79="出",$G$3,0)</f>
        <v>0</v>
      </c>
      <c r="B80" s="196">
        <f t="shared" ref="B80:G80" si="135">IF(B79="出",$G$3,0)</f>
        <v>0</v>
      </c>
      <c r="C80" s="196">
        <f t="shared" si="135"/>
        <v>0</v>
      </c>
      <c r="D80" s="196">
        <f t="shared" si="135"/>
        <v>0</v>
      </c>
      <c r="E80" s="196">
        <f t="shared" si="135"/>
        <v>0</v>
      </c>
      <c r="F80" s="196">
        <f t="shared" si="135"/>
        <v>0</v>
      </c>
      <c r="G80" s="196">
        <f t="shared" si="135"/>
        <v>0</v>
      </c>
      <c r="H80" s="426"/>
      <c r="I80" s="196">
        <f>IF(I79="出",$G$3,0)</f>
        <v>0</v>
      </c>
      <c r="J80" s="196">
        <f t="shared" ref="J80:O80" si="136">IF(J79="出",$G$3,0)</f>
        <v>0</v>
      </c>
      <c r="K80" s="196">
        <f t="shared" si="136"/>
        <v>0</v>
      </c>
      <c r="L80" s="196">
        <f t="shared" si="136"/>
        <v>0</v>
      </c>
      <c r="M80" s="196">
        <f t="shared" si="136"/>
        <v>0</v>
      </c>
      <c r="N80" s="196">
        <f t="shared" si="136"/>
        <v>0</v>
      </c>
      <c r="O80" s="196">
        <f t="shared" si="136"/>
        <v>0</v>
      </c>
      <c r="P80" s="426"/>
      <c r="Q80" s="196">
        <f>IF(Q79="出",$G$3,0)</f>
        <v>0</v>
      </c>
      <c r="R80" s="196">
        <f t="shared" ref="R80:W80" si="137">IF(R79="出",$G$3,0)</f>
        <v>0</v>
      </c>
      <c r="S80" s="196">
        <f t="shared" si="137"/>
        <v>0</v>
      </c>
      <c r="T80" s="196">
        <f t="shared" si="137"/>
        <v>0</v>
      </c>
      <c r="U80" s="196">
        <f t="shared" si="137"/>
        <v>0</v>
      </c>
      <c r="V80" s="196">
        <f t="shared" si="137"/>
        <v>0</v>
      </c>
      <c r="W80" s="196">
        <f t="shared" si="137"/>
        <v>0</v>
      </c>
      <c r="X80" s="426"/>
      <c r="Z80" s="62"/>
      <c r="AA80" s="62"/>
      <c r="AB80" s="62"/>
      <c r="AC80" s="62"/>
      <c r="AD80" s="75"/>
      <c r="AE80" s="75"/>
      <c r="AF80" s="75"/>
      <c r="AG80" s="75"/>
      <c r="AH80" s="76"/>
      <c r="AI80" s="76"/>
      <c r="AJ80" s="76"/>
      <c r="AK80" s="62"/>
      <c r="AL80" s="125"/>
      <c r="AM80" s="62"/>
      <c r="AN80" s="126"/>
      <c r="AO80" s="126"/>
    </row>
    <row r="81" spans="1:46" s="56" customFormat="1" ht="17.25" customHeight="1">
      <c r="A81" s="28" t="str">
        <f>IF($B$1="","",A78+7)</f>
        <v/>
      </c>
      <c r="B81" s="28" t="str">
        <f t="shared" ref="B81:G81" si="138">IF($B$1="","",B78+7)</f>
        <v/>
      </c>
      <c r="C81" s="28" t="str">
        <f t="shared" si="138"/>
        <v/>
      </c>
      <c r="D81" s="28" t="str">
        <f t="shared" si="138"/>
        <v/>
      </c>
      <c r="E81" s="28" t="str">
        <f t="shared" si="138"/>
        <v/>
      </c>
      <c r="F81" s="28" t="str">
        <f t="shared" si="138"/>
        <v/>
      </c>
      <c r="G81" s="28" t="str">
        <f t="shared" si="138"/>
        <v/>
      </c>
      <c r="H81" s="425">
        <f t="shared" ref="H81" si="139">A83+B83+C83+D83+E83+F83+G83</f>
        <v>0</v>
      </c>
      <c r="I81" s="28" t="str">
        <f>IF($B$1="","",I78+7)</f>
        <v/>
      </c>
      <c r="J81" s="28" t="str">
        <f t="shared" ref="J81:O81" si="140">IF($B$1="","",J78+7)</f>
        <v/>
      </c>
      <c r="K81" s="28" t="str">
        <f t="shared" si="140"/>
        <v/>
      </c>
      <c r="L81" s="28" t="str">
        <f t="shared" si="140"/>
        <v/>
      </c>
      <c r="M81" s="28" t="str">
        <f t="shared" si="140"/>
        <v/>
      </c>
      <c r="N81" s="28" t="str">
        <f t="shared" si="140"/>
        <v/>
      </c>
      <c r="O81" s="28" t="str">
        <f t="shared" si="140"/>
        <v/>
      </c>
      <c r="P81" s="425">
        <f t="shared" ref="P81" si="141">I83+J83+K83+L83+M83+N83+O83</f>
        <v>0</v>
      </c>
      <c r="Q81" s="28" t="str">
        <f>IF($B$1="","",Q78+7)</f>
        <v/>
      </c>
      <c r="R81" s="28" t="str">
        <f t="shared" ref="R81:W81" si="142">IF($B$1="","",R78+7)</f>
        <v/>
      </c>
      <c r="S81" s="28" t="str">
        <f t="shared" si="142"/>
        <v/>
      </c>
      <c r="T81" s="28" t="str">
        <f t="shared" si="142"/>
        <v/>
      </c>
      <c r="U81" s="28" t="str">
        <f t="shared" si="142"/>
        <v/>
      </c>
      <c r="V81" s="28" t="str">
        <f t="shared" si="142"/>
        <v/>
      </c>
      <c r="W81" s="28" t="str">
        <f t="shared" si="142"/>
        <v/>
      </c>
      <c r="X81" s="425">
        <f t="shared" ref="X81" si="143">Q83+R83+S83+T83+U83+V83+W83</f>
        <v>0</v>
      </c>
      <c r="Z81" s="64"/>
      <c r="AA81" s="64"/>
      <c r="AB81" s="64"/>
      <c r="AC81" s="64"/>
      <c r="AD81" s="73"/>
      <c r="AE81" s="73"/>
      <c r="AF81" s="73"/>
      <c r="AG81" s="73"/>
      <c r="AH81" s="74"/>
      <c r="AI81" s="74"/>
      <c r="AJ81" s="74"/>
      <c r="AK81" s="64"/>
      <c r="AM81" s="64"/>
      <c r="AN81" s="134"/>
      <c r="AO81" s="134"/>
      <c r="AP81" s="8"/>
      <c r="AQ81" s="60"/>
      <c r="AR81" s="60"/>
      <c r="AS81" s="60"/>
      <c r="AT81" s="60"/>
    </row>
    <row r="82" spans="1:46" ht="11.25" customHeight="1">
      <c r="A82" s="10"/>
      <c r="B82" s="10"/>
      <c r="C82" s="10"/>
      <c r="D82" s="10"/>
      <c r="E82" s="10"/>
      <c r="F82" s="10"/>
      <c r="G82" s="10"/>
      <c r="H82" s="425"/>
      <c r="I82" s="10"/>
      <c r="J82" s="10"/>
      <c r="K82" s="10"/>
      <c r="L82" s="10"/>
      <c r="M82" s="10"/>
      <c r="N82" s="10"/>
      <c r="O82" s="10"/>
      <c r="P82" s="425"/>
      <c r="Q82" s="10"/>
      <c r="R82" s="10"/>
      <c r="S82" s="10"/>
      <c r="T82" s="10"/>
      <c r="U82" s="10"/>
      <c r="V82" s="10"/>
      <c r="W82" s="10"/>
      <c r="X82" s="425"/>
      <c r="Z82" s="62"/>
      <c r="AA82" s="62"/>
      <c r="AB82" s="62"/>
      <c r="AC82" s="62"/>
      <c r="AD82" s="75"/>
      <c r="AE82" s="75"/>
      <c r="AF82" s="75"/>
      <c r="AG82" s="75"/>
      <c r="AH82" s="76"/>
      <c r="AI82" s="76"/>
      <c r="AJ82" s="76"/>
      <c r="AK82" s="62"/>
      <c r="AL82" s="125"/>
      <c r="AM82" s="62"/>
      <c r="AN82" s="126"/>
      <c r="AO82" s="126"/>
    </row>
    <row r="83" spans="1:46" ht="11.25" customHeight="1">
      <c r="A83" s="196">
        <f>IF(A82="出",$G$3,0)</f>
        <v>0</v>
      </c>
      <c r="B83" s="196">
        <f t="shared" ref="B83:G83" si="144">IF(B82="出",$G$3,0)</f>
        <v>0</v>
      </c>
      <c r="C83" s="196">
        <f t="shared" si="144"/>
        <v>0</v>
      </c>
      <c r="D83" s="196">
        <f t="shared" si="144"/>
        <v>0</v>
      </c>
      <c r="E83" s="196">
        <f t="shared" si="144"/>
        <v>0</v>
      </c>
      <c r="F83" s="196">
        <f t="shared" si="144"/>
        <v>0</v>
      </c>
      <c r="G83" s="196">
        <f t="shared" si="144"/>
        <v>0</v>
      </c>
      <c r="H83" s="426"/>
      <c r="I83" s="196">
        <f>IF(I82="出",$G$3,0)</f>
        <v>0</v>
      </c>
      <c r="J83" s="196">
        <f t="shared" ref="J83:O83" si="145">IF(J82="出",$G$3,0)</f>
        <v>0</v>
      </c>
      <c r="K83" s="196">
        <f t="shared" si="145"/>
        <v>0</v>
      </c>
      <c r="L83" s="196">
        <f t="shared" si="145"/>
        <v>0</v>
      </c>
      <c r="M83" s="196">
        <f t="shared" si="145"/>
        <v>0</v>
      </c>
      <c r="N83" s="196">
        <f t="shared" si="145"/>
        <v>0</v>
      </c>
      <c r="O83" s="196">
        <f t="shared" si="145"/>
        <v>0</v>
      </c>
      <c r="P83" s="426"/>
      <c r="Q83" s="196">
        <f>IF(Q82="出",$G$3,0)</f>
        <v>0</v>
      </c>
      <c r="R83" s="196">
        <f t="shared" ref="R83:W83" si="146">IF(R82="出",$G$3,0)</f>
        <v>0</v>
      </c>
      <c r="S83" s="196">
        <f t="shared" si="146"/>
        <v>0</v>
      </c>
      <c r="T83" s="196">
        <f t="shared" si="146"/>
        <v>0</v>
      </c>
      <c r="U83" s="196">
        <f t="shared" si="146"/>
        <v>0</v>
      </c>
      <c r="V83" s="196">
        <f t="shared" si="146"/>
        <v>0</v>
      </c>
      <c r="W83" s="196">
        <f t="shared" si="146"/>
        <v>0</v>
      </c>
      <c r="X83" s="426"/>
      <c r="Z83" s="62"/>
      <c r="AA83" s="62"/>
      <c r="AB83" s="62"/>
      <c r="AC83" s="62"/>
      <c r="AD83" s="75"/>
      <c r="AE83" s="75"/>
      <c r="AF83" s="75"/>
      <c r="AG83" s="75"/>
      <c r="AH83" s="76"/>
      <c r="AI83" s="76"/>
      <c r="AJ83" s="76"/>
      <c r="AK83" s="62"/>
      <c r="AL83" s="125"/>
      <c r="AM83" s="62"/>
      <c r="AN83" s="126"/>
      <c r="AO83" s="126"/>
      <c r="AP83" s="292"/>
      <c r="AQ83" s="292"/>
      <c r="AR83" s="293"/>
      <c r="AS83" s="293"/>
      <c r="AT83" s="293"/>
    </row>
    <row r="84" spans="1:46" s="56" customFormat="1" ht="17.25" customHeight="1">
      <c r="A84" s="28" t="str">
        <f>IF($B$1="","",A81+7)</f>
        <v/>
      </c>
      <c r="B84" s="28" t="str">
        <f t="shared" ref="B84:G84" si="147">IF($B$1="","",B81+7)</f>
        <v/>
      </c>
      <c r="C84" s="28" t="str">
        <f t="shared" si="147"/>
        <v/>
      </c>
      <c r="D84" s="28" t="str">
        <f t="shared" si="147"/>
        <v/>
      </c>
      <c r="E84" s="28" t="str">
        <f t="shared" si="147"/>
        <v/>
      </c>
      <c r="F84" s="28" t="str">
        <f t="shared" si="147"/>
        <v/>
      </c>
      <c r="G84" s="28" t="str">
        <f t="shared" si="147"/>
        <v/>
      </c>
      <c r="H84" s="425">
        <f t="shared" ref="H84" si="148">A86+B86+C86+D86+E86+F86+G86</f>
        <v>0</v>
      </c>
      <c r="I84" s="28" t="str">
        <f>IF($B$1="","",I81+7)</f>
        <v/>
      </c>
      <c r="J84" s="28" t="str">
        <f t="shared" ref="J84:O84" si="149">IF($B$1="","",J81+7)</f>
        <v/>
      </c>
      <c r="K84" s="28" t="str">
        <f t="shared" si="149"/>
        <v/>
      </c>
      <c r="L84" s="28" t="str">
        <f t="shared" si="149"/>
        <v/>
      </c>
      <c r="M84" s="28" t="str">
        <f t="shared" si="149"/>
        <v/>
      </c>
      <c r="N84" s="28" t="str">
        <f t="shared" si="149"/>
        <v/>
      </c>
      <c r="O84" s="28" t="str">
        <f t="shared" si="149"/>
        <v/>
      </c>
      <c r="P84" s="425">
        <f t="shared" ref="P84" si="150">I86+J86+K86+L86+M86+N86+O86</f>
        <v>0</v>
      </c>
      <c r="Q84" s="28" t="str">
        <f>IF($B$1="","",Q81+7)</f>
        <v/>
      </c>
      <c r="R84" s="28" t="str">
        <f t="shared" ref="R84:W84" si="151">IF($B$1="","",R81+7)</f>
        <v/>
      </c>
      <c r="S84" s="28" t="str">
        <f t="shared" si="151"/>
        <v/>
      </c>
      <c r="T84" s="28" t="str">
        <f t="shared" si="151"/>
        <v/>
      </c>
      <c r="U84" s="28" t="str">
        <f t="shared" si="151"/>
        <v/>
      </c>
      <c r="V84" s="28" t="str">
        <f t="shared" si="151"/>
        <v/>
      </c>
      <c r="W84" s="28" t="str">
        <f t="shared" si="151"/>
        <v/>
      </c>
      <c r="X84" s="425">
        <f t="shared" ref="X84" si="152">Q86+R86+S86+T86+U86+V86+W86</f>
        <v>0</v>
      </c>
      <c r="Z84" s="64"/>
      <c r="AA84" s="64"/>
      <c r="AB84" s="64"/>
      <c r="AC84" s="64"/>
      <c r="AD84" s="73"/>
      <c r="AE84" s="73"/>
      <c r="AF84" s="73"/>
      <c r="AG84" s="73"/>
      <c r="AH84" s="74"/>
      <c r="AI84" s="74"/>
      <c r="AJ84" s="74"/>
      <c r="AK84" s="64"/>
      <c r="AM84" s="64"/>
      <c r="AN84" s="134"/>
      <c r="AO84" s="134"/>
      <c r="AP84" s="8"/>
      <c r="AQ84" s="60"/>
      <c r="AR84" s="60"/>
      <c r="AS84" s="60"/>
      <c r="AT84" s="60"/>
    </row>
    <row r="85" spans="1:46" ht="11.25" customHeight="1">
      <c r="A85" s="10"/>
      <c r="B85" s="10"/>
      <c r="C85" s="10"/>
      <c r="D85" s="10"/>
      <c r="E85" s="10"/>
      <c r="F85" s="10"/>
      <c r="G85" s="10"/>
      <c r="H85" s="425"/>
      <c r="I85" s="10"/>
      <c r="J85" s="10"/>
      <c r="K85" s="10"/>
      <c r="L85" s="10"/>
      <c r="M85" s="10"/>
      <c r="N85" s="10"/>
      <c r="O85" s="10"/>
      <c r="P85" s="425"/>
      <c r="Q85" s="10"/>
      <c r="R85" s="10"/>
      <c r="S85" s="10"/>
      <c r="T85" s="10"/>
      <c r="U85" s="10"/>
      <c r="V85" s="10"/>
      <c r="W85" s="10"/>
      <c r="X85" s="425"/>
      <c r="Z85" s="62"/>
      <c r="AA85" s="62"/>
      <c r="AB85" s="62"/>
      <c r="AC85" s="62"/>
      <c r="AD85" s="75"/>
      <c r="AE85" s="75"/>
      <c r="AF85" s="75"/>
      <c r="AG85" s="75"/>
      <c r="AH85" s="76"/>
      <c r="AI85" s="76"/>
      <c r="AJ85" s="76"/>
      <c r="AK85" s="62"/>
      <c r="AL85" s="125"/>
      <c r="AM85" s="62"/>
      <c r="AN85" s="126"/>
      <c r="AO85" s="126"/>
    </row>
    <row r="86" spans="1:46" ht="11.25" customHeight="1">
      <c r="A86" s="196">
        <f>IF(A85="出",$G$3,0)</f>
        <v>0</v>
      </c>
      <c r="B86" s="196">
        <f t="shared" ref="B86:G86" si="153">IF(B85="出",$G$3,0)</f>
        <v>0</v>
      </c>
      <c r="C86" s="196">
        <f t="shared" si="153"/>
        <v>0</v>
      </c>
      <c r="D86" s="196">
        <f t="shared" si="153"/>
        <v>0</v>
      </c>
      <c r="E86" s="196">
        <f t="shared" si="153"/>
        <v>0</v>
      </c>
      <c r="F86" s="196">
        <f t="shared" si="153"/>
        <v>0</v>
      </c>
      <c r="G86" s="196">
        <f t="shared" si="153"/>
        <v>0</v>
      </c>
      <c r="H86" s="426"/>
      <c r="I86" s="196">
        <f>IF(I85="出",$G$3,0)</f>
        <v>0</v>
      </c>
      <c r="J86" s="196">
        <f t="shared" ref="J86:O86" si="154">IF(J85="出",$G$3,0)</f>
        <v>0</v>
      </c>
      <c r="K86" s="196">
        <f t="shared" si="154"/>
        <v>0</v>
      </c>
      <c r="L86" s="196">
        <f t="shared" si="154"/>
        <v>0</v>
      </c>
      <c r="M86" s="196">
        <f t="shared" si="154"/>
        <v>0</v>
      </c>
      <c r="N86" s="196">
        <f t="shared" si="154"/>
        <v>0</v>
      </c>
      <c r="O86" s="196">
        <f t="shared" si="154"/>
        <v>0</v>
      </c>
      <c r="P86" s="426"/>
      <c r="Q86" s="196">
        <f>IF(Q85="出",$G$3,0)</f>
        <v>0</v>
      </c>
      <c r="R86" s="196">
        <f t="shared" ref="R86:W86" si="155">IF(R85="出",$G$3,0)</f>
        <v>0</v>
      </c>
      <c r="S86" s="196">
        <f t="shared" si="155"/>
        <v>0</v>
      </c>
      <c r="T86" s="196">
        <f t="shared" si="155"/>
        <v>0</v>
      </c>
      <c r="U86" s="196">
        <f t="shared" si="155"/>
        <v>0</v>
      </c>
      <c r="V86" s="196">
        <f t="shared" si="155"/>
        <v>0</v>
      </c>
      <c r="W86" s="196">
        <f t="shared" si="155"/>
        <v>0</v>
      </c>
      <c r="X86" s="426"/>
      <c r="Z86" s="62"/>
      <c r="AA86" s="62"/>
      <c r="AB86" s="62"/>
      <c r="AC86" s="62"/>
      <c r="AD86" s="75"/>
      <c r="AE86" s="75"/>
      <c r="AF86" s="75"/>
      <c r="AG86" s="75"/>
      <c r="AH86" s="76"/>
      <c r="AI86" s="76"/>
      <c r="AJ86" s="76"/>
      <c r="AK86" s="62"/>
      <c r="AL86" s="125"/>
      <c r="AM86" s="62"/>
      <c r="AN86" s="126"/>
      <c r="AO86" s="126"/>
      <c r="AP86" s="292"/>
      <c r="AQ86" s="292"/>
      <c r="AR86" s="293"/>
      <c r="AS86" s="293"/>
      <c r="AT86" s="293"/>
    </row>
    <row r="87" spans="1:46" s="56" customFormat="1" ht="17.25" customHeight="1">
      <c r="A87" s="28" t="str">
        <f>IF($B$1="","",A84+7)</f>
        <v/>
      </c>
      <c r="B87" s="28" t="str">
        <f t="shared" ref="B87:G87" si="156">IF($B$1="","",B84+7)</f>
        <v/>
      </c>
      <c r="C87" s="28" t="str">
        <f t="shared" si="156"/>
        <v/>
      </c>
      <c r="D87" s="28" t="str">
        <f t="shared" si="156"/>
        <v/>
      </c>
      <c r="E87" s="28" t="str">
        <f t="shared" si="156"/>
        <v/>
      </c>
      <c r="F87" s="28" t="str">
        <f t="shared" si="156"/>
        <v/>
      </c>
      <c r="G87" s="28" t="str">
        <f t="shared" si="156"/>
        <v/>
      </c>
      <c r="H87" s="425">
        <f t="shared" ref="H87" si="157">A89+B89+C89+D89+E89+F89+G89</f>
        <v>0</v>
      </c>
      <c r="I87" s="28" t="str">
        <f>IF($B$1="","",I84+7)</f>
        <v/>
      </c>
      <c r="J87" s="28" t="str">
        <f t="shared" ref="J87:O87" si="158">IF($B$1="","",J84+7)</f>
        <v/>
      </c>
      <c r="K87" s="28" t="str">
        <f t="shared" si="158"/>
        <v/>
      </c>
      <c r="L87" s="28" t="str">
        <f t="shared" si="158"/>
        <v/>
      </c>
      <c r="M87" s="28" t="str">
        <f t="shared" si="158"/>
        <v/>
      </c>
      <c r="N87" s="28" t="str">
        <f t="shared" si="158"/>
        <v/>
      </c>
      <c r="O87" s="28" t="str">
        <f t="shared" si="158"/>
        <v/>
      </c>
      <c r="P87" s="425">
        <f t="shared" ref="P87" si="159">I89+J89+K89+L89+M89+N89+O89</f>
        <v>0</v>
      </c>
      <c r="Q87" s="28" t="str">
        <f>IF($B$1="","",Q84+7)</f>
        <v/>
      </c>
      <c r="R87" s="28" t="str">
        <f t="shared" ref="R87:W87" si="160">IF($B$1="","",R84+7)</f>
        <v/>
      </c>
      <c r="S87" s="28" t="str">
        <f t="shared" si="160"/>
        <v/>
      </c>
      <c r="T87" s="28" t="str">
        <f t="shared" si="160"/>
        <v/>
      </c>
      <c r="U87" s="28" t="str">
        <f t="shared" si="160"/>
        <v/>
      </c>
      <c r="V87" s="28" t="str">
        <f t="shared" si="160"/>
        <v/>
      </c>
      <c r="W87" s="28" t="str">
        <f t="shared" si="160"/>
        <v/>
      </c>
      <c r="X87" s="425">
        <f t="shared" ref="X87" si="161">Q89+R89+S89+T89+U89+V89+W89</f>
        <v>0</v>
      </c>
      <c r="Z87" s="64"/>
      <c r="AA87" s="64"/>
      <c r="AB87" s="64"/>
      <c r="AC87" s="64"/>
      <c r="AD87" s="73"/>
      <c r="AE87" s="73"/>
      <c r="AF87" s="73"/>
      <c r="AG87" s="73"/>
      <c r="AH87" s="74"/>
      <c r="AI87" s="74"/>
      <c r="AJ87" s="74"/>
      <c r="AK87" s="64"/>
      <c r="AM87" s="64"/>
      <c r="AN87" s="134"/>
      <c r="AO87" s="134"/>
      <c r="AP87" s="296"/>
      <c r="AQ87" s="296"/>
      <c r="AR87" s="297"/>
      <c r="AS87" s="297"/>
      <c r="AT87" s="297"/>
    </row>
    <row r="88" spans="1:46" ht="11.25" customHeight="1">
      <c r="A88" s="10"/>
      <c r="B88" s="10"/>
      <c r="C88" s="10"/>
      <c r="D88" s="10"/>
      <c r="E88" s="10"/>
      <c r="F88" s="10"/>
      <c r="G88" s="10"/>
      <c r="H88" s="425"/>
      <c r="I88" s="10"/>
      <c r="J88" s="10"/>
      <c r="K88" s="10"/>
      <c r="L88" s="10"/>
      <c r="M88" s="10"/>
      <c r="N88" s="10"/>
      <c r="O88" s="10"/>
      <c r="P88" s="425"/>
      <c r="Q88" s="10"/>
      <c r="R88" s="10"/>
      <c r="S88" s="10"/>
      <c r="T88" s="10"/>
      <c r="U88" s="10"/>
      <c r="V88" s="10"/>
      <c r="W88" s="10"/>
      <c r="X88" s="425"/>
      <c r="Z88" s="62"/>
      <c r="AA88" s="62"/>
      <c r="AB88" s="62"/>
      <c r="AC88" s="62"/>
      <c r="AD88" s="75"/>
      <c r="AE88" s="75"/>
      <c r="AF88" s="75"/>
      <c r="AG88" s="75"/>
      <c r="AH88" s="76"/>
      <c r="AI88" s="76"/>
      <c r="AJ88" s="76"/>
      <c r="AK88" s="62"/>
      <c r="AL88" s="125"/>
      <c r="AM88" s="62"/>
      <c r="AN88" s="126"/>
      <c r="AO88" s="126"/>
    </row>
    <row r="89" spans="1:46" ht="11.25" customHeight="1" thickBot="1">
      <c r="A89" s="196">
        <f>IF(A88="出",$G$3,0)</f>
        <v>0</v>
      </c>
      <c r="B89" s="196">
        <f t="shared" ref="B89:G89" si="162">IF(B88="出",$G$3,0)</f>
        <v>0</v>
      </c>
      <c r="C89" s="196">
        <f t="shared" si="162"/>
        <v>0</v>
      </c>
      <c r="D89" s="196">
        <f t="shared" si="162"/>
        <v>0</v>
      </c>
      <c r="E89" s="196">
        <f t="shared" si="162"/>
        <v>0</v>
      </c>
      <c r="F89" s="196">
        <f t="shared" si="162"/>
        <v>0</v>
      </c>
      <c r="G89" s="196">
        <f t="shared" si="162"/>
        <v>0</v>
      </c>
      <c r="H89" s="432"/>
      <c r="I89" s="196">
        <f>IF(I88="出",$G$3,0)</f>
        <v>0</v>
      </c>
      <c r="J89" s="196">
        <f t="shared" ref="J89:O89" si="163">IF(J88="出",$G$3,0)</f>
        <v>0</v>
      </c>
      <c r="K89" s="196">
        <f t="shared" si="163"/>
        <v>0</v>
      </c>
      <c r="L89" s="196">
        <f t="shared" si="163"/>
        <v>0</v>
      </c>
      <c r="M89" s="196">
        <f t="shared" si="163"/>
        <v>0</v>
      </c>
      <c r="N89" s="196">
        <f t="shared" si="163"/>
        <v>0</v>
      </c>
      <c r="O89" s="196">
        <f t="shared" si="163"/>
        <v>0</v>
      </c>
      <c r="P89" s="432"/>
      <c r="Q89" s="196">
        <f>IF(Q88="出",$G$3,0)</f>
        <v>0</v>
      </c>
      <c r="R89" s="196">
        <f t="shared" ref="R89:W89" si="164">IF(R88="出",$G$3,0)</f>
        <v>0</v>
      </c>
      <c r="S89" s="196">
        <f t="shared" si="164"/>
        <v>0</v>
      </c>
      <c r="T89" s="196">
        <f t="shared" si="164"/>
        <v>0</v>
      </c>
      <c r="U89" s="196">
        <f t="shared" si="164"/>
        <v>0</v>
      </c>
      <c r="V89" s="196">
        <f t="shared" si="164"/>
        <v>0</v>
      </c>
      <c r="W89" s="196">
        <f t="shared" si="164"/>
        <v>0</v>
      </c>
      <c r="X89" s="432"/>
      <c r="Z89" s="62"/>
      <c r="AA89" s="62"/>
      <c r="AB89" s="62"/>
      <c r="AC89" s="62"/>
      <c r="AD89" s="75"/>
      <c r="AE89" s="75"/>
      <c r="AF89" s="75"/>
      <c r="AG89" s="75"/>
      <c r="AH89" s="76"/>
      <c r="AI89" s="76"/>
      <c r="AJ89" s="76"/>
      <c r="AK89" s="62"/>
      <c r="AL89" s="125"/>
      <c r="AM89" s="62"/>
      <c r="AN89" s="126"/>
      <c r="AO89" s="126"/>
      <c r="AP89" s="295"/>
      <c r="AQ89" s="295"/>
      <c r="AR89" s="294"/>
      <c r="AS89" s="294"/>
      <c r="AT89" s="294"/>
    </row>
    <row r="90" spans="1:46">
      <c r="A90" s="427"/>
      <c r="B90" s="428"/>
      <c r="C90" s="428"/>
      <c r="D90" s="428"/>
      <c r="E90" s="428"/>
      <c r="F90" s="428"/>
      <c r="G90" s="429"/>
      <c r="H90" s="202">
        <f>SUM(H72:H89)</f>
        <v>0</v>
      </c>
      <c r="I90" s="427"/>
      <c r="J90" s="428"/>
      <c r="K90" s="428"/>
      <c r="L90" s="428"/>
      <c r="M90" s="428"/>
      <c r="N90" s="428"/>
      <c r="O90" s="429"/>
      <c r="P90" s="202">
        <f>SUM(P72:P89)</f>
        <v>0</v>
      </c>
      <c r="Q90" s="427"/>
      <c r="R90" s="428"/>
      <c r="S90" s="428"/>
      <c r="T90" s="428"/>
      <c r="U90" s="428"/>
      <c r="V90" s="428"/>
      <c r="W90" s="429"/>
      <c r="X90" s="202">
        <f>SUM(X72:X89)</f>
        <v>0</v>
      </c>
      <c r="Z90" s="78"/>
      <c r="AA90" s="78"/>
      <c r="AB90" s="78"/>
      <c r="AC90" s="78"/>
      <c r="AD90" s="79"/>
      <c r="AE90" s="79"/>
      <c r="AF90" s="79"/>
      <c r="AG90" s="79"/>
      <c r="AH90" s="135"/>
      <c r="AI90" s="135"/>
      <c r="AJ90" s="135"/>
      <c r="AK90" s="62"/>
      <c r="AL90" s="125"/>
      <c r="AM90" s="62"/>
      <c r="AN90" s="126"/>
      <c r="AO90" s="126"/>
      <c r="AP90" s="295"/>
      <c r="AQ90" s="295"/>
      <c r="AR90" s="294"/>
      <c r="AS90" s="294"/>
      <c r="AT90" s="294"/>
    </row>
    <row r="91" spans="1:46"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</row>
  </sheetData>
  <sheetProtection algorithmName="SHA-512" hashValue="phXr5iLmdlozJJ2XMc95JYUsx4zLwoHXH135MFoJDMT4yyR0ICE8e5TduhGCb6mspvxgJXl/IwvrajZpnuWsVA==" saltValue="kpwcYE24V/1L+1MTa1AnYg==" spinCount="100000" sheet="1" objects="1" scenarios="1" selectLockedCells="1"/>
  <mergeCells count="213">
    <mergeCell ref="A90:G90"/>
    <mergeCell ref="I90:O90"/>
    <mergeCell ref="Q90:W90"/>
    <mergeCell ref="AP90:AQ90"/>
    <mergeCell ref="AR90:AT90"/>
    <mergeCell ref="H87:H89"/>
    <mergeCell ref="P87:P89"/>
    <mergeCell ref="X87:X89"/>
    <mergeCell ref="AP87:AQ87"/>
    <mergeCell ref="AR87:AT87"/>
    <mergeCell ref="AP89:AQ89"/>
    <mergeCell ref="AR89:AT89"/>
    <mergeCell ref="AP83:AQ83"/>
    <mergeCell ref="AR83:AT83"/>
    <mergeCell ref="H84:H86"/>
    <mergeCell ref="P84:P86"/>
    <mergeCell ref="X84:X86"/>
    <mergeCell ref="AP86:AQ86"/>
    <mergeCell ref="AR86:AT86"/>
    <mergeCell ref="H78:H80"/>
    <mergeCell ref="P78:P80"/>
    <mergeCell ref="X78:X80"/>
    <mergeCell ref="H81:H83"/>
    <mergeCell ref="P81:P83"/>
    <mergeCell ref="X81:X83"/>
    <mergeCell ref="H72:H74"/>
    <mergeCell ref="P72:P74"/>
    <mergeCell ref="X72:X74"/>
    <mergeCell ref="H75:H77"/>
    <mergeCell ref="P75:P77"/>
    <mergeCell ref="X75:X77"/>
    <mergeCell ref="A68:G68"/>
    <mergeCell ref="I68:O68"/>
    <mergeCell ref="Q68:W68"/>
    <mergeCell ref="AP68:AQ68"/>
    <mergeCell ref="AR68:AT68"/>
    <mergeCell ref="B70:C70"/>
    <mergeCell ref="H70:H71"/>
    <mergeCell ref="J70:K70"/>
    <mergeCell ref="P70:P71"/>
    <mergeCell ref="R70:S70"/>
    <mergeCell ref="H65:H67"/>
    <mergeCell ref="P65:P67"/>
    <mergeCell ref="X65:X67"/>
    <mergeCell ref="AP65:AQ65"/>
    <mergeCell ref="AR65:AT65"/>
    <mergeCell ref="AP67:AQ67"/>
    <mergeCell ref="AR67:AT67"/>
    <mergeCell ref="X70:X71"/>
    <mergeCell ref="AR61:AT61"/>
    <mergeCell ref="H62:H64"/>
    <mergeCell ref="P62:P64"/>
    <mergeCell ref="X62:X64"/>
    <mergeCell ref="AP64:AQ64"/>
    <mergeCell ref="AR64:AT64"/>
    <mergeCell ref="H56:H58"/>
    <mergeCell ref="P56:P58"/>
    <mergeCell ref="X56:X58"/>
    <mergeCell ref="AL56:AM57"/>
    <mergeCell ref="H59:H61"/>
    <mergeCell ref="P59:P61"/>
    <mergeCell ref="X59:X61"/>
    <mergeCell ref="AL59:AM60"/>
    <mergeCell ref="H50:H52"/>
    <mergeCell ref="P50:P52"/>
    <mergeCell ref="X50:X52"/>
    <mergeCell ref="AL50:AM51"/>
    <mergeCell ref="H53:H55"/>
    <mergeCell ref="P53:P55"/>
    <mergeCell ref="X53:X55"/>
    <mergeCell ref="AL53:AM54"/>
    <mergeCell ref="AP61:AQ61"/>
    <mergeCell ref="A46:G46"/>
    <mergeCell ref="I46:O46"/>
    <mergeCell ref="Q46:W46"/>
    <mergeCell ref="B48:C48"/>
    <mergeCell ref="H48:H49"/>
    <mergeCell ref="J48:K48"/>
    <mergeCell ref="P48:P49"/>
    <mergeCell ref="R48:S48"/>
    <mergeCell ref="X48:X49"/>
    <mergeCell ref="AF36:AG38"/>
    <mergeCell ref="AH36:AJ38"/>
    <mergeCell ref="H37:H39"/>
    <mergeCell ref="AH39:AJ41"/>
    <mergeCell ref="H40:H42"/>
    <mergeCell ref="P40:P42"/>
    <mergeCell ref="X40:X42"/>
    <mergeCell ref="Z42:AA44"/>
    <mergeCell ref="AB42:AC44"/>
    <mergeCell ref="AD42:AE44"/>
    <mergeCell ref="AF42:AG44"/>
    <mergeCell ref="AH42:AJ44"/>
    <mergeCell ref="H43:H45"/>
    <mergeCell ref="P37:P39"/>
    <mergeCell ref="X37:X39"/>
    <mergeCell ref="Z39:AA41"/>
    <mergeCell ref="AB39:AC41"/>
    <mergeCell ref="AD39:AE41"/>
    <mergeCell ref="AF39:AG41"/>
    <mergeCell ref="P43:P45"/>
    <mergeCell ref="X43:X45"/>
    <mergeCell ref="AF27:AG29"/>
    <mergeCell ref="AH27:AJ29"/>
    <mergeCell ref="H28:H30"/>
    <mergeCell ref="P28:P30"/>
    <mergeCell ref="X28:X30"/>
    <mergeCell ref="Z30:AA32"/>
    <mergeCell ref="AB30:AC32"/>
    <mergeCell ref="AD30:AE32"/>
    <mergeCell ref="AF30:AG32"/>
    <mergeCell ref="AH30:AJ32"/>
    <mergeCell ref="H31:H33"/>
    <mergeCell ref="P31:P33"/>
    <mergeCell ref="X31:X33"/>
    <mergeCell ref="Z33:AA35"/>
    <mergeCell ref="AB33:AC35"/>
    <mergeCell ref="AD33:AE35"/>
    <mergeCell ref="AF33:AG35"/>
    <mergeCell ref="AH33:AJ35"/>
    <mergeCell ref="H34:H36"/>
    <mergeCell ref="P34:P36"/>
    <mergeCell ref="X34:X36"/>
    <mergeCell ref="Z36:AA38"/>
    <mergeCell ref="AB36:AC38"/>
    <mergeCell ref="AD36:AE38"/>
    <mergeCell ref="AP25:AQ25"/>
    <mergeCell ref="AR25:AT25"/>
    <mergeCell ref="AP21:AQ21"/>
    <mergeCell ref="AR21:AT21"/>
    <mergeCell ref="AP23:AQ23"/>
    <mergeCell ref="AR23:AT23"/>
    <mergeCell ref="A24:G24"/>
    <mergeCell ref="I24:O24"/>
    <mergeCell ref="Q24:W24"/>
    <mergeCell ref="Z24:AA26"/>
    <mergeCell ref="AB24:AC26"/>
    <mergeCell ref="AD24:AE26"/>
    <mergeCell ref="B26:C26"/>
    <mergeCell ref="H26:H27"/>
    <mergeCell ref="J26:K26"/>
    <mergeCell ref="P26:P27"/>
    <mergeCell ref="R26:S26"/>
    <mergeCell ref="X26:X27"/>
    <mergeCell ref="AF24:AG26"/>
    <mergeCell ref="AH24:AJ26"/>
    <mergeCell ref="AP24:AQ24"/>
    <mergeCell ref="Z27:AA29"/>
    <mergeCell ref="AB27:AC29"/>
    <mergeCell ref="AD27:AE29"/>
    <mergeCell ref="H21:H23"/>
    <mergeCell ref="P21:P23"/>
    <mergeCell ref="X21:X23"/>
    <mergeCell ref="Z21:AA23"/>
    <mergeCell ref="AB21:AC23"/>
    <mergeCell ref="AD21:AE23"/>
    <mergeCell ref="AF21:AG23"/>
    <mergeCell ref="AH21:AJ23"/>
    <mergeCell ref="AR24:AT24"/>
    <mergeCell ref="AP17:AQ17"/>
    <mergeCell ref="AR17:AT17"/>
    <mergeCell ref="H18:H20"/>
    <mergeCell ref="P18:P20"/>
    <mergeCell ref="X18:X20"/>
    <mergeCell ref="Z18:AA20"/>
    <mergeCell ref="AB18:AC20"/>
    <mergeCell ref="AD18:AE20"/>
    <mergeCell ref="AF18:AG20"/>
    <mergeCell ref="AH18:AJ20"/>
    <mergeCell ref="AP20:AQ20"/>
    <mergeCell ref="AR20:AT20"/>
    <mergeCell ref="AF12:AG14"/>
    <mergeCell ref="AH12:AJ14"/>
    <mergeCell ref="H15:H17"/>
    <mergeCell ref="P15:P17"/>
    <mergeCell ref="X15:X17"/>
    <mergeCell ref="Z15:AA17"/>
    <mergeCell ref="AB15:AC17"/>
    <mergeCell ref="AD15:AE17"/>
    <mergeCell ref="AF15:AG17"/>
    <mergeCell ref="AH15:AJ17"/>
    <mergeCell ref="H12:H14"/>
    <mergeCell ref="P12:P14"/>
    <mergeCell ref="X12:X14"/>
    <mergeCell ref="Z12:AA14"/>
    <mergeCell ref="AB12:AC14"/>
    <mergeCell ref="AD12:AE14"/>
    <mergeCell ref="AF6:AG8"/>
    <mergeCell ref="AH6:AJ8"/>
    <mergeCell ref="H9:H11"/>
    <mergeCell ref="P9:P11"/>
    <mergeCell ref="X9:X11"/>
    <mergeCell ref="Z9:AA11"/>
    <mergeCell ref="AB9:AC11"/>
    <mergeCell ref="AD9:AE11"/>
    <mergeCell ref="AF9:AG11"/>
    <mergeCell ref="AH9:AJ11"/>
    <mergeCell ref="H6:H8"/>
    <mergeCell ref="P6:P8"/>
    <mergeCell ref="X6:X8"/>
    <mergeCell ref="Z6:AA8"/>
    <mergeCell ref="AB6:AC8"/>
    <mergeCell ref="AD6:AE8"/>
    <mergeCell ref="B1:D1"/>
    <mergeCell ref="E1:G1"/>
    <mergeCell ref="A2:X2"/>
    <mergeCell ref="G3:H3"/>
    <mergeCell ref="B4:C4"/>
    <mergeCell ref="H4:H5"/>
    <mergeCell ref="J4:K4"/>
    <mergeCell ref="P4:P5"/>
    <mergeCell ref="R4:S4"/>
    <mergeCell ref="X4:X5"/>
  </mergeCells>
  <phoneticPr fontId="1"/>
  <conditionalFormatting sqref="A6:G6 I6:O6 Q6:W6 A28:G28 I28:O28 Q28:W28 A50:G50 I50:O50 Q50:W50 A72:G72 I72:O72 Q72:W72">
    <cfRule type="expression" dxfId="9" priority="5">
      <formula>DAY(A6)&gt;7</formula>
    </cfRule>
  </conditionalFormatting>
  <conditionalFormatting sqref="A18:G18 A21:G21 I18:O18 I21:O21 Q18:W18 Q21:W21 A40:G40 A43:G43 Q84:W84 Q87:W87 I84:O84 I87:O87 A84:G84 A87:G87 Q62:W62 Q65:W65 I62:O62 I65:O65 A62:G62 A65:G65 I40:O40 I43:O43 Q40:W40 Q43:W43">
    <cfRule type="expression" dxfId="8" priority="4">
      <formula>DAY(A18)&lt;=14</formula>
    </cfRule>
  </conditionalFormatting>
  <conditionalFormatting sqref="A3:XFD90">
    <cfRule type="cellIs" dxfId="7" priority="1" operator="equal">
      <formula>0</formula>
    </cfRule>
  </conditionalFormatting>
  <dataValidations count="2">
    <dataValidation type="list" allowBlank="1" showInputMessage="1" showErrorMessage="1" sqref="AL56 AL50 AL53 AL59" xr:uid="{215BD6DC-72E0-4A20-9C5A-CF5D10BF1E3A}">
      <formula1>$AP$50:$AP$51</formula1>
    </dataValidation>
    <dataValidation type="list" allowBlank="1" showInputMessage="1" showErrorMessage="1" sqref="A7:G7 I35:O35 Q85:W85 Q82:W82 Q79:W79 Q76:W76 Q73:W73 I88:O88 I85:O85 I82:O82 I79:O79 I76:O76 I73:O73 A88:G88 A85:G85 A82:G82 A79:G79 A76:G76 A73:G73 Q66:W66 Q63:W63 Q60:W60 Q57:W57 Q54:W54 Q51:W51 I66:O66 I63:O63 I60:O60 I57:O57 I54:O54 I51:O51 A66:G66 A63:G63 A60:G60 A57:G57 A54:G54 A51:G51 Q44:W44 Q41:W41 Q38:W38 Q35:W35 Q32:W32 Q29:W29 I44:O44 I41:O41 I32:O32 A41:G41 A38:G38 I29:O29 A44:G44 A35:G35 A32:G32 Q16:W16 Q13:W13 A29:G29 Q22:W22 Q19:W19 Q10:W10 Q7:W7 I19:O19 I16:O16 I22:O22 I13:O13 I10:O10 I7:O7 A19:G19 A16:G16 A22:G22 A13:G13 A10:G10 Q88:W88 I38:O38" xr:uid="{14BBD109-1C78-46ED-BC7D-3FC4C31F9F06}">
      <formula1>$AP$6:$AP$7</formula1>
    </dataValidation>
  </dataValidations>
  <pageMargins left="0.98425196850393704" right="0.19685039370078741" top="0.78740157480314965" bottom="0.39370078740157483" header="0.51181102362204722" footer="0.51181102362204722"/>
  <pageSetup paperSize="9" scale="44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F379A004-12F8-4F34-BEE3-C280B003AB41}">
            <xm:f>NOT(ISERROR(SEARCH($AP$7,A4)))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3" operator="containsText" id="{88343EE8-2C7C-49B4-A087-A08922EBD0E7}">
            <xm:f>NOT(ISERROR(SEARCH($AP$6,A4)))</xm:f>
            <xm:f>$AP$6</xm:f>
            <x14:dxf>
              <font>
                <b/>
                <i val="0"/>
                <color rgb="FFFF0000"/>
              </font>
            </x14:dxf>
          </x14:cfRule>
          <xm:sqref>A4:G24 I4:O24 Q4:W24 A26:G45 I26:O46 Q26:W46 A48:G68 I48:O68 Q48:W68 A70:G89 I70:O90 Q70:W89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765AA-926E-4D4D-993E-1A6A5331B1F7}">
  <sheetPr>
    <tabColor rgb="FF7030A0"/>
    <pageSetUpPr fitToPage="1"/>
  </sheetPr>
  <dimension ref="A1:AU91"/>
  <sheetViews>
    <sheetView view="pageBreakPreview" zoomScale="85" zoomScaleNormal="85" zoomScaleSheetLayoutView="85" workbookViewId="0">
      <selection activeCell="G3" sqref="G3:H3"/>
    </sheetView>
  </sheetViews>
  <sheetFormatPr defaultRowHeight="13.5"/>
  <cols>
    <col min="1" max="7" width="5.125" style="37" customWidth="1"/>
    <col min="8" max="8" width="6.25" style="37" customWidth="1"/>
    <col min="9" max="15" width="5.125" style="37" customWidth="1"/>
    <col min="16" max="16" width="6.25" style="37" customWidth="1"/>
    <col min="17" max="23" width="5.125" style="37" customWidth="1"/>
    <col min="24" max="24" width="6.25" style="37" customWidth="1"/>
    <col min="25" max="25" width="4.625" style="37" customWidth="1"/>
    <col min="26" max="36" width="5" style="37" customWidth="1"/>
    <col min="37" max="37" width="7.125" style="37" customWidth="1"/>
    <col min="38" max="39" width="5" style="37" customWidth="1"/>
    <col min="40" max="40" width="8.375" style="37" bestFit="1" customWidth="1"/>
    <col min="41" max="46" width="5" style="37" customWidth="1"/>
    <col min="47" max="16384" width="9" style="37"/>
  </cols>
  <sheetData>
    <row r="1" spans="1:46" ht="25.5" customHeight="1">
      <c r="A1" s="29" t="s">
        <v>40</v>
      </c>
      <c r="B1" s="349"/>
      <c r="C1" s="349"/>
      <c r="D1" s="349"/>
      <c r="E1" s="350" t="s">
        <v>24</v>
      </c>
      <c r="F1" s="350"/>
      <c r="G1" s="350"/>
      <c r="H1" s="136"/>
      <c r="I1" s="30" t="s">
        <v>104</v>
      </c>
      <c r="J1" s="31"/>
      <c r="K1" s="32"/>
      <c r="L1" s="33"/>
      <c r="M1" s="34" t="s">
        <v>36</v>
      </c>
      <c r="N1" s="35"/>
      <c r="O1" s="35"/>
      <c r="P1" s="35"/>
      <c r="Q1" s="36"/>
      <c r="R1" s="31"/>
      <c r="S1" s="31"/>
      <c r="T1" s="31"/>
      <c r="U1" s="31"/>
      <c r="V1" s="31"/>
      <c r="W1" s="31"/>
      <c r="X1" s="31"/>
    </row>
    <row r="2" spans="1:46" ht="39.75" customHeight="1">
      <c r="A2" s="351" t="s">
        <v>111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</row>
    <row r="3" spans="1:46" ht="14.25">
      <c r="A3" s="38" t="s">
        <v>107</v>
      </c>
      <c r="B3" s="31"/>
      <c r="C3" s="31"/>
      <c r="D3" s="31"/>
      <c r="E3" s="31"/>
      <c r="F3" s="31"/>
      <c r="G3" s="454"/>
      <c r="H3" s="455"/>
      <c r="I3" s="31" t="s">
        <v>31</v>
      </c>
      <c r="J3" s="31"/>
    </row>
    <row r="4" spans="1:46" ht="13.5" customHeight="1">
      <c r="A4" s="25"/>
      <c r="B4" s="456" t="s">
        <v>28</v>
      </c>
      <c r="C4" s="456"/>
      <c r="D4" s="39"/>
      <c r="E4" s="177"/>
      <c r="F4" s="26"/>
      <c r="G4" s="27"/>
      <c r="H4" s="457" t="s">
        <v>0</v>
      </c>
      <c r="I4" s="7"/>
      <c r="J4" s="353" t="s">
        <v>28</v>
      </c>
      <c r="K4" s="353"/>
      <c r="L4" s="6"/>
      <c r="M4" s="177"/>
      <c r="N4" s="26"/>
      <c r="O4" s="27"/>
      <c r="P4" s="354" t="s">
        <v>0</v>
      </c>
      <c r="Q4" s="7"/>
      <c r="R4" s="353" t="s">
        <v>28</v>
      </c>
      <c r="S4" s="353"/>
      <c r="T4" s="6"/>
      <c r="U4" s="177"/>
      <c r="V4" s="26"/>
      <c r="W4" s="27"/>
      <c r="X4" s="356" t="s">
        <v>0</v>
      </c>
      <c r="Z4" s="40" t="s">
        <v>1</v>
      </c>
      <c r="AA4" s="41"/>
      <c r="AB4" s="41"/>
      <c r="AC4" s="8"/>
      <c r="AD4" s="41"/>
      <c r="AE4" s="8"/>
      <c r="AF4" s="41"/>
      <c r="AG4" s="42"/>
      <c r="AH4" s="43"/>
      <c r="AI4" s="43"/>
      <c r="AJ4" s="43"/>
    </row>
    <row r="5" spans="1:46">
      <c r="A5" s="44" t="s">
        <v>37</v>
      </c>
      <c r="B5" s="45" t="s">
        <v>38</v>
      </c>
      <c r="C5" s="45" t="s">
        <v>39</v>
      </c>
      <c r="D5" s="46" t="s">
        <v>2</v>
      </c>
      <c r="E5" s="45" t="s">
        <v>3</v>
      </c>
      <c r="F5" s="47" t="s">
        <v>4</v>
      </c>
      <c r="G5" s="46" t="s">
        <v>5</v>
      </c>
      <c r="H5" s="355"/>
      <c r="I5" s="48" t="s">
        <v>37</v>
      </c>
      <c r="J5" s="49" t="s">
        <v>38</v>
      </c>
      <c r="K5" s="49" t="s">
        <v>39</v>
      </c>
      <c r="L5" s="49" t="s">
        <v>2</v>
      </c>
      <c r="M5" s="49" t="s">
        <v>3</v>
      </c>
      <c r="N5" s="49" t="s">
        <v>4</v>
      </c>
      <c r="O5" s="50" t="s">
        <v>5</v>
      </c>
      <c r="P5" s="355"/>
      <c r="Q5" s="48" t="s">
        <v>37</v>
      </c>
      <c r="R5" s="49" t="s">
        <v>38</v>
      </c>
      <c r="S5" s="49" t="s">
        <v>39</v>
      </c>
      <c r="T5" s="49" t="s">
        <v>2</v>
      </c>
      <c r="U5" s="49" t="s">
        <v>3</v>
      </c>
      <c r="V5" s="49" t="s">
        <v>4</v>
      </c>
      <c r="W5" s="51" t="s">
        <v>5</v>
      </c>
      <c r="X5" s="357"/>
      <c r="Z5" s="433" t="s">
        <v>6</v>
      </c>
      <c r="AA5" s="434"/>
      <c r="AB5" s="433" t="s">
        <v>7</v>
      </c>
      <c r="AC5" s="434"/>
      <c r="AD5" s="433" t="s">
        <v>8</v>
      </c>
      <c r="AE5" s="434"/>
      <c r="AF5" s="433" t="s">
        <v>9</v>
      </c>
      <c r="AG5" s="434"/>
      <c r="AH5" s="433" t="s">
        <v>10</v>
      </c>
      <c r="AI5" s="435"/>
      <c r="AJ5" s="434"/>
      <c r="AM5" s="55"/>
      <c r="AP5" s="55"/>
    </row>
    <row r="6" spans="1:46" s="56" customFormat="1" ht="17.25" customHeight="1">
      <c r="A6" s="20"/>
      <c r="B6" s="21"/>
      <c r="C6" s="21"/>
      <c r="D6" s="21"/>
      <c r="E6" s="21"/>
      <c r="F6" s="21"/>
      <c r="G6" s="21"/>
      <c r="H6" s="436"/>
      <c r="I6" s="20"/>
      <c r="J6" s="21"/>
      <c r="K6" s="21"/>
      <c r="L6" s="21"/>
      <c r="M6" s="21"/>
      <c r="N6" s="21"/>
      <c r="O6" s="21"/>
      <c r="P6" s="436"/>
      <c r="Q6" s="20"/>
      <c r="R6" s="21"/>
      <c r="S6" s="21"/>
      <c r="T6" s="21"/>
      <c r="U6" s="21"/>
      <c r="V6" s="21"/>
      <c r="W6" s="21"/>
      <c r="X6" s="436"/>
      <c r="Z6" s="272"/>
      <c r="AA6" s="273"/>
      <c r="AB6" s="278"/>
      <c r="AC6" s="279"/>
      <c r="AD6" s="284"/>
      <c r="AE6" s="285"/>
      <c r="AF6" s="255"/>
      <c r="AG6" s="256"/>
      <c r="AH6" s="261"/>
      <c r="AI6" s="262"/>
      <c r="AJ6" s="263"/>
      <c r="AP6" s="55" t="s">
        <v>22</v>
      </c>
      <c r="AQ6" s="57" t="s">
        <v>106</v>
      </c>
    </row>
    <row r="7" spans="1:46" ht="11.25" customHeight="1">
      <c r="A7" s="10"/>
      <c r="B7" s="10"/>
      <c r="C7" s="10"/>
      <c r="D7" s="10"/>
      <c r="E7" s="10"/>
      <c r="F7" s="10"/>
      <c r="G7" s="10"/>
      <c r="H7" s="373"/>
      <c r="I7" s="10"/>
      <c r="J7" s="10"/>
      <c r="K7" s="10"/>
      <c r="L7" s="10"/>
      <c r="M7" s="10"/>
      <c r="N7" s="10"/>
      <c r="O7" s="10"/>
      <c r="P7" s="373"/>
      <c r="Q7" s="10"/>
      <c r="R7" s="10"/>
      <c r="S7" s="10"/>
      <c r="T7" s="10"/>
      <c r="U7" s="10"/>
      <c r="V7" s="10"/>
      <c r="W7" s="10"/>
      <c r="X7" s="373"/>
      <c r="Z7" s="274"/>
      <c r="AA7" s="275"/>
      <c r="AB7" s="280"/>
      <c r="AC7" s="281"/>
      <c r="AD7" s="286"/>
      <c r="AE7" s="287"/>
      <c r="AF7" s="257"/>
      <c r="AG7" s="258"/>
      <c r="AH7" s="264"/>
      <c r="AI7" s="265"/>
      <c r="AJ7" s="266"/>
      <c r="AP7" s="57" t="s">
        <v>23</v>
      </c>
    </row>
    <row r="8" spans="1:46" ht="11.25" customHeight="1">
      <c r="A8" s="9"/>
      <c r="B8" s="9"/>
      <c r="C8" s="9"/>
      <c r="D8" s="9"/>
      <c r="E8" s="9"/>
      <c r="F8" s="9"/>
      <c r="G8" s="9"/>
      <c r="H8" s="374"/>
      <c r="I8" s="4"/>
      <c r="J8" s="4"/>
      <c r="K8" s="4"/>
      <c r="L8" s="4"/>
      <c r="M8" s="4"/>
      <c r="N8" s="4"/>
      <c r="O8" s="4"/>
      <c r="P8" s="374"/>
      <c r="Q8" s="4"/>
      <c r="R8" s="4"/>
      <c r="S8" s="4"/>
      <c r="T8" s="4"/>
      <c r="U8" s="4"/>
      <c r="V8" s="4"/>
      <c r="W8" s="4"/>
      <c r="X8" s="374"/>
      <c r="Z8" s="276"/>
      <c r="AA8" s="277"/>
      <c r="AB8" s="282"/>
      <c r="AC8" s="283"/>
      <c r="AD8" s="288"/>
      <c r="AE8" s="289"/>
      <c r="AF8" s="259"/>
      <c r="AG8" s="260"/>
      <c r="AH8" s="267"/>
      <c r="AI8" s="268"/>
      <c r="AJ8" s="269"/>
    </row>
    <row r="9" spans="1:46" s="56" customFormat="1" ht="17.25" customHeight="1">
      <c r="A9" s="20"/>
      <c r="B9" s="20"/>
      <c r="C9" s="20"/>
      <c r="D9" s="20"/>
      <c r="E9" s="20"/>
      <c r="F9" s="20"/>
      <c r="G9" s="20"/>
      <c r="H9" s="436"/>
      <c r="I9" s="20"/>
      <c r="J9" s="20"/>
      <c r="K9" s="20"/>
      <c r="L9" s="20"/>
      <c r="M9" s="20"/>
      <c r="N9" s="20"/>
      <c r="O9" s="20"/>
      <c r="P9" s="436"/>
      <c r="Q9" s="20"/>
      <c r="R9" s="20"/>
      <c r="S9" s="20"/>
      <c r="T9" s="20"/>
      <c r="U9" s="20"/>
      <c r="V9" s="20"/>
      <c r="W9" s="20"/>
      <c r="X9" s="436"/>
      <c r="Z9" s="272"/>
      <c r="AA9" s="273"/>
      <c r="AB9" s="278"/>
      <c r="AC9" s="279"/>
      <c r="AD9" s="284"/>
      <c r="AE9" s="285"/>
      <c r="AF9" s="255"/>
      <c r="AG9" s="256"/>
      <c r="AH9" s="261"/>
      <c r="AI9" s="262"/>
      <c r="AJ9" s="263"/>
    </row>
    <row r="10" spans="1:46" ht="11.25" customHeight="1">
      <c r="A10" s="10"/>
      <c r="B10" s="10"/>
      <c r="C10" s="10"/>
      <c r="D10" s="10"/>
      <c r="E10" s="10"/>
      <c r="F10" s="10"/>
      <c r="G10" s="10"/>
      <c r="H10" s="373"/>
      <c r="I10" s="10"/>
      <c r="J10" s="10"/>
      <c r="K10" s="10"/>
      <c r="L10" s="10"/>
      <c r="M10" s="10"/>
      <c r="N10" s="10"/>
      <c r="O10" s="10"/>
      <c r="P10" s="373"/>
      <c r="Q10" s="10"/>
      <c r="R10" s="10"/>
      <c r="S10" s="10"/>
      <c r="T10" s="10"/>
      <c r="U10" s="10"/>
      <c r="V10" s="10"/>
      <c r="W10" s="10"/>
      <c r="X10" s="373"/>
      <c r="Z10" s="274"/>
      <c r="AA10" s="275"/>
      <c r="AB10" s="280"/>
      <c r="AC10" s="281"/>
      <c r="AD10" s="286"/>
      <c r="AE10" s="287"/>
      <c r="AF10" s="257"/>
      <c r="AG10" s="258"/>
      <c r="AH10" s="264"/>
      <c r="AI10" s="265"/>
      <c r="AJ10" s="266"/>
    </row>
    <row r="11" spans="1:46" ht="11.25" customHeight="1">
      <c r="A11" s="9"/>
      <c r="B11" s="9"/>
      <c r="C11" s="9"/>
      <c r="D11" s="9"/>
      <c r="E11" s="9"/>
      <c r="F11" s="9"/>
      <c r="G11" s="9"/>
      <c r="H11" s="374"/>
      <c r="I11" s="4"/>
      <c r="J11" s="4"/>
      <c r="K11" s="4"/>
      <c r="L11" s="4"/>
      <c r="M11" s="4"/>
      <c r="N11" s="4"/>
      <c r="O11" s="4"/>
      <c r="P11" s="374"/>
      <c r="Q11" s="4"/>
      <c r="R11" s="4"/>
      <c r="S11" s="4"/>
      <c r="T11" s="4"/>
      <c r="U11" s="4"/>
      <c r="V11" s="4"/>
      <c r="W11" s="4"/>
      <c r="X11" s="374"/>
      <c r="Z11" s="276"/>
      <c r="AA11" s="277"/>
      <c r="AB11" s="282"/>
      <c r="AC11" s="283"/>
      <c r="AD11" s="288"/>
      <c r="AE11" s="289"/>
      <c r="AF11" s="259"/>
      <c r="AG11" s="260"/>
      <c r="AH11" s="267"/>
      <c r="AI11" s="268"/>
      <c r="AJ11" s="269"/>
    </row>
    <row r="12" spans="1:46" s="56" customFormat="1" ht="17.25" customHeight="1">
      <c r="A12" s="20"/>
      <c r="B12" s="20"/>
      <c r="C12" s="20"/>
      <c r="D12" s="20"/>
      <c r="E12" s="20"/>
      <c r="F12" s="20"/>
      <c r="G12" s="20"/>
      <c r="H12" s="436"/>
      <c r="I12" s="20"/>
      <c r="J12" s="20"/>
      <c r="K12" s="20"/>
      <c r="L12" s="20"/>
      <c r="M12" s="20"/>
      <c r="N12" s="20"/>
      <c r="O12" s="20"/>
      <c r="P12" s="436"/>
      <c r="Q12" s="20"/>
      <c r="R12" s="20"/>
      <c r="S12" s="20"/>
      <c r="T12" s="20"/>
      <c r="U12" s="20"/>
      <c r="V12" s="20"/>
      <c r="W12" s="20"/>
      <c r="X12" s="436"/>
      <c r="Z12" s="272"/>
      <c r="AA12" s="273"/>
      <c r="AB12" s="278"/>
      <c r="AC12" s="279"/>
      <c r="AD12" s="284"/>
      <c r="AE12" s="285"/>
      <c r="AF12" s="255"/>
      <c r="AG12" s="256"/>
      <c r="AH12" s="261"/>
      <c r="AI12" s="262"/>
      <c r="AJ12" s="263"/>
    </row>
    <row r="13" spans="1:46" ht="11.25" customHeight="1">
      <c r="A13" s="10"/>
      <c r="B13" s="10"/>
      <c r="C13" s="10"/>
      <c r="D13" s="10"/>
      <c r="E13" s="10"/>
      <c r="F13" s="10"/>
      <c r="G13" s="10"/>
      <c r="H13" s="373"/>
      <c r="I13" s="10"/>
      <c r="J13" s="10"/>
      <c r="K13" s="10"/>
      <c r="L13" s="10"/>
      <c r="M13" s="10"/>
      <c r="N13" s="10"/>
      <c r="O13" s="10"/>
      <c r="P13" s="373"/>
      <c r="Q13" s="10"/>
      <c r="R13" s="10"/>
      <c r="S13" s="10"/>
      <c r="T13" s="10"/>
      <c r="U13" s="10"/>
      <c r="V13" s="10"/>
      <c r="W13" s="10"/>
      <c r="X13" s="373"/>
      <c r="Z13" s="274"/>
      <c r="AA13" s="275"/>
      <c r="AB13" s="280"/>
      <c r="AC13" s="281"/>
      <c r="AD13" s="286"/>
      <c r="AE13" s="287"/>
      <c r="AF13" s="257"/>
      <c r="AG13" s="258"/>
      <c r="AH13" s="264"/>
      <c r="AI13" s="265"/>
      <c r="AJ13" s="266"/>
    </row>
    <row r="14" spans="1:46" ht="11.25" customHeight="1">
      <c r="A14" s="9"/>
      <c r="B14" s="9"/>
      <c r="C14" s="9"/>
      <c r="D14" s="9"/>
      <c r="E14" s="9"/>
      <c r="F14" s="9"/>
      <c r="G14" s="9"/>
      <c r="H14" s="374"/>
      <c r="I14" s="4"/>
      <c r="J14" s="4"/>
      <c r="K14" s="4"/>
      <c r="L14" s="4"/>
      <c r="M14" s="4"/>
      <c r="N14" s="4"/>
      <c r="O14" s="4"/>
      <c r="P14" s="374"/>
      <c r="Q14" s="4"/>
      <c r="R14" s="4"/>
      <c r="S14" s="4"/>
      <c r="T14" s="4"/>
      <c r="U14" s="4"/>
      <c r="V14" s="4"/>
      <c r="W14" s="4"/>
      <c r="X14" s="374"/>
      <c r="Z14" s="276"/>
      <c r="AA14" s="277"/>
      <c r="AB14" s="282"/>
      <c r="AC14" s="283"/>
      <c r="AD14" s="288"/>
      <c r="AE14" s="289"/>
      <c r="AF14" s="259"/>
      <c r="AG14" s="260"/>
      <c r="AH14" s="267"/>
      <c r="AI14" s="268"/>
      <c r="AJ14" s="269"/>
    </row>
    <row r="15" spans="1:46" s="56" customFormat="1" ht="17.25" customHeight="1">
      <c r="A15" s="20"/>
      <c r="B15" s="20"/>
      <c r="C15" s="20"/>
      <c r="D15" s="20"/>
      <c r="E15" s="20"/>
      <c r="F15" s="20"/>
      <c r="G15" s="20"/>
      <c r="H15" s="436"/>
      <c r="I15" s="20"/>
      <c r="J15" s="20"/>
      <c r="K15" s="20"/>
      <c r="L15" s="20"/>
      <c r="M15" s="20"/>
      <c r="N15" s="20"/>
      <c r="O15" s="20"/>
      <c r="P15" s="436"/>
      <c r="Q15" s="20"/>
      <c r="R15" s="20"/>
      <c r="S15" s="20"/>
      <c r="T15" s="20"/>
      <c r="U15" s="20"/>
      <c r="V15" s="20"/>
      <c r="W15" s="20"/>
      <c r="X15" s="436"/>
      <c r="Z15" s="272"/>
      <c r="AA15" s="273"/>
      <c r="AB15" s="278"/>
      <c r="AC15" s="279"/>
      <c r="AD15" s="284"/>
      <c r="AE15" s="285"/>
      <c r="AF15" s="255"/>
      <c r="AG15" s="256"/>
      <c r="AH15" s="261"/>
      <c r="AI15" s="262"/>
      <c r="AJ15" s="263"/>
      <c r="AK15" s="58"/>
      <c r="AL15" s="58"/>
      <c r="AM15" s="58"/>
      <c r="AN15" s="58"/>
      <c r="AO15" s="59"/>
      <c r="AP15" s="8"/>
      <c r="AQ15" s="60"/>
      <c r="AR15" s="60"/>
      <c r="AS15" s="60"/>
      <c r="AT15" s="60"/>
    </row>
    <row r="16" spans="1:46" ht="11.25" customHeight="1">
      <c r="A16" s="10"/>
      <c r="B16" s="10"/>
      <c r="C16" s="10"/>
      <c r="D16" s="10"/>
      <c r="E16" s="10"/>
      <c r="F16" s="10"/>
      <c r="G16" s="10"/>
      <c r="H16" s="373"/>
      <c r="I16" s="10"/>
      <c r="J16" s="10"/>
      <c r="K16" s="10"/>
      <c r="L16" s="10"/>
      <c r="M16" s="10"/>
      <c r="N16" s="10"/>
      <c r="O16" s="10"/>
      <c r="P16" s="373"/>
      <c r="Q16" s="10"/>
      <c r="R16" s="10"/>
      <c r="S16" s="10"/>
      <c r="T16" s="10"/>
      <c r="U16" s="10"/>
      <c r="V16" s="10"/>
      <c r="W16" s="10"/>
      <c r="X16" s="373"/>
      <c r="Z16" s="274"/>
      <c r="AA16" s="275"/>
      <c r="AB16" s="280"/>
      <c r="AC16" s="281"/>
      <c r="AD16" s="286"/>
      <c r="AE16" s="287"/>
      <c r="AF16" s="257"/>
      <c r="AG16" s="258"/>
      <c r="AH16" s="264"/>
      <c r="AI16" s="265"/>
      <c r="AJ16" s="266"/>
    </row>
    <row r="17" spans="1:47" ht="11.25" customHeight="1">
      <c r="A17" s="9"/>
      <c r="B17" s="9"/>
      <c r="C17" s="9"/>
      <c r="D17" s="9"/>
      <c r="E17" s="9"/>
      <c r="F17" s="9"/>
      <c r="G17" s="9"/>
      <c r="H17" s="374"/>
      <c r="I17" s="4"/>
      <c r="J17" s="4"/>
      <c r="K17" s="4"/>
      <c r="L17" s="4"/>
      <c r="M17" s="4"/>
      <c r="N17" s="4"/>
      <c r="O17" s="4"/>
      <c r="P17" s="374"/>
      <c r="Q17" s="4"/>
      <c r="R17" s="4"/>
      <c r="S17" s="4"/>
      <c r="T17" s="4"/>
      <c r="U17" s="4"/>
      <c r="V17" s="4"/>
      <c r="W17" s="4"/>
      <c r="X17" s="374"/>
      <c r="Z17" s="276"/>
      <c r="AA17" s="277"/>
      <c r="AB17" s="282"/>
      <c r="AC17" s="283"/>
      <c r="AD17" s="288"/>
      <c r="AE17" s="289"/>
      <c r="AF17" s="259"/>
      <c r="AG17" s="260"/>
      <c r="AH17" s="267"/>
      <c r="AI17" s="268"/>
      <c r="AJ17" s="269"/>
      <c r="AK17" s="61"/>
      <c r="AL17" s="62"/>
      <c r="AM17" s="62"/>
      <c r="AN17" s="62"/>
      <c r="AO17" s="173"/>
      <c r="AP17" s="292"/>
      <c r="AQ17" s="292"/>
      <c r="AR17" s="293"/>
      <c r="AS17" s="293"/>
      <c r="AT17" s="293"/>
    </row>
    <row r="18" spans="1:47" s="56" customFormat="1" ht="17.25" customHeight="1">
      <c r="A18" s="20"/>
      <c r="B18" s="20"/>
      <c r="C18" s="20"/>
      <c r="D18" s="20"/>
      <c r="E18" s="20"/>
      <c r="F18" s="20"/>
      <c r="G18" s="20"/>
      <c r="H18" s="436"/>
      <c r="I18" s="20"/>
      <c r="J18" s="20"/>
      <c r="K18" s="20"/>
      <c r="L18" s="20"/>
      <c r="M18" s="20"/>
      <c r="N18" s="20"/>
      <c r="O18" s="20"/>
      <c r="P18" s="436"/>
      <c r="Q18" s="20"/>
      <c r="R18" s="20"/>
      <c r="S18" s="20"/>
      <c r="T18" s="20"/>
      <c r="U18" s="20"/>
      <c r="V18" s="20"/>
      <c r="W18" s="20"/>
      <c r="X18" s="436"/>
      <c r="Z18" s="272"/>
      <c r="AA18" s="273"/>
      <c r="AB18" s="278"/>
      <c r="AC18" s="279"/>
      <c r="AD18" s="284"/>
      <c r="AE18" s="285"/>
      <c r="AF18" s="255"/>
      <c r="AG18" s="256"/>
      <c r="AH18" s="261"/>
      <c r="AI18" s="262"/>
      <c r="AJ18" s="263"/>
      <c r="AK18" s="58"/>
      <c r="AL18" s="58"/>
      <c r="AM18" s="58"/>
      <c r="AN18" s="58"/>
      <c r="AO18" s="59"/>
      <c r="AP18" s="8"/>
      <c r="AQ18" s="60"/>
      <c r="AR18" s="60"/>
      <c r="AS18" s="60"/>
      <c r="AT18" s="60"/>
    </row>
    <row r="19" spans="1:47" ht="11.25" customHeight="1">
      <c r="A19" s="10"/>
      <c r="B19" s="10"/>
      <c r="C19" s="10"/>
      <c r="D19" s="10"/>
      <c r="E19" s="10"/>
      <c r="F19" s="10"/>
      <c r="G19" s="10"/>
      <c r="H19" s="373"/>
      <c r="I19" s="10"/>
      <c r="J19" s="10"/>
      <c r="K19" s="10"/>
      <c r="L19" s="10"/>
      <c r="M19" s="10"/>
      <c r="N19" s="10"/>
      <c r="O19" s="10"/>
      <c r="P19" s="373"/>
      <c r="Q19" s="10"/>
      <c r="R19" s="10"/>
      <c r="S19" s="10"/>
      <c r="T19" s="10"/>
      <c r="U19" s="10"/>
      <c r="V19" s="10"/>
      <c r="W19" s="10"/>
      <c r="X19" s="373"/>
      <c r="Z19" s="274"/>
      <c r="AA19" s="275"/>
      <c r="AB19" s="280"/>
      <c r="AC19" s="281"/>
      <c r="AD19" s="286"/>
      <c r="AE19" s="287"/>
      <c r="AF19" s="257"/>
      <c r="AG19" s="258"/>
      <c r="AH19" s="264"/>
      <c r="AI19" s="265"/>
      <c r="AJ19" s="266"/>
    </row>
    <row r="20" spans="1:47" ht="11.25" customHeight="1">
      <c r="A20" s="9"/>
      <c r="B20" s="9"/>
      <c r="C20" s="9"/>
      <c r="D20" s="9"/>
      <c r="E20" s="9"/>
      <c r="F20" s="9"/>
      <c r="G20" s="9"/>
      <c r="H20" s="374"/>
      <c r="I20" s="4"/>
      <c r="J20" s="4"/>
      <c r="K20" s="4"/>
      <c r="L20" s="4"/>
      <c r="M20" s="4"/>
      <c r="N20" s="4"/>
      <c r="O20" s="4"/>
      <c r="P20" s="374"/>
      <c r="Q20" s="4"/>
      <c r="R20" s="4"/>
      <c r="S20" s="4"/>
      <c r="T20" s="4"/>
      <c r="U20" s="4"/>
      <c r="V20" s="4"/>
      <c r="W20" s="4"/>
      <c r="X20" s="374"/>
      <c r="Z20" s="276"/>
      <c r="AA20" s="277"/>
      <c r="AB20" s="282"/>
      <c r="AC20" s="283"/>
      <c r="AD20" s="288"/>
      <c r="AE20" s="289"/>
      <c r="AF20" s="259"/>
      <c r="AG20" s="260"/>
      <c r="AH20" s="267"/>
      <c r="AI20" s="268"/>
      <c r="AJ20" s="269"/>
      <c r="AK20" s="61"/>
      <c r="AL20" s="62"/>
      <c r="AM20" s="62"/>
      <c r="AN20" s="62"/>
      <c r="AO20" s="173"/>
      <c r="AP20" s="292"/>
      <c r="AQ20" s="292"/>
      <c r="AR20" s="293"/>
      <c r="AS20" s="293"/>
      <c r="AT20" s="293"/>
    </row>
    <row r="21" spans="1:47" s="56" customFormat="1" ht="17.25" customHeight="1">
      <c r="A21" s="20"/>
      <c r="B21" s="20"/>
      <c r="C21" s="20"/>
      <c r="D21" s="20"/>
      <c r="E21" s="20"/>
      <c r="F21" s="20"/>
      <c r="G21" s="20"/>
      <c r="H21" s="436"/>
      <c r="I21" s="20"/>
      <c r="J21" s="20"/>
      <c r="K21" s="20"/>
      <c r="L21" s="20"/>
      <c r="M21" s="20"/>
      <c r="N21" s="20"/>
      <c r="O21" s="20"/>
      <c r="P21" s="436"/>
      <c r="Q21" s="20"/>
      <c r="R21" s="20"/>
      <c r="S21" s="20"/>
      <c r="T21" s="20"/>
      <c r="U21" s="20"/>
      <c r="V21" s="20"/>
      <c r="W21" s="20"/>
      <c r="X21" s="436"/>
      <c r="Z21" s="272"/>
      <c r="AA21" s="273"/>
      <c r="AB21" s="278"/>
      <c r="AC21" s="279"/>
      <c r="AD21" s="284"/>
      <c r="AE21" s="285"/>
      <c r="AF21" s="255"/>
      <c r="AG21" s="256"/>
      <c r="AH21" s="261"/>
      <c r="AI21" s="262"/>
      <c r="AJ21" s="263"/>
      <c r="AK21" s="63"/>
      <c r="AL21" s="64"/>
      <c r="AM21" s="64"/>
      <c r="AN21" s="64"/>
      <c r="AO21" s="175"/>
      <c r="AP21" s="296"/>
      <c r="AQ21" s="296"/>
      <c r="AR21" s="297"/>
      <c r="AS21" s="297"/>
      <c r="AT21" s="297"/>
    </row>
    <row r="22" spans="1:47" ht="11.25" customHeight="1">
      <c r="A22" s="10"/>
      <c r="B22" s="10"/>
      <c r="C22" s="10"/>
      <c r="D22" s="10"/>
      <c r="E22" s="10"/>
      <c r="F22" s="10"/>
      <c r="G22" s="10"/>
      <c r="H22" s="373"/>
      <c r="I22" s="10"/>
      <c r="J22" s="10"/>
      <c r="K22" s="10"/>
      <c r="L22" s="10"/>
      <c r="M22" s="10"/>
      <c r="N22" s="10"/>
      <c r="O22" s="10"/>
      <c r="P22" s="373"/>
      <c r="Q22" s="10"/>
      <c r="R22" s="10"/>
      <c r="S22" s="10"/>
      <c r="T22" s="10"/>
      <c r="U22" s="10"/>
      <c r="V22" s="10"/>
      <c r="W22" s="10"/>
      <c r="X22" s="373"/>
      <c r="Z22" s="274"/>
      <c r="AA22" s="275"/>
      <c r="AB22" s="280"/>
      <c r="AC22" s="281"/>
      <c r="AD22" s="286"/>
      <c r="AE22" s="287"/>
      <c r="AF22" s="257"/>
      <c r="AG22" s="258"/>
      <c r="AH22" s="264"/>
      <c r="AI22" s="265"/>
      <c r="AJ22" s="266"/>
    </row>
    <row r="23" spans="1:47" ht="11.25" customHeight="1">
      <c r="A23" s="9"/>
      <c r="B23" s="9"/>
      <c r="C23" s="9"/>
      <c r="D23" s="9"/>
      <c r="E23" s="9"/>
      <c r="F23" s="9"/>
      <c r="G23" s="9"/>
      <c r="H23" s="374"/>
      <c r="I23" s="4"/>
      <c r="J23" s="4"/>
      <c r="K23" s="4"/>
      <c r="L23" s="4"/>
      <c r="M23" s="4"/>
      <c r="N23" s="4"/>
      <c r="O23" s="4"/>
      <c r="P23" s="374"/>
      <c r="Q23" s="4"/>
      <c r="R23" s="4"/>
      <c r="S23" s="4"/>
      <c r="T23" s="4"/>
      <c r="U23" s="4"/>
      <c r="V23" s="4"/>
      <c r="W23" s="4"/>
      <c r="X23" s="374"/>
      <c r="Z23" s="276"/>
      <c r="AA23" s="277"/>
      <c r="AB23" s="282"/>
      <c r="AC23" s="283"/>
      <c r="AD23" s="288"/>
      <c r="AE23" s="289"/>
      <c r="AF23" s="259"/>
      <c r="AG23" s="260"/>
      <c r="AH23" s="267"/>
      <c r="AI23" s="268"/>
      <c r="AJ23" s="269"/>
      <c r="AK23" s="61"/>
      <c r="AL23" s="62"/>
      <c r="AM23" s="62"/>
      <c r="AN23" s="62"/>
      <c r="AO23" s="174"/>
      <c r="AP23" s="295"/>
      <c r="AQ23" s="295"/>
      <c r="AR23" s="294"/>
      <c r="AS23" s="294"/>
      <c r="AT23" s="294"/>
    </row>
    <row r="24" spans="1:47">
      <c r="A24" s="393"/>
      <c r="B24" s="394"/>
      <c r="C24" s="394"/>
      <c r="D24" s="394"/>
      <c r="E24" s="394"/>
      <c r="F24" s="394"/>
      <c r="G24" s="395"/>
      <c r="H24" s="67"/>
      <c r="I24" s="345"/>
      <c r="J24" s="346"/>
      <c r="K24" s="346"/>
      <c r="L24" s="346"/>
      <c r="M24" s="346"/>
      <c r="N24" s="346"/>
      <c r="O24" s="347"/>
      <c r="P24" s="67"/>
      <c r="Q24" s="345"/>
      <c r="R24" s="346"/>
      <c r="S24" s="346"/>
      <c r="T24" s="346"/>
      <c r="U24" s="346"/>
      <c r="V24" s="346"/>
      <c r="W24" s="347"/>
      <c r="X24" s="67"/>
      <c r="Z24" s="272"/>
      <c r="AA24" s="273"/>
      <c r="AB24" s="278"/>
      <c r="AC24" s="279"/>
      <c r="AD24" s="284"/>
      <c r="AE24" s="285"/>
      <c r="AF24" s="255"/>
      <c r="AG24" s="256"/>
      <c r="AH24" s="261"/>
      <c r="AI24" s="262"/>
      <c r="AJ24" s="263"/>
      <c r="AK24" s="61"/>
      <c r="AL24" s="62"/>
      <c r="AM24" s="62"/>
      <c r="AN24" s="62"/>
      <c r="AO24" s="174"/>
      <c r="AP24" s="295"/>
      <c r="AQ24" s="295"/>
      <c r="AR24" s="294"/>
      <c r="AS24" s="294"/>
      <c r="AT24" s="294"/>
    </row>
    <row r="25" spans="1:47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Z25" s="274"/>
      <c r="AA25" s="275"/>
      <c r="AB25" s="280"/>
      <c r="AC25" s="281"/>
      <c r="AD25" s="286"/>
      <c r="AE25" s="287"/>
      <c r="AF25" s="257"/>
      <c r="AG25" s="258"/>
      <c r="AH25" s="264"/>
      <c r="AI25" s="265"/>
      <c r="AJ25" s="266"/>
      <c r="AK25" s="61"/>
      <c r="AL25" s="62"/>
      <c r="AM25" s="62"/>
      <c r="AN25" s="62"/>
      <c r="AO25" s="174"/>
      <c r="AP25" s="295"/>
      <c r="AQ25" s="295"/>
      <c r="AR25" s="294"/>
      <c r="AS25" s="294"/>
      <c r="AT25" s="294"/>
    </row>
    <row r="26" spans="1:47" ht="13.5" customHeight="1">
      <c r="A26" s="25"/>
      <c r="B26" s="353" t="s">
        <v>28</v>
      </c>
      <c r="C26" s="353"/>
      <c r="D26" s="6"/>
      <c r="E26" s="177"/>
      <c r="F26" s="26"/>
      <c r="G26" s="27"/>
      <c r="H26" s="354" t="s">
        <v>0</v>
      </c>
      <c r="I26" s="7"/>
      <c r="J26" s="353" t="s">
        <v>28</v>
      </c>
      <c r="K26" s="353"/>
      <c r="L26" s="6"/>
      <c r="M26" s="177"/>
      <c r="N26" s="26"/>
      <c r="O26" s="27"/>
      <c r="P26" s="354" t="s">
        <v>0</v>
      </c>
      <c r="Q26" s="7"/>
      <c r="R26" s="353" t="s">
        <v>28</v>
      </c>
      <c r="S26" s="353"/>
      <c r="T26" s="6"/>
      <c r="U26" s="177"/>
      <c r="V26" s="26"/>
      <c r="W26" s="27"/>
      <c r="X26" s="356" t="s">
        <v>0</v>
      </c>
      <c r="Z26" s="276"/>
      <c r="AA26" s="277"/>
      <c r="AB26" s="282"/>
      <c r="AC26" s="283"/>
      <c r="AD26" s="288"/>
      <c r="AE26" s="289"/>
      <c r="AF26" s="259"/>
      <c r="AG26" s="260"/>
      <c r="AH26" s="267"/>
      <c r="AI26" s="268"/>
      <c r="AJ26" s="269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</row>
    <row r="27" spans="1:47">
      <c r="A27" s="69" t="s">
        <v>37</v>
      </c>
      <c r="B27" s="70" t="s">
        <v>38</v>
      </c>
      <c r="C27" s="70" t="s">
        <v>39</v>
      </c>
      <c r="D27" s="71" t="s">
        <v>2</v>
      </c>
      <c r="E27" s="70" t="s">
        <v>3</v>
      </c>
      <c r="F27" s="50" t="s">
        <v>4</v>
      </c>
      <c r="G27" s="71" t="s">
        <v>5</v>
      </c>
      <c r="H27" s="396"/>
      <c r="I27" s="48" t="s">
        <v>37</v>
      </c>
      <c r="J27" s="49" t="s">
        <v>38</v>
      </c>
      <c r="K27" s="49" t="s">
        <v>39</v>
      </c>
      <c r="L27" s="49" t="s">
        <v>2</v>
      </c>
      <c r="M27" s="49" t="s">
        <v>3</v>
      </c>
      <c r="N27" s="49" t="s">
        <v>4</v>
      </c>
      <c r="O27" s="50" t="s">
        <v>5</v>
      </c>
      <c r="P27" s="396"/>
      <c r="Q27" s="48" t="s">
        <v>37</v>
      </c>
      <c r="R27" s="49" t="s">
        <v>38</v>
      </c>
      <c r="S27" s="49" t="s">
        <v>39</v>
      </c>
      <c r="T27" s="49" t="s">
        <v>2</v>
      </c>
      <c r="U27" s="49" t="s">
        <v>3</v>
      </c>
      <c r="V27" s="49" t="s">
        <v>4</v>
      </c>
      <c r="W27" s="51" t="s">
        <v>5</v>
      </c>
      <c r="X27" s="397"/>
      <c r="Z27" s="272"/>
      <c r="AA27" s="273"/>
      <c r="AB27" s="278"/>
      <c r="AC27" s="279"/>
      <c r="AD27" s="284"/>
      <c r="AE27" s="285"/>
      <c r="AF27" s="255"/>
      <c r="AG27" s="256"/>
      <c r="AH27" s="261"/>
      <c r="AI27" s="262"/>
      <c r="AJ27" s="263"/>
      <c r="AK27" s="68"/>
      <c r="AL27" s="68"/>
      <c r="AM27" s="68"/>
      <c r="AN27" s="68"/>
      <c r="AO27" s="68"/>
      <c r="AP27" s="72"/>
      <c r="AQ27" s="68"/>
      <c r="AR27" s="68"/>
      <c r="AS27" s="68"/>
      <c r="AT27" s="68"/>
      <c r="AU27" s="68"/>
    </row>
    <row r="28" spans="1:47" s="56" customFormat="1" ht="17.25" customHeight="1">
      <c r="A28" s="20"/>
      <c r="B28" s="21"/>
      <c r="C28" s="21"/>
      <c r="D28" s="21"/>
      <c r="E28" s="21"/>
      <c r="F28" s="21"/>
      <c r="G28" s="21"/>
      <c r="H28" s="436"/>
      <c r="I28" s="20"/>
      <c r="J28" s="21"/>
      <c r="K28" s="21"/>
      <c r="L28" s="21"/>
      <c r="M28" s="21"/>
      <c r="N28" s="21"/>
      <c r="O28" s="21"/>
      <c r="P28" s="436"/>
      <c r="Q28" s="20"/>
      <c r="R28" s="21"/>
      <c r="S28" s="21"/>
      <c r="T28" s="21"/>
      <c r="U28" s="21"/>
      <c r="V28" s="21"/>
      <c r="W28" s="21"/>
      <c r="X28" s="436">
        <v>0</v>
      </c>
      <c r="Z28" s="274"/>
      <c r="AA28" s="275"/>
      <c r="AB28" s="280"/>
      <c r="AC28" s="281"/>
      <c r="AD28" s="286"/>
      <c r="AE28" s="287"/>
      <c r="AF28" s="257"/>
      <c r="AG28" s="258"/>
      <c r="AH28" s="264"/>
      <c r="AI28" s="265"/>
      <c r="AJ28" s="266"/>
      <c r="AK28" s="63"/>
      <c r="AL28" s="64"/>
      <c r="AM28" s="64"/>
      <c r="AN28" s="64"/>
      <c r="AO28" s="73"/>
      <c r="AP28" s="73"/>
      <c r="AQ28" s="73"/>
      <c r="AR28" s="73"/>
      <c r="AS28" s="74"/>
      <c r="AT28" s="74"/>
      <c r="AU28" s="74"/>
    </row>
    <row r="29" spans="1:47" ht="11.25" customHeight="1">
      <c r="A29" s="10"/>
      <c r="B29" s="10"/>
      <c r="C29" s="10"/>
      <c r="D29" s="10"/>
      <c r="E29" s="10"/>
      <c r="F29" s="10"/>
      <c r="G29" s="10"/>
      <c r="H29" s="373"/>
      <c r="I29" s="10"/>
      <c r="J29" s="10"/>
      <c r="K29" s="10"/>
      <c r="L29" s="10"/>
      <c r="M29" s="10"/>
      <c r="N29" s="10"/>
      <c r="O29" s="10"/>
      <c r="P29" s="373"/>
      <c r="Q29" s="10"/>
      <c r="R29" s="10"/>
      <c r="S29" s="10"/>
      <c r="T29" s="10"/>
      <c r="U29" s="10"/>
      <c r="V29" s="10"/>
      <c r="W29" s="10"/>
      <c r="X29" s="373"/>
      <c r="Z29" s="276"/>
      <c r="AA29" s="277"/>
      <c r="AB29" s="282"/>
      <c r="AC29" s="283"/>
      <c r="AD29" s="288"/>
      <c r="AE29" s="289"/>
      <c r="AF29" s="259"/>
      <c r="AG29" s="260"/>
      <c r="AH29" s="267"/>
      <c r="AI29" s="268"/>
      <c r="AJ29" s="269"/>
      <c r="AK29" s="61"/>
      <c r="AL29" s="62"/>
      <c r="AM29" s="62"/>
      <c r="AN29" s="62"/>
      <c r="AO29" s="75"/>
      <c r="AP29" s="75"/>
      <c r="AQ29" s="75"/>
      <c r="AR29" s="75"/>
      <c r="AS29" s="76"/>
      <c r="AT29" s="76"/>
      <c r="AU29" s="76"/>
    </row>
    <row r="30" spans="1:47" ht="11.25" customHeight="1">
      <c r="A30" s="4"/>
      <c r="B30" s="4"/>
      <c r="C30" s="4"/>
      <c r="D30" s="4"/>
      <c r="E30" s="4"/>
      <c r="F30" s="4"/>
      <c r="G30" s="4"/>
      <c r="H30" s="374"/>
      <c r="I30" s="4"/>
      <c r="J30" s="4"/>
      <c r="K30" s="4"/>
      <c r="L30" s="4"/>
      <c r="M30" s="4"/>
      <c r="N30" s="4"/>
      <c r="O30" s="4"/>
      <c r="P30" s="374"/>
      <c r="Q30" s="4"/>
      <c r="R30" s="4"/>
      <c r="S30" s="4"/>
      <c r="T30" s="4"/>
      <c r="U30" s="4"/>
      <c r="V30" s="4"/>
      <c r="W30" s="4"/>
      <c r="X30" s="374"/>
      <c r="Z30" s="272"/>
      <c r="AA30" s="273"/>
      <c r="AB30" s="278"/>
      <c r="AC30" s="279"/>
      <c r="AD30" s="284"/>
      <c r="AE30" s="285"/>
      <c r="AF30" s="255"/>
      <c r="AG30" s="256"/>
      <c r="AH30" s="261"/>
      <c r="AI30" s="262"/>
      <c r="AJ30" s="263"/>
      <c r="AK30" s="61"/>
      <c r="AL30" s="62"/>
      <c r="AM30" s="62"/>
      <c r="AN30" s="62"/>
      <c r="AO30" s="75"/>
      <c r="AP30" s="75"/>
      <c r="AQ30" s="75"/>
      <c r="AR30" s="75"/>
      <c r="AS30" s="76"/>
      <c r="AT30" s="76"/>
      <c r="AU30" s="76"/>
    </row>
    <row r="31" spans="1:47" s="56" customFormat="1" ht="17.25" customHeight="1">
      <c r="A31" s="20"/>
      <c r="B31" s="20"/>
      <c r="C31" s="20"/>
      <c r="D31" s="20"/>
      <c r="E31" s="20"/>
      <c r="F31" s="20"/>
      <c r="G31" s="20"/>
      <c r="H31" s="436"/>
      <c r="I31" s="20"/>
      <c r="J31" s="20"/>
      <c r="K31" s="20"/>
      <c r="L31" s="20"/>
      <c r="M31" s="20"/>
      <c r="N31" s="20"/>
      <c r="O31" s="20"/>
      <c r="P31" s="436"/>
      <c r="Q31" s="20"/>
      <c r="R31" s="20"/>
      <c r="S31" s="20"/>
      <c r="T31" s="20"/>
      <c r="U31" s="20"/>
      <c r="V31" s="20"/>
      <c r="W31" s="20"/>
      <c r="X31" s="436">
        <v>0</v>
      </c>
      <c r="Z31" s="274"/>
      <c r="AA31" s="275"/>
      <c r="AB31" s="280"/>
      <c r="AC31" s="281"/>
      <c r="AD31" s="286"/>
      <c r="AE31" s="287"/>
      <c r="AF31" s="257"/>
      <c r="AG31" s="258"/>
      <c r="AH31" s="264"/>
      <c r="AI31" s="265"/>
      <c r="AJ31" s="266"/>
      <c r="AK31" s="63"/>
      <c r="AL31" s="64"/>
      <c r="AM31" s="64"/>
      <c r="AN31" s="64"/>
      <c r="AO31" s="73"/>
      <c r="AP31" s="73"/>
      <c r="AQ31" s="73"/>
      <c r="AR31" s="73"/>
      <c r="AS31" s="74"/>
      <c r="AT31" s="74"/>
      <c r="AU31" s="74"/>
    </row>
    <row r="32" spans="1:47" ht="11.25" customHeight="1">
      <c r="A32" s="10"/>
      <c r="B32" s="10"/>
      <c r="C32" s="10"/>
      <c r="D32" s="10"/>
      <c r="E32" s="10"/>
      <c r="F32" s="10"/>
      <c r="G32" s="10"/>
      <c r="H32" s="373"/>
      <c r="I32" s="10"/>
      <c r="J32" s="10"/>
      <c r="K32" s="10"/>
      <c r="L32" s="10"/>
      <c r="M32" s="10"/>
      <c r="N32" s="10"/>
      <c r="O32" s="10"/>
      <c r="P32" s="373"/>
      <c r="Q32" s="10"/>
      <c r="R32" s="10"/>
      <c r="S32" s="10"/>
      <c r="T32" s="10"/>
      <c r="U32" s="10"/>
      <c r="V32" s="10"/>
      <c r="W32" s="10"/>
      <c r="X32" s="373"/>
      <c r="Z32" s="276"/>
      <c r="AA32" s="277"/>
      <c r="AB32" s="282"/>
      <c r="AC32" s="283"/>
      <c r="AD32" s="288"/>
      <c r="AE32" s="289"/>
      <c r="AF32" s="259"/>
      <c r="AG32" s="260"/>
      <c r="AH32" s="267"/>
      <c r="AI32" s="268"/>
      <c r="AJ32" s="269"/>
      <c r="AK32" s="61"/>
      <c r="AL32" s="62"/>
      <c r="AM32" s="62"/>
      <c r="AN32" s="62"/>
      <c r="AO32" s="75"/>
      <c r="AP32" s="75"/>
      <c r="AQ32" s="75"/>
      <c r="AR32" s="75"/>
      <c r="AS32" s="76"/>
      <c r="AT32" s="76"/>
      <c r="AU32" s="76"/>
    </row>
    <row r="33" spans="1:47" ht="11.25" customHeight="1">
      <c r="A33" s="4"/>
      <c r="B33" s="4"/>
      <c r="C33" s="4"/>
      <c r="D33" s="4"/>
      <c r="E33" s="4"/>
      <c r="F33" s="4"/>
      <c r="G33" s="4"/>
      <c r="H33" s="374"/>
      <c r="I33" s="4"/>
      <c r="J33" s="4"/>
      <c r="K33" s="4"/>
      <c r="L33" s="4"/>
      <c r="M33" s="4"/>
      <c r="N33" s="4"/>
      <c r="O33" s="4"/>
      <c r="P33" s="374"/>
      <c r="Q33" s="4"/>
      <c r="R33" s="4"/>
      <c r="S33" s="4"/>
      <c r="T33" s="4"/>
      <c r="U33" s="4"/>
      <c r="V33" s="4"/>
      <c r="W33" s="4"/>
      <c r="X33" s="374"/>
      <c r="Z33" s="272"/>
      <c r="AA33" s="273"/>
      <c r="AB33" s="278"/>
      <c r="AC33" s="279"/>
      <c r="AD33" s="284"/>
      <c r="AE33" s="285"/>
      <c r="AF33" s="255"/>
      <c r="AG33" s="256"/>
      <c r="AH33" s="261"/>
      <c r="AI33" s="262"/>
      <c r="AJ33" s="263"/>
      <c r="AK33" s="61"/>
      <c r="AL33" s="62"/>
      <c r="AM33" s="62"/>
      <c r="AN33" s="62"/>
      <c r="AO33" s="75"/>
      <c r="AP33" s="75"/>
      <c r="AQ33" s="75"/>
      <c r="AR33" s="75"/>
      <c r="AS33" s="76"/>
      <c r="AT33" s="76"/>
      <c r="AU33" s="76"/>
    </row>
    <row r="34" spans="1:47" s="56" customFormat="1" ht="17.25" customHeight="1">
      <c r="A34" s="20"/>
      <c r="B34" s="20"/>
      <c r="C34" s="20"/>
      <c r="D34" s="20"/>
      <c r="E34" s="20"/>
      <c r="F34" s="20"/>
      <c r="G34" s="20"/>
      <c r="H34" s="436"/>
      <c r="I34" s="20"/>
      <c r="J34" s="20"/>
      <c r="K34" s="20"/>
      <c r="L34" s="20"/>
      <c r="M34" s="20"/>
      <c r="N34" s="20"/>
      <c r="O34" s="20"/>
      <c r="P34" s="436"/>
      <c r="Q34" s="20"/>
      <c r="R34" s="20"/>
      <c r="S34" s="20"/>
      <c r="T34" s="20"/>
      <c r="U34" s="20"/>
      <c r="V34" s="20"/>
      <c r="W34" s="20"/>
      <c r="X34" s="436">
        <v>0</v>
      </c>
      <c r="Z34" s="274"/>
      <c r="AA34" s="275"/>
      <c r="AB34" s="280"/>
      <c r="AC34" s="281"/>
      <c r="AD34" s="286"/>
      <c r="AE34" s="287"/>
      <c r="AF34" s="257"/>
      <c r="AG34" s="258"/>
      <c r="AH34" s="264"/>
      <c r="AI34" s="265"/>
      <c r="AJ34" s="266"/>
      <c r="AK34" s="63"/>
      <c r="AL34" s="64"/>
      <c r="AM34" s="64"/>
      <c r="AN34" s="64"/>
      <c r="AO34" s="73"/>
      <c r="AP34" s="73"/>
      <c r="AQ34" s="73"/>
      <c r="AR34" s="73"/>
      <c r="AS34" s="74"/>
      <c r="AT34" s="74"/>
      <c r="AU34" s="74"/>
    </row>
    <row r="35" spans="1:47" ht="11.25" customHeight="1">
      <c r="A35" s="10"/>
      <c r="B35" s="10"/>
      <c r="C35" s="10"/>
      <c r="D35" s="10"/>
      <c r="E35" s="10"/>
      <c r="F35" s="10"/>
      <c r="G35" s="10"/>
      <c r="H35" s="373"/>
      <c r="I35" s="10"/>
      <c r="J35" s="10"/>
      <c r="K35" s="10"/>
      <c r="L35" s="10"/>
      <c r="M35" s="10"/>
      <c r="N35" s="10"/>
      <c r="O35" s="10"/>
      <c r="P35" s="373"/>
      <c r="Q35" s="10"/>
      <c r="R35" s="10"/>
      <c r="S35" s="10"/>
      <c r="T35" s="10"/>
      <c r="U35" s="10"/>
      <c r="V35" s="10"/>
      <c r="W35" s="10"/>
      <c r="X35" s="373"/>
      <c r="Z35" s="276"/>
      <c r="AA35" s="277"/>
      <c r="AB35" s="282"/>
      <c r="AC35" s="283"/>
      <c r="AD35" s="288"/>
      <c r="AE35" s="289"/>
      <c r="AF35" s="259"/>
      <c r="AG35" s="260"/>
      <c r="AH35" s="267"/>
      <c r="AI35" s="268"/>
      <c r="AJ35" s="269"/>
      <c r="AK35" s="61"/>
      <c r="AL35" s="62"/>
      <c r="AM35" s="62"/>
      <c r="AN35" s="62"/>
      <c r="AO35" s="75"/>
      <c r="AP35" s="75"/>
      <c r="AQ35" s="75"/>
      <c r="AR35" s="75"/>
      <c r="AS35" s="76"/>
      <c r="AT35" s="76"/>
      <c r="AU35" s="76"/>
    </row>
    <row r="36" spans="1:47" ht="11.25" customHeight="1">
      <c r="A36" s="4"/>
      <c r="B36" s="4"/>
      <c r="C36" s="4"/>
      <c r="D36" s="4"/>
      <c r="E36" s="4"/>
      <c r="F36" s="4"/>
      <c r="G36" s="4"/>
      <c r="H36" s="374"/>
      <c r="I36" s="4"/>
      <c r="J36" s="4"/>
      <c r="K36" s="4"/>
      <c r="L36" s="4"/>
      <c r="M36" s="4"/>
      <c r="N36" s="4"/>
      <c r="O36" s="4"/>
      <c r="P36" s="374"/>
      <c r="Q36" s="4"/>
      <c r="R36" s="4"/>
      <c r="S36" s="4"/>
      <c r="T36" s="4"/>
      <c r="U36" s="4"/>
      <c r="V36" s="4"/>
      <c r="W36" s="4"/>
      <c r="X36" s="374"/>
      <c r="Z36" s="272"/>
      <c r="AA36" s="273"/>
      <c r="AB36" s="278"/>
      <c r="AC36" s="279"/>
      <c r="AD36" s="284"/>
      <c r="AE36" s="285"/>
      <c r="AF36" s="255"/>
      <c r="AG36" s="256"/>
      <c r="AH36" s="261"/>
      <c r="AI36" s="262"/>
      <c r="AJ36" s="263"/>
      <c r="AK36" s="61"/>
      <c r="AL36" s="62"/>
      <c r="AM36" s="62"/>
      <c r="AN36" s="62"/>
      <c r="AO36" s="75"/>
      <c r="AP36" s="75"/>
      <c r="AQ36" s="75"/>
      <c r="AR36" s="75"/>
      <c r="AS36" s="76"/>
      <c r="AT36" s="76"/>
      <c r="AU36" s="76"/>
    </row>
    <row r="37" spans="1:47" s="56" customFormat="1" ht="17.25" customHeight="1">
      <c r="A37" s="20"/>
      <c r="B37" s="20"/>
      <c r="C37" s="20"/>
      <c r="D37" s="20"/>
      <c r="E37" s="20"/>
      <c r="F37" s="20"/>
      <c r="G37" s="20"/>
      <c r="H37" s="436"/>
      <c r="I37" s="20"/>
      <c r="J37" s="20"/>
      <c r="K37" s="20"/>
      <c r="L37" s="20"/>
      <c r="M37" s="20"/>
      <c r="N37" s="20"/>
      <c r="O37" s="20"/>
      <c r="P37" s="436"/>
      <c r="Q37" s="20"/>
      <c r="R37" s="20"/>
      <c r="S37" s="20"/>
      <c r="T37" s="20"/>
      <c r="U37" s="20"/>
      <c r="V37" s="20"/>
      <c r="W37" s="20"/>
      <c r="X37" s="436">
        <v>0</v>
      </c>
      <c r="Z37" s="274"/>
      <c r="AA37" s="275"/>
      <c r="AB37" s="280"/>
      <c r="AC37" s="281"/>
      <c r="AD37" s="286"/>
      <c r="AE37" s="287"/>
      <c r="AF37" s="257"/>
      <c r="AG37" s="258"/>
      <c r="AH37" s="264"/>
      <c r="AI37" s="265"/>
      <c r="AJ37" s="266"/>
      <c r="AK37" s="63"/>
      <c r="AL37" s="64"/>
      <c r="AM37" s="64"/>
      <c r="AN37" s="64"/>
      <c r="AO37" s="73"/>
      <c r="AP37" s="73"/>
      <c r="AQ37" s="73"/>
      <c r="AR37" s="73"/>
      <c r="AS37" s="74"/>
      <c r="AT37" s="74"/>
      <c r="AU37" s="74"/>
    </row>
    <row r="38" spans="1:47" ht="11.25" customHeight="1">
      <c r="A38" s="10"/>
      <c r="B38" s="10"/>
      <c r="C38" s="10"/>
      <c r="D38" s="10"/>
      <c r="E38" s="10"/>
      <c r="F38" s="10"/>
      <c r="G38" s="10"/>
      <c r="H38" s="373"/>
      <c r="I38" s="10"/>
      <c r="J38" s="10"/>
      <c r="K38" s="10"/>
      <c r="L38" s="10"/>
      <c r="M38" s="10"/>
      <c r="N38" s="10"/>
      <c r="O38" s="10"/>
      <c r="P38" s="373"/>
      <c r="Q38" s="10"/>
      <c r="R38" s="10"/>
      <c r="S38" s="10"/>
      <c r="T38" s="10"/>
      <c r="U38" s="10"/>
      <c r="V38" s="10"/>
      <c r="W38" s="10"/>
      <c r="X38" s="373"/>
      <c r="Z38" s="276"/>
      <c r="AA38" s="277"/>
      <c r="AB38" s="282"/>
      <c r="AC38" s="283"/>
      <c r="AD38" s="288"/>
      <c r="AE38" s="289"/>
      <c r="AF38" s="259"/>
      <c r="AG38" s="260"/>
      <c r="AH38" s="267"/>
      <c r="AI38" s="268"/>
      <c r="AJ38" s="269"/>
      <c r="AK38" s="61"/>
      <c r="AL38" s="62"/>
      <c r="AM38" s="62"/>
      <c r="AN38" s="62"/>
      <c r="AO38" s="75"/>
      <c r="AP38" s="75"/>
      <c r="AQ38" s="75"/>
      <c r="AR38" s="75"/>
      <c r="AS38" s="76"/>
      <c r="AT38" s="76"/>
      <c r="AU38" s="76"/>
    </row>
    <row r="39" spans="1:47" ht="11.25" customHeight="1">
      <c r="A39" s="4"/>
      <c r="B39" s="4"/>
      <c r="C39" s="4"/>
      <c r="D39" s="4"/>
      <c r="E39" s="4"/>
      <c r="F39" s="4"/>
      <c r="G39" s="4"/>
      <c r="H39" s="374"/>
      <c r="I39" s="4"/>
      <c r="J39" s="4"/>
      <c r="K39" s="4"/>
      <c r="L39" s="4"/>
      <c r="M39" s="4"/>
      <c r="N39" s="4"/>
      <c r="O39" s="4"/>
      <c r="P39" s="374"/>
      <c r="Q39" s="4"/>
      <c r="R39" s="4"/>
      <c r="S39" s="4"/>
      <c r="T39" s="4"/>
      <c r="U39" s="4"/>
      <c r="V39" s="4"/>
      <c r="W39" s="4"/>
      <c r="X39" s="374"/>
      <c r="Z39" s="272"/>
      <c r="AA39" s="273"/>
      <c r="AB39" s="278"/>
      <c r="AC39" s="279"/>
      <c r="AD39" s="284"/>
      <c r="AE39" s="285"/>
      <c r="AF39" s="451"/>
      <c r="AG39" s="256"/>
      <c r="AH39" s="261"/>
      <c r="AI39" s="262"/>
      <c r="AJ39" s="263"/>
      <c r="AK39" s="61"/>
      <c r="AL39" s="62"/>
      <c r="AM39" s="62"/>
      <c r="AN39" s="62"/>
      <c r="AO39" s="75"/>
      <c r="AP39" s="75"/>
      <c r="AQ39" s="75"/>
      <c r="AR39" s="75"/>
      <c r="AS39" s="76"/>
      <c r="AT39" s="76"/>
      <c r="AU39" s="76"/>
    </row>
    <row r="40" spans="1:47" s="56" customFormat="1" ht="17.25" customHeight="1">
      <c r="A40" s="20"/>
      <c r="B40" s="20"/>
      <c r="C40" s="20"/>
      <c r="D40" s="20"/>
      <c r="E40" s="20"/>
      <c r="F40" s="20"/>
      <c r="G40" s="20"/>
      <c r="H40" s="436"/>
      <c r="I40" s="20"/>
      <c r="J40" s="20"/>
      <c r="K40" s="20"/>
      <c r="L40" s="20"/>
      <c r="M40" s="20"/>
      <c r="N40" s="20"/>
      <c r="O40" s="20"/>
      <c r="P40" s="436"/>
      <c r="Q40" s="20"/>
      <c r="R40" s="20"/>
      <c r="S40" s="20"/>
      <c r="T40" s="20"/>
      <c r="U40" s="20"/>
      <c r="V40" s="20"/>
      <c r="W40" s="20"/>
      <c r="X40" s="436">
        <v>0</v>
      </c>
      <c r="Z40" s="274"/>
      <c r="AA40" s="275"/>
      <c r="AB40" s="280"/>
      <c r="AC40" s="281"/>
      <c r="AD40" s="286"/>
      <c r="AE40" s="287"/>
      <c r="AF40" s="257"/>
      <c r="AG40" s="258"/>
      <c r="AH40" s="264"/>
      <c r="AI40" s="265"/>
      <c r="AJ40" s="266"/>
      <c r="AK40" s="63"/>
      <c r="AL40" s="64"/>
      <c r="AM40" s="64"/>
      <c r="AN40" s="64"/>
      <c r="AO40" s="73"/>
      <c r="AP40" s="73"/>
      <c r="AQ40" s="73"/>
      <c r="AR40" s="73"/>
      <c r="AS40" s="74"/>
      <c r="AT40" s="74"/>
      <c r="AU40" s="74"/>
    </row>
    <row r="41" spans="1:47" ht="11.25" customHeight="1" thickBot="1">
      <c r="A41" s="10"/>
      <c r="B41" s="10"/>
      <c r="C41" s="10"/>
      <c r="D41" s="10"/>
      <c r="E41" s="10"/>
      <c r="F41" s="10"/>
      <c r="G41" s="10"/>
      <c r="H41" s="373"/>
      <c r="I41" s="10"/>
      <c r="J41" s="10"/>
      <c r="K41" s="10"/>
      <c r="L41" s="10"/>
      <c r="M41" s="10"/>
      <c r="N41" s="10"/>
      <c r="O41" s="10"/>
      <c r="P41" s="373"/>
      <c r="Q41" s="10"/>
      <c r="R41" s="10"/>
      <c r="S41" s="10"/>
      <c r="T41" s="10"/>
      <c r="U41" s="10"/>
      <c r="V41" s="10"/>
      <c r="W41" s="10"/>
      <c r="X41" s="373"/>
      <c r="Z41" s="445"/>
      <c r="AA41" s="446"/>
      <c r="AB41" s="447"/>
      <c r="AC41" s="448"/>
      <c r="AD41" s="449"/>
      <c r="AE41" s="450"/>
      <c r="AF41" s="452"/>
      <c r="AG41" s="453"/>
      <c r="AH41" s="437"/>
      <c r="AI41" s="438"/>
      <c r="AJ41" s="439"/>
      <c r="AK41" s="61"/>
      <c r="AL41" s="62"/>
      <c r="AM41" s="62"/>
      <c r="AN41" s="62"/>
      <c r="AO41" s="75"/>
      <c r="AP41" s="75"/>
      <c r="AQ41" s="75"/>
      <c r="AR41" s="75"/>
      <c r="AS41" s="76"/>
      <c r="AT41" s="76"/>
      <c r="AU41" s="76"/>
    </row>
    <row r="42" spans="1:47" ht="11.25" customHeight="1" thickTop="1">
      <c r="A42" s="4"/>
      <c r="B42" s="4"/>
      <c r="C42" s="4"/>
      <c r="D42" s="4"/>
      <c r="E42" s="4"/>
      <c r="F42" s="4"/>
      <c r="G42" s="4"/>
      <c r="H42" s="374"/>
      <c r="I42" s="4"/>
      <c r="J42" s="4"/>
      <c r="K42" s="4"/>
      <c r="L42" s="4"/>
      <c r="M42" s="4"/>
      <c r="N42" s="4"/>
      <c r="O42" s="4"/>
      <c r="P42" s="374"/>
      <c r="Q42" s="4"/>
      <c r="R42" s="4"/>
      <c r="S42" s="4"/>
      <c r="T42" s="4"/>
      <c r="U42" s="4"/>
      <c r="V42" s="4"/>
      <c r="W42" s="4"/>
      <c r="X42" s="374"/>
      <c r="Z42" s="306" t="s">
        <v>11</v>
      </c>
      <c r="AA42" s="307"/>
      <c r="AB42" s="312"/>
      <c r="AC42" s="313"/>
      <c r="AD42" s="318"/>
      <c r="AE42" s="319"/>
      <c r="AF42" s="440"/>
      <c r="AG42" s="441"/>
      <c r="AH42" s="442"/>
      <c r="AI42" s="443"/>
      <c r="AJ42" s="444"/>
      <c r="AK42" s="61"/>
      <c r="AL42" s="62"/>
      <c r="AM42" s="62"/>
      <c r="AN42" s="62"/>
      <c r="AO42" s="75"/>
      <c r="AP42" s="75"/>
      <c r="AQ42" s="75"/>
      <c r="AR42" s="75"/>
      <c r="AS42" s="76"/>
      <c r="AT42" s="76"/>
      <c r="AU42" s="76"/>
    </row>
    <row r="43" spans="1:47" s="56" customFormat="1" ht="17.25" customHeight="1">
      <c r="A43" s="20"/>
      <c r="B43" s="20"/>
      <c r="C43" s="20"/>
      <c r="D43" s="20"/>
      <c r="E43" s="20"/>
      <c r="F43" s="20"/>
      <c r="G43" s="20"/>
      <c r="H43" s="436"/>
      <c r="I43" s="20"/>
      <c r="J43" s="20"/>
      <c r="K43" s="20"/>
      <c r="L43" s="20"/>
      <c r="M43" s="20"/>
      <c r="N43" s="20"/>
      <c r="O43" s="20"/>
      <c r="P43" s="436"/>
      <c r="Q43" s="20"/>
      <c r="R43" s="20"/>
      <c r="S43" s="20"/>
      <c r="T43" s="20"/>
      <c r="U43" s="20"/>
      <c r="V43" s="20"/>
      <c r="W43" s="20"/>
      <c r="X43" s="436">
        <v>0</v>
      </c>
      <c r="Z43" s="308"/>
      <c r="AA43" s="309"/>
      <c r="AB43" s="314"/>
      <c r="AC43" s="315"/>
      <c r="AD43" s="286"/>
      <c r="AE43" s="287"/>
      <c r="AF43" s="257"/>
      <c r="AG43" s="258"/>
      <c r="AH43" s="264"/>
      <c r="AI43" s="265"/>
      <c r="AJ43" s="266"/>
      <c r="AK43" s="64"/>
      <c r="AL43" s="64"/>
      <c r="AM43" s="64"/>
      <c r="AN43" s="64"/>
      <c r="AO43" s="73"/>
      <c r="AP43" s="73"/>
      <c r="AQ43" s="73"/>
      <c r="AR43" s="73"/>
      <c r="AS43" s="74"/>
      <c r="AT43" s="74"/>
      <c r="AU43" s="74"/>
    </row>
    <row r="44" spans="1:47" ht="11.25" customHeight="1">
      <c r="A44" s="10"/>
      <c r="B44" s="10"/>
      <c r="C44" s="10"/>
      <c r="D44" s="10"/>
      <c r="E44" s="10"/>
      <c r="F44" s="10"/>
      <c r="G44" s="10"/>
      <c r="H44" s="373"/>
      <c r="I44" s="10"/>
      <c r="J44" s="10"/>
      <c r="K44" s="10"/>
      <c r="L44" s="10"/>
      <c r="M44" s="10"/>
      <c r="N44" s="10"/>
      <c r="O44" s="10"/>
      <c r="P44" s="373"/>
      <c r="Q44" s="10"/>
      <c r="R44" s="10"/>
      <c r="S44" s="10"/>
      <c r="T44" s="10"/>
      <c r="U44" s="10"/>
      <c r="V44" s="10"/>
      <c r="W44" s="10"/>
      <c r="X44" s="373"/>
      <c r="Z44" s="310"/>
      <c r="AA44" s="311"/>
      <c r="AB44" s="316"/>
      <c r="AC44" s="317"/>
      <c r="AD44" s="288"/>
      <c r="AE44" s="289"/>
      <c r="AF44" s="259"/>
      <c r="AG44" s="260"/>
      <c r="AH44" s="267"/>
      <c r="AI44" s="268"/>
      <c r="AJ44" s="269"/>
      <c r="AK44" s="62"/>
      <c r="AL44" s="62"/>
      <c r="AM44" s="62"/>
      <c r="AN44" s="62"/>
      <c r="AO44" s="75"/>
      <c r="AP44" s="75"/>
      <c r="AQ44" s="75"/>
      <c r="AR44" s="75"/>
      <c r="AS44" s="76"/>
      <c r="AT44" s="76"/>
      <c r="AU44" s="76"/>
    </row>
    <row r="45" spans="1:47" ht="11.25" customHeight="1">
      <c r="A45" s="4"/>
      <c r="B45" s="4"/>
      <c r="C45" s="4"/>
      <c r="D45" s="4"/>
      <c r="E45" s="4"/>
      <c r="F45" s="4"/>
      <c r="G45" s="4"/>
      <c r="H45" s="374"/>
      <c r="I45" s="4"/>
      <c r="J45" s="4"/>
      <c r="K45" s="4"/>
      <c r="L45" s="4"/>
      <c r="M45" s="4"/>
      <c r="N45" s="4"/>
      <c r="O45" s="4"/>
      <c r="P45" s="374"/>
      <c r="Q45" s="4"/>
      <c r="R45" s="4"/>
      <c r="S45" s="4"/>
      <c r="T45" s="4"/>
      <c r="U45" s="4"/>
      <c r="V45" s="4"/>
      <c r="W45" s="4"/>
      <c r="X45" s="374"/>
      <c r="Z45" s="62"/>
      <c r="AA45" s="62"/>
      <c r="AB45" s="62"/>
      <c r="AC45" s="62"/>
      <c r="AD45" s="75"/>
      <c r="AE45" s="75"/>
      <c r="AF45" s="77"/>
      <c r="AG45" s="77"/>
      <c r="AH45" s="178"/>
      <c r="AI45" s="178"/>
      <c r="AJ45" s="178"/>
      <c r="AK45" s="62"/>
      <c r="AL45" s="62"/>
      <c r="AM45" s="62"/>
      <c r="AN45" s="62"/>
      <c r="AO45" s="75"/>
      <c r="AP45" s="75"/>
      <c r="AQ45" s="75"/>
      <c r="AR45" s="75"/>
      <c r="AS45" s="76"/>
      <c r="AT45" s="76"/>
      <c r="AU45" s="76"/>
    </row>
    <row r="46" spans="1:47">
      <c r="A46" s="345"/>
      <c r="B46" s="346"/>
      <c r="C46" s="346"/>
      <c r="D46" s="346"/>
      <c r="E46" s="346"/>
      <c r="F46" s="346"/>
      <c r="G46" s="347"/>
      <c r="H46" s="67">
        <v>0</v>
      </c>
      <c r="I46" s="345"/>
      <c r="J46" s="346"/>
      <c r="K46" s="346"/>
      <c r="L46" s="346"/>
      <c r="M46" s="346"/>
      <c r="N46" s="346"/>
      <c r="O46" s="347"/>
      <c r="P46" s="67">
        <v>0</v>
      </c>
      <c r="Q46" s="345"/>
      <c r="R46" s="346"/>
      <c r="S46" s="346"/>
      <c r="T46" s="346"/>
      <c r="U46" s="346"/>
      <c r="V46" s="346"/>
      <c r="W46" s="347"/>
      <c r="X46" s="67">
        <v>0</v>
      </c>
      <c r="Z46" s="78"/>
      <c r="AA46" s="78"/>
      <c r="AB46" s="78"/>
      <c r="AC46" s="78"/>
      <c r="AD46" s="79"/>
      <c r="AE46" s="79"/>
      <c r="AF46" s="75"/>
      <c r="AG46" s="75"/>
      <c r="AH46" s="80"/>
      <c r="AI46" s="80"/>
      <c r="AJ46" s="80"/>
      <c r="AK46" s="62"/>
      <c r="AL46" s="62"/>
      <c r="AM46" s="62"/>
      <c r="AN46" s="62"/>
      <c r="AO46" s="174"/>
      <c r="AP46" s="81"/>
      <c r="AQ46" s="81"/>
      <c r="AR46" s="82"/>
      <c r="AS46" s="82"/>
      <c r="AT46" s="82"/>
      <c r="AU46" s="68"/>
    </row>
    <row r="47" spans="1:47">
      <c r="A47" s="83"/>
      <c r="B47" s="83"/>
      <c r="C47" s="83"/>
      <c r="D47" s="83"/>
      <c r="E47" s="83"/>
      <c r="F47" s="83"/>
      <c r="G47" s="83"/>
      <c r="H47" s="43"/>
      <c r="I47" s="84"/>
      <c r="J47" s="84"/>
      <c r="K47" s="84"/>
      <c r="L47" s="84"/>
      <c r="M47" s="84"/>
      <c r="N47" s="84"/>
      <c r="O47" s="84"/>
      <c r="P47" s="41"/>
      <c r="Q47" s="1"/>
      <c r="R47" s="2"/>
      <c r="S47" s="173"/>
      <c r="T47" s="173"/>
      <c r="U47" s="173"/>
      <c r="V47" s="173"/>
      <c r="W47" s="173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</row>
    <row r="48" spans="1:47" ht="13.5" customHeight="1">
      <c r="A48" s="25"/>
      <c r="B48" s="353" t="s">
        <v>28</v>
      </c>
      <c r="C48" s="353"/>
      <c r="D48" s="6"/>
      <c r="E48" s="177"/>
      <c r="F48" s="26"/>
      <c r="G48" s="27"/>
      <c r="H48" s="354" t="s">
        <v>0</v>
      </c>
      <c r="I48" s="7"/>
      <c r="J48" s="353" t="s">
        <v>28</v>
      </c>
      <c r="K48" s="353"/>
      <c r="L48" s="6"/>
      <c r="M48" s="177"/>
      <c r="N48" s="26"/>
      <c r="O48" s="27"/>
      <c r="P48" s="354" t="s">
        <v>0</v>
      </c>
      <c r="Q48" s="7"/>
      <c r="R48" s="353" t="s">
        <v>28</v>
      </c>
      <c r="S48" s="353"/>
      <c r="T48" s="6"/>
      <c r="U48" s="177"/>
      <c r="V48" s="26"/>
      <c r="W48" s="27"/>
      <c r="X48" s="356" t="s">
        <v>0</v>
      </c>
      <c r="Z48" s="40" t="s">
        <v>12</v>
      </c>
      <c r="AA48" s="41"/>
      <c r="AB48" s="41"/>
      <c r="AC48" s="8"/>
      <c r="AD48" s="41"/>
      <c r="AE48" s="8"/>
      <c r="AF48" s="41"/>
      <c r="AG48" s="42"/>
      <c r="AH48" s="43"/>
      <c r="AI48" s="43"/>
      <c r="AJ48" s="43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</row>
    <row r="49" spans="1:47">
      <c r="A49" s="69" t="s">
        <v>37</v>
      </c>
      <c r="B49" s="70" t="s">
        <v>38</v>
      </c>
      <c r="C49" s="70" t="s">
        <v>39</v>
      </c>
      <c r="D49" s="71" t="s">
        <v>2</v>
      </c>
      <c r="E49" s="70" t="s">
        <v>3</v>
      </c>
      <c r="F49" s="50" t="s">
        <v>4</v>
      </c>
      <c r="G49" s="71" t="s">
        <v>5</v>
      </c>
      <c r="H49" s="396"/>
      <c r="I49" s="48" t="s">
        <v>37</v>
      </c>
      <c r="J49" s="49" t="s">
        <v>38</v>
      </c>
      <c r="K49" s="49" t="s">
        <v>39</v>
      </c>
      <c r="L49" s="49" t="s">
        <v>2</v>
      </c>
      <c r="M49" s="49" t="s">
        <v>3</v>
      </c>
      <c r="N49" s="49" t="s">
        <v>4</v>
      </c>
      <c r="O49" s="50" t="s">
        <v>5</v>
      </c>
      <c r="P49" s="396"/>
      <c r="Q49" s="48" t="s">
        <v>37</v>
      </c>
      <c r="R49" s="49" t="s">
        <v>38</v>
      </c>
      <c r="S49" s="49" t="s">
        <v>39</v>
      </c>
      <c r="T49" s="49" t="s">
        <v>2</v>
      </c>
      <c r="U49" s="49" t="s">
        <v>3</v>
      </c>
      <c r="V49" s="49" t="s">
        <v>4</v>
      </c>
      <c r="W49" s="51" t="s">
        <v>5</v>
      </c>
      <c r="X49" s="397"/>
      <c r="Z49" s="86" t="s">
        <v>13</v>
      </c>
      <c r="AA49" s="87"/>
      <c r="AB49" s="87"/>
      <c r="AC49" s="88"/>
      <c r="AD49" s="89"/>
      <c r="AE49" s="89"/>
      <c r="AF49" s="89"/>
      <c r="AG49" s="89"/>
      <c r="AH49" s="90"/>
      <c r="AI49" s="90"/>
      <c r="AJ49" s="90"/>
      <c r="AK49" s="91"/>
      <c r="AL49" s="179" t="s">
        <v>25</v>
      </c>
      <c r="AM49" s="180"/>
      <c r="AN49" s="94"/>
      <c r="AO49" s="94"/>
      <c r="AP49" s="95"/>
      <c r="AQ49" s="95"/>
      <c r="AR49" s="96"/>
      <c r="AS49" s="96"/>
      <c r="AT49" s="60"/>
      <c r="AU49" s="85"/>
    </row>
    <row r="50" spans="1:47" s="56" customFormat="1" ht="17.25" customHeight="1">
      <c r="A50" s="20"/>
      <c r="B50" s="21"/>
      <c r="C50" s="21"/>
      <c r="D50" s="21"/>
      <c r="E50" s="21"/>
      <c r="F50" s="21"/>
      <c r="G50" s="21"/>
      <c r="H50" s="436"/>
      <c r="I50" s="20"/>
      <c r="J50" s="21"/>
      <c r="K50" s="21"/>
      <c r="L50" s="21"/>
      <c r="M50" s="21"/>
      <c r="N50" s="21"/>
      <c r="O50" s="21"/>
      <c r="P50" s="436"/>
      <c r="Q50" s="20"/>
      <c r="R50" s="21"/>
      <c r="S50" s="21"/>
      <c r="T50" s="21"/>
      <c r="U50" s="21"/>
      <c r="V50" s="21"/>
      <c r="W50" s="21"/>
      <c r="X50" s="436">
        <v>0</v>
      </c>
      <c r="Z50" s="97" t="s">
        <v>108</v>
      </c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9"/>
      <c r="AL50" s="341"/>
      <c r="AM50" s="342"/>
      <c r="AN50" s="100"/>
      <c r="AO50" s="100"/>
      <c r="AP50" s="100" t="s">
        <v>27</v>
      </c>
      <c r="AQ50" s="100"/>
      <c r="AR50" s="100"/>
      <c r="AS50" s="100"/>
      <c r="AT50" s="100"/>
      <c r="AU50" s="100"/>
    </row>
    <row r="51" spans="1:47" ht="11.25" customHeight="1">
      <c r="A51" s="10"/>
      <c r="B51" s="10"/>
      <c r="C51" s="10"/>
      <c r="D51" s="10"/>
      <c r="E51" s="10"/>
      <c r="F51" s="10"/>
      <c r="G51" s="10"/>
      <c r="H51" s="373"/>
      <c r="I51" s="10"/>
      <c r="J51" s="10"/>
      <c r="K51" s="10"/>
      <c r="L51" s="10"/>
      <c r="M51" s="10"/>
      <c r="N51" s="10"/>
      <c r="O51" s="10"/>
      <c r="P51" s="373"/>
      <c r="Q51" s="10"/>
      <c r="R51" s="10"/>
      <c r="S51" s="10"/>
      <c r="T51" s="10"/>
      <c r="U51" s="10"/>
      <c r="V51" s="10"/>
      <c r="W51" s="10"/>
      <c r="X51" s="373"/>
      <c r="Z51" s="101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3"/>
      <c r="AL51" s="343"/>
      <c r="AM51" s="344"/>
      <c r="AN51" s="94"/>
      <c r="AO51" s="94"/>
      <c r="AP51" s="95"/>
      <c r="AQ51" s="95"/>
      <c r="AR51" s="96"/>
      <c r="AS51" s="96"/>
      <c r="AT51" s="60"/>
      <c r="AU51" s="85"/>
    </row>
    <row r="52" spans="1:47" ht="11.25" customHeight="1">
      <c r="A52" s="4"/>
      <c r="B52" s="4"/>
      <c r="C52" s="4"/>
      <c r="D52" s="4"/>
      <c r="E52" s="4"/>
      <c r="F52" s="4"/>
      <c r="G52" s="4"/>
      <c r="H52" s="374"/>
      <c r="I52" s="4"/>
      <c r="J52" s="4"/>
      <c r="K52" s="4"/>
      <c r="L52" s="4"/>
      <c r="M52" s="4"/>
      <c r="N52" s="4"/>
      <c r="O52" s="4"/>
      <c r="P52" s="374"/>
      <c r="Q52" s="4"/>
      <c r="R52" s="4"/>
      <c r="S52" s="4"/>
      <c r="T52" s="4"/>
      <c r="U52" s="4"/>
      <c r="V52" s="4"/>
      <c r="W52" s="4"/>
      <c r="X52" s="374"/>
      <c r="Z52" s="104" t="s">
        <v>14</v>
      </c>
      <c r="AA52" s="105"/>
      <c r="AB52" s="105"/>
      <c r="AC52" s="88"/>
      <c r="AD52" s="77"/>
      <c r="AE52" s="77"/>
      <c r="AF52" s="77"/>
      <c r="AG52" s="77"/>
      <c r="AH52" s="106"/>
      <c r="AI52" s="106"/>
      <c r="AJ52" s="106"/>
      <c r="AK52" s="107"/>
      <c r="AL52" s="179" t="s">
        <v>25</v>
      </c>
      <c r="AM52" s="180"/>
      <c r="AN52" s="94"/>
      <c r="AO52" s="94"/>
      <c r="AP52" s="94"/>
      <c r="AQ52" s="94"/>
      <c r="AR52" s="94"/>
      <c r="AS52" s="94"/>
      <c r="AT52" s="94"/>
      <c r="AU52" s="94"/>
    </row>
    <row r="53" spans="1:47" s="56" customFormat="1" ht="17.25" customHeight="1">
      <c r="A53" s="20"/>
      <c r="B53" s="20"/>
      <c r="C53" s="20"/>
      <c r="D53" s="20"/>
      <c r="E53" s="20"/>
      <c r="F53" s="20"/>
      <c r="G53" s="20"/>
      <c r="H53" s="436"/>
      <c r="I53" s="20"/>
      <c r="J53" s="20"/>
      <c r="K53" s="20"/>
      <c r="L53" s="20"/>
      <c r="M53" s="20"/>
      <c r="N53" s="20"/>
      <c r="O53" s="20"/>
      <c r="P53" s="436"/>
      <c r="Q53" s="20"/>
      <c r="R53" s="20"/>
      <c r="S53" s="20"/>
      <c r="T53" s="20"/>
      <c r="U53" s="20"/>
      <c r="V53" s="20"/>
      <c r="W53" s="20"/>
      <c r="X53" s="436">
        <v>0</v>
      </c>
      <c r="Z53" s="97" t="s">
        <v>109</v>
      </c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9"/>
      <c r="AL53" s="341"/>
      <c r="AM53" s="342"/>
      <c r="AN53" s="108"/>
      <c r="AO53" s="108"/>
      <c r="AP53" s="109"/>
      <c r="AQ53" s="109"/>
      <c r="AR53" s="110"/>
      <c r="AS53" s="110"/>
      <c r="AT53" s="60"/>
      <c r="AU53" s="111"/>
    </row>
    <row r="54" spans="1:47" ht="11.25" customHeight="1">
      <c r="A54" s="10"/>
      <c r="B54" s="10"/>
      <c r="C54" s="10"/>
      <c r="D54" s="10"/>
      <c r="E54" s="10"/>
      <c r="F54" s="10"/>
      <c r="G54" s="10"/>
      <c r="H54" s="373"/>
      <c r="I54" s="10"/>
      <c r="J54" s="10"/>
      <c r="K54" s="10"/>
      <c r="L54" s="10"/>
      <c r="M54" s="10"/>
      <c r="N54" s="10"/>
      <c r="O54" s="10"/>
      <c r="P54" s="373"/>
      <c r="Q54" s="10"/>
      <c r="R54" s="10"/>
      <c r="S54" s="10"/>
      <c r="T54" s="10"/>
      <c r="U54" s="10"/>
      <c r="V54" s="10"/>
      <c r="W54" s="10"/>
      <c r="X54" s="373"/>
      <c r="Z54" s="101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3"/>
      <c r="AL54" s="343"/>
      <c r="AM54" s="344"/>
      <c r="AN54" s="85"/>
      <c r="AO54" s="85"/>
      <c r="AP54" s="85"/>
      <c r="AQ54" s="85"/>
      <c r="AR54" s="85"/>
      <c r="AS54" s="85"/>
      <c r="AT54" s="85"/>
      <c r="AU54" s="85"/>
    </row>
    <row r="55" spans="1:47" ht="11.25" customHeight="1">
      <c r="A55" s="4"/>
      <c r="B55" s="4"/>
      <c r="C55" s="4"/>
      <c r="D55" s="4"/>
      <c r="E55" s="4"/>
      <c r="F55" s="4"/>
      <c r="G55" s="4"/>
      <c r="H55" s="374"/>
      <c r="I55" s="4"/>
      <c r="J55" s="4"/>
      <c r="K55" s="4"/>
      <c r="L55" s="4"/>
      <c r="M55" s="4"/>
      <c r="N55" s="4"/>
      <c r="O55" s="4"/>
      <c r="P55" s="374"/>
      <c r="Q55" s="4"/>
      <c r="R55" s="4"/>
      <c r="S55" s="4"/>
      <c r="T55" s="4"/>
      <c r="U55" s="4"/>
      <c r="V55" s="4"/>
      <c r="W55" s="4"/>
      <c r="X55" s="374"/>
      <c r="Z55" s="104" t="s">
        <v>15</v>
      </c>
      <c r="AA55" s="105"/>
      <c r="AB55" s="105"/>
      <c r="AC55" s="88"/>
      <c r="AD55" s="77"/>
      <c r="AE55" s="77"/>
      <c r="AF55" s="77"/>
      <c r="AG55" s="77"/>
      <c r="AH55" s="106"/>
      <c r="AI55" s="106"/>
      <c r="AJ55" s="106"/>
      <c r="AK55" s="107"/>
      <c r="AL55" s="179" t="s">
        <v>25</v>
      </c>
      <c r="AM55" s="180"/>
      <c r="AN55" s="112"/>
      <c r="AO55" s="112"/>
      <c r="AP55" s="112"/>
      <c r="AQ55" s="112"/>
      <c r="AR55" s="112"/>
      <c r="AS55" s="112"/>
      <c r="AT55" s="112"/>
      <c r="AU55" s="112"/>
    </row>
    <row r="56" spans="1:47" s="56" customFormat="1" ht="17.25" customHeight="1">
      <c r="A56" s="20"/>
      <c r="B56" s="20"/>
      <c r="C56" s="20"/>
      <c r="D56" s="20"/>
      <c r="E56" s="20"/>
      <c r="F56" s="20"/>
      <c r="G56" s="20"/>
      <c r="H56" s="436"/>
      <c r="I56" s="20"/>
      <c r="J56" s="20"/>
      <c r="K56" s="20"/>
      <c r="L56" s="20"/>
      <c r="M56" s="20"/>
      <c r="N56" s="20"/>
      <c r="O56" s="20"/>
      <c r="P56" s="436"/>
      <c r="Q56" s="20"/>
      <c r="R56" s="20"/>
      <c r="S56" s="20"/>
      <c r="T56" s="20"/>
      <c r="U56" s="20"/>
      <c r="V56" s="20"/>
      <c r="W56" s="20"/>
      <c r="X56" s="436">
        <v>0</v>
      </c>
      <c r="Z56" s="113" t="s">
        <v>110</v>
      </c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5"/>
      <c r="AL56" s="341"/>
      <c r="AM56" s="342"/>
      <c r="AN56" s="116"/>
      <c r="AO56" s="116"/>
      <c r="AP56" s="116"/>
      <c r="AQ56" s="116"/>
      <c r="AR56" s="116"/>
      <c r="AS56" s="116"/>
      <c r="AT56" s="116"/>
      <c r="AU56" s="116"/>
    </row>
    <row r="57" spans="1:47" ht="11.25" customHeight="1">
      <c r="A57" s="10"/>
      <c r="B57" s="10"/>
      <c r="C57" s="10"/>
      <c r="D57" s="10"/>
      <c r="E57" s="10"/>
      <c r="F57" s="10"/>
      <c r="G57" s="10"/>
      <c r="H57" s="373"/>
      <c r="I57" s="10"/>
      <c r="J57" s="10"/>
      <c r="K57" s="10"/>
      <c r="L57" s="10"/>
      <c r="M57" s="10"/>
      <c r="N57" s="10"/>
      <c r="O57" s="10"/>
      <c r="P57" s="373"/>
      <c r="Q57" s="10"/>
      <c r="R57" s="10"/>
      <c r="S57" s="10"/>
      <c r="T57" s="10"/>
      <c r="U57" s="10"/>
      <c r="V57" s="10"/>
      <c r="W57" s="10"/>
      <c r="X57" s="373"/>
      <c r="Z57" s="117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9"/>
      <c r="AL57" s="343"/>
      <c r="AM57" s="344"/>
      <c r="AN57" s="85"/>
      <c r="AO57" s="85"/>
      <c r="AP57" s="85"/>
      <c r="AQ57" s="85"/>
      <c r="AR57" s="85"/>
      <c r="AS57" s="85"/>
      <c r="AT57" s="85"/>
      <c r="AU57" s="85"/>
    </row>
    <row r="58" spans="1:47" ht="11.25" customHeight="1">
      <c r="A58" s="4"/>
      <c r="B58" s="4"/>
      <c r="C58" s="4"/>
      <c r="D58" s="4"/>
      <c r="E58" s="4"/>
      <c r="F58" s="4"/>
      <c r="G58" s="4"/>
      <c r="H58" s="374"/>
      <c r="I58" s="4"/>
      <c r="J58" s="4"/>
      <c r="K58" s="4"/>
      <c r="L58" s="4"/>
      <c r="M58" s="4"/>
      <c r="N58" s="4"/>
      <c r="O58" s="4"/>
      <c r="P58" s="374"/>
      <c r="Q58" s="4"/>
      <c r="R58" s="4"/>
      <c r="S58" s="4"/>
      <c r="T58" s="4"/>
      <c r="U58" s="4"/>
      <c r="V58" s="4"/>
      <c r="W58" s="4"/>
      <c r="X58" s="374"/>
      <c r="Z58" s="120" t="s">
        <v>16</v>
      </c>
      <c r="AA58" s="121"/>
      <c r="AB58" s="121"/>
      <c r="AC58" s="88"/>
      <c r="AD58" s="77"/>
      <c r="AE58" s="77"/>
      <c r="AF58" s="77"/>
      <c r="AG58" s="77"/>
      <c r="AH58" s="106"/>
      <c r="AI58" s="106"/>
      <c r="AJ58" s="106"/>
      <c r="AK58" s="107"/>
      <c r="AL58" s="179" t="s">
        <v>25</v>
      </c>
      <c r="AM58" s="180"/>
      <c r="AN58" s="85"/>
      <c r="AO58" s="85"/>
      <c r="AP58" s="85"/>
      <c r="AQ58" s="85"/>
      <c r="AR58" s="85"/>
      <c r="AS58" s="85"/>
      <c r="AT58" s="85"/>
      <c r="AU58" s="85"/>
    </row>
    <row r="59" spans="1:47" s="56" customFormat="1" ht="17.25" customHeight="1">
      <c r="A59" s="20"/>
      <c r="B59" s="20"/>
      <c r="C59" s="20"/>
      <c r="D59" s="20"/>
      <c r="E59" s="20"/>
      <c r="F59" s="20"/>
      <c r="G59" s="20"/>
      <c r="H59" s="436"/>
      <c r="I59" s="20"/>
      <c r="J59" s="20"/>
      <c r="K59" s="20"/>
      <c r="L59" s="20"/>
      <c r="M59" s="20"/>
      <c r="N59" s="20"/>
      <c r="O59" s="20"/>
      <c r="P59" s="436"/>
      <c r="Q59" s="20"/>
      <c r="R59" s="20"/>
      <c r="S59" s="20"/>
      <c r="T59" s="20"/>
      <c r="U59" s="20"/>
      <c r="V59" s="20"/>
      <c r="W59" s="20"/>
      <c r="X59" s="436">
        <v>0</v>
      </c>
      <c r="Z59" s="113" t="s">
        <v>29</v>
      </c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5"/>
      <c r="AL59" s="341"/>
      <c r="AM59" s="342"/>
      <c r="AN59" s="111"/>
      <c r="AO59" s="111"/>
      <c r="AP59" s="111"/>
      <c r="AQ59" s="111"/>
      <c r="AR59" s="111"/>
      <c r="AS59" s="111"/>
      <c r="AT59" s="111"/>
      <c r="AU59" s="111"/>
    </row>
    <row r="60" spans="1:47" ht="11.25" customHeight="1">
      <c r="A60" s="10"/>
      <c r="B60" s="10"/>
      <c r="C60" s="10"/>
      <c r="D60" s="10"/>
      <c r="E60" s="10"/>
      <c r="F60" s="10"/>
      <c r="G60" s="10"/>
      <c r="H60" s="373"/>
      <c r="I60" s="10"/>
      <c r="J60" s="10"/>
      <c r="K60" s="10"/>
      <c r="L60" s="10"/>
      <c r="M60" s="10"/>
      <c r="N60" s="10"/>
      <c r="O60" s="10"/>
      <c r="P60" s="373"/>
      <c r="Q60" s="10"/>
      <c r="R60" s="10"/>
      <c r="S60" s="10"/>
      <c r="T60" s="10"/>
      <c r="U60" s="10"/>
      <c r="V60" s="10"/>
      <c r="W60" s="10"/>
      <c r="X60" s="373"/>
      <c r="Z60" s="117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9"/>
      <c r="AL60" s="343"/>
      <c r="AM60" s="344"/>
    </row>
    <row r="61" spans="1:47" ht="11.25" customHeight="1">
      <c r="A61" s="4"/>
      <c r="B61" s="4"/>
      <c r="C61" s="4"/>
      <c r="D61" s="4"/>
      <c r="E61" s="4"/>
      <c r="F61" s="4"/>
      <c r="G61" s="4"/>
      <c r="H61" s="374"/>
      <c r="I61" s="4"/>
      <c r="J61" s="4"/>
      <c r="K61" s="4"/>
      <c r="L61" s="4"/>
      <c r="M61" s="4"/>
      <c r="N61" s="4"/>
      <c r="O61" s="4"/>
      <c r="P61" s="374"/>
      <c r="Q61" s="4"/>
      <c r="R61" s="4"/>
      <c r="S61" s="4"/>
      <c r="T61" s="4"/>
      <c r="U61" s="4"/>
      <c r="V61" s="4"/>
      <c r="W61" s="4"/>
      <c r="X61" s="374"/>
      <c r="Z61" s="62"/>
      <c r="AA61" s="62"/>
      <c r="AB61" s="62"/>
      <c r="AC61" s="62"/>
      <c r="AD61" s="75"/>
      <c r="AE61" s="75"/>
      <c r="AF61" s="75"/>
      <c r="AG61" s="75"/>
      <c r="AH61" s="76"/>
      <c r="AI61" s="76"/>
      <c r="AJ61" s="76"/>
      <c r="AK61" s="88"/>
      <c r="AL61" s="88"/>
      <c r="AM61" s="62"/>
      <c r="AN61" s="62"/>
      <c r="AO61" s="173"/>
      <c r="AP61" s="292"/>
      <c r="AQ61" s="292"/>
      <c r="AR61" s="293"/>
      <c r="AS61" s="293"/>
      <c r="AT61" s="293"/>
    </row>
    <row r="62" spans="1:47" s="56" customFormat="1" ht="17.25" customHeight="1">
      <c r="A62" s="20"/>
      <c r="B62" s="20"/>
      <c r="C62" s="20"/>
      <c r="D62" s="20"/>
      <c r="E62" s="20"/>
      <c r="F62" s="20"/>
      <c r="G62" s="20"/>
      <c r="H62" s="436"/>
      <c r="I62" s="20"/>
      <c r="J62" s="20"/>
      <c r="K62" s="20"/>
      <c r="L62" s="20"/>
      <c r="M62" s="20"/>
      <c r="N62" s="20"/>
      <c r="O62" s="20"/>
      <c r="P62" s="436"/>
      <c r="Q62" s="20"/>
      <c r="R62" s="20"/>
      <c r="S62" s="20"/>
      <c r="T62" s="20"/>
      <c r="U62" s="20"/>
      <c r="V62" s="20"/>
      <c r="W62" s="20"/>
      <c r="X62" s="436">
        <v>0</v>
      </c>
      <c r="Z62" s="111" t="s">
        <v>33</v>
      </c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8"/>
      <c r="AQ62" s="60"/>
      <c r="AR62" s="60"/>
      <c r="AS62" s="60"/>
      <c r="AT62" s="60"/>
    </row>
    <row r="63" spans="1:47" ht="11.25" customHeight="1">
      <c r="A63" s="10"/>
      <c r="B63" s="10"/>
      <c r="C63" s="10"/>
      <c r="D63" s="10"/>
      <c r="E63" s="10"/>
      <c r="F63" s="10"/>
      <c r="G63" s="10"/>
      <c r="H63" s="373"/>
      <c r="I63" s="10"/>
      <c r="J63" s="10"/>
      <c r="K63" s="10"/>
      <c r="L63" s="10"/>
      <c r="M63" s="10"/>
      <c r="N63" s="10"/>
      <c r="O63" s="10"/>
      <c r="P63" s="373"/>
      <c r="Q63" s="10"/>
      <c r="R63" s="10"/>
      <c r="S63" s="10"/>
      <c r="T63" s="10"/>
      <c r="U63" s="10"/>
      <c r="V63" s="10"/>
      <c r="W63" s="10"/>
      <c r="X63" s="373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</row>
    <row r="64" spans="1:47" ht="11.25" customHeight="1">
      <c r="A64" s="4"/>
      <c r="B64" s="4"/>
      <c r="C64" s="4"/>
      <c r="D64" s="4"/>
      <c r="E64" s="4"/>
      <c r="F64" s="4"/>
      <c r="G64" s="4"/>
      <c r="H64" s="374"/>
      <c r="I64" s="4"/>
      <c r="J64" s="4"/>
      <c r="K64" s="4"/>
      <c r="L64" s="4"/>
      <c r="M64" s="4"/>
      <c r="N64" s="4"/>
      <c r="O64" s="4"/>
      <c r="P64" s="374"/>
      <c r="Q64" s="4"/>
      <c r="R64" s="4"/>
      <c r="S64" s="4"/>
      <c r="T64" s="4"/>
      <c r="U64" s="4"/>
      <c r="V64" s="4"/>
      <c r="W64" s="4"/>
      <c r="X64" s="374"/>
      <c r="Z64" s="62" t="s">
        <v>32</v>
      </c>
      <c r="AA64" s="62"/>
      <c r="AB64" s="62"/>
      <c r="AC64" s="64"/>
      <c r="AD64" s="64"/>
      <c r="AE64" s="56"/>
      <c r="AF64" s="56"/>
      <c r="AG64" s="56"/>
      <c r="AH64" s="56"/>
      <c r="AI64" s="56"/>
      <c r="AJ64" s="56"/>
      <c r="AK64" s="58"/>
      <c r="AL64" s="58"/>
      <c r="AM64" s="58"/>
      <c r="AN64" s="58"/>
      <c r="AO64" s="59"/>
      <c r="AP64" s="292"/>
      <c r="AQ64" s="292"/>
      <c r="AR64" s="293"/>
      <c r="AS64" s="293"/>
      <c r="AT64" s="293"/>
    </row>
    <row r="65" spans="1:46" s="56" customFormat="1" ht="17.25" customHeight="1">
      <c r="A65" s="20"/>
      <c r="B65" s="20"/>
      <c r="C65" s="20"/>
      <c r="D65" s="20"/>
      <c r="E65" s="20"/>
      <c r="F65" s="20"/>
      <c r="G65" s="20"/>
      <c r="H65" s="436"/>
      <c r="I65" s="20"/>
      <c r="J65" s="20"/>
      <c r="K65" s="20"/>
      <c r="L65" s="20"/>
      <c r="M65" s="20"/>
      <c r="N65" s="20"/>
      <c r="O65" s="20"/>
      <c r="P65" s="436"/>
      <c r="Q65" s="20"/>
      <c r="R65" s="20"/>
      <c r="S65" s="20"/>
      <c r="T65" s="20"/>
      <c r="U65" s="20"/>
      <c r="V65" s="20"/>
      <c r="W65" s="20"/>
      <c r="X65" s="436">
        <v>0</v>
      </c>
      <c r="Z65" s="62"/>
      <c r="AA65" s="62"/>
      <c r="AB65" s="62"/>
      <c r="AC65" s="122"/>
      <c r="AD65" s="68"/>
      <c r="AE65" s="62"/>
      <c r="AF65" s="123"/>
      <c r="AG65" s="123"/>
      <c r="AH65" s="62"/>
      <c r="AI65" s="124"/>
      <c r="AJ65" s="124"/>
      <c r="AK65" s="62"/>
      <c r="AL65" s="125"/>
      <c r="AM65" s="62"/>
      <c r="AN65" s="126"/>
      <c r="AO65" s="126"/>
      <c r="AP65" s="296"/>
      <c r="AQ65" s="296"/>
      <c r="AR65" s="297"/>
      <c r="AS65" s="297"/>
      <c r="AT65" s="297"/>
    </row>
    <row r="66" spans="1:46" ht="11.25" customHeight="1">
      <c r="A66" s="10"/>
      <c r="B66" s="10"/>
      <c r="C66" s="10"/>
      <c r="D66" s="10"/>
      <c r="E66" s="10"/>
      <c r="F66" s="10"/>
      <c r="G66" s="10"/>
      <c r="H66" s="373"/>
      <c r="I66" s="10"/>
      <c r="J66" s="10"/>
      <c r="K66" s="10"/>
      <c r="L66" s="10"/>
      <c r="M66" s="10"/>
      <c r="N66" s="10"/>
      <c r="O66" s="10"/>
      <c r="P66" s="373"/>
      <c r="Q66" s="10"/>
      <c r="R66" s="10"/>
      <c r="S66" s="10"/>
      <c r="T66" s="10"/>
      <c r="U66" s="10"/>
      <c r="V66" s="10"/>
      <c r="W66" s="10"/>
      <c r="X66" s="373"/>
      <c r="AB66" s="78"/>
      <c r="AC66" s="78"/>
      <c r="AD66" s="78"/>
      <c r="AE66" s="62"/>
      <c r="AF66" s="123"/>
      <c r="AG66" s="123"/>
      <c r="AH66" s="62"/>
      <c r="AI66" s="127"/>
      <c r="AJ66" s="127"/>
      <c r="AK66" s="62"/>
      <c r="AL66" s="125"/>
      <c r="AM66" s="62"/>
      <c r="AN66" s="126"/>
      <c r="AO66" s="126"/>
    </row>
    <row r="67" spans="1:46" ht="11.25" customHeight="1">
      <c r="A67" s="4"/>
      <c r="B67" s="4"/>
      <c r="C67" s="4"/>
      <c r="D67" s="4"/>
      <c r="E67" s="4"/>
      <c r="F67" s="4"/>
      <c r="G67" s="4"/>
      <c r="H67" s="374"/>
      <c r="I67" s="4"/>
      <c r="J67" s="4"/>
      <c r="K67" s="4"/>
      <c r="L67" s="4"/>
      <c r="M67" s="4"/>
      <c r="N67" s="4"/>
      <c r="O67" s="4"/>
      <c r="P67" s="374"/>
      <c r="Q67" s="4"/>
      <c r="R67" s="4"/>
      <c r="S67" s="4"/>
      <c r="T67" s="4"/>
      <c r="U67" s="4"/>
      <c r="V67" s="4"/>
      <c r="W67" s="4"/>
      <c r="X67" s="374"/>
      <c r="Z67" s="78" t="s">
        <v>30</v>
      </c>
      <c r="AA67" s="181"/>
      <c r="AB67" s="182"/>
      <c r="AC67" s="182"/>
      <c r="AD67" s="182"/>
      <c r="AE67" s="62" t="s">
        <v>17</v>
      </c>
      <c r="AF67" s="125" t="s">
        <v>112</v>
      </c>
      <c r="AG67" s="125"/>
      <c r="AH67" s="125" t="s">
        <v>18</v>
      </c>
      <c r="AI67" s="183"/>
      <c r="AJ67" s="183"/>
      <c r="AK67" s="78" t="s">
        <v>17</v>
      </c>
      <c r="AL67" s="144">
        <v>40</v>
      </c>
      <c r="AM67" s="62" t="s">
        <v>19</v>
      </c>
      <c r="AN67" s="129"/>
      <c r="AO67" s="129"/>
      <c r="AP67" s="295"/>
      <c r="AQ67" s="295"/>
      <c r="AR67" s="294"/>
      <c r="AS67" s="294"/>
      <c r="AT67" s="294"/>
    </row>
    <row r="68" spans="1:46" ht="13.5" customHeight="1">
      <c r="A68" s="345"/>
      <c r="B68" s="346"/>
      <c r="C68" s="346"/>
      <c r="D68" s="346"/>
      <c r="E68" s="346"/>
      <c r="F68" s="346"/>
      <c r="G68" s="347"/>
      <c r="H68" s="67">
        <v>0</v>
      </c>
      <c r="I68" s="345"/>
      <c r="J68" s="346"/>
      <c r="K68" s="346"/>
      <c r="L68" s="346"/>
      <c r="M68" s="346"/>
      <c r="N68" s="346"/>
      <c r="O68" s="347"/>
      <c r="P68" s="67">
        <v>0</v>
      </c>
      <c r="Q68" s="345"/>
      <c r="R68" s="346"/>
      <c r="S68" s="346"/>
      <c r="T68" s="346"/>
      <c r="U68" s="346"/>
      <c r="V68" s="346"/>
      <c r="W68" s="347"/>
      <c r="X68" s="67">
        <v>0</v>
      </c>
      <c r="Z68" s="184" t="s">
        <v>20</v>
      </c>
      <c r="AA68" s="184"/>
      <c r="AB68" s="184"/>
      <c r="AC68" s="184"/>
      <c r="AD68" s="184"/>
      <c r="AE68" s="62"/>
      <c r="AF68" s="125"/>
      <c r="AG68" s="125"/>
      <c r="AH68" s="125"/>
      <c r="AI68" s="185">
        <v>7</v>
      </c>
      <c r="AJ68" s="185"/>
      <c r="AK68" s="62"/>
      <c r="AL68" s="128"/>
      <c r="AM68" s="62"/>
      <c r="AN68" s="129"/>
      <c r="AO68" s="129"/>
      <c r="AP68" s="295"/>
      <c r="AQ68" s="295"/>
      <c r="AR68" s="294"/>
      <c r="AS68" s="294"/>
      <c r="AT68" s="294"/>
    </row>
    <row r="69" spans="1:46" ht="13.5" customHeight="1">
      <c r="A69" s="83"/>
      <c r="B69" s="83"/>
      <c r="C69" s="83"/>
      <c r="D69" s="83"/>
      <c r="E69" s="83"/>
      <c r="F69" s="83"/>
      <c r="G69" s="83"/>
      <c r="H69" s="43"/>
      <c r="I69" s="41"/>
      <c r="J69" s="41"/>
      <c r="K69" s="41"/>
      <c r="L69" s="41"/>
      <c r="M69" s="41"/>
      <c r="N69" s="41"/>
      <c r="O69" s="41"/>
      <c r="P69" s="41"/>
      <c r="Q69" s="1"/>
      <c r="R69" s="2"/>
      <c r="S69" s="2"/>
      <c r="T69" s="2"/>
      <c r="U69" s="2"/>
      <c r="V69" s="2"/>
      <c r="W69" s="2"/>
      <c r="Z69" s="130"/>
      <c r="AA69" s="130"/>
      <c r="AB69" s="130"/>
      <c r="AC69" s="130"/>
      <c r="AD69" s="130"/>
      <c r="AE69" s="75"/>
      <c r="AF69" s="75"/>
      <c r="AG69" s="75"/>
      <c r="AH69" s="76"/>
      <c r="AI69" s="131"/>
      <c r="AJ69" s="131"/>
      <c r="AK69" s="62"/>
      <c r="AL69" s="62"/>
      <c r="AM69" s="62"/>
      <c r="AN69" s="62"/>
      <c r="AO69" s="174"/>
    </row>
    <row r="70" spans="1:46" ht="13.5" customHeight="1">
      <c r="A70" s="25"/>
      <c r="B70" s="353" t="s">
        <v>28</v>
      </c>
      <c r="C70" s="353"/>
      <c r="D70" s="6"/>
      <c r="E70" s="177"/>
      <c r="F70" s="26"/>
      <c r="G70" s="27"/>
      <c r="H70" s="354" t="s">
        <v>0</v>
      </c>
      <c r="I70" s="7"/>
      <c r="J70" s="353" t="s">
        <v>28</v>
      </c>
      <c r="K70" s="353"/>
      <c r="L70" s="6"/>
      <c r="M70" s="177"/>
      <c r="N70" s="26"/>
      <c r="O70" s="27"/>
      <c r="P70" s="354" t="s">
        <v>0</v>
      </c>
      <c r="Q70" s="7"/>
      <c r="R70" s="353" t="s">
        <v>28</v>
      </c>
      <c r="S70" s="353"/>
      <c r="T70" s="6"/>
      <c r="U70" s="177"/>
      <c r="V70" s="26"/>
      <c r="W70" s="27"/>
      <c r="X70" s="356" t="s">
        <v>0</v>
      </c>
      <c r="Z70" s="132"/>
      <c r="AK70" s="43"/>
      <c r="AL70" s="43"/>
      <c r="AM70" s="43"/>
      <c r="AN70" s="43"/>
      <c r="AO70" s="59"/>
    </row>
    <row r="71" spans="1:46">
      <c r="A71" s="69" t="s">
        <v>37</v>
      </c>
      <c r="B71" s="70" t="s">
        <v>38</v>
      </c>
      <c r="C71" s="70" t="s">
        <v>39</v>
      </c>
      <c r="D71" s="71" t="s">
        <v>2</v>
      </c>
      <c r="E71" s="70" t="s">
        <v>3</v>
      </c>
      <c r="F71" s="50" t="s">
        <v>4</v>
      </c>
      <c r="G71" s="71" t="s">
        <v>5</v>
      </c>
      <c r="H71" s="396"/>
      <c r="I71" s="48" t="s">
        <v>37</v>
      </c>
      <c r="J71" s="49" t="s">
        <v>38</v>
      </c>
      <c r="K71" s="49" t="s">
        <v>39</v>
      </c>
      <c r="L71" s="49" t="s">
        <v>2</v>
      </c>
      <c r="M71" s="49" t="s">
        <v>3</v>
      </c>
      <c r="N71" s="49" t="s">
        <v>4</v>
      </c>
      <c r="O71" s="50" t="s">
        <v>5</v>
      </c>
      <c r="P71" s="396"/>
      <c r="Q71" s="48" t="s">
        <v>37</v>
      </c>
      <c r="R71" s="49" t="s">
        <v>38</v>
      </c>
      <c r="S71" s="49" t="s">
        <v>39</v>
      </c>
      <c r="T71" s="49" t="s">
        <v>2</v>
      </c>
      <c r="U71" s="49" t="s">
        <v>3</v>
      </c>
      <c r="V71" s="49" t="s">
        <v>4</v>
      </c>
      <c r="W71" s="51" t="s">
        <v>5</v>
      </c>
      <c r="X71" s="397"/>
      <c r="Z71" s="68"/>
      <c r="AA71" s="123"/>
      <c r="AB71" s="122"/>
      <c r="AC71" s="122"/>
      <c r="AD71" s="68"/>
      <c r="AK71" s="62"/>
      <c r="AL71" s="125"/>
      <c r="AM71" s="62"/>
      <c r="AP71" s="55"/>
    </row>
    <row r="72" spans="1:46" s="56" customFormat="1" ht="17.25" customHeight="1">
      <c r="A72" s="20"/>
      <c r="B72" s="21"/>
      <c r="C72" s="21"/>
      <c r="D72" s="21"/>
      <c r="E72" s="21"/>
      <c r="F72" s="21"/>
      <c r="G72" s="21"/>
      <c r="H72" s="436"/>
      <c r="I72" s="20"/>
      <c r="J72" s="21"/>
      <c r="K72" s="21"/>
      <c r="L72" s="21"/>
      <c r="M72" s="21"/>
      <c r="N72" s="21"/>
      <c r="O72" s="21"/>
      <c r="P72" s="436"/>
      <c r="Q72" s="20"/>
      <c r="R72" s="21"/>
      <c r="S72" s="21"/>
      <c r="T72" s="21"/>
      <c r="U72" s="21"/>
      <c r="V72" s="21"/>
      <c r="W72" s="21"/>
      <c r="X72" s="436"/>
      <c r="Z72" s="64"/>
      <c r="AA72" s="133"/>
      <c r="AB72" s="133"/>
      <c r="AC72" s="133"/>
      <c r="AD72" s="64"/>
      <c r="AK72" s="62"/>
      <c r="AL72" s="125"/>
      <c r="AM72" s="62"/>
      <c r="AP72" s="57"/>
    </row>
    <row r="73" spans="1:46" ht="11.25" customHeight="1">
      <c r="A73" s="10"/>
      <c r="B73" s="10"/>
      <c r="C73" s="10"/>
      <c r="D73" s="10"/>
      <c r="E73" s="10"/>
      <c r="F73" s="10"/>
      <c r="G73" s="10"/>
      <c r="H73" s="373"/>
      <c r="I73" s="10"/>
      <c r="J73" s="10"/>
      <c r="K73" s="10"/>
      <c r="L73" s="10"/>
      <c r="M73" s="10"/>
      <c r="N73" s="10"/>
      <c r="O73" s="10"/>
      <c r="P73" s="373"/>
      <c r="Q73" s="10"/>
      <c r="R73" s="10"/>
      <c r="S73" s="10"/>
      <c r="T73" s="10"/>
      <c r="U73" s="10"/>
      <c r="V73" s="10"/>
      <c r="W73" s="10"/>
      <c r="X73" s="373"/>
      <c r="Z73" s="62"/>
      <c r="AA73" s="62"/>
      <c r="AB73" s="62"/>
      <c r="AC73" s="62"/>
      <c r="AD73" s="75"/>
      <c r="AE73" s="75"/>
      <c r="AF73" s="75"/>
      <c r="AG73" s="75"/>
      <c r="AH73" s="76"/>
      <c r="AI73" s="76"/>
      <c r="AJ73" s="76"/>
      <c r="AK73" s="62"/>
      <c r="AL73" s="125"/>
      <c r="AM73" s="62"/>
      <c r="AN73" s="126"/>
      <c r="AO73" s="126"/>
    </row>
    <row r="74" spans="1:46" ht="11.25" customHeight="1">
      <c r="A74" s="4"/>
      <c r="B74" s="4"/>
      <c r="C74" s="4"/>
      <c r="D74" s="4"/>
      <c r="E74" s="4"/>
      <c r="F74" s="4"/>
      <c r="G74" s="4"/>
      <c r="H74" s="374"/>
      <c r="I74" s="4"/>
      <c r="J74" s="4"/>
      <c r="K74" s="4"/>
      <c r="L74" s="4"/>
      <c r="M74" s="4"/>
      <c r="N74" s="4"/>
      <c r="O74" s="4"/>
      <c r="P74" s="374"/>
      <c r="Q74" s="4"/>
      <c r="R74" s="4"/>
      <c r="S74" s="4"/>
      <c r="T74" s="4"/>
      <c r="U74" s="4"/>
      <c r="V74" s="4"/>
      <c r="W74" s="4"/>
      <c r="X74" s="374"/>
      <c r="Z74" s="62"/>
      <c r="AA74" s="62"/>
      <c r="AB74" s="62"/>
      <c r="AC74" s="62"/>
      <c r="AD74" s="75"/>
      <c r="AE74" s="75"/>
      <c r="AF74" s="75"/>
      <c r="AG74" s="75"/>
      <c r="AH74" s="76"/>
      <c r="AI74" s="76"/>
      <c r="AJ74" s="76"/>
      <c r="AK74" s="62"/>
      <c r="AL74" s="125"/>
      <c r="AM74" s="62"/>
      <c r="AN74" s="126"/>
      <c r="AO74" s="126"/>
    </row>
    <row r="75" spans="1:46" s="56" customFormat="1" ht="17.25" customHeight="1">
      <c r="A75" s="20"/>
      <c r="B75" s="20"/>
      <c r="C75" s="20"/>
      <c r="D75" s="20"/>
      <c r="E75" s="20"/>
      <c r="F75" s="20"/>
      <c r="G75" s="20"/>
      <c r="H75" s="436"/>
      <c r="I75" s="20"/>
      <c r="J75" s="20"/>
      <c r="K75" s="20"/>
      <c r="L75" s="20"/>
      <c r="M75" s="20"/>
      <c r="N75" s="20"/>
      <c r="O75" s="20"/>
      <c r="P75" s="436"/>
      <c r="Q75" s="20"/>
      <c r="R75" s="20"/>
      <c r="S75" s="20"/>
      <c r="T75" s="20"/>
      <c r="U75" s="20"/>
      <c r="V75" s="20"/>
      <c r="W75" s="20"/>
      <c r="X75" s="436"/>
      <c r="Z75" s="64"/>
      <c r="AA75" s="64"/>
      <c r="AB75" s="64"/>
      <c r="AC75" s="64"/>
      <c r="AD75" s="73"/>
      <c r="AE75" s="73"/>
      <c r="AF75" s="73"/>
      <c r="AG75" s="73"/>
      <c r="AH75" s="74"/>
      <c r="AI75" s="74"/>
      <c r="AJ75" s="74"/>
      <c r="AK75" s="64"/>
      <c r="AM75" s="64"/>
      <c r="AN75" s="134"/>
      <c r="AO75" s="134"/>
    </row>
    <row r="76" spans="1:46" ht="11.25" customHeight="1">
      <c r="A76" s="10"/>
      <c r="B76" s="10"/>
      <c r="C76" s="10"/>
      <c r="D76" s="10"/>
      <c r="E76" s="10"/>
      <c r="F76" s="10"/>
      <c r="G76" s="10"/>
      <c r="H76" s="373"/>
      <c r="I76" s="10"/>
      <c r="J76" s="10"/>
      <c r="K76" s="10"/>
      <c r="L76" s="10"/>
      <c r="M76" s="10"/>
      <c r="N76" s="10"/>
      <c r="O76" s="10"/>
      <c r="P76" s="373"/>
      <c r="Q76" s="10"/>
      <c r="R76" s="10"/>
      <c r="S76" s="10"/>
      <c r="T76" s="10"/>
      <c r="U76" s="10"/>
      <c r="V76" s="10"/>
      <c r="W76" s="10"/>
      <c r="X76" s="373"/>
      <c r="Z76" s="62"/>
      <c r="AA76" s="62"/>
      <c r="AB76" s="62"/>
      <c r="AC76" s="62"/>
      <c r="AD76" s="75"/>
      <c r="AE76" s="75"/>
      <c r="AF76" s="75"/>
      <c r="AG76" s="75"/>
      <c r="AH76" s="76"/>
      <c r="AI76" s="76"/>
      <c r="AJ76" s="76"/>
      <c r="AK76" s="62"/>
      <c r="AL76" s="125"/>
      <c r="AM76" s="62"/>
      <c r="AN76" s="126"/>
      <c r="AO76" s="126"/>
    </row>
    <row r="77" spans="1:46" ht="11.25" customHeight="1">
      <c r="A77" s="4"/>
      <c r="B77" s="4"/>
      <c r="C77" s="4"/>
      <c r="D77" s="4"/>
      <c r="E77" s="4"/>
      <c r="F77" s="4"/>
      <c r="G77" s="4"/>
      <c r="H77" s="374"/>
      <c r="I77" s="4"/>
      <c r="J77" s="4"/>
      <c r="K77" s="4"/>
      <c r="L77" s="4"/>
      <c r="M77" s="4"/>
      <c r="N77" s="4"/>
      <c r="O77" s="4"/>
      <c r="P77" s="374"/>
      <c r="Q77" s="4"/>
      <c r="R77" s="4"/>
      <c r="S77" s="4"/>
      <c r="T77" s="4"/>
      <c r="U77" s="4"/>
      <c r="V77" s="4"/>
      <c r="W77" s="4"/>
      <c r="X77" s="374"/>
      <c r="Z77" s="62"/>
      <c r="AA77" s="62"/>
      <c r="AB77" s="62"/>
      <c r="AC77" s="62"/>
      <c r="AD77" s="75"/>
      <c r="AE77" s="75"/>
      <c r="AF77" s="75"/>
      <c r="AG77" s="75"/>
      <c r="AH77" s="76"/>
      <c r="AI77" s="76"/>
      <c r="AJ77" s="76"/>
      <c r="AK77" s="62"/>
      <c r="AL77" s="125"/>
      <c r="AM77" s="62"/>
      <c r="AN77" s="126"/>
      <c r="AO77" s="126"/>
    </row>
    <row r="78" spans="1:46" s="56" customFormat="1" ht="17.25" customHeight="1">
      <c r="A78" s="20"/>
      <c r="B78" s="20"/>
      <c r="C78" s="20"/>
      <c r="D78" s="20"/>
      <c r="E78" s="20"/>
      <c r="F78" s="20"/>
      <c r="G78" s="20"/>
      <c r="H78" s="436"/>
      <c r="I78" s="20"/>
      <c r="J78" s="20"/>
      <c r="K78" s="20"/>
      <c r="L78" s="20"/>
      <c r="M78" s="20"/>
      <c r="N78" s="20"/>
      <c r="O78" s="20"/>
      <c r="P78" s="436"/>
      <c r="Q78" s="20"/>
      <c r="R78" s="20"/>
      <c r="S78" s="20"/>
      <c r="T78" s="20"/>
      <c r="U78" s="20"/>
      <c r="V78" s="20"/>
      <c r="W78" s="20"/>
      <c r="X78" s="436"/>
      <c r="Z78" s="64"/>
      <c r="AA78" s="64"/>
      <c r="AB78" s="64"/>
      <c r="AC78" s="64"/>
      <c r="AD78" s="73"/>
      <c r="AE78" s="73"/>
      <c r="AF78" s="73"/>
      <c r="AG78" s="73"/>
      <c r="AH78" s="74"/>
      <c r="AI78" s="74"/>
      <c r="AJ78" s="74"/>
      <c r="AK78" s="140"/>
      <c r="AM78" s="64"/>
      <c r="AN78" s="134"/>
      <c r="AO78" s="134"/>
    </row>
    <row r="79" spans="1:46" ht="11.25" customHeight="1">
      <c r="A79" s="10"/>
      <c r="B79" s="10"/>
      <c r="C79" s="10"/>
      <c r="D79" s="10"/>
      <c r="E79" s="10"/>
      <c r="F79" s="10"/>
      <c r="G79" s="10"/>
      <c r="H79" s="373"/>
      <c r="I79" s="10"/>
      <c r="J79" s="10"/>
      <c r="K79" s="10"/>
      <c r="L79" s="10"/>
      <c r="M79" s="10"/>
      <c r="N79" s="10"/>
      <c r="O79" s="10"/>
      <c r="P79" s="373"/>
      <c r="Q79" s="10"/>
      <c r="R79" s="10"/>
      <c r="S79" s="10"/>
      <c r="T79" s="10"/>
      <c r="U79" s="10"/>
      <c r="V79" s="10"/>
      <c r="W79" s="10"/>
      <c r="X79" s="373"/>
      <c r="Z79" s="62"/>
      <c r="AA79" s="62"/>
      <c r="AB79" s="62"/>
      <c r="AC79" s="62"/>
      <c r="AD79" s="75"/>
      <c r="AE79" s="75"/>
      <c r="AF79" s="75"/>
      <c r="AG79" s="75"/>
      <c r="AH79" s="76"/>
      <c r="AI79" s="76"/>
      <c r="AJ79" s="76"/>
      <c r="AK79" s="62"/>
      <c r="AL79" s="125"/>
      <c r="AM79" s="62"/>
      <c r="AN79" s="126"/>
      <c r="AO79" s="126"/>
    </row>
    <row r="80" spans="1:46" ht="11.25" customHeight="1">
      <c r="A80" s="4"/>
      <c r="B80" s="4"/>
      <c r="C80" s="4"/>
      <c r="D80" s="4"/>
      <c r="E80" s="4"/>
      <c r="F80" s="4"/>
      <c r="G80" s="4"/>
      <c r="H80" s="374"/>
      <c r="I80" s="4"/>
      <c r="J80" s="4"/>
      <c r="K80" s="4"/>
      <c r="L80" s="4"/>
      <c r="M80" s="4"/>
      <c r="N80" s="4"/>
      <c r="O80" s="4"/>
      <c r="P80" s="374"/>
      <c r="Q80" s="4"/>
      <c r="R80" s="4"/>
      <c r="S80" s="4"/>
      <c r="T80" s="4"/>
      <c r="U80" s="4"/>
      <c r="V80" s="4"/>
      <c r="W80" s="4"/>
      <c r="X80" s="374"/>
      <c r="Z80" s="62"/>
      <c r="AA80" s="62"/>
      <c r="AB80" s="62"/>
      <c r="AC80" s="62"/>
      <c r="AD80" s="75"/>
      <c r="AE80" s="75"/>
      <c r="AF80" s="75"/>
      <c r="AG80" s="75"/>
      <c r="AH80" s="76"/>
      <c r="AI80" s="76"/>
      <c r="AJ80" s="76"/>
      <c r="AK80" s="62"/>
      <c r="AL80" s="125"/>
      <c r="AM80" s="62"/>
      <c r="AN80" s="126"/>
      <c r="AO80" s="126"/>
    </row>
    <row r="81" spans="1:46" s="56" customFormat="1" ht="17.25" customHeight="1">
      <c r="A81" s="20"/>
      <c r="B81" s="20"/>
      <c r="C81" s="20"/>
      <c r="D81" s="20"/>
      <c r="E81" s="20"/>
      <c r="F81" s="20"/>
      <c r="G81" s="20"/>
      <c r="H81" s="436"/>
      <c r="I81" s="20"/>
      <c r="J81" s="20"/>
      <c r="K81" s="20"/>
      <c r="L81" s="20"/>
      <c r="M81" s="20"/>
      <c r="N81" s="20"/>
      <c r="O81" s="20"/>
      <c r="P81" s="436"/>
      <c r="Q81" s="20"/>
      <c r="R81" s="20"/>
      <c r="S81" s="20"/>
      <c r="T81" s="20"/>
      <c r="U81" s="20"/>
      <c r="V81" s="20"/>
      <c r="W81" s="20"/>
      <c r="X81" s="436"/>
      <c r="Z81" s="64"/>
      <c r="AA81" s="64"/>
      <c r="AB81" s="64"/>
      <c r="AC81" s="64"/>
      <c r="AD81" s="73"/>
      <c r="AE81" s="73"/>
      <c r="AF81" s="73"/>
      <c r="AG81" s="73"/>
      <c r="AH81" s="74"/>
      <c r="AI81" s="74"/>
      <c r="AJ81" s="74"/>
      <c r="AK81" s="64"/>
      <c r="AM81" s="64"/>
      <c r="AN81" s="134"/>
      <c r="AO81" s="134"/>
      <c r="AP81" s="8"/>
      <c r="AQ81" s="60"/>
      <c r="AR81" s="60"/>
      <c r="AS81" s="60"/>
      <c r="AT81" s="60"/>
    </row>
    <row r="82" spans="1:46" ht="11.25" customHeight="1">
      <c r="A82" s="10"/>
      <c r="B82" s="10"/>
      <c r="C82" s="10"/>
      <c r="D82" s="10"/>
      <c r="E82" s="10"/>
      <c r="F82" s="10"/>
      <c r="G82" s="10"/>
      <c r="H82" s="373"/>
      <c r="I82" s="10"/>
      <c r="J82" s="10"/>
      <c r="K82" s="10"/>
      <c r="L82" s="10"/>
      <c r="M82" s="10"/>
      <c r="N82" s="10"/>
      <c r="O82" s="10"/>
      <c r="P82" s="373"/>
      <c r="Q82" s="10"/>
      <c r="R82" s="10"/>
      <c r="S82" s="10"/>
      <c r="T82" s="10"/>
      <c r="U82" s="10"/>
      <c r="V82" s="10"/>
      <c r="W82" s="10"/>
      <c r="X82" s="373"/>
      <c r="Z82" s="62"/>
      <c r="AA82" s="62"/>
      <c r="AB82" s="62"/>
      <c r="AC82" s="62"/>
      <c r="AD82" s="75"/>
      <c r="AE82" s="75"/>
      <c r="AF82" s="75"/>
      <c r="AG82" s="75"/>
      <c r="AH82" s="76"/>
      <c r="AI82" s="76"/>
      <c r="AJ82" s="76"/>
      <c r="AK82" s="62"/>
      <c r="AL82" s="125"/>
      <c r="AM82" s="62"/>
      <c r="AN82" s="126"/>
      <c r="AO82" s="126"/>
    </row>
    <row r="83" spans="1:46" ht="11.25" customHeight="1">
      <c r="A83" s="4"/>
      <c r="B83" s="4"/>
      <c r="C83" s="4"/>
      <c r="D83" s="4"/>
      <c r="E83" s="4"/>
      <c r="F83" s="4"/>
      <c r="G83" s="4"/>
      <c r="H83" s="374"/>
      <c r="I83" s="4"/>
      <c r="J83" s="4"/>
      <c r="K83" s="4"/>
      <c r="L83" s="4"/>
      <c r="M83" s="4"/>
      <c r="N83" s="4"/>
      <c r="O83" s="4"/>
      <c r="P83" s="374"/>
      <c r="Q83" s="4"/>
      <c r="R83" s="4"/>
      <c r="S83" s="4"/>
      <c r="T83" s="4"/>
      <c r="U83" s="4"/>
      <c r="V83" s="4"/>
      <c r="W83" s="4"/>
      <c r="X83" s="374"/>
      <c r="Z83" s="62"/>
      <c r="AA83" s="62"/>
      <c r="AB83" s="62"/>
      <c r="AC83" s="62"/>
      <c r="AD83" s="75"/>
      <c r="AE83" s="75"/>
      <c r="AF83" s="75"/>
      <c r="AG83" s="75"/>
      <c r="AH83" s="76"/>
      <c r="AI83" s="76"/>
      <c r="AJ83" s="76"/>
      <c r="AK83" s="62"/>
      <c r="AL83" s="125"/>
      <c r="AM83" s="62"/>
      <c r="AN83" s="126"/>
      <c r="AO83" s="126"/>
      <c r="AP83" s="292"/>
      <c r="AQ83" s="292"/>
      <c r="AR83" s="293"/>
      <c r="AS83" s="293"/>
      <c r="AT83" s="293"/>
    </row>
    <row r="84" spans="1:46" s="56" customFormat="1" ht="17.25" customHeight="1">
      <c r="A84" s="20"/>
      <c r="B84" s="20"/>
      <c r="C84" s="20"/>
      <c r="D84" s="20"/>
      <c r="E84" s="20"/>
      <c r="F84" s="20"/>
      <c r="G84" s="20"/>
      <c r="H84" s="436"/>
      <c r="I84" s="20"/>
      <c r="J84" s="20"/>
      <c r="K84" s="20"/>
      <c r="L84" s="20"/>
      <c r="M84" s="20"/>
      <c r="N84" s="20"/>
      <c r="O84" s="20"/>
      <c r="P84" s="436"/>
      <c r="Q84" s="20"/>
      <c r="R84" s="20"/>
      <c r="S84" s="20"/>
      <c r="T84" s="20"/>
      <c r="U84" s="20"/>
      <c r="V84" s="20"/>
      <c r="W84" s="20"/>
      <c r="X84" s="436"/>
      <c r="Z84" s="64"/>
      <c r="AA84" s="64"/>
      <c r="AB84" s="64"/>
      <c r="AC84" s="64"/>
      <c r="AD84" s="73"/>
      <c r="AE84" s="73"/>
      <c r="AF84" s="73"/>
      <c r="AG84" s="73"/>
      <c r="AH84" s="74"/>
      <c r="AI84" s="74"/>
      <c r="AJ84" s="74"/>
      <c r="AK84" s="64"/>
      <c r="AM84" s="64"/>
      <c r="AN84" s="134"/>
      <c r="AO84" s="134"/>
      <c r="AP84" s="8"/>
      <c r="AQ84" s="60"/>
      <c r="AR84" s="60"/>
      <c r="AS84" s="60"/>
      <c r="AT84" s="60"/>
    </row>
    <row r="85" spans="1:46" ht="11.25" customHeight="1">
      <c r="A85" s="10"/>
      <c r="B85" s="10"/>
      <c r="C85" s="10"/>
      <c r="D85" s="10"/>
      <c r="E85" s="10"/>
      <c r="F85" s="10"/>
      <c r="G85" s="10"/>
      <c r="H85" s="373"/>
      <c r="I85" s="10"/>
      <c r="J85" s="10"/>
      <c r="K85" s="10"/>
      <c r="L85" s="10"/>
      <c r="M85" s="10"/>
      <c r="N85" s="10"/>
      <c r="O85" s="10"/>
      <c r="P85" s="373"/>
      <c r="Q85" s="10"/>
      <c r="R85" s="10"/>
      <c r="S85" s="10"/>
      <c r="T85" s="10"/>
      <c r="U85" s="10"/>
      <c r="V85" s="10"/>
      <c r="W85" s="10"/>
      <c r="X85" s="373"/>
      <c r="Z85" s="62"/>
      <c r="AA85" s="62"/>
      <c r="AB85" s="62"/>
      <c r="AC85" s="62"/>
      <c r="AD85" s="75"/>
      <c r="AE85" s="75"/>
      <c r="AF85" s="75"/>
      <c r="AG85" s="75"/>
      <c r="AH85" s="76"/>
      <c r="AI85" s="76"/>
      <c r="AJ85" s="76"/>
      <c r="AK85" s="62"/>
      <c r="AL85" s="125"/>
      <c r="AM85" s="62"/>
      <c r="AN85" s="126"/>
      <c r="AO85" s="126"/>
    </row>
    <row r="86" spans="1:46" ht="11.25" customHeight="1">
      <c r="A86" s="4"/>
      <c r="B86" s="4"/>
      <c r="C86" s="4"/>
      <c r="D86" s="4"/>
      <c r="E86" s="4"/>
      <c r="F86" s="4"/>
      <c r="G86" s="4"/>
      <c r="H86" s="374"/>
      <c r="I86" s="4"/>
      <c r="J86" s="4"/>
      <c r="K86" s="4"/>
      <c r="L86" s="4"/>
      <c r="M86" s="4"/>
      <c r="N86" s="4"/>
      <c r="O86" s="4"/>
      <c r="P86" s="374"/>
      <c r="Q86" s="4"/>
      <c r="R86" s="4"/>
      <c r="S86" s="4"/>
      <c r="T86" s="4"/>
      <c r="U86" s="4"/>
      <c r="V86" s="4"/>
      <c r="W86" s="4"/>
      <c r="X86" s="374"/>
      <c r="Z86" s="62"/>
      <c r="AA86" s="62"/>
      <c r="AB86" s="62"/>
      <c r="AC86" s="62"/>
      <c r="AD86" s="75"/>
      <c r="AE86" s="75"/>
      <c r="AF86" s="75"/>
      <c r="AG86" s="75"/>
      <c r="AH86" s="76"/>
      <c r="AI86" s="76"/>
      <c r="AJ86" s="76"/>
      <c r="AK86" s="62"/>
      <c r="AL86" s="125"/>
      <c r="AM86" s="62"/>
      <c r="AN86" s="126"/>
      <c r="AO86" s="126"/>
      <c r="AP86" s="292"/>
      <c r="AQ86" s="292"/>
      <c r="AR86" s="293"/>
      <c r="AS86" s="293"/>
      <c r="AT86" s="293"/>
    </row>
    <row r="87" spans="1:46" s="56" customFormat="1" ht="17.25" customHeight="1">
      <c r="A87" s="20"/>
      <c r="B87" s="20"/>
      <c r="C87" s="20"/>
      <c r="D87" s="20"/>
      <c r="E87" s="20"/>
      <c r="F87" s="20"/>
      <c r="G87" s="20"/>
      <c r="H87" s="436"/>
      <c r="I87" s="20"/>
      <c r="J87" s="20"/>
      <c r="K87" s="20"/>
      <c r="L87" s="20"/>
      <c r="M87" s="20"/>
      <c r="N87" s="20"/>
      <c r="O87" s="20"/>
      <c r="P87" s="436"/>
      <c r="Q87" s="20"/>
      <c r="R87" s="20"/>
      <c r="S87" s="20"/>
      <c r="T87" s="20"/>
      <c r="U87" s="20"/>
      <c r="V87" s="20"/>
      <c r="W87" s="20"/>
      <c r="X87" s="436"/>
      <c r="Z87" s="64"/>
      <c r="AA87" s="64"/>
      <c r="AB87" s="64"/>
      <c r="AC87" s="64"/>
      <c r="AD87" s="73"/>
      <c r="AE87" s="73"/>
      <c r="AF87" s="73"/>
      <c r="AG87" s="73"/>
      <c r="AH87" s="74"/>
      <c r="AI87" s="74"/>
      <c r="AJ87" s="74"/>
      <c r="AK87" s="64"/>
      <c r="AM87" s="64"/>
      <c r="AN87" s="134"/>
      <c r="AO87" s="134"/>
      <c r="AP87" s="296"/>
      <c r="AQ87" s="296"/>
      <c r="AR87" s="297"/>
      <c r="AS87" s="297"/>
      <c r="AT87" s="297"/>
    </row>
    <row r="88" spans="1:46" ht="11.25" customHeight="1">
      <c r="A88" s="10"/>
      <c r="B88" s="10"/>
      <c r="C88" s="10"/>
      <c r="D88" s="10"/>
      <c r="E88" s="10"/>
      <c r="F88" s="10"/>
      <c r="G88" s="10"/>
      <c r="H88" s="373"/>
      <c r="I88" s="10"/>
      <c r="J88" s="10"/>
      <c r="K88" s="10"/>
      <c r="L88" s="10"/>
      <c r="M88" s="10"/>
      <c r="N88" s="10"/>
      <c r="O88" s="10"/>
      <c r="P88" s="373"/>
      <c r="Q88" s="10"/>
      <c r="R88" s="10"/>
      <c r="S88" s="10"/>
      <c r="T88" s="10"/>
      <c r="U88" s="10"/>
      <c r="V88" s="10"/>
      <c r="W88" s="10"/>
      <c r="X88" s="373"/>
      <c r="Z88" s="62"/>
      <c r="AA88" s="62"/>
      <c r="AB88" s="62"/>
      <c r="AC88" s="62"/>
      <c r="AD88" s="75"/>
      <c r="AE88" s="75"/>
      <c r="AF88" s="75"/>
      <c r="AG88" s="75"/>
      <c r="AH88" s="76"/>
      <c r="AI88" s="76"/>
      <c r="AJ88" s="76"/>
      <c r="AK88" s="62"/>
      <c r="AL88" s="125"/>
      <c r="AM88" s="62"/>
      <c r="AN88" s="126"/>
      <c r="AO88" s="126"/>
    </row>
    <row r="89" spans="1:46" ht="11.25" customHeight="1" thickBot="1">
      <c r="A89" s="4"/>
      <c r="B89" s="4"/>
      <c r="C89" s="4"/>
      <c r="D89" s="4"/>
      <c r="E89" s="4"/>
      <c r="F89" s="4"/>
      <c r="G89" s="4"/>
      <c r="H89" s="420"/>
      <c r="I89" s="4"/>
      <c r="J89" s="4"/>
      <c r="K89" s="4"/>
      <c r="L89" s="4"/>
      <c r="M89" s="4"/>
      <c r="N89" s="4"/>
      <c r="O89" s="4"/>
      <c r="P89" s="420"/>
      <c r="Q89" s="4"/>
      <c r="R89" s="4"/>
      <c r="S89" s="4"/>
      <c r="T89" s="4"/>
      <c r="U89" s="4"/>
      <c r="V89" s="4"/>
      <c r="W89" s="4"/>
      <c r="X89" s="420"/>
      <c r="Z89" s="62"/>
      <c r="AA89" s="62"/>
      <c r="AB89" s="62"/>
      <c r="AC89" s="62"/>
      <c r="AD89" s="75"/>
      <c r="AE89" s="75"/>
      <c r="AF89" s="75"/>
      <c r="AG89" s="75"/>
      <c r="AH89" s="76"/>
      <c r="AI89" s="76"/>
      <c r="AJ89" s="76"/>
      <c r="AK89" s="62"/>
      <c r="AL89" s="125"/>
      <c r="AM89" s="62"/>
      <c r="AN89" s="126"/>
      <c r="AO89" s="126"/>
      <c r="AP89" s="295"/>
      <c r="AQ89" s="295"/>
      <c r="AR89" s="294"/>
      <c r="AS89" s="294"/>
      <c r="AT89" s="294"/>
    </row>
    <row r="90" spans="1:46">
      <c r="A90" s="345"/>
      <c r="B90" s="346"/>
      <c r="C90" s="346"/>
      <c r="D90" s="346"/>
      <c r="E90" s="346"/>
      <c r="F90" s="346"/>
      <c r="G90" s="347"/>
      <c r="H90" s="67"/>
      <c r="I90" s="345"/>
      <c r="J90" s="346"/>
      <c r="K90" s="346"/>
      <c r="L90" s="346"/>
      <c r="M90" s="346"/>
      <c r="N90" s="346"/>
      <c r="O90" s="347"/>
      <c r="P90" s="67"/>
      <c r="Q90" s="345"/>
      <c r="R90" s="346"/>
      <c r="S90" s="346"/>
      <c r="T90" s="346"/>
      <c r="U90" s="346"/>
      <c r="V90" s="346"/>
      <c r="W90" s="347"/>
      <c r="X90" s="67"/>
      <c r="Z90" s="78"/>
      <c r="AA90" s="78"/>
      <c r="AB90" s="78"/>
      <c r="AC90" s="78"/>
      <c r="AD90" s="79"/>
      <c r="AE90" s="79"/>
      <c r="AF90" s="79"/>
      <c r="AG90" s="79"/>
      <c r="AH90" s="135"/>
      <c r="AI90" s="135"/>
      <c r="AJ90" s="135"/>
      <c r="AK90" s="62"/>
      <c r="AL90" s="125"/>
      <c r="AM90" s="62"/>
      <c r="AN90" s="126"/>
      <c r="AO90" s="126"/>
      <c r="AP90" s="295"/>
      <c r="AQ90" s="295"/>
      <c r="AR90" s="294"/>
      <c r="AS90" s="294"/>
      <c r="AT90" s="294"/>
    </row>
    <row r="91" spans="1:46"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</row>
  </sheetData>
  <sheetProtection formatCells="0"/>
  <mergeCells count="218">
    <mergeCell ref="B1:D1"/>
    <mergeCell ref="E1:G1"/>
    <mergeCell ref="A2:X2"/>
    <mergeCell ref="G3:H3"/>
    <mergeCell ref="B4:C4"/>
    <mergeCell ref="H4:H5"/>
    <mergeCell ref="J4:K4"/>
    <mergeCell ref="P4:P5"/>
    <mergeCell ref="R4:S4"/>
    <mergeCell ref="X4:X5"/>
    <mergeCell ref="AF6:AG8"/>
    <mergeCell ref="AH6:AJ8"/>
    <mergeCell ref="H9:H11"/>
    <mergeCell ref="P9:P11"/>
    <mergeCell ref="X9:X11"/>
    <mergeCell ref="Z9:AA11"/>
    <mergeCell ref="AB9:AC11"/>
    <mergeCell ref="AD9:AE11"/>
    <mergeCell ref="AF9:AG11"/>
    <mergeCell ref="AH9:AJ11"/>
    <mergeCell ref="H6:H8"/>
    <mergeCell ref="P6:P8"/>
    <mergeCell ref="X6:X8"/>
    <mergeCell ref="Z6:AA8"/>
    <mergeCell ref="AB6:AC8"/>
    <mergeCell ref="AD6:AE8"/>
    <mergeCell ref="AF12:AG14"/>
    <mergeCell ref="AH12:AJ14"/>
    <mergeCell ref="H15:H17"/>
    <mergeCell ref="P15:P17"/>
    <mergeCell ref="X15:X17"/>
    <mergeCell ref="Z15:AA17"/>
    <mergeCell ref="AB15:AC17"/>
    <mergeCell ref="AD15:AE17"/>
    <mergeCell ref="AF15:AG17"/>
    <mergeCell ref="AH15:AJ17"/>
    <mergeCell ref="H12:H14"/>
    <mergeCell ref="P12:P14"/>
    <mergeCell ref="X12:X14"/>
    <mergeCell ref="Z12:AA14"/>
    <mergeCell ref="AB12:AC14"/>
    <mergeCell ref="AD12:AE14"/>
    <mergeCell ref="AP17:AQ17"/>
    <mergeCell ref="AR17:AT17"/>
    <mergeCell ref="H18:H20"/>
    <mergeCell ref="P18:P20"/>
    <mergeCell ref="X18:X20"/>
    <mergeCell ref="Z18:AA20"/>
    <mergeCell ref="AB18:AC20"/>
    <mergeCell ref="AD18:AE20"/>
    <mergeCell ref="AF18:AG20"/>
    <mergeCell ref="AH18:AJ20"/>
    <mergeCell ref="AP20:AQ20"/>
    <mergeCell ref="AR20:AT20"/>
    <mergeCell ref="H21:H23"/>
    <mergeCell ref="P21:P23"/>
    <mergeCell ref="X21:X23"/>
    <mergeCell ref="Z21:AA23"/>
    <mergeCell ref="AB21:AC23"/>
    <mergeCell ref="AD21:AE23"/>
    <mergeCell ref="AF21:AG23"/>
    <mergeCell ref="AH21:AJ23"/>
    <mergeCell ref="AR24:AT24"/>
    <mergeCell ref="AP25:AQ25"/>
    <mergeCell ref="AR25:AT25"/>
    <mergeCell ref="AP21:AQ21"/>
    <mergeCell ref="AR21:AT21"/>
    <mergeCell ref="AP23:AQ23"/>
    <mergeCell ref="AR23:AT23"/>
    <mergeCell ref="A24:G24"/>
    <mergeCell ref="I24:O24"/>
    <mergeCell ref="Q24:W24"/>
    <mergeCell ref="Z24:AA26"/>
    <mergeCell ref="AB24:AC26"/>
    <mergeCell ref="AD24:AE26"/>
    <mergeCell ref="B26:C26"/>
    <mergeCell ref="H26:H27"/>
    <mergeCell ref="J26:K26"/>
    <mergeCell ref="P26:P27"/>
    <mergeCell ref="R26:S26"/>
    <mergeCell ref="X26:X27"/>
    <mergeCell ref="AF24:AG26"/>
    <mergeCell ref="AH24:AJ26"/>
    <mergeCell ref="AP24:AQ24"/>
    <mergeCell ref="Z27:AA29"/>
    <mergeCell ref="AB27:AC29"/>
    <mergeCell ref="AD27:AE29"/>
    <mergeCell ref="AF27:AG29"/>
    <mergeCell ref="AH27:AJ29"/>
    <mergeCell ref="H28:H30"/>
    <mergeCell ref="P28:P30"/>
    <mergeCell ref="X28:X30"/>
    <mergeCell ref="Z30:AA32"/>
    <mergeCell ref="AB30:AC32"/>
    <mergeCell ref="AD30:AE32"/>
    <mergeCell ref="AF30:AG32"/>
    <mergeCell ref="AH30:AJ32"/>
    <mergeCell ref="H31:H33"/>
    <mergeCell ref="P31:P33"/>
    <mergeCell ref="X31:X33"/>
    <mergeCell ref="Z33:AA35"/>
    <mergeCell ref="AB33:AC35"/>
    <mergeCell ref="AD33:AE35"/>
    <mergeCell ref="AF33:AG35"/>
    <mergeCell ref="AH33:AJ35"/>
    <mergeCell ref="H34:H36"/>
    <mergeCell ref="P34:P36"/>
    <mergeCell ref="X34:X36"/>
    <mergeCell ref="Z36:AA38"/>
    <mergeCell ref="AB36:AC38"/>
    <mergeCell ref="AD36:AE38"/>
    <mergeCell ref="AF36:AG38"/>
    <mergeCell ref="AH36:AJ38"/>
    <mergeCell ref="H37:H39"/>
    <mergeCell ref="AH39:AJ41"/>
    <mergeCell ref="H40:H42"/>
    <mergeCell ref="P40:P42"/>
    <mergeCell ref="X40:X42"/>
    <mergeCell ref="Z42:AA44"/>
    <mergeCell ref="AB42:AC44"/>
    <mergeCell ref="AD42:AE44"/>
    <mergeCell ref="AF42:AG44"/>
    <mergeCell ref="AH42:AJ44"/>
    <mergeCell ref="H43:H45"/>
    <mergeCell ref="P37:P39"/>
    <mergeCell ref="X37:X39"/>
    <mergeCell ref="Z39:AA41"/>
    <mergeCell ref="AB39:AC41"/>
    <mergeCell ref="AD39:AE41"/>
    <mergeCell ref="AF39:AG41"/>
    <mergeCell ref="P43:P45"/>
    <mergeCell ref="X43:X45"/>
    <mergeCell ref="A46:G46"/>
    <mergeCell ref="I46:O46"/>
    <mergeCell ref="Q46:W46"/>
    <mergeCell ref="B48:C48"/>
    <mergeCell ref="H48:H49"/>
    <mergeCell ref="J48:K48"/>
    <mergeCell ref="P48:P49"/>
    <mergeCell ref="R48:S48"/>
    <mergeCell ref="H56:H58"/>
    <mergeCell ref="P56:P58"/>
    <mergeCell ref="X56:X58"/>
    <mergeCell ref="AL56:AM57"/>
    <mergeCell ref="H59:H61"/>
    <mergeCell ref="P59:P61"/>
    <mergeCell ref="X59:X61"/>
    <mergeCell ref="AL59:AM60"/>
    <mergeCell ref="X48:X49"/>
    <mergeCell ref="H50:H52"/>
    <mergeCell ref="P50:P52"/>
    <mergeCell ref="X50:X52"/>
    <mergeCell ref="AL50:AM51"/>
    <mergeCell ref="H53:H55"/>
    <mergeCell ref="P53:P55"/>
    <mergeCell ref="X53:X55"/>
    <mergeCell ref="AL53:AM54"/>
    <mergeCell ref="H65:H67"/>
    <mergeCell ref="P65:P67"/>
    <mergeCell ref="X65:X67"/>
    <mergeCell ref="AP65:AQ65"/>
    <mergeCell ref="AR65:AT65"/>
    <mergeCell ref="AP67:AQ67"/>
    <mergeCell ref="AR67:AT67"/>
    <mergeCell ref="AP61:AQ61"/>
    <mergeCell ref="AR61:AT61"/>
    <mergeCell ref="H62:H64"/>
    <mergeCell ref="P62:P64"/>
    <mergeCell ref="X62:X64"/>
    <mergeCell ref="AP64:AQ64"/>
    <mergeCell ref="AR64:AT64"/>
    <mergeCell ref="A68:G68"/>
    <mergeCell ref="I68:O68"/>
    <mergeCell ref="Q68:W68"/>
    <mergeCell ref="AP68:AQ68"/>
    <mergeCell ref="AR68:AT68"/>
    <mergeCell ref="B70:C70"/>
    <mergeCell ref="H70:H71"/>
    <mergeCell ref="J70:K70"/>
    <mergeCell ref="P70:P71"/>
    <mergeCell ref="R70:S70"/>
    <mergeCell ref="H78:H80"/>
    <mergeCell ref="P78:P80"/>
    <mergeCell ref="X78:X80"/>
    <mergeCell ref="H81:H83"/>
    <mergeCell ref="P81:P83"/>
    <mergeCell ref="X81:X83"/>
    <mergeCell ref="X70:X71"/>
    <mergeCell ref="H72:H74"/>
    <mergeCell ref="P72:P74"/>
    <mergeCell ref="X72:X74"/>
    <mergeCell ref="H75:H77"/>
    <mergeCell ref="P75:P77"/>
    <mergeCell ref="X75:X77"/>
    <mergeCell ref="A90:G90"/>
    <mergeCell ref="I90:O90"/>
    <mergeCell ref="Q90:W90"/>
    <mergeCell ref="AP90:AQ90"/>
    <mergeCell ref="AR90:AT90"/>
    <mergeCell ref="Z5:AA5"/>
    <mergeCell ref="AB5:AC5"/>
    <mergeCell ref="AD5:AE5"/>
    <mergeCell ref="AF5:AG5"/>
    <mergeCell ref="AH5:AJ5"/>
    <mergeCell ref="H87:H89"/>
    <mergeCell ref="P87:P89"/>
    <mergeCell ref="X87:X89"/>
    <mergeCell ref="AP87:AQ87"/>
    <mergeCell ref="AR87:AT87"/>
    <mergeCell ref="AP89:AQ89"/>
    <mergeCell ref="AR89:AT89"/>
    <mergeCell ref="AP83:AQ83"/>
    <mergeCell ref="AR83:AT83"/>
    <mergeCell ref="H84:H86"/>
    <mergeCell ref="P84:P86"/>
    <mergeCell ref="X84:X86"/>
    <mergeCell ref="AP86:AQ86"/>
    <mergeCell ref="AR86:AT86"/>
  </mergeCells>
  <phoneticPr fontId="1"/>
  <conditionalFormatting sqref="A6:G6 I6:O6 Q6:W6 A28:G28 I28:O28 Q28:W28 A50:G50 I50:O50 Q50:W50 A72:G72 I72:O72 Q72:W72">
    <cfRule type="expression" dxfId="4" priority="5">
      <formula>DAY(A6)&gt;7</formula>
    </cfRule>
  </conditionalFormatting>
  <conditionalFormatting sqref="A18:G18 A21:G21 I18:O18 I21:O21 Q18:W18 Q21:W21 A40:G40 A43:G43 Q84:W84 Q87:W87 I84:O84 I87:O87 A84:G84 A87:G87 Q62:W62 Q65:W65 I62:O62 I65:O65 A62:G62 A65:G65 I40:O40 I43:O43 Q40:W40 Q43:W43">
    <cfRule type="expression" dxfId="3" priority="4">
      <formula>DAY(A18)&lt;=14</formula>
    </cfRule>
  </conditionalFormatting>
  <conditionalFormatting sqref="A3:XFD4 A6:XFD90 A5:Z5 AB5 AD5 AF5 AH5 AK5:XFD5">
    <cfRule type="cellIs" dxfId="2" priority="1" operator="equal">
      <formula>0</formula>
    </cfRule>
  </conditionalFormatting>
  <dataValidations count="2">
    <dataValidation type="list" allowBlank="1" showInputMessage="1" showErrorMessage="1" sqref="A7:G7 I35:O35 Q85:W85 Q82:W82 Q79:W79 Q76:W76 Q73:W73 I88:O88 I85:O85 I82:O82 I79:O79 I76:O76 I73:O73 A88:G88 A85:G85 A82:G82 A79:G79 A76:G76 A73:G73 Q66:W66 Q63:W63 Q60:W60 Q57:W57 Q54:W54 Q51:W51 I66:O66 I63:O63 I60:O60 I57:O57 I54:O54 I51:O51 A66:G66 A63:G63 A60:G60 A57:G57 A54:G54 A51:G51 Q44:W44 Q41:W41 Q38:W38 Q35:W35 Q32:W32 Q29:W29 I44:O44 I41:O41 I32:O32 A41:G41 A38:G38 I29:O29 A44:G44 A35:G35 A32:G32 Q16:W16 Q13:W13 A29:G29 Q22:W22 Q19:W19 Q10:W10 Q7:W7 I19:O19 I16:O16 I22:O22 I13:O13 I10:O10 I7:O7 A19:G19 A16:G16 A22:G22 A13:G13 A10:G10 Q88:W88 I38:O38" xr:uid="{18205EBE-278F-4325-9F39-E25D60C13080}">
      <formula1>$AP$6:$AP$7</formula1>
    </dataValidation>
    <dataValidation type="list" allowBlank="1" showInputMessage="1" showErrorMessage="1" sqref="AL56 AL50 AL53 AL59" xr:uid="{F85553F5-2C49-4097-95B7-924FFAB318D1}">
      <formula1>$AP$50:$AP$51</formula1>
    </dataValidation>
  </dataValidations>
  <pageMargins left="0.98425196850393704" right="0.19685039370078741" top="0.78740157480314965" bottom="0.39370078740157483" header="0.51181102362204722" footer="0.51181102362204722"/>
  <pageSetup paperSize="9" scale="44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922B1C0F-16F8-4374-8609-A35706716E8F}">
            <xm:f>NOT(ISERROR(SEARCH($AP$7,A4)))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3" operator="containsText" id="{A522C9E7-9E1B-43A9-ADDF-7FABE673A9FE}">
            <xm:f>NOT(ISERROR(SEARCH($AP$6,A4)))</xm:f>
            <xm:f>$AP$6</xm:f>
            <x14:dxf>
              <font>
                <b/>
                <i val="0"/>
                <color rgb="FFFF0000"/>
              </font>
            </x14:dxf>
          </x14:cfRule>
          <xm:sqref>A4:G24 I4:O24 Q4:W24 A26:G45 I26:O46 Q26:W46 A48:G68 I48:O68 Q48:W68 A70:G89 I70:O90 Q70:W89</xm:sqref>
        </x14:conditionalFormatting>
      </x14:conditionalFormattings>
    </ext>
  </extLs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BE5601BD409BC4CA6B872DBF49AB4F2" ma:contentTypeVersion="14" ma:contentTypeDescription="新しいドキュメントを作成します。" ma:contentTypeScope="" ma:versionID="f5d6384951917a57015791186e2d7947">
  <xsd:schema xmlns:xsd="http://www.w3.org/2001/XMLSchema" xmlns:xs="http://www.w3.org/2001/XMLSchema" xmlns:p="http://schemas.microsoft.com/office/2006/metadata/properties" xmlns:ns2="9c47a8ed-a75e-4c35-bc85-7780c24c370a" xmlns:ns3="5d97817f-4418-4126-80a6-5cc4da4a022f" targetNamespace="http://schemas.microsoft.com/office/2006/metadata/properties" ma:root="true" ma:fieldsID="35a994379374708ed2e0f554a13a3cad" ns2:_="" ns3:_="">
    <xsd:import namespace="9c47a8ed-a75e-4c35-bc85-7780c24c370a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7a8ed-a75e-4c35-bc85-7780c24c370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552fd60-bb0e-45c4-9875-18a42f001f64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47a8ed-a75e-4c35-bc85-7780c24c370a">
      <Terms xmlns="http://schemas.microsoft.com/office/infopath/2007/PartnerControls"/>
    </lcf76f155ced4ddcb4097134ff3c332f>
    <Owner xmlns="9c47a8ed-a75e-4c35-bc85-7780c24c370a">
      <UserInfo>
        <DisplayName/>
        <AccountId xsi:nil="true"/>
        <AccountType/>
      </UserInfo>
    </Owner>
    <TaxCatchAll xmlns="5d97817f-4418-4126-80a6-5cc4da4a022f" xsi:nil="true"/>
  </documentManagement>
</p:properties>
</file>

<file path=customXml/itemProps1.xml><?xml version="1.0" encoding="utf-8"?>
<ds:datastoreItem xmlns:ds="http://schemas.openxmlformats.org/officeDocument/2006/customXml" ds:itemID="{FA75D453-7761-44D3-88A5-827208433DE3}"/>
</file>

<file path=customXml/itemProps2.xml><?xml version="1.0" encoding="utf-8"?>
<ds:datastoreItem xmlns:ds="http://schemas.openxmlformats.org/officeDocument/2006/customXml" ds:itemID="{1C5B83A6-45D0-4F63-B6AD-3E5029657113}"/>
</file>

<file path=customXml/itemProps3.xml><?xml version="1.0" encoding="utf-8"?>
<ds:datastoreItem xmlns:ds="http://schemas.openxmlformats.org/officeDocument/2006/customXml" ds:itemID="{04756134-AB97-42CC-8632-C2F14A6482F6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詳細説明</vt:lpstr>
      <vt:lpstr>問合せ先</vt:lpstr>
      <vt:lpstr>入力の仕方</vt:lpstr>
      <vt:lpstr>入力用(フリー)</vt:lpstr>
      <vt:lpstr>入力用(1日起算日)</vt:lpstr>
      <vt:lpstr>入力用(式なし)</vt:lpstr>
      <vt:lpstr>入力の仕方!Print_Area</vt:lpstr>
      <vt:lpstr>'入力用(1日起算日)'!Print_Area</vt:lpstr>
      <vt:lpstr>'入力用(フリー)'!Print_Area</vt:lpstr>
      <vt:lpstr>'入力用(式なし)'!Print_Area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0x0101005BE5601BD409BC4CA6B872DBF49AB4F2</vt:lpwstr>
  </property>
</Properties>
</file>