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3860" windowHeight="7875"/>
  </bookViews>
  <sheets>
    <sheet name="全体表" sheetId="4" r:id="rId1"/>
    <sheet name="増減表" sheetId="5" r:id="rId2"/>
    <sheet name="派遣業" sheetId="6" r:id="rId3"/>
  </sheets>
  <definedNames>
    <definedName name="_xlnm.Print_Area" localSheetId="0">全体表!$A$1:$S$70</definedName>
  </definedNames>
  <calcPr calcId="145621"/>
</workbook>
</file>

<file path=xl/calcChain.xml><?xml version="1.0" encoding="utf-8"?>
<calcChain xmlns="http://schemas.openxmlformats.org/spreadsheetml/2006/main">
  <c r="M36" i="6" l="1"/>
  <c r="L36" i="6"/>
  <c r="K36" i="6"/>
  <c r="J36" i="6"/>
  <c r="I36" i="6"/>
  <c r="H36" i="6"/>
  <c r="G36" i="6"/>
  <c r="F36" i="6"/>
  <c r="E36" i="6"/>
  <c r="D36" i="6"/>
  <c r="E35" i="6"/>
  <c r="D35" i="6"/>
  <c r="E34" i="6"/>
  <c r="D34" i="6"/>
  <c r="E33" i="6"/>
  <c r="D33" i="6"/>
  <c r="E32" i="6"/>
  <c r="D32" i="6"/>
  <c r="E31" i="6"/>
  <c r="D31" i="6"/>
  <c r="E30" i="6"/>
  <c r="D30" i="6"/>
  <c r="E29" i="6"/>
  <c r="D29" i="6"/>
  <c r="E28" i="6"/>
  <c r="D28" i="6"/>
  <c r="E27" i="6"/>
  <c r="D27" i="6"/>
  <c r="E26" i="6"/>
  <c r="D26" i="6"/>
  <c r="E25" i="6"/>
  <c r="D25" i="6"/>
  <c r="E24" i="6"/>
  <c r="D24" i="6"/>
  <c r="E23" i="6"/>
  <c r="D23" i="6"/>
  <c r="E22" i="6"/>
  <c r="D22" i="6"/>
  <c r="E21" i="6"/>
  <c r="D21" i="6"/>
  <c r="E20" i="6"/>
  <c r="D20"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BB41" i="5"/>
  <c r="BC41" i="5" s="1"/>
  <c r="AY41" i="5"/>
  <c r="AX41" i="5"/>
  <c r="AQ41" i="5"/>
  <c r="AR41" i="5" s="1"/>
  <c r="AM41" i="5"/>
  <c r="AN41" i="5" s="1"/>
  <c r="AF41" i="5"/>
  <c r="AG41" i="5" s="1"/>
  <c r="AB41" i="5"/>
  <c r="AC41" i="5" s="1"/>
  <c r="U41" i="5"/>
  <c r="V41" i="5" s="1"/>
  <c r="Q41" i="5"/>
  <c r="R41" i="5" s="1"/>
  <c r="J41" i="5"/>
  <c r="K41" i="5" s="1"/>
  <c r="F41" i="5"/>
  <c r="G41" i="5" s="1"/>
  <c r="BB40" i="5"/>
  <c r="BC40" i="5" s="1"/>
  <c r="AY40" i="5"/>
  <c r="AX40" i="5"/>
  <c r="AQ40" i="5"/>
  <c r="AR40" i="5" s="1"/>
  <c r="AN40" i="5"/>
  <c r="AM40" i="5"/>
  <c r="AF40" i="5"/>
  <c r="AG40" i="5" s="1"/>
  <c r="AC40" i="5"/>
  <c r="AB40" i="5"/>
  <c r="U40" i="5"/>
  <c r="V40" i="5" s="1"/>
  <c r="R40" i="5"/>
  <c r="Q40" i="5"/>
  <c r="J40" i="5"/>
  <c r="K40" i="5" s="1"/>
  <c r="G40" i="5"/>
  <c r="F40" i="5"/>
  <c r="BC39" i="5"/>
  <c r="BB39" i="5"/>
  <c r="AY39" i="5"/>
  <c r="AX39" i="5"/>
  <c r="AR39" i="5"/>
  <c r="AQ39" i="5"/>
  <c r="AN39" i="5"/>
  <c r="AM39" i="5"/>
  <c r="AG39" i="5"/>
  <c r="AF39" i="5"/>
  <c r="AC39" i="5"/>
  <c r="AB39" i="5"/>
  <c r="U39" i="5"/>
  <c r="V39" i="5" s="1"/>
  <c r="R39" i="5"/>
  <c r="Q39" i="5"/>
  <c r="J39" i="5"/>
  <c r="K39" i="5" s="1"/>
  <c r="G39" i="5"/>
  <c r="F39" i="5"/>
  <c r="BB38" i="5"/>
  <c r="BC38" i="5" s="1"/>
  <c r="AY38" i="5"/>
  <c r="AX38" i="5"/>
  <c r="AQ38" i="5"/>
  <c r="AR38" i="5" s="1"/>
  <c r="AN38" i="5"/>
  <c r="AM38" i="5"/>
  <c r="AF38" i="5"/>
  <c r="AG38" i="5" s="1"/>
  <c r="AC38" i="5"/>
  <c r="AB38" i="5"/>
  <c r="U38" i="5"/>
  <c r="V38" i="5" s="1"/>
  <c r="R38" i="5"/>
  <c r="Q38" i="5"/>
  <c r="J38" i="5"/>
  <c r="K38" i="5" s="1"/>
  <c r="G38" i="5"/>
  <c r="F38" i="5"/>
  <c r="BB37" i="5"/>
  <c r="BC37" i="5" s="1"/>
  <c r="AY37" i="5"/>
  <c r="AX37" i="5"/>
  <c r="AQ37" i="5"/>
  <c r="AR37" i="5" s="1"/>
  <c r="AN37" i="5"/>
  <c r="AM37" i="5"/>
  <c r="AF37" i="5"/>
  <c r="AG37" i="5" s="1"/>
  <c r="AC37" i="5"/>
  <c r="AB37" i="5"/>
  <c r="U37" i="5"/>
  <c r="V37" i="5" s="1"/>
  <c r="R37" i="5"/>
  <c r="Q37" i="5"/>
  <c r="J37" i="5"/>
  <c r="K37" i="5" s="1"/>
  <c r="G37" i="5"/>
  <c r="F37" i="5"/>
  <c r="BB36" i="5"/>
  <c r="BC36" i="5" s="1"/>
  <c r="AY36" i="5"/>
  <c r="AX36" i="5"/>
  <c r="AQ36" i="5"/>
  <c r="AR36" i="5" s="1"/>
  <c r="AN36" i="5"/>
  <c r="AM36" i="5"/>
  <c r="AF36" i="5"/>
  <c r="AG36" i="5" s="1"/>
  <c r="AC36" i="5"/>
  <c r="AB36" i="5"/>
  <c r="U36" i="5"/>
  <c r="V36" i="5" s="1"/>
  <c r="R36" i="5"/>
  <c r="Q36" i="5"/>
  <c r="J36" i="5"/>
  <c r="K36" i="5" s="1"/>
  <c r="G36" i="5"/>
  <c r="F36" i="5"/>
  <c r="BB35" i="5"/>
  <c r="BC35" i="5" s="1"/>
  <c r="AY35" i="5"/>
  <c r="AX35" i="5"/>
  <c r="AQ35" i="5"/>
  <c r="AR35" i="5" s="1"/>
  <c r="AN35" i="5"/>
  <c r="AM35" i="5"/>
  <c r="AF35" i="5"/>
  <c r="AG35" i="5" s="1"/>
  <c r="AC35" i="5"/>
  <c r="AB35" i="5"/>
  <c r="U35" i="5"/>
  <c r="V35" i="5" s="1"/>
  <c r="R35" i="5"/>
  <c r="Q35" i="5"/>
  <c r="J35" i="5"/>
  <c r="K35" i="5" s="1"/>
  <c r="G35" i="5"/>
  <c r="F35" i="5"/>
  <c r="BB34" i="5"/>
  <c r="BC34" i="5" s="1"/>
  <c r="AY34" i="5"/>
  <c r="AX34" i="5"/>
  <c r="AQ34" i="5"/>
  <c r="AR34" i="5" s="1"/>
  <c r="AN34" i="5"/>
  <c r="AM34" i="5"/>
  <c r="AF34" i="5"/>
  <c r="AG34" i="5" s="1"/>
  <c r="AC34" i="5"/>
  <c r="AB34" i="5"/>
  <c r="U34" i="5"/>
  <c r="V34" i="5" s="1"/>
  <c r="R34" i="5"/>
  <c r="Q34" i="5"/>
  <c r="J34" i="5"/>
  <c r="K34" i="5" s="1"/>
  <c r="G34" i="5"/>
  <c r="F34" i="5"/>
  <c r="BB33" i="5"/>
  <c r="BC33" i="5" s="1"/>
  <c r="AY33" i="5"/>
  <c r="AX33" i="5"/>
  <c r="AQ33" i="5"/>
  <c r="AR33" i="5" s="1"/>
  <c r="AN33" i="5"/>
  <c r="AM33" i="5"/>
  <c r="AF33" i="5"/>
  <c r="AG33" i="5" s="1"/>
  <c r="AC33" i="5"/>
  <c r="AB33" i="5"/>
  <c r="U33" i="5"/>
  <c r="V33" i="5" s="1"/>
  <c r="R33" i="5"/>
  <c r="Q33" i="5"/>
  <c r="J33" i="5"/>
  <c r="K33" i="5" s="1"/>
  <c r="G33" i="5"/>
  <c r="F33" i="5"/>
  <c r="BB32" i="5"/>
  <c r="BC32" i="5" s="1"/>
  <c r="AY32" i="5"/>
  <c r="AX32" i="5"/>
  <c r="AQ32" i="5"/>
  <c r="AR32" i="5" s="1"/>
  <c r="AN32" i="5"/>
  <c r="AM32" i="5"/>
  <c r="AF32" i="5"/>
  <c r="AG32" i="5" s="1"/>
  <c r="AC32" i="5"/>
  <c r="AB32" i="5"/>
  <c r="U32" i="5"/>
  <c r="V32" i="5" s="1"/>
  <c r="Q32" i="5"/>
  <c r="R32" i="5" s="1"/>
  <c r="J32" i="5"/>
  <c r="K32" i="5" s="1"/>
  <c r="F32" i="5"/>
  <c r="G32" i="5" s="1"/>
  <c r="BC31" i="5"/>
  <c r="BB31" i="5"/>
  <c r="AY31" i="5"/>
  <c r="AX31" i="5"/>
  <c r="AQ31" i="5"/>
  <c r="AR31" i="5" s="1"/>
  <c r="AN31" i="5"/>
  <c r="AM31" i="5"/>
  <c r="AF31" i="5"/>
  <c r="AG31" i="5" s="1"/>
  <c r="AC31" i="5"/>
  <c r="AB31" i="5"/>
  <c r="U31" i="5"/>
  <c r="V31" i="5" s="1"/>
  <c r="R31" i="5"/>
  <c r="Q31" i="5"/>
  <c r="J31" i="5"/>
  <c r="K31" i="5" s="1"/>
  <c r="G31" i="5"/>
  <c r="F31" i="5"/>
  <c r="BC30" i="5"/>
  <c r="BB30" i="5"/>
  <c r="AY30" i="5"/>
  <c r="AX30" i="5"/>
  <c r="AR30" i="5"/>
  <c r="AQ30" i="5"/>
  <c r="AN30" i="5"/>
  <c r="AM30" i="5"/>
  <c r="AG30" i="5"/>
  <c r="AF30" i="5"/>
  <c r="AC30" i="5"/>
  <c r="AB30" i="5"/>
  <c r="V30" i="5"/>
  <c r="U30" i="5"/>
  <c r="R30" i="5"/>
  <c r="Q30" i="5"/>
  <c r="K30" i="5"/>
  <c r="J30" i="5"/>
  <c r="G30" i="5"/>
  <c r="F30" i="5"/>
  <c r="BC29" i="5"/>
  <c r="BB29" i="5"/>
  <c r="AY29" i="5"/>
  <c r="AX29" i="5"/>
  <c r="AQ29" i="5"/>
  <c r="AR29" i="5" s="1"/>
  <c r="AN29" i="5"/>
  <c r="AM29" i="5"/>
  <c r="AF29" i="5"/>
  <c r="AG29" i="5" s="1"/>
  <c r="AC29" i="5"/>
  <c r="AB29" i="5"/>
  <c r="U29" i="5"/>
  <c r="V29" i="5" s="1"/>
  <c r="Q29" i="5"/>
  <c r="R29" i="5" s="1"/>
  <c r="J29" i="5"/>
  <c r="K29" i="5" s="1"/>
  <c r="F29" i="5"/>
  <c r="G29" i="5" s="1"/>
  <c r="BB28" i="5"/>
  <c r="BC28" i="5" s="1"/>
  <c r="AY28" i="5"/>
  <c r="AX28" i="5"/>
  <c r="AQ28" i="5"/>
  <c r="AR28" i="5" s="1"/>
  <c r="AN28" i="5"/>
  <c r="AM28" i="5"/>
  <c r="AF28" i="5"/>
  <c r="AG28" i="5" s="1"/>
  <c r="AC28" i="5"/>
  <c r="AB28" i="5"/>
  <c r="U28" i="5"/>
  <c r="V28" i="5" s="1"/>
  <c r="Q28" i="5"/>
  <c r="R28" i="5" s="1"/>
  <c r="J28" i="5"/>
  <c r="K28" i="5" s="1"/>
  <c r="F28" i="5"/>
  <c r="G28" i="5" s="1"/>
  <c r="BB27" i="5"/>
  <c r="BC27" i="5" s="1"/>
  <c r="AY27" i="5"/>
  <c r="AX27" i="5"/>
  <c r="AQ27" i="5"/>
  <c r="AR27" i="5" s="1"/>
  <c r="AN27" i="5"/>
  <c r="AM27" i="5"/>
  <c r="AF27" i="5"/>
  <c r="AG27" i="5" s="1"/>
  <c r="AC27" i="5"/>
  <c r="AB27" i="5"/>
  <c r="U27" i="5"/>
  <c r="V27" i="5" s="1"/>
  <c r="Q27" i="5"/>
  <c r="R27" i="5" s="1"/>
  <c r="J27" i="5"/>
  <c r="K27" i="5" s="1"/>
  <c r="F27" i="5"/>
  <c r="G27" i="5" s="1"/>
  <c r="BB26" i="5"/>
  <c r="BC26" i="5" s="1"/>
  <c r="AY26" i="5"/>
  <c r="AX26" i="5"/>
  <c r="AQ26" i="5"/>
  <c r="AR26" i="5" s="1"/>
  <c r="AN26" i="5"/>
  <c r="AM26" i="5"/>
  <c r="AF26" i="5"/>
  <c r="AG26" i="5" s="1"/>
  <c r="AC26" i="5"/>
  <c r="AB26" i="5"/>
  <c r="U26" i="5"/>
  <c r="V26" i="5" s="1"/>
  <c r="R26" i="5"/>
  <c r="Q26" i="5"/>
  <c r="J26" i="5"/>
  <c r="K26" i="5" s="1"/>
  <c r="G26" i="5"/>
  <c r="F26" i="5"/>
  <c r="BJ25" i="5"/>
  <c r="BH25" i="5"/>
  <c r="BG25" i="5"/>
  <c r="BF25" i="5"/>
  <c r="BE25" i="5"/>
  <c r="BI25" i="5" s="1"/>
  <c r="BB25" i="5"/>
  <c r="BC25" i="5" s="1"/>
  <c r="AY25" i="5"/>
  <c r="AX25" i="5"/>
  <c r="AQ25" i="5"/>
  <c r="AR25" i="5" s="1"/>
  <c r="AM25" i="5"/>
  <c r="AN25" i="5" s="1"/>
  <c r="AF25" i="5"/>
  <c r="AG25" i="5" s="1"/>
  <c r="AC25" i="5"/>
  <c r="AB25" i="5"/>
  <c r="U25" i="5"/>
  <c r="V25" i="5" s="1"/>
  <c r="Q25" i="5"/>
  <c r="R25" i="5" s="1"/>
  <c r="J25" i="5"/>
  <c r="K25" i="5" s="1"/>
  <c r="F25" i="5"/>
  <c r="G25" i="5" s="1"/>
  <c r="BB24" i="5"/>
  <c r="BC24" i="5" s="1"/>
  <c r="AY24" i="5"/>
  <c r="AX24" i="5"/>
  <c r="AQ24" i="5"/>
  <c r="AR24" i="5" s="1"/>
  <c r="AM24" i="5"/>
  <c r="AN24" i="5" s="1"/>
  <c r="AF24" i="5"/>
  <c r="AG24" i="5" s="1"/>
  <c r="AC24" i="5"/>
  <c r="AB24" i="5"/>
  <c r="U24" i="5"/>
  <c r="V24" i="5" s="1"/>
  <c r="Q24" i="5"/>
  <c r="R24" i="5" s="1"/>
  <c r="J24" i="5"/>
  <c r="K24" i="5" s="1"/>
  <c r="F24" i="5"/>
  <c r="G24" i="5" s="1"/>
  <c r="BE23" i="5"/>
  <c r="BC23" i="5"/>
  <c r="BB23" i="5"/>
  <c r="AY23" i="5"/>
  <c r="AX23" i="5"/>
  <c r="AQ23" i="5"/>
  <c r="AR23" i="5" s="1"/>
  <c r="AN23" i="5"/>
  <c r="AM23" i="5"/>
  <c r="AF23" i="5"/>
  <c r="AG23" i="5" s="1"/>
  <c r="AC23" i="5"/>
  <c r="AB23" i="5"/>
  <c r="V23" i="5"/>
  <c r="U23" i="5"/>
  <c r="R23" i="5"/>
  <c r="Q23" i="5"/>
  <c r="K23" i="5"/>
  <c r="J23" i="5"/>
  <c r="G23" i="5"/>
  <c r="F23" i="5"/>
  <c r="BB22" i="5"/>
  <c r="BC22" i="5" s="1"/>
  <c r="AY22" i="5"/>
  <c r="AX22" i="5"/>
  <c r="AQ22" i="5"/>
  <c r="AR22" i="5" s="1"/>
  <c r="AM22" i="5"/>
  <c r="AN22" i="5" s="1"/>
  <c r="AF22" i="5"/>
  <c r="AG22" i="5" s="1"/>
  <c r="AC22" i="5"/>
  <c r="AB22" i="5"/>
  <c r="U22" i="5"/>
  <c r="V22" i="5" s="1"/>
  <c r="R22" i="5"/>
  <c r="Q22" i="5"/>
  <c r="J22" i="5"/>
  <c r="K22" i="5" s="1"/>
  <c r="F22" i="5"/>
  <c r="G22" i="5" s="1"/>
  <c r="BC21" i="5"/>
  <c r="BB21" i="5"/>
  <c r="AY21" i="5"/>
  <c r="AX21" i="5"/>
  <c r="AQ21" i="5"/>
  <c r="AR21" i="5" s="1"/>
  <c r="AM21" i="5"/>
  <c r="AN21" i="5" s="1"/>
  <c r="AF21" i="5"/>
  <c r="AG21" i="5" s="1"/>
  <c r="AB21" i="5"/>
  <c r="AC21" i="5" s="1"/>
  <c r="U21" i="5"/>
  <c r="V21" i="5" s="1"/>
  <c r="R21" i="5"/>
  <c r="Q21" i="5"/>
  <c r="J21" i="5"/>
  <c r="K21" i="5" s="1"/>
  <c r="F21" i="5"/>
  <c r="G21" i="5" s="1"/>
  <c r="BB20" i="5"/>
  <c r="BC20" i="5" s="1"/>
  <c r="AY20" i="5"/>
  <c r="AX20" i="5"/>
  <c r="AR20" i="5"/>
  <c r="AQ20" i="5"/>
  <c r="AN20" i="5"/>
  <c r="AM20" i="5"/>
  <c r="AF20" i="5"/>
  <c r="AG20" i="5" s="1"/>
  <c r="AC20" i="5"/>
  <c r="AB20" i="5"/>
  <c r="U20" i="5"/>
  <c r="V20" i="5" s="1"/>
  <c r="R20" i="5"/>
  <c r="Q20" i="5"/>
  <c r="J20" i="5"/>
  <c r="K20" i="5" s="1"/>
  <c r="G20" i="5"/>
  <c r="F20" i="5"/>
  <c r="BB19" i="5"/>
  <c r="BC19" i="5" s="1"/>
  <c r="AY19" i="5"/>
  <c r="AX19" i="5"/>
  <c r="AQ19" i="5"/>
  <c r="AR19" i="5" s="1"/>
  <c r="AN19" i="5"/>
  <c r="AM19" i="5"/>
  <c r="AG19" i="5"/>
  <c r="AF19" i="5"/>
  <c r="AC19" i="5"/>
  <c r="AB19" i="5"/>
  <c r="U19" i="5"/>
  <c r="V19" i="5" s="1"/>
  <c r="Q19" i="5"/>
  <c r="R19" i="5" s="1"/>
  <c r="J19" i="5"/>
  <c r="K19" i="5" s="1"/>
  <c r="F19" i="5"/>
  <c r="G19" i="5" s="1"/>
  <c r="BB18" i="5"/>
  <c r="BC18" i="5" s="1"/>
  <c r="AY18" i="5"/>
  <c r="AX18" i="5"/>
  <c r="AQ18" i="5"/>
  <c r="AR18" i="5" s="1"/>
  <c r="AN18" i="5"/>
  <c r="AM18" i="5"/>
  <c r="AF18" i="5"/>
  <c r="AG18" i="5" s="1"/>
  <c r="AB18" i="5"/>
  <c r="AC18" i="5" s="1"/>
  <c r="V18" i="5"/>
  <c r="U18" i="5"/>
  <c r="Q18" i="5"/>
  <c r="R18" i="5" s="1"/>
  <c r="J18" i="5"/>
  <c r="K18" i="5" s="1"/>
  <c r="F18" i="5"/>
  <c r="G18" i="5" s="1"/>
  <c r="BB17" i="5"/>
  <c r="BC17" i="5" s="1"/>
  <c r="AY17" i="5"/>
  <c r="AX17" i="5"/>
  <c r="AQ17" i="5"/>
  <c r="AR17" i="5" s="1"/>
  <c r="AN17" i="5"/>
  <c r="AM17" i="5"/>
  <c r="AF17" i="5"/>
  <c r="AG17" i="5" s="1"/>
  <c r="AB17" i="5"/>
  <c r="AC17" i="5" s="1"/>
  <c r="U17" i="5"/>
  <c r="V17" i="5" s="1"/>
  <c r="Q17" i="5"/>
  <c r="R17" i="5" s="1"/>
  <c r="K17" i="5"/>
  <c r="J17" i="5"/>
  <c r="F17" i="5"/>
  <c r="G17" i="5" s="1"/>
  <c r="BC16" i="5"/>
  <c r="BB16" i="5"/>
  <c r="AY16" i="5"/>
  <c r="AX16" i="5"/>
  <c r="AQ16" i="5"/>
  <c r="AR16" i="5" s="1"/>
  <c r="AN16" i="5"/>
  <c r="AM16" i="5"/>
  <c r="AG16" i="5"/>
  <c r="AF16" i="5"/>
  <c r="AC16" i="5"/>
  <c r="AB16" i="5"/>
  <c r="U16" i="5"/>
  <c r="V16" i="5" s="1"/>
  <c r="R16" i="5"/>
  <c r="Q16" i="5"/>
  <c r="J16" i="5"/>
  <c r="K16" i="5" s="1"/>
  <c r="G16" i="5"/>
  <c r="F16" i="5"/>
  <c r="BC15" i="5"/>
  <c r="BB15" i="5"/>
  <c r="AY15" i="5"/>
  <c r="AX15" i="5"/>
  <c r="AQ15" i="5"/>
  <c r="AR15" i="5" s="1"/>
  <c r="AN15" i="5"/>
  <c r="AM15" i="5"/>
  <c r="AF15" i="5"/>
  <c r="AG15" i="5" s="1"/>
  <c r="AC15" i="5"/>
  <c r="AB15" i="5"/>
  <c r="U15" i="5"/>
  <c r="V15" i="5" s="1"/>
  <c r="R15" i="5"/>
  <c r="Q15" i="5"/>
  <c r="J15" i="5"/>
  <c r="K15" i="5" s="1"/>
  <c r="G15" i="5"/>
  <c r="F15" i="5"/>
  <c r="BB14" i="5"/>
  <c r="BC14" i="5" s="1"/>
  <c r="AY14" i="5"/>
  <c r="AX14" i="5"/>
  <c r="AR14" i="5"/>
  <c r="AQ14" i="5"/>
  <c r="AN14" i="5"/>
  <c r="AM14" i="5"/>
  <c r="AF14" i="5"/>
  <c r="AG14" i="5" s="1"/>
  <c r="AC14" i="5"/>
  <c r="AB14" i="5"/>
  <c r="U14" i="5"/>
  <c r="V14" i="5" s="1"/>
  <c r="R14" i="5"/>
  <c r="Q14" i="5"/>
  <c r="J14" i="5"/>
  <c r="K14" i="5" s="1"/>
  <c r="G14" i="5"/>
  <c r="F14" i="5"/>
  <c r="BB13" i="5"/>
  <c r="BC13" i="5" s="1"/>
  <c r="AY13" i="5"/>
  <c r="AX13" i="5"/>
  <c r="AQ13" i="5"/>
  <c r="AR13" i="5" s="1"/>
  <c r="AN13" i="5"/>
  <c r="AM13" i="5"/>
  <c r="AG13" i="5"/>
  <c r="AF13" i="5"/>
  <c r="AC13" i="5"/>
  <c r="AB13" i="5"/>
  <c r="U13" i="5"/>
  <c r="V13" i="5" s="1"/>
  <c r="Q13" i="5"/>
  <c r="R13" i="5" s="1"/>
  <c r="J13" i="5"/>
  <c r="K13" i="5" s="1"/>
  <c r="F13" i="5"/>
  <c r="G13" i="5" s="1"/>
  <c r="BB12" i="5"/>
  <c r="BC12" i="5" s="1"/>
  <c r="AY12" i="5"/>
  <c r="AX12" i="5"/>
  <c r="AQ12" i="5"/>
  <c r="AR12" i="5" s="1"/>
  <c r="AN12" i="5"/>
  <c r="AM12" i="5"/>
  <c r="AF12" i="5"/>
  <c r="AG12" i="5" s="1"/>
  <c r="AC12" i="5"/>
  <c r="AB12" i="5"/>
  <c r="V12" i="5"/>
  <c r="U12" i="5"/>
  <c r="R12" i="5"/>
  <c r="Q12" i="5"/>
  <c r="J12" i="5"/>
  <c r="K12" i="5" s="1"/>
  <c r="G12" i="5"/>
  <c r="F12" i="5"/>
  <c r="BB11" i="5"/>
  <c r="BC11" i="5" s="1"/>
  <c r="AY11" i="5"/>
  <c r="AX11" i="5"/>
  <c r="AQ11" i="5"/>
  <c r="AR11" i="5" s="1"/>
  <c r="AN11" i="5"/>
  <c r="AM11" i="5"/>
  <c r="AF11" i="5"/>
  <c r="AG11" i="5" s="1"/>
  <c r="AC11" i="5"/>
  <c r="AB11" i="5"/>
  <c r="U11" i="5"/>
  <c r="V11" i="5" s="1"/>
  <c r="R11" i="5"/>
  <c r="Q11" i="5"/>
  <c r="K11" i="5"/>
  <c r="J11" i="5"/>
  <c r="G11" i="5"/>
  <c r="F11" i="5"/>
  <c r="BB10" i="5"/>
  <c r="BC10" i="5" s="1"/>
  <c r="AY10" i="5"/>
  <c r="AX10" i="5"/>
  <c r="AQ10" i="5"/>
  <c r="AR10" i="5" s="1"/>
  <c r="AN10" i="5"/>
  <c r="AM10" i="5"/>
  <c r="AF10" i="5"/>
  <c r="AG10" i="5" s="1"/>
  <c r="AC10" i="5"/>
  <c r="AB10" i="5"/>
  <c r="U10" i="5"/>
  <c r="V10" i="5" s="1"/>
  <c r="Q10" i="5"/>
  <c r="R10" i="5" s="1"/>
  <c r="J10" i="5"/>
  <c r="K10" i="5" s="1"/>
  <c r="F10" i="5"/>
  <c r="G10" i="5" s="1"/>
  <c r="BA9" i="5"/>
  <c r="AW9" i="5"/>
  <c r="AV9" i="5"/>
  <c r="AZ9" i="5" s="1"/>
  <c r="AL9" i="5"/>
  <c r="AP9" i="5" s="1"/>
  <c r="AK9" i="5"/>
  <c r="AO9" i="5" s="1"/>
  <c r="AA9" i="5"/>
  <c r="AE9" i="5" s="1"/>
  <c r="Z9" i="5"/>
  <c r="AD9" i="5" s="1"/>
  <c r="P9" i="5"/>
  <c r="T9" i="5" s="1"/>
  <c r="O9" i="5"/>
  <c r="S9" i="5" s="1"/>
  <c r="I9" i="5"/>
  <c r="H9" i="5"/>
  <c r="AZ7" i="5"/>
  <c r="AV7" i="5"/>
  <c r="AO7" i="5"/>
  <c r="AK7" i="5"/>
  <c r="AD7" i="5"/>
  <c r="Z7" i="5"/>
  <c r="S7" i="5"/>
  <c r="O7" i="5"/>
  <c r="BJ5" i="5"/>
  <c r="BH5" i="5"/>
  <c r="BG5" i="5"/>
  <c r="BF5" i="5"/>
  <c r="BE5" i="5"/>
  <c r="BI5" i="5" s="1"/>
  <c r="BE3" i="5"/>
  <c r="R69" i="4"/>
  <c r="Q69" i="4"/>
  <c r="S69" i="4" s="1"/>
  <c r="O69" i="4"/>
  <c r="F69" i="4" s="1"/>
  <c r="N69" i="4"/>
  <c r="L69" i="4"/>
  <c r="K69" i="4"/>
  <c r="M69" i="4" s="1"/>
  <c r="I69" i="4"/>
  <c r="H69" i="4"/>
  <c r="J69" i="4" s="1"/>
  <c r="E69" i="4"/>
  <c r="R68" i="4"/>
  <c r="Q68" i="4"/>
  <c r="S68" i="4" s="1"/>
  <c r="O68" i="4"/>
  <c r="N68" i="4"/>
  <c r="P68" i="4" s="1"/>
  <c r="L68" i="4"/>
  <c r="F68" i="4" s="1"/>
  <c r="K68" i="4"/>
  <c r="E68" i="4" s="1"/>
  <c r="G68" i="4" s="1"/>
  <c r="I68" i="4"/>
  <c r="H68" i="4"/>
  <c r="J68" i="4" s="1"/>
  <c r="S67" i="4"/>
  <c r="P67" i="4"/>
  <c r="M67" i="4"/>
  <c r="J67" i="4"/>
  <c r="F67" i="4"/>
  <c r="E67" i="4"/>
  <c r="G67" i="4" s="1"/>
  <c r="S66" i="4"/>
  <c r="P66" i="4"/>
  <c r="M66" i="4"/>
  <c r="J66" i="4"/>
  <c r="F66" i="4"/>
  <c r="E66" i="4"/>
  <c r="G66" i="4" s="1"/>
  <c r="S65" i="4"/>
  <c r="P65" i="4"/>
  <c r="M65" i="4"/>
  <c r="J65" i="4"/>
  <c r="F65" i="4"/>
  <c r="E65" i="4"/>
  <c r="G65" i="4" s="1"/>
  <c r="S64" i="4"/>
  <c r="P64" i="4"/>
  <c r="M64" i="4"/>
  <c r="J64" i="4"/>
  <c r="F64" i="4"/>
  <c r="E64" i="4"/>
  <c r="G64" i="4" s="1"/>
  <c r="S63" i="4"/>
  <c r="P63" i="4"/>
  <c r="M63" i="4"/>
  <c r="J63" i="4"/>
  <c r="F63" i="4"/>
  <c r="E63" i="4"/>
  <c r="G63" i="4" s="1"/>
  <c r="S62" i="4"/>
  <c r="P62" i="4"/>
  <c r="M62" i="4"/>
  <c r="J62" i="4"/>
  <c r="F62" i="4"/>
  <c r="E62" i="4"/>
  <c r="G62" i="4" s="1"/>
  <c r="S61" i="4"/>
  <c r="P61" i="4"/>
  <c r="M61" i="4"/>
  <c r="J61" i="4"/>
  <c r="F61" i="4"/>
  <c r="E61" i="4"/>
  <c r="G61" i="4" s="1"/>
  <c r="S60" i="4"/>
  <c r="P60" i="4"/>
  <c r="M60" i="4"/>
  <c r="J60" i="4"/>
  <c r="F60" i="4"/>
  <c r="E60" i="4"/>
  <c r="G60" i="4" s="1"/>
  <c r="S59" i="4"/>
  <c r="P59" i="4"/>
  <c r="M59" i="4"/>
  <c r="J59" i="4"/>
  <c r="F59" i="4"/>
  <c r="E59" i="4"/>
  <c r="G59" i="4" s="1"/>
  <c r="S58" i="4"/>
  <c r="P58" i="4"/>
  <c r="M58" i="4"/>
  <c r="J58" i="4"/>
  <c r="F58" i="4"/>
  <c r="E58" i="4"/>
  <c r="G58" i="4" s="1"/>
  <c r="S57" i="4"/>
  <c r="P57" i="4"/>
  <c r="M57" i="4"/>
  <c r="J57" i="4"/>
  <c r="F57" i="4"/>
  <c r="E57" i="4"/>
  <c r="G57" i="4" s="1"/>
  <c r="S56" i="4"/>
  <c r="P56" i="4"/>
  <c r="M56" i="4"/>
  <c r="J56" i="4"/>
  <c r="F56" i="4"/>
  <c r="E56" i="4"/>
  <c r="G56" i="4" s="1"/>
  <c r="S55" i="4"/>
  <c r="P55" i="4"/>
  <c r="M55" i="4"/>
  <c r="J55" i="4"/>
  <c r="F55" i="4"/>
  <c r="G55" i="4" s="1"/>
  <c r="E55" i="4"/>
  <c r="S54" i="4"/>
  <c r="P54" i="4"/>
  <c r="M54" i="4"/>
  <c r="J54" i="4"/>
  <c r="F54" i="4"/>
  <c r="E54" i="4"/>
  <c r="G54" i="4" s="1"/>
  <c r="S53" i="4"/>
  <c r="P53" i="4"/>
  <c r="M53" i="4"/>
  <c r="J53" i="4"/>
  <c r="F53" i="4"/>
  <c r="E53" i="4"/>
  <c r="G53" i="4" s="1"/>
  <c r="S52" i="4"/>
  <c r="P52" i="4"/>
  <c r="M52" i="4"/>
  <c r="J52" i="4"/>
  <c r="F52" i="4"/>
  <c r="E52" i="4"/>
  <c r="G52" i="4" s="1"/>
  <c r="S51" i="4"/>
  <c r="P51" i="4"/>
  <c r="M51" i="4"/>
  <c r="J51" i="4"/>
  <c r="F51" i="4"/>
  <c r="E51" i="4"/>
  <c r="G51" i="4" s="1"/>
  <c r="S50" i="4"/>
  <c r="P50" i="4"/>
  <c r="M50" i="4"/>
  <c r="J50" i="4"/>
  <c r="F50" i="4"/>
  <c r="E50" i="4"/>
  <c r="G50" i="4" s="1"/>
  <c r="S49" i="4"/>
  <c r="P49" i="4"/>
  <c r="M49" i="4"/>
  <c r="J49" i="4"/>
  <c r="F49" i="4"/>
  <c r="E49" i="4"/>
  <c r="G49" i="4" s="1"/>
  <c r="S48" i="4"/>
  <c r="P48" i="4"/>
  <c r="M48" i="4"/>
  <c r="J48" i="4"/>
  <c r="G48" i="4"/>
  <c r="F48" i="4"/>
  <c r="E48" i="4"/>
  <c r="S47" i="4"/>
  <c r="P47" i="4"/>
  <c r="M47" i="4"/>
  <c r="J47" i="4"/>
  <c r="F47" i="4"/>
  <c r="E47" i="4"/>
  <c r="G47" i="4" s="1"/>
  <c r="S46" i="4"/>
  <c r="P46" i="4"/>
  <c r="M46" i="4"/>
  <c r="J46" i="4"/>
  <c r="F46" i="4"/>
  <c r="E46" i="4"/>
  <c r="G46" i="4" s="1"/>
  <c r="S45" i="4"/>
  <c r="P45" i="4"/>
  <c r="M45" i="4"/>
  <c r="J45" i="4"/>
  <c r="F45" i="4"/>
  <c r="E45" i="4"/>
  <c r="G45" i="4" s="1"/>
  <c r="S44" i="4"/>
  <c r="P44" i="4"/>
  <c r="M44" i="4"/>
  <c r="J44" i="4"/>
  <c r="F44" i="4"/>
  <c r="E44" i="4"/>
  <c r="G44" i="4" s="1"/>
  <c r="S43" i="4"/>
  <c r="P43" i="4"/>
  <c r="M43" i="4"/>
  <c r="J43" i="4"/>
  <c r="F43" i="4"/>
  <c r="E43" i="4"/>
  <c r="G43" i="4" s="1"/>
  <c r="S42" i="4"/>
  <c r="P42" i="4"/>
  <c r="M42" i="4"/>
  <c r="J42" i="4"/>
  <c r="F42" i="4"/>
  <c r="E42" i="4"/>
  <c r="G42" i="4" s="1"/>
  <c r="S41" i="4"/>
  <c r="P41" i="4"/>
  <c r="M41" i="4"/>
  <c r="J41" i="4"/>
  <c r="F41" i="4"/>
  <c r="E41" i="4"/>
  <c r="G41" i="4" s="1"/>
  <c r="S40" i="4"/>
  <c r="P40" i="4"/>
  <c r="M40" i="4"/>
  <c r="J40" i="4"/>
  <c r="F40" i="4"/>
  <c r="E40" i="4"/>
  <c r="G40" i="4" s="1"/>
  <c r="S39" i="4"/>
  <c r="P39" i="4"/>
  <c r="M39" i="4"/>
  <c r="J39" i="4"/>
  <c r="F39" i="4"/>
  <c r="E39" i="4"/>
  <c r="G39" i="4" s="1"/>
  <c r="S38" i="4"/>
  <c r="P38" i="4"/>
  <c r="M38" i="4"/>
  <c r="J38" i="4"/>
  <c r="F38" i="4"/>
  <c r="E38" i="4"/>
  <c r="G38" i="4" s="1"/>
  <c r="S37" i="4"/>
  <c r="P37" i="4"/>
  <c r="M37" i="4"/>
  <c r="J37" i="4"/>
  <c r="F37" i="4"/>
  <c r="E37" i="4"/>
  <c r="G37" i="4" s="1"/>
  <c r="S36" i="4"/>
  <c r="P36" i="4"/>
  <c r="M36" i="4"/>
  <c r="J36" i="4"/>
  <c r="F36" i="4"/>
  <c r="E36" i="4"/>
  <c r="G36" i="4" s="1"/>
  <c r="S35" i="4"/>
  <c r="P35" i="4"/>
  <c r="M35" i="4"/>
  <c r="J35" i="4"/>
  <c r="F35" i="4"/>
  <c r="E35" i="4"/>
  <c r="G35" i="4" s="1"/>
  <c r="S34" i="4"/>
  <c r="P34" i="4"/>
  <c r="M34" i="4"/>
  <c r="J34" i="4"/>
  <c r="F34" i="4"/>
  <c r="E34" i="4"/>
  <c r="G34" i="4" s="1"/>
  <c r="S33" i="4"/>
  <c r="P33" i="4"/>
  <c r="M33" i="4"/>
  <c r="J33" i="4"/>
  <c r="F33" i="4"/>
  <c r="E33" i="4"/>
  <c r="G33" i="4" s="1"/>
  <c r="S32" i="4"/>
  <c r="P32" i="4"/>
  <c r="M32" i="4"/>
  <c r="J32" i="4"/>
  <c r="F32" i="4"/>
  <c r="E32" i="4"/>
  <c r="G32" i="4" s="1"/>
  <c r="S31" i="4"/>
  <c r="P31" i="4"/>
  <c r="M31" i="4"/>
  <c r="J31" i="4"/>
  <c r="F31" i="4"/>
  <c r="G31" i="4" s="1"/>
  <c r="E31" i="4"/>
  <c r="S30" i="4"/>
  <c r="P30" i="4"/>
  <c r="M30" i="4"/>
  <c r="J30" i="4"/>
  <c r="F30" i="4"/>
  <c r="E30" i="4"/>
  <c r="G30" i="4" s="1"/>
  <c r="S29" i="4"/>
  <c r="P29" i="4"/>
  <c r="M29" i="4"/>
  <c r="J29" i="4"/>
  <c r="F29" i="4"/>
  <c r="E29" i="4"/>
  <c r="G29" i="4" s="1"/>
  <c r="S28" i="4"/>
  <c r="P28" i="4"/>
  <c r="M28" i="4"/>
  <c r="J28" i="4"/>
  <c r="F28" i="4"/>
  <c r="E28" i="4"/>
  <c r="G28" i="4" s="1"/>
  <c r="S27" i="4"/>
  <c r="P27" i="4"/>
  <c r="M27" i="4"/>
  <c r="J27" i="4"/>
  <c r="F27" i="4"/>
  <c r="E27" i="4"/>
  <c r="G27" i="4" s="1"/>
  <c r="S26" i="4"/>
  <c r="P26" i="4"/>
  <c r="M26" i="4"/>
  <c r="J26" i="4"/>
  <c r="F26" i="4"/>
  <c r="E26" i="4"/>
  <c r="G26" i="4" s="1"/>
  <c r="S25" i="4"/>
  <c r="P25" i="4"/>
  <c r="M25" i="4"/>
  <c r="J25" i="4"/>
  <c r="F25" i="4"/>
  <c r="E25" i="4"/>
  <c r="G25" i="4" s="1"/>
  <c r="S24" i="4"/>
  <c r="P24" i="4"/>
  <c r="M24" i="4"/>
  <c r="J24" i="4"/>
  <c r="G24" i="4"/>
  <c r="F24" i="4"/>
  <c r="E24" i="4"/>
  <c r="S23" i="4"/>
  <c r="P23" i="4"/>
  <c r="M23" i="4"/>
  <c r="J23" i="4"/>
  <c r="F23" i="4"/>
  <c r="E23" i="4"/>
  <c r="G23" i="4" s="1"/>
  <c r="S22" i="4"/>
  <c r="P22" i="4"/>
  <c r="M22" i="4"/>
  <c r="J22" i="4"/>
  <c r="F22" i="4"/>
  <c r="E22" i="4"/>
  <c r="G22" i="4" s="1"/>
  <c r="S21" i="4"/>
  <c r="P21" i="4"/>
  <c r="M21" i="4"/>
  <c r="J21" i="4"/>
  <c r="F21" i="4"/>
  <c r="E21" i="4"/>
  <c r="G21" i="4" s="1"/>
  <c r="S20" i="4"/>
  <c r="P20" i="4"/>
  <c r="M20" i="4"/>
  <c r="J20" i="4"/>
  <c r="F20" i="4"/>
  <c r="E20" i="4"/>
  <c r="G20" i="4" s="1"/>
  <c r="S19" i="4"/>
  <c r="P19" i="4"/>
  <c r="M19" i="4"/>
  <c r="J19" i="4"/>
  <c r="F19" i="4"/>
  <c r="E19" i="4"/>
  <c r="G19" i="4" s="1"/>
  <c r="S18" i="4"/>
  <c r="P18" i="4"/>
  <c r="M18" i="4"/>
  <c r="J18" i="4"/>
  <c r="F18" i="4"/>
  <c r="E18" i="4"/>
  <c r="G18" i="4" s="1"/>
  <c r="S17" i="4"/>
  <c r="P17" i="4"/>
  <c r="M17" i="4"/>
  <c r="J17" i="4"/>
  <c r="F17" i="4"/>
  <c r="E17" i="4"/>
  <c r="G17" i="4" s="1"/>
  <c r="S16" i="4"/>
  <c r="P16" i="4"/>
  <c r="M16" i="4"/>
  <c r="J16" i="4"/>
  <c r="F16" i="4"/>
  <c r="E16" i="4"/>
  <c r="G16" i="4" s="1"/>
  <c r="S15" i="4"/>
  <c r="P15" i="4"/>
  <c r="M15" i="4"/>
  <c r="J15" i="4"/>
  <c r="F15" i="4"/>
  <c r="E15" i="4"/>
  <c r="G15" i="4" s="1"/>
  <c r="S14" i="4"/>
  <c r="P14" i="4"/>
  <c r="M14" i="4"/>
  <c r="J14" i="4"/>
  <c r="F14" i="4"/>
  <c r="E14" i="4"/>
  <c r="G14" i="4" s="1"/>
  <c r="S13" i="4"/>
  <c r="P13" i="4"/>
  <c r="M13" i="4"/>
  <c r="J13" i="4"/>
  <c r="F13" i="4"/>
  <c r="E13" i="4"/>
  <c r="G13" i="4" s="1"/>
  <c r="S12" i="4"/>
  <c r="P12" i="4"/>
  <c r="M12" i="4"/>
  <c r="J12" i="4"/>
  <c r="F12" i="4"/>
  <c r="E12" i="4"/>
  <c r="G12" i="4" s="1"/>
  <c r="S11" i="4"/>
  <c r="P11" i="4"/>
  <c r="M11" i="4"/>
  <c r="J11" i="4"/>
  <c r="F11" i="4"/>
  <c r="E11" i="4"/>
  <c r="G11" i="4" s="1"/>
  <c r="S10" i="4"/>
  <c r="P10" i="4"/>
  <c r="M10" i="4"/>
  <c r="J10" i="4"/>
  <c r="F10" i="4"/>
  <c r="E10" i="4"/>
  <c r="G10" i="4" s="1"/>
  <c r="S9" i="4"/>
  <c r="P9" i="4"/>
  <c r="M9" i="4"/>
  <c r="J9" i="4"/>
  <c r="F9" i="4"/>
  <c r="E9" i="4"/>
  <c r="G9" i="4" s="1"/>
  <c r="S8" i="4"/>
  <c r="P8" i="4"/>
  <c r="M8" i="4"/>
  <c r="J8" i="4"/>
  <c r="F8" i="4"/>
  <c r="E8" i="4"/>
  <c r="G8" i="4" s="1"/>
  <c r="S7" i="4"/>
  <c r="P7" i="4"/>
  <c r="M7" i="4"/>
  <c r="J7" i="4"/>
  <c r="F7" i="4"/>
  <c r="G7" i="4" s="1"/>
  <c r="E7" i="4"/>
  <c r="S6" i="4"/>
  <c r="P6" i="4"/>
  <c r="M6" i="4"/>
  <c r="J6" i="4"/>
  <c r="F6" i="4"/>
  <c r="E6" i="4"/>
  <c r="G6" i="4" s="1"/>
  <c r="G69" i="4" l="1"/>
  <c r="P69" i="4"/>
  <c r="M68" i="4"/>
</calcChain>
</file>

<file path=xl/sharedStrings.xml><?xml version="1.0" encoding="utf-8"?>
<sst xmlns="http://schemas.openxmlformats.org/spreadsheetml/2006/main" count="319" uniqueCount="75">
  <si>
    <t>業種別・署別災害発生状況（休業４日以上）</t>
    <rPh sb="0" eb="2">
      <t>ギョウシュ</t>
    </rPh>
    <rPh sb="2" eb="3">
      <t>ベツ</t>
    </rPh>
    <rPh sb="4" eb="5">
      <t>ショ</t>
    </rPh>
    <rPh sb="5" eb="6">
      <t>ベツ</t>
    </rPh>
    <rPh sb="6" eb="8">
      <t>サイガイ</t>
    </rPh>
    <rPh sb="8" eb="10">
      <t>ハッセイ</t>
    </rPh>
    <rPh sb="10" eb="12">
      <t>ジョウキョウ</t>
    </rPh>
    <rPh sb="13" eb="15">
      <t>キュウギョウ</t>
    </rPh>
    <rPh sb="16" eb="17">
      <t>ヒ</t>
    </rPh>
    <rPh sb="17" eb="19">
      <t>イジョウ</t>
    </rPh>
    <phoneticPr fontId="6"/>
  </si>
  <si>
    <t>宮崎労働局</t>
    <rPh sb="0" eb="2">
      <t>ミヤザキ</t>
    </rPh>
    <rPh sb="2" eb="4">
      <t>ロウドウ</t>
    </rPh>
    <rPh sb="4" eb="5">
      <t>キョク</t>
    </rPh>
    <phoneticPr fontId="6"/>
  </si>
  <si>
    <t xml:space="preserve"> ※上段</t>
    <rPh sb="2" eb="4">
      <t>ジョウダン</t>
    </rPh>
    <phoneticPr fontId="6"/>
  </si>
  <si>
    <t xml:space="preserve"> ※下段</t>
    <rPh sb="2" eb="4">
      <t>ゲダン</t>
    </rPh>
    <phoneticPr fontId="6"/>
  </si>
  <si>
    <t>合計</t>
    <rPh sb="0" eb="2">
      <t>ゴウケイ</t>
    </rPh>
    <phoneticPr fontId="6"/>
  </si>
  <si>
    <t>宮崎署</t>
    <rPh sb="0" eb="2">
      <t>ミヤザキ</t>
    </rPh>
    <rPh sb="2" eb="3">
      <t>ショ</t>
    </rPh>
    <phoneticPr fontId="6"/>
  </si>
  <si>
    <t>延岡署</t>
    <rPh sb="0" eb="3">
      <t>ノベオカショ</t>
    </rPh>
    <phoneticPr fontId="6"/>
  </si>
  <si>
    <t>都城署</t>
    <rPh sb="0" eb="3">
      <t>ミヤコノジョウショ</t>
    </rPh>
    <phoneticPr fontId="6"/>
  </si>
  <si>
    <t>日南署</t>
    <rPh sb="0" eb="3">
      <t>ニチナンショ</t>
    </rPh>
    <phoneticPr fontId="6"/>
  </si>
  <si>
    <t>死亡</t>
    <rPh sb="0" eb="2">
      <t>シボウ</t>
    </rPh>
    <phoneticPr fontId="6"/>
  </si>
  <si>
    <t>休業</t>
    <rPh sb="0" eb="2">
      <t>キュウギョウ</t>
    </rPh>
    <phoneticPr fontId="6"/>
  </si>
  <si>
    <t>計</t>
    <rPh sb="0" eb="1">
      <t>ケイ</t>
    </rPh>
    <phoneticPr fontId="6"/>
  </si>
  <si>
    <t>０１製造業</t>
    <rPh sb="2" eb="5">
      <t>セイゾウギョウ</t>
    </rPh>
    <phoneticPr fontId="6"/>
  </si>
  <si>
    <t>01食料品</t>
    <rPh sb="2" eb="5">
      <t>ショクリョウヒン</t>
    </rPh>
    <phoneticPr fontId="6"/>
  </si>
  <si>
    <t>04木材・木製品</t>
    <rPh sb="2" eb="4">
      <t>モクザイ</t>
    </rPh>
    <rPh sb="5" eb="7">
      <t>モクセイ</t>
    </rPh>
    <rPh sb="7" eb="8">
      <t>ヒン</t>
    </rPh>
    <phoneticPr fontId="6"/>
  </si>
  <si>
    <t>09窯業土石</t>
    <rPh sb="2" eb="3">
      <t>カマ</t>
    </rPh>
    <rPh sb="3" eb="4">
      <t>ギョウ</t>
    </rPh>
    <rPh sb="4" eb="6">
      <t>ドセキ</t>
    </rPh>
    <phoneticPr fontId="6"/>
  </si>
  <si>
    <t>12金属製品</t>
    <rPh sb="2" eb="4">
      <t>キンゾク</t>
    </rPh>
    <rPh sb="4" eb="6">
      <t>セイヒン</t>
    </rPh>
    <phoneticPr fontId="6"/>
  </si>
  <si>
    <t>13～15機械器具</t>
    <rPh sb="5" eb="7">
      <t>キカイ</t>
    </rPh>
    <rPh sb="7" eb="9">
      <t>キグ</t>
    </rPh>
    <phoneticPr fontId="6"/>
  </si>
  <si>
    <t>０２鉱業</t>
    <rPh sb="2" eb="4">
      <t>コウギョウ</t>
    </rPh>
    <phoneticPr fontId="6"/>
  </si>
  <si>
    <t>０３建設業</t>
    <rPh sb="2" eb="5">
      <t>ケンセツギョウ</t>
    </rPh>
    <phoneticPr fontId="6"/>
  </si>
  <si>
    <t>01土木工事</t>
    <rPh sb="2" eb="4">
      <t>ドボク</t>
    </rPh>
    <rPh sb="4" eb="6">
      <t>コウジ</t>
    </rPh>
    <phoneticPr fontId="6"/>
  </si>
  <si>
    <t>02建築工事</t>
    <rPh sb="2" eb="4">
      <t>ケンチク</t>
    </rPh>
    <rPh sb="4" eb="6">
      <t>コウジ</t>
    </rPh>
    <phoneticPr fontId="6"/>
  </si>
  <si>
    <t>(02-02</t>
    <phoneticPr fontId="6"/>
  </si>
  <si>
    <t>木造建築）</t>
    <rPh sb="0" eb="2">
      <t>モクゾウ</t>
    </rPh>
    <rPh sb="2" eb="4">
      <t>ケンチク</t>
    </rPh>
    <phoneticPr fontId="6"/>
  </si>
  <si>
    <t>０４運輸交通業</t>
    <rPh sb="2" eb="4">
      <t>ウンユ</t>
    </rPh>
    <rPh sb="4" eb="6">
      <t>コウツウ</t>
    </rPh>
    <rPh sb="6" eb="7">
      <t>ギョウ</t>
    </rPh>
    <phoneticPr fontId="6"/>
  </si>
  <si>
    <t>03道路貨物運送</t>
    <rPh sb="2" eb="4">
      <t>ドウロ</t>
    </rPh>
    <rPh sb="4" eb="6">
      <t>カモツ</t>
    </rPh>
    <rPh sb="6" eb="8">
      <t>ウンソウ</t>
    </rPh>
    <phoneticPr fontId="6"/>
  </si>
  <si>
    <t>０５貨物取扱業</t>
    <rPh sb="2" eb="4">
      <t>カモツ</t>
    </rPh>
    <rPh sb="4" eb="6">
      <t>トリアツカイ</t>
    </rPh>
    <rPh sb="6" eb="7">
      <t>ギョウ</t>
    </rPh>
    <phoneticPr fontId="6"/>
  </si>
  <si>
    <t>０６農林業</t>
    <rPh sb="2" eb="5">
      <t>ノウリンギョウ</t>
    </rPh>
    <phoneticPr fontId="6"/>
  </si>
  <si>
    <t>02林業</t>
    <rPh sb="2" eb="4">
      <t>リンギョウ</t>
    </rPh>
    <phoneticPr fontId="6"/>
  </si>
  <si>
    <t>０７畜産・水産業</t>
    <rPh sb="2" eb="4">
      <t>チクサン</t>
    </rPh>
    <rPh sb="5" eb="7">
      <t>スイサン</t>
    </rPh>
    <rPh sb="7" eb="8">
      <t>ギョウ</t>
    </rPh>
    <phoneticPr fontId="6"/>
  </si>
  <si>
    <t>０８商業</t>
    <rPh sb="2" eb="4">
      <t>ショウギョウ</t>
    </rPh>
    <phoneticPr fontId="6"/>
  </si>
  <si>
    <t>02小売</t>
    <rPh sb="2" eb="4">
      <t>コウリ</t>
    </rPh>
    <phoneticPr fontId="6"/>
  </si>
  <si>
    <t>０９金融・広告業</t>
    <rPh sb="2" eb="4">
      <t>キンユウ</t>
    </rPh>
    <rPh sb="5" eb="7">
      <t>コウコク</t>
    </rPh>
    <rPh sb="7" eb="8">
      <t>ギョウ</t>
    </rPh>
    <phoneticPr fontId="6"/>
  </si>
  <si>
    <t>１０映画・演劇業</t>
    <rPh sb="2" eb="4">
      <t>エイガ</t>
    </rPh>
    <rPh sb="5" eb="7">
      <t>エンゲキ</t>
    </rPh>
    <rPh sb="7" eb="8">
      <t>ギョウ</t>
    </rPh>
    <phoneticPr fontId="6"/>
  </si>
  <si>
    <t>１１通信業</t>
    <rPh sb="2" eb="5">
      <t>ツウシンギョウ</t>
    </rPh>
    <phoneticPr fontId="6"/>
  </si>
  <si>
    <t>１２教育・研究業</t>
    <rPh sb="2" eb="4">
      <t>キョウイク</t>
    </rPh>
    <rPh sb="5" eb="7">
      <t>ケンキュウ</t>
    </rPh>
    <rPh sb="7" eb="8">
      <t>ギョウ</t>
    </rPh>
    <phoneticPr fontId="6"/>
  </si>
  <si>
    <t>１３保健衛生業</t>
    <rPh sb="2" eb="4">
      <t>ホケン</t>
    </rPh>
    <rPh sb="4" eb="6">
      <t>エイセイ</t>
    </rPh>
    <rPh sb="6" eb="7">
      <t>ギョウ</t>
    </rPh>
    <phoneticPr fontId="6"/>
  </si>
  <si>
    <t>02社会福祉施設</t>
    <rPh sb="2" eb="4">
      <t>シャカイ</t>
    </rPh>
    <rPh sb="4" eb="6">
      <t>フクシ</t>
    </rPh>
    <rPh sb="6" eb="8">
      <t>シセツ</t>
    </rPh>
    <phoneticPr fontId="6"/>
  </si>
  <si>
    <t>１４接客娯楽業</t>
    <rPh sb="2" eb="4">
      <t>セッキャク</t>
    </rPh>
    <rPh sb="4" eb="7">
      <t>ゴラクギョウ</t>
    </rPh>
    <phoneticPr fontId="6"/>
  </si>
  <si>
    <t>02飲食店</t>
    <rPh sb="2" eb="4">
      <t>インショク</t>
    </rPh>
    <rPh sb="4" eb="5">
      <t>テン</t>
    </rPh>
    <phoneticPr fontId="6"/>
  </si>
  <si>
    <t>１５清掃・と畜業</t>
    <rPh sb="2" eb="4">
      <t>セイソウ</t>
    </rPh>
    <rPh sb="6" eb="7">
      <t>チク</t>
    </rPh>
    <rPh sb="7" eb="8">
      <t>ギョウ</t>
    </rPh>
    <phoneticPr fontId="6"/>
  </si>
  <si>
    <t>(01-01</t>
    <phoneticPr fontId="6"/>
  </si>
  <si>
    <t>ビルメン）</t>
    <phoneticPr fontId="6"/>
  </si>
  <si>
    <t>１６官公署</t>
    <rPh sb="2" eb="5">
      <t>カンコウショ</t>
    </rPh>
    <phoneticPr fontId="6"/>
  </si>
  <si>
    <t>１７その他の事業</t>
    <rPh sb="4" eb="5">
      <t>タ</t>
    </rPh>
    <rPh sb="6" eb="8">
      <t>ジギョウ</t>
    </rPh>
    <phoneticPr fontId="6"/>
  </si>
  <si>
    <t>合　計</t>
    <rPh sb="0" eb="1">
      <t>ゴウ</t>
    </rPh>
    <rPh sb="2" eb="3">
      <t>ケイ</t>
    </rPh>
    <phoneticPr fontId="6"/>
  </si>
  <si>
    <t>資料出所：労働者死傷病報告</t>
    <rPh sb="0" eb="2">
      <t>シリョウ</t>
    </rPh>
    <rPh sb="2" eb="4">
      <t>デドコロ</t>
    </rPh>
    <rPh sb="5" eb="8">
      <t>ロウドウシャ</t>
    </rPh>
    <rPh sb="8" eb="10">
      <t>シショウ</t>
    </rPh>
    <rPh sb="10" eb="11">
      <t>ビョウ</t>
    </rPh>
    <rPh sb="11" eb="13">
      <t>ホウコク</t>
    </rPh>
    <phoneticPr fontId="6"/>
  </si>
  <si>
    <t>死亡災害休業災害・増減表</t>
    <rPh sb="0" eb="2">
      <t>シボウ</t>
    </rPh>
    <rPh sb="2" eb="4">
      <t>サイガイ</t>
    </rPh>
    <rPh sb="4" eb="6">
      <t>キュウギョウ</t>
    </rPh>
    <rPh sb="6" eb="8">
      <t>サイガイ</t>
    </rPh>
    <rPh sb="9" eb="11">
      <t>ゾウゲン</t>
    </rPh>
    <rPh sb="11" eb="12">
      <t>ヒョウ</t>
    </rPh>
    <phoneticPr fontId="6"/>
  </si>
  <si>
    <t>林業</t>
    <rPh sb="0" eb="2">
      <t>リンギョウ</t>
    </rPh>
    <phoneticPr fontId="6"/>
  </si>
  <si>
    <t>建設業</t>
    <rPh sb="0" eb="3">
      <t>ケンセツギョウ</t>
    </rPh>
    <phoneticPr fontId="6"/>
  </si>
  <si>
    <t>製造業</t>
    <rPh sb="0" eb="3">
      <t>セイゾウギョウ</t>
    </rPh>
    <phoneticPr fontId="6"/>
  </si>
  <si>
    <t>運輸交通業</t>
    <rPh sb="0" eb="2">
      <t>ウンユ</t>
    </rPh>
    <rPh sb="2" eb="4">
      <t>コウツウ</t>
    </rPh>
    <rPh sb="4" eb="5">
      <t>ギョウ</t>
    </rPh>
    <phoneticPr fontId="6"/>
  </si>
  <si>
    <t>その他</t>
    <rPh sb="2" eb="3">
      <t>タ</t>
    </rPh>
    <phoneticPr fontId="6"/>
  </si>
  <si>
    <t>宮崎労働基準監督署</t>
    <rPh sb="0" eb="2">
      <t>ミヤザキ</t>
    </rPh>
    <rPh sb="2" eb="4">
      <t>ロウドウ</t>
    </rPh>
    <rPh sb="4" eb="6">
      <t>キジュン</t>
    </rPh>
    <rPh sb="6" eb="9">
      <t>カントクショ</t>
    </rPh>
    <phoneticPr fontId="6"/>
  </si>
  <si>
    <t>延岡労働基準監督署</t>
    <rPh sb="0" eb="2">
      <t>ノベオカ</t>
    </rPh>
    <rPh sb="2" eb="4">
      <t>ロウドウ</t>
    </rPh>
    <rPh sb="4" eb="6">
      <t>キジュン</t>
    </rPh>
    <rPh sb="6" eb="9">
      <t>カントクショ</t>
    </rPh>
    <phoneticPr fontId="6"/>
  </si>
  <si>
    <t>都城労働基準監督署</t>
    <rPh sb="0" eb="2">
      <t>ミヤコノジョウ</t>
    </rPh>
    <rPh sb="2" eb="4">
      <t>ロウドウ</t>
    </rPh>
    <rPh sb="4" eb="6">
      <t>キジュン</t>
    </rPh>
    <rPh sb="6" eb="9">
      <t>カントクショ</t>
    </rPh>
    <phoneticPr fontId="6"/>
  </si>
  <si>
    <t>日南労働基準監督署</t>
    <rPh sb="0" eb="2">
      <t>ニチナン</t>
    </rPh>
    <rPh sb="2" eb="4">
      <t>ロウドウ</t>
    </rPh>
    <rPh sb="4" eb="6">
      <t>キジュン</t>
    </rPh>
    <rPh sb="6" eb="9">
      <t>カントクショ</t>
    </rPh>
    <phoneticPr fontId="6"/>
  </si>
  <si>
    <t>死亡災害増減表</t>
    <rPh sb="0" eb="2">
      <t>シボウ</t>
    </rPh>
    <rPh sb="2" eb="4">
      <t>サイガイ</t>
    </rPh>
    <rPh sb="4" eb="6">
      <t>ゾウゲン</t>
    </rPh>
    <rPh sb="6" eb="7">
      <t>ヒョウ</t>
    </rPh>
    <phoneticPr fontId="6"/>
  </si>
  <si>
    <t>休業災害増減表</t>
    <rPh sb="0" eb="2">
      <t>キュウギョウ</t>
    </rPh>
    <rPh sb="2" eb="4">
      <t>サイガイ</t>
    </rPh>
    <rPh sb="4" eb="6">
      <t>ゾウゲン</t>
    </rPh>
    <rPh sb="6" eb="7">
      <t>ヒョウ</t>
    </rPh>
    <phoneticPr fontId="6"/>
  </si>
  <si>
    <t>平成27年</t>
    <phoneticPr fontId="6"/>
  </si>
  <si>
    <t>平成28年</t>
    <phoneticPr fontId="6"/>
  </si>
  <si>
    <t>増減</t>
    <rPh sb="0" eb="2">
      <t>ゾウゲン</t>
    </rPh>
    <phoneticPr fontId="6"/>
  </si>
  <si>
    <t>増減率</t>
    <rPh sb="0" eb="2">
      <t>ゾウゲン</t>
    </rPh>
    <rPh sb="2" eb="3">
      <t>リツ</t>
    </rPh>
    <phoneticPr fontId="6"/>
  </si>
  <si>
    <t>(02-02木造建築)</t>
    <rPh sb="6" eb="8">
      <t>モクゾウ</t>
    </rPh>
    <rPh sb="8" eb="10">
      <t>ケンチク</t>
    </rPh>
    <phoneticPr fontId="6"/>
  </si>
  <si>
    <t>02小売業</t>
    <rPh sb="2" eb="4">
      <t>コウリ</t>
    </rPh>
    <rPh sb="4" eb="5">
      <t>ギョウ</t>
    </rPh>
    <phoneticPr fontId="6"/>
  </si>
  <si>
    <t>(01-01ビルメン)</t>
    <phoneticPr fontId="6"/>
  </si>
  <si>
    <t>(01-01ビルメン)</t>
    <phoneticPr fontId="6"/>
  </si>
  <si>
    <t>平成28年　業種別署別　派遣先労働災害発生状況</t>
    <phoneticPr fontId="6"/>
  </si>
  <si>
    <t>宮崎署</t>
    <rPh sb="0" eb="3">
      <t>ミヤザキショ</t>
    </rPh>
    <phoneticPr fontId="6"/>
  </si>
  <si>
    <t>確定値</t>
    <rPh sb="0" eb="3">
      <t>カクテイチ</t>
    </rPh>
    <phoneticPr fontId="6"/>
  </si>
  <si>
    <t>死亡災害：平成27年確定</t>
    <rPh sb="10" eb="12">
      <t>カクテイ</t>
    </rPh>
    <phoneticPr fontId="6"/>
  </si>
  <si>
    <t>休業災害：平成27年確定</t>
    <rPh sb="10" eb="12">
      <t>カクテイ</t>
    </rPh>
    <phoneticPr fontId="6"/>
  </si>
  <si>
    <t>死亡災害：平成28年確定</t>
    <rPh sb="10" eb="12">
      <t>カクテイ</t>
    </rPh>
    <phoneticPr fontId="6"/>
  </si>
  <si>
    <t>休業災害：平成28年確定</t>
    <rPh sb="10" eb="12">
      <t>カクテイ</t>
    </rPh>
    <phoneticPr fontId="6"/>
  </si>
  <si>
    <t>死傷災害：平成28年確定</t>
    <rPh sb="10" eb="12">
      <t>カクテイ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</si>
</sst>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quot;（&quot;0&quot;)&quot;"/>
  </numFmts>
  <fonts count="3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indexed="8"/>
      <name val="ＭＳ Ｐゴシック"/>
      <family val="3"/>
      <charset val="128"/>
    </font>
    <font>
      <sz val="10"/>
      <color indexed="8"/>
      <name val="ＭＳ Ｐゴシック"/>
      <family val="3"/>
      <charset val="128"/>
    </font>
    <font>
      <b/>
      <sz val="14"/>
      <color indexed="8"/>
      <name val="ＭＳ Ｐゴシック"/>
      <family val="3"/>
      <charset val="128"/>
    </font>
    <font>
      <sz val="6"/>
      <name val="ＭＳ Ｐゴシック"/>
      <family val="3"/>
      <charset val="128"/>
    </font>
    <font>
      <sz val="10.5"/>
      <color indexed="8"/>
      <name val="HGSｺﾞｼｯｸM"/>
      <family val="3"/>
      <charset val="128"/>
    </font>
    <font>
      <sz val="10.5"/>
      <color indexed="8"/>
      <name val="ＭＳ Ｐゴシック"/>
      <family val="3"/>
      <charset val="128"/>
    </font>
    <font>
      <sz val="14"/>
      <color indexed="8"/>
      <name val="ＭＳ Ｐゴシック"/>
      <family val="3"/>
      <charset val="128"/>
    </font>
    <font>
      <sz val="10.5"/>
      <color indexed="8"/>
      <name val="HGSｺﾞｼｯｸE"/>
      <family val="3"/>
      <charset val="128"/>
    </font>
    <font>
      <b/>
      <sz val="12"/>
      <color indexed="8"/>
      <name val="ＭＳ Ｐゴシック"/>
      <family val="3"/>
      <charset val="128"/>
    </font>
    <font>
      <sz val="12"/>
      <color indexed="8"/>
      <name val="ＭＳ Ｐゴシック"/>
      <family val="3"/>
      <charset val="128"/>
    </font>
    <font>
      <sz val="11"/>
      <color indexed="8"/>
      <name val="HGSｺﾞｼｯｸM"/>
      <family val="3"/>
      <charset val="128"/>
    </font>
    <font>
      <b/>
      <sz val="11"/>
      <color indexed="8"/>
      <name val="HGPｺﾞｼｯｸE"/>
      <family val="3"/>
      <charset val="128"/>
    </font>
    <font>
      <sz val="11"/>
      <color indexed="8"/>
      <name val="HGPｺﾞｼｯｸM"/>
      <family val="3"/>
      <charset val="128"/>
    </font>
    <font>
      <sz val="11"/>
      <name val="ＭＳ Ｐゴシック"/>
      <family val="3"/>
      <charset val="128"/>
    </font>
    <font>
      <sz val="10"/>
      <name val="ＭＳ Ｐゴシック"/>
      <family val="3"/>
      <charset val="128"/>
    </font>
    <font>
      <sz val="18"/>
      <color indexed="8"/>
      <name val="ＭＳ Ｐゴシック"/>
      <family val="3"/>
      <charset val="128"/>
    </font>
    <font>
      <b/>
      <sz val="14"/>
      <color indexed="10"/>
      <name val="ＭＳ Ｐゴシック"/>
      <family val="3"/>
      <charset val="128"/>
    </font>
    <font>
      <b/>
      <sz val="11"/>
      <name val="ＭＳ Ｐゴシック"/>
      <family val="3"/>
      <charset val="128"/>
    </font>
    <font>
      <sz val="10"/>
      <color indexed="8"/>
      <name val="HGPｺﾞｼｯｸM"/>
      <family val="3"/>
      <charset val="128"/>
    </font>
    <font>
      <sz val="10"/>
      <color indexed="8"/>
      <name val="HGPｺﾞｼｯｸE"/>
      <family val="3"/>
      <charset val="128"/>
    </font>
    <font>
      <sz val="11"/>
      <color indexed="8"/>
      <name val="HGPｺﾞｼｯｸE"/>
      <family val="3"/>
      <charset val="128"/>
    </font>
    <font>
      <sz val="11"/>
      <name val="HGPｺﾞｼｯｸM"/>
      <family val="3"/>
      <charset val="128"/>
    </font>
    <font>
      <b/>
      <sz val="10"/>
      <color indexed="8"/>
      <name val="HGPｺﾞｼｯｸE"/>
      <family val="3"/>
      <charset val="128"/>
    </font>
    <font>
      <sz val="11"/>
      <color indexed="8"/>
      <name val="ＭＳ Ｐゴシック"/>
      <family val="3"/>
      <charset val="128"/>
    </font>
    <font>
      <sz val="11"/>
      <name val="HGSｺﾞｼｯｸM"/>
      <family val="3"/>
      <charset val="128"/>
    </font>
    <font>
      <b/>
      <sz val="14"/>
      <color indexed="8"/>
      <name val="HGSｺﾞｼｯｸM"/>
      <family val="3"/>
      <charset val="128"/>
    </font>
    <font>
      <b/>
      <sz val="14"/>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152">
    <border>
      <left/>
      <right/>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medium">
        <color indexed="64"/>
      </right>
      <top style="dashed">
        <color indexed="64"/>
      </top>
      <bottom/>
      <diagonal/>
    </border>
    <border>
      <left style="dashed">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ashed">
        <color indexed="64"/>
      </left>
      <right style="dotted">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thin">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38" fontId="16" fillId="0" borderId="0" applyFont="0" applyFill="0" applyBorder="0" applyAlignment="0" applyProtection="0"/>
    <xf numFmtId="0" fontId="16" fillId="0" borderId="0"/>
  </cellStyleXfs>
  <cellXfs count="369">
    <xf numFmtId="0" fontId="0" fillId="0" borderId="0" xfId="0">
      <alignment vertical="center"/>
    </xf>
    <xf numFmtId="0" fontId="2" fillId="0" borderId="0" xfId="1">
      <alignment vertical="center"/>
    </xf>
    <xf numFmtId="0" fontId="3" fillId="0" borderId="0" xfId="1" applyFont="1">
      <alignment vertical="center"/>
    </xf>
    <xf numFmtId="0" fontId="4" fillId="0" borderId="0" xfId="1" applyFont="1" applyAlignment="1">
      <alignment horizontal="left" vertical="center"/>
    </xf>
    <xf numFmtId="0" fontId="4" fillId="0" borderId="0" xfId="1" applyFont="1" applyAlignment="1">
      <alignment vertical="center"/>
    </xf>
    <xf numFmtId="0" fontId="5" fillId="0" borderId="0" xfId="1" applyFont="1" applyAlignment="1">
      <alignment vertical="center"/>
    </xf>
    <xf numFmtId="0" fontId="2" fillId="0" borderId="0" xfId="1" applyFont="1" applyAlignment="1">
      <alignment horizontal="right"/>
    </xf>
    <xf numFmtId="0" fontId="7" fillId="0" borderId="0" xfId="1" applyFont="1" applyAlignment="1">
      <alignment horizontal="left" vertical="center"/>
    </xf>
    <xf numFmtId="0" fontId="8" fillId="0" borderId="0" xfId="1" applyFont="1">
      <alignment vertical="center"/>
    </xf>
    <xf numFmtId="0" fontId="7" fillId="0" borderId="0" xfId="1" applyFont="1">
      <alignment vertical="center"/>
    </xf>
    <xf numFmtId="0" fontId="4" fillId="0" borderId="0" xfId="1" applyFont="1">
      <alignment vertical="center"/>
    </xf>
    <xf numFmtId="0" fontId="9" fillId="0" borderId="0" xfId="1" applyFont="1">
      <alignment vertical="center"/>
    </xf>
    <xf numFmtId="0" fontId="10" fillId="0" borderId="0" xfId="1" applyFont="1" applyAlignment="1">
      <alignment horizontal="left" vertical="center"/>
    </xf>
    <xf numFmtId="0" fontId="10" fillId="0" borderId="0" xfId="1" applyFont="1">
      <alignment vertical="center"/>
    </xf>
    <xf numFmtId="0" fontId="2" fillId="0" borderId="0" xfId="1" applyFont="1">
      <alignment vertical="center"/>
    </xf>
    <xf numFmtId="0" fontId="3" fillId="0" borderId="0" xfId="1" applyFont="1" applyFill="1">
      <alignment vertical="center"/>
    </xf>
    <xf numFmtId="0" fontId="2" fillId="0" borderId="0" xfId="1" applyFont="1" applyFill="1" applyAlignment="1">
      <alignment horizontal="left"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11" fillId="0" borderId="14" xfId="1" applyFont="1" applyFill="1" applyBorder="1" applyAlignment="1"/>
    <xf numFmtId="0" fontId="12" fillId="0" borderId="15" xfId="1" applyFont="1" applyFill="1" applyBorder="1" applyAlignment="1">
      <alignment horizontal="left"/>
    </xf>
    <xf numFmtId="0" fontId="12" fillId="0" borderId="16" xfId="1" applyFont="1" applyFill="1" applyBorder="1" applyAlignment="1">
      <alignment vertical="center"/>
    </xf>
    <xf numFmtId="0" fontId="13" fillId="0" borderId="17" xfId="1" applyFont="1" applyFill="1" applyBorder="1">
      <alignment vertical="center"/>
    </xf>
    <xf numFmtId="0" fontId="13" fillId="0" borderId="18" xfId="1" applyFont="1" applyFill="1" applyBorder="1">
      <alignment vertical="center"/>
    </xf>
    <xf numFmtId="0" fontId="13" fillId="0" borderId="19" xfId="1" applyFont="1" applyFill="1" applyBorder="1">
      <alignment vertical="center"/>
    </xf>
    <xf numFmtId="0" fontId="13" fillId="0" borderId="20" xfId="1" applyFont="1" applyFill="1" applyBorder="1">
      <alignment vertical="center"/>
    </xf>
    <xf numFmtId="0" fontId="13" fillId="0" borderId="21" xfId="1" applyFont="1" applyFill="1" applyBorder="1">
      <alignment vertical="center"/>
    </xf>
    <xf numFmtId="0" fontId="13" fillId="0" borderId="22" xfId="1" applyFont="1" applyFill="1" applyBorder="1">
      <alignment vertical="center"/>
    </xf>
    <xf numFmtId="0" fontId="13" fillId="0" borderId="23" xfId="1" applyFont="1" applyFill="1" applyBorder="1">
      <alignment vertical="center"/>
    </xf>
    <xf numFmtId="0" fontId="11" fillId="0" borderId="24" xfId="1" applyFont="1" applyFill="1" applyBorder="1" applyAlignment="1"/>
    <xf numFmtId="0" fontId="12" fillId="0" borderId="0" xfId="1" applyFont="1" applyFill="1" applyBorder="1" applyAlignment="1">
      <alignment horizontal="left"/>
    </xf>
    <xf numFmtId="0" fontId="12" fillId="0" borderId="2" xfId="1" applyFont="1" applyFill="1" applyBorder="1" applyAlignment="1">
      <alignment vertical="center"/>
    </xf>
    <xf numFmtId="0" fontId="14" fillId="0" borderId="25" xfId="1" applyFont="1" applyFill="1" applyBorder="1">
      <alignment vertical="center"/>
    </xf>
    <xf numFmtId="0" fontId="14" fillId="0" borderId="26" xfId="1" applyFont="1" applyFill="1" applyBorder="1">
      <alignment vertical="center"/>
    </xf>
    <xf numFmtId="0" fontId="14" fillId="0" borderId="27" xfId="1" applyFont="1" applyFill="1" applyBorder="1">
      <alignment vertical="center"/>
    </xf>
    <xf numFmtId="0" fontId="14" fillId="0" borderId="28" xfId="1" applyFont="1" applyFill="1" applyBorder="1">
      <alignment vertical="center"/>
    </xf>
    <xf numFmtId="0" fontId="14" fillId="0" borderId="29" xfId="1" applyFont="1" applyFill="1" applyBorder="1">
      <alignment vertical="center"/>
    </xf>
    <xf numFmtId="0" fontId="14" fillId="0" borderId="30" xfId="1" applyFont="1" applyFill="1" applyBorder="1">
      <alignment vertical="center"/>
    </xf>
    <xf numFmtId="0" fontId="14" fillId="0" borderId="31" xfId="1" applyFont="1" applyFill="1" applyBorder="1">
      <alignment vertical="center"/>
    </xf>
    <xf numFmtId="0" fontId="3" fillId="0" borderId="24" xfId="1" applyFont="1" applyFill="1" applyBorder="1" applyAlignment="1"/>
    <xf numFmtId="0" fontId="2" fillId="0" borderId="32" xfId="1" applyFont="1" applyFill="1" applyBorder="1" applyAlignment="1">
      <alignment horizontal="left"/>
    </xf>
    <xf numFmtId="0" fontId="2" fillId="0" borderId="33" xfId="1" applyFont="1" applyFill="1" applyBorder="1" applyAlignment="1">
      <alignment vertical="center"/>
    </xf>
    <xf numFmtId="0" fontId="13" fillId="0" borderId="34" xfId="1" applyFont="1" applyFill="1" applyBorder="1">
      <alignment vertical="center"/>
    </xf>
    <xf numFmtId="0" fontId="13" fillId="0" borderId="35" xfId="1" applyFont="1" applyFill="1" applyBorder="1">
      <alignment vertical="center"/>
    </xf>
    <xf numFmtId="0" fontId="13" fillId="0" borderId="36" xfId="1" applyFont="1" applyFill="1" applyBorder="1">
      <alignment vertical="center"/>
    </xf>
    <xf numFmtId="0" fontId="13" fillId="0" borderId="37" xfId="1" applyFont="1" applyFill="1" applyBorder="1">
      <alignment vertical="center"/>
    </xf>
    <xf numFmtId="0" fontId="2" fillId="0" borderId="38" xfId="1" applyFont="1" applyFill="1" applyBorder="1" applyAlignment="1">
      <alignment horizontal="left"/>
    </xf>
    <xf numFmtId="0" fontId="2" fillId="0" borderId="2" xfId="1" applyFont="1" applyFill="1" applyBorder="1" applyAlignment="1">
      <alignment vertical="center"/>
    </xf>
    <xf numFmtId="0" fontId="14" fillId="0" borderId="39" xfId="1" applyFont="1" applyFill="1" applyBorder="1">
      <alignment vertical="center"/>
    </xf>
    <xf numFmtId="0" fontId="14" fillId="0" borderId="40" xfId="1" applyFont="1" applyFill="1" applyBorder="1">
      <alignment vertical="center"/>
    </xf>
    <xf numFmtId="0" fontId="14" fillId="0" borderId="41" xfId="1" applyFont="1" applyFill="1" applyBorder="1">
      <alignment vertical="center"/>
    </xf>
    <xf numFmtId="0" fontId="2" fillId="0" borderId="32" xfId="1" applyFill="1" applyBorder="1" applyAlignment="1">
      <alignment horizontal="left"/>
    </xf>
    <xf numFmtId="0" fontId="13" fillId="0" borderId="42" xfId="1" applyFont="1" applyFill="1" applyBorder="1">
      <alignment vertical="center"/>
    </xf>
    <xf numFmtId="0" fontId="13" fillId="0" borderId="43" xfId="1" applyFont="1" applyFill="1" applyBorder="1">
      <alignment vertical="center"/>
    </xf>
    <xf numFmtId="0" fontId="13" fillId="0" borderId="44" xfId="1" applyFont="1" applyFill="1" applyBorder="1">
      <alignment vertical="center"/>
    </xf>
    <xf numFmtId="0" fontId="13" fillId="0" borderId="45" xfId="1" applyFont="1" applyFill="1" applyBorder="1">
      <alignment vertical="center"/>
    </xf>
    <xf numFmtId="0" fontId="13" fillId="0" borderId="46" xfId="1" applyFont="1" applyFill="1" applyBorder="1">
      <alignment vertical="center"/>
    </xf>
    <xf numFmtId="0" fontId="3" fillId="0" borderId="47" xfId="1" applyFont="1" applyFill="1" applyBorder="1" applyAlignment="1"/>
    <xf numFmtId="0" fontId="2" fillId="0" borderId="48" xfId="1" applyFont="1" applyFill="1" applyBorder="1" applyAlignment="1">
      <alignment horizontal="left"/>
    </xf>
    <xf numFmtId="0" fontId="2" fillId="0" borderId="8" xfId="1" applyFont="1" applyFill="1" applyBorder="1" applyAlignment="1">
      <alignment vertical="center"/>
    </xf>
    <xf numFmtId="0" fontId="14" fillId="0" borderId="49" xfId="1" applyFont="1" applyFill="1" applyBorder="1">
      <alignment vertical="center"/>
    </xf>
    <xf numFmtId="0" fontId="14" fillId="0" borderId="38" xfId="1" applyFont="1" applyFill="1" applyBorder="1">
      <alignment vertical="center"/>
    </xf>
    <xf numFmtId="0" fontId="14" fillId="0" borderId="50" xfId="1" applyFont="1" applyFill="1" applyBorder="1">
      <alignment vertical="center"/>
    </xf>
    <xf numFmtId="0" fontId="14" fillId="0" borderId="51" xfId="1" applyFont="1" applyFill="1" applyBorder="1">
      <alignment vertical="center"/>
    </xf>
    <xf numFmtId="0" fontId="14" fillId="0" borderId="52" xfId="1" applyFont="1" applyFill="1" applyBorder="1">
      <alignment vertical="center"/>
    </xf>
    <xf numFmtId="0" fontId="14" fillId="0" borderId="53" xfId="1" applyFont="1" applyFill="1" applyBorder="1">
      <alignment vertical="center"/>
    </xf>
    <xf numFmtId="0" fontId="12" fillId="0" borderId="19" xfId="1" applyFont="1" applyFill="1" applyBorder="1" applyAlignment="1">
      <alignment horizontal="left"/>
    </xf>
    <xf numFmtId="0" fontId="13" fillId="0" borderId="54" xfId="1" applyFont="1" applyFill="1" applyBorder="1">
      <alignment vertical="center"/>
    </xf>
    <xf numFmtId="0" fontId="13" fillId="0" borderId="55" xfId="1" applyFont="1" applyFill="1" applyBorder="1">
      <alignment vertical="center"/>
    </xf>
    <xf numFmtId="0" fontId="13" fillId="0" borderId="56" xfId="1" applyFont="1" applyFill="1" applyBorder="1">
      <alignment vertical="center"/>
    </xf>
    <xf numFmtId="0" fontId="13" fillId="0" borderId="57" xfId="1" applyFont="1" applyFill="1" applyBorder="1">
      <alignment vertical="center"/>
    </xf>
    <xf numFmtId="0" fontId="14" fillId="0" borderId="58" xfId="1" applyFont="1" applyFill="1" applyBorder="1">
      <alignment vertical="center"/>
    </xf>
    <xf numFmtId="0" fontId="14" fillId="0" borderId="59" xfId="1" applyFont="1" applyFill="1" applyBorder="1">
      <alignment vertical="center"/>
    </xf>
    <xf numFmtId="0" fontId="14" fillId="0" borderId="60" xfId="1" applyFont="1" applyFill="1" applyBorder="1">
      <alignment vertical="center"/>
    </xf>
    <xf numFmtId="0" fontId="14" fillId="0" borderId="61" xfId="1" applyFont="1" applyFill="1" applyBorder="1">
      <alignment vertical="center"/>
    </xf>
    <xf numFmtId="0" fontId="12" fillId="0" borderId="15" xfId="1" applyFont="1" applyFill="1" applyBorder="1" applyAlignment="1"/>
    <xf numFmtId="0" fontId="12" fillId="0" borderId="16" xfId="1" applyFont="1" applyFill="1" applyBorder="1" applyAlignment="1">
      <alignment horizontal="left" vertical="center"/>
    </xf>
    <xf numFmtId="0" fontId="11" fillId="0" borderId="0" xfId="1" applyFont="1" applyFill="1" applyBorder="1" applyAlignment="1"/>
    <xf numFmtId="0" fontId="12" fillId="0" borderId="2" xfId="1" applyFont="1" applyFill="1" applyBorder="1" applyAlignment="1">
      <alignment horizontal="left" vertical="center"/>
    </xf>
    <xf numFmtId="0" fontId="2" fillId="0" borderId="32" xfId="1" applyFont="1" applyFill="1" applyBorder="1" applyAlignment="1"/>
    <xf numFmtId="0" fontId="2" fillId="0" borderId="33" xfId="1" applyFont="1" applyFill="1" applyBorder="1" applyAlignment="1">
      <alignment horizontal="left" vertical="center"/>
    </xf>
    <xf numFmtId="0" fontId="3" fillId="0" borderId="38" xfId="1" applyFont="1" applyFill="1" applyBorder="1" applyAlignment="1"/>
    <xf numFmtId="0" fontId="2" fillId="0" borderId="2" xfId="1" applyFont="1" applyFill="1" applyBorder="1" applyAlignment="1">
      <alignment horizontal="left" vertical="center"/>
    </xf>
    <xf numFmtId="0" fontId="2" fillId="0" borderId="24" xfId="1" applyFont="1" applyFill="1" applyBorder="1" applyAlignment="1"/>
    <xf numFmtId="0" fontId="2" fillId="0" borderId="38" xfId="1" applyFont="1" applyFill="1" applyBorder="1" applyAlignment="1"/>
    <xf numFmtId="0" fontId="2" fillId="0" borderId="62" xfId="1" applyFill="1" applyBorder="1" applyAlignment="1"/>
    <xf numFmtId="0" fontId="2" fillId="0" borderId="63" xfId="1" applyFill="1" applyBorder="1" applyAlignment="1">
      <alignment horizontal="right" vertical="top"/>
    </xf>
    <xf numFmtId="0" fontId="12" fillId="0" borderId="38" xfId="1" applyFont="1" applyFill="1" applyBorder="1" applyAlignment="1"/>
    <xf numFmtId="0" fontId="12" fillId="0" borderId="64" xfId="1" applyFont="1" applyFill="1" applyBorder="1" applyAlignment="1"/>
    <xf numFmtId="0" fontId="14" fillId="0" borderId="48" xfId="1" applyFont="1" applyFill="1" applyBorder="1">
      <alignment vertical="center"/>
    </xf>
    <xf numFmtId="0" fontId="14" fillId="0" borderId="65" xfId="1" applyFont="1" applyFill="1" applyBorder="1">
      <alignment vertical="center"/>
    </xf>
    <xf numFmtId="0" fontId="14" fillId="0" borderId="66" xfId="1" applyFont="1" applyFill="1" applyBorder="1">
      <alignment vertical="center"/>
    </xf>
    <xf numFmtId="0" fontId="14" fillId="0" borderId="63" xfId="1" applyFont="1" applyFill="1" applyBorder="1">
      <alignment vertical="center"/>
    </xf>
    <xf numFmtId="0" fontId="14" fillId="0" borderId="67" xfId="1" applyFont="1" applyFill="1" applyBorder="1">
      <alignment vertical="center"/>
    </xf>
    <xf numFmtId="0" fontId="11" fillId="0" borderId="47" xfId="1" applyFont="1" applyFill="1" applyBorder="1" applyAlignment="1"/>
    <xf numFmtId="0" fontId="12" fillId="0" borderId="1" xfId="1" applyFont="1" applyFill="1" applyBorder="1" applyAlignment="1"/>
    <xf numFmtId="0" fontId="12" fillId="0" borderId="8" xfId="1" applyFont="1" applyFill="1" applyBorder="1" applyAlignment="1">
      <alignment vertical="center"/>
    </xf>
    <xf numFmtId="0" fontId="12" fillId="0" borderId="0" xfId="1" applyFont="1" applyFill="1" applyBorder="1" applyAlignment="1"/>
    <xf numFmtId="0" fontId="13" fillId="0" borderId="38" xfId="1" applyFont="1" applyFill="1" applyBorder="1">
      <alignment vertical="center"/>
    </xf>
    <xf numFmtId="0" fontId="13" fillId="0" borderId="50" xfId="1" applyFont="1" applyFill="1" applyBorder="1">
      <alignment vertical="center"/>
    </xf>
    <xf numFmtId="0" fontId="13" fillId="0" borderId="51" xfId="1" applyFont="1" applyFill="1" applyBorder="1">
      <alignment vertical="center"/>
    </xf>
    <xf numFmtId="0" fontId="13" fillId="0" borderId="52" xfId="1" applyFont="1" applyFill="1" applyBorder="1">
      <alignment vertical="center"/>
    </xf>
    <xf numFmtId="0" fontId="13" fillId="0" borderId="53" xfId="1" applyFont="1" applyFill="1" applyBorder="1">
      <alignment vertical="center"/>
    </xf>
    <xf numFmtId="0" fontId="12" fillId="0" borderId="68" xfId="1" applyFont="1" applyFill="1" applyBorder="1" applyAlignment="1">
      <alignment vertical="center"/>
    </xf>
    <xf numFmtId="0" fontId="2" fillId="0" borderId="38" xfId="1" applyFill="1" applyBorder="1" applyAlignment="1"/>
    <xf numFmtId="0" fontId="3" fillId="0" borderId="50" xfId="1" applyFont="1" applyFill="1" applyBorder="1" applyAlignment="1"/>
    <xf numFmtId="0" fontId="2" fillId="0" borderId="32" xfId="1" applyFill="1" applyBorder="1" applyAlignment="1"/>
    <xf numFmtId="0" fontId="2" fillId="0" borderId="33" xfId="1" applyFill="1" applyBorder="1" applyAlignment="1"/>
    <xf numFmtId="0" fontId="15" fillId="0" borderId="17" xfId="1" applyFont="1" applyFill="1" applyBorder="1">
      <alignment vertical="center"/>
    </xf>
    <xf numFmtId="0" fontId="15" fillId="0" borderId="34" xfId="1" applyFont="1" applyFill="1" applyBorder="1">
      <alignment vertical="center"/>
    </xf>
    <xf numFmtId="0" fontId="15" fillId="0" borderId="37" xfId="1" applyFont="1" applyFill="1" applyBorder="1">
      <alignment vertical="center"/>
    </xf>
    <xf numFmtId="0" fontId="2" fillId="0" borderId="48" xfId="1" applyFont="1" applyFill="1" applyBorder="1" applyAlignment="1"/>
    <xf numFmtId="0" fontId="2" fillId="0" borderId="8" xfId="1" applyFill="1" applyBorder="1" applyAlignment="1">
      <alignment horizontal="right" vertical="top"/>
    </xf>
    <xf numFmtId="0" fontId="3" fillId="0" borderId="65" xfId="1" applyFont="1" applyFill="1" applyBorder="1" applyAlignment="1"/>
    <xf numFmtId="0" fontId="2" fillId="0" borderId="0" xfId="1" applyFont="1" applyFill="1" applyBorder="1" applyAlignment="1"/>
    <xf numFmtId="0" fontId="13" fillId="0" borderId="69" xfId="1" applyFont="1" applyFill="1" applyBorder="1">
      <alignment vertical="center"/>
    </xf>
    <xf numFmtId="0" fontId="14" fillId="0" borderId="70" xfId="1" applyFont="1" applyFill="1" applyBorder="1">
      <alignment vertical="center"/>
    </xf>
    <xf numFmtId="0" fontId="2" fillId="0" borderId="0" xfId="1" applyFont="1" applyAlignment="1">
      <alignment horizontal="right" vertical="center"/>
    </xf>
    <xf numFmtId="0" fontId="17" fillId="0" borderId="0" xfId="1" applyFont="1" applyAlignment="1">
      <alignment horizontal="left" vertical="center"/>
    </xf>
    <xf numFmtId="0" fontId="18" fillId="0" borderId="0" xfId="1" applyFont="1" applyAlignment="1">
      <alignment vertical="center"/>
    </xf>
    <xf numFmtId="0" fontId="16" fillId="0" borderId="0" xfId="1" applyFont="1" applyAlignment="1">
      <alignment horizontal="left" vertical="center"/>
    </xf>
    <xf numFmtId="0" fontId="2" fillId="0" borderId="0" xfId="1" applyAlignment="1">
      <alignment horizontal="center" vertical="center"/>
    </xf>
    <xf numFmtId="0" fontId="2" fillId="0" borderId="0" xfId="1" applyFill="1">
      <alignment vertical="center"/>
    </xf>
    <xf numFmtId="0" fontId="2" fillId="0" borderId="71" xfId="1" applyBorder="1" applyAlignment="1">
      <alignment horizontal="center" vertical="center"/>
    </xf>
    <xf numFmtId="0" fontId="2" fillId="0" borderId="72" xfId="1" applyBorder="1" applyAlignment="1">
      <alignment horizontal="center" vertical="center"/>
    </xf>
    <xf numFmtId="0" fontId="2" fillId="0" borderId="73" xfId="1" applyBorder="1" applyAlignment="1">
      <alignment horizontal="center" vertical="center"/>
    </xf>
    <xf numFmtId="0" fontId="2" fillId="0" borderId="0" xfId="1" applyAlignment="1">
      <alignment vertical="center"/>
    </xf>
    <xf numFmtId="0" fontId="11" fillId="0" borderId="0" xfId="1" applyFont="1" applyAlignment="1">
      <alignment horizontal="right" vertical="center"/>
    </xf>
    <xf numFmtId="0" fontId="12" fillId="0" borderId="71" xfId="1" applyFont="1" applyBorder="1" applyAlignment="1">
      <alignment horizontal="center" vertical="center"/>
    </xf>
    <xf numFmtId="0" fontId="12" fillId="0" borderId="72" xfId="1" applyFont="1" applyBorder="1" applyAlignment="1">
      <alignment horizontal="center" vertical="center"/>
    </xf>
    <xf numFmtId="0" fontId="12" fillId="0" borderId="73" xfId="1" applyFont="1" applyBorder="1" applyAlignment="1">
      <alignment horizontal="center" vertical="center"/>
    </xf>
    <xf numFmtId="0" fontId="9" fillId="0" borderId="0" xfId="1" applyFont="1" applyAlignment="1">
      <alignment vertical="center"/>
    </xf>
    <xf numFmtId="0" fontId="19" fillId="0" borderId="0" xfId="1" applyFont="1" applyBorder="1" applyAlignment="1">
      <alignment vertical="center"/>
    </xf>
    <xf numFmtId="0" fontId="19" fillId="0" borderId="0" xfId="1" applyFont="1" applyBorder="1" applyAlignment="1">
      <alignment horizontal="center" vertical="center"/>
    </xf>
    <xf numFmtId="0" fontId="2" fillId="0" borderId="0" xfId="1" applyFill="1" applyAlignment="1">
      <alignment vertical="center"/>
    </xf>
    <xf numFmtId="0" fontId="20" fillId="0" borderId="0" xfId="1" applyFont="1" applyBorder="1" applyAlignment="1">
      <alignment horizontal="left" vertical="center"/>
    </xf>
    <xf numFmtId="0" fontId="16" fillId="0" borderId="0" xfId="1" applyFont="1" applyFill="1" applyAlignment="1">
      <alignment horizontal="left" vertical="center"/>
    </xf>
    <xf numFmtId="0" fontId="21" fillId="0" borderId="50" xfId="1" applyFont="1" applyBorder="1" applyAlignment="1">
      <alignment horizontal="center" vertical="center"/>
    </xf>
    <xf numFmtId="0" fontId="22" fillId="0" borderId="51" xfId="1" applyFont="1" applyBorder="1" applyAlignment="1">
      <alignment horizontal="center" vertical="center"/>
    </xf>
    <xf numFmtId="0" fontId="21" fillId="0" borderId="51" xfId="1" applyFont="1" applyBorder="1" applyAlignment="1">
      <alignment horizontal="center" vertical="center"/>
    </xf>
    <xf numFmtId="0" fontId="21" fillId="0" borderId="52" xfId="1" applyFont="1" applyBorder="1" applyAlignment="1">
      <alignment horizontal="center" vertical="center"/>
    </xf>
    <xf numFmtId="0" fontId="4" fillId="0" borderId="0" xfId="1" applyFont="1" applyFill="1" applyAlignment="1">
      <alignment vertical="center"/>
    </xf>
    <xf numFmtId="0" fontId="22" fillId="0" borderId="52" xfId="1" applyFont="1" applyBorder="1" applyAlignment="1">
      <alignment horizontal="center" vertical="center"/>
    </xf>
    <xf numFmtId="0" fontId="2" fillId="0" borderId="14" xfId="1" applyFont="1" applyBorder="1" applyAlignment="1">
      <alignment vertical="center"/>
    </xf>
    <xf numFmtId="0" fontId="2" fillId="0" borderId="15" xfId="1" applyFont="1" applyBorder="1" applyAlignment="1">
      <alignment horizontal="left" vertical="center"/>
    </xf>
    <xf numFmtId="0" fontId="2" fillId="0" borderId="15" xfId="1" applyFont="1" applyBorder="1" applyAlignment="1">
      <alignment vertical="center" shrinkToFit="1"/>
    </xf>
    <xf numFmtId="0" fontId="15" fillId="0" borderId="20" xfId="1" applyFont="1" applyBorder="1" applyAlignment="1" applyProtection="1">
      <alignment vertical="center"/>
      <protection locked="0"/>
    </xf>
    <xf numFmtId="0" fontId="23" fillId="0" borderId="21" xfId="1" applyFont="1" applyBorder="1" applyAlignment="1" applyProtection="1">
      <alignment vertical="center"/>
      <protection locked="0"/>
    </xf>
    <xf numFmtId="0" fontId="15" fillId="0" borderId="21" xfId="1" applyFont="1" applyBorder="1" applyAlignment="1" applyProtection="1">
      <alignment vertical="center"/>
      <protection locked="0"/>
    </xf>
    <xf numFmtId="176" fontId="24" fillId="0" borderId="22" xfId="1" applyNumberFormat="1" applyFont="1" applyBorder="1" applyAlignment="1">
      <alignment horizontal="right" vertical="center"/>
    </xf>
    <xf numFmtId="0" fontId="2" fillId="0" borderId="16" xfId="1" applyFont="1" applyBorder="1" applyAlignment="1">
      <alignment vertical="center" shrinkToFit="1"/>
    </xf>
    <xf numFmtId="0" fontId="4" fillId="0" borderId="24" xfId="1" applyFont="1" applyFill="1" applyBorder="1" applyAlignment="1">
      <alignment vertical="center"/>
    </xf>
    <xf numFmtId="0" fontId="4" fillId="0" borderId="77" xfId="1" applyFont="1" applyFill="1" applyBorder="1" applyAlignment="1">
      <alignment horizontal="left" vertical="center"/>
    </xf>
    <xf numFmtId="0" fontId="4" fillId="0" borderId="78" xfId="1" applyFont="1" applyFill="1" applyBorder="1" applyAlignment="1">
      <alignment vertical="center" shrinkToFit="1"/>
    </xf>
    <xf numFmtId="0" fontId="15" fillId="0" borderId="79" xfId="1" applyFont="1" applyFill="1" applyBorder="1" applyAlignment="1" applyProtection="1">
      <alignment vertical="center"/>
      <protection locked="0"/>
    </xf>
    <xf numFmtId="0" fontId="23" fillId="0" borderId="80" xfId="1" applyFont="1" applyFill="1" applyBorder="1" applyAlignment="1" applyProtection="1">
      <alignment vertical="center"/>
      <protection locked="0"/>
    </xf>
    <xf numFmtId="0" fontId="15" fillId="0" borderId="80" xfId="1" applyFont="1" applyFill="1" applyBorder="1" applyAlignment="1" applyProtection="1">
      <alignment vertical="center"/>
      <protection locked="0"/>
    </xf>
    <xf numFmtId="176" fontId="24" fillId="0" borderId="81" xfId="1" applyNumberFormat="1" applyFont="1" applyFill="1" applyBorder="1" applyAlignment="1">
      <alignment horizontal="right" vertical="center"/>
    </xf>
    <xf numFmtId="0" fontId="4" fillId="0" borderId="82" xfId="1" applyFont="1" applyFill="1" applyBorder="1" applyAlignment="1">
      <alignment vertical="center" shrinkToFit="1"/>
    </xf>
    <xf numFmtId="0" fontId="4" fillId="0" borderId="83" xfId="1" applyFont="1" applyFill="1" applyBorder="1" applyAlignment="1">
      <alignment vertical="center"/>
    </xf>
    <xf numFmtId="0" fontId="4" fillId="0" borderId="84" xfId="1" applyFont="1" applyFill="1" applyBorder="1" applyAlignment="1">
      <alignment horizontal="left" vertical="center"/>
    </xf>
    <xf numFmtId="0" fontId="4" fillId="0" borderId="85" xfId="1" applyFont="1" applyFill="1" applyBorder="1" applyAlignment="1">
      <alignment vertical="center" shrinkToFit="1"/>
    </xf>
    <xf numFmtId="0" fontId="15" fillId="0" borderId="86" xfId="1" applyFont="1" applyFill="1" applyBorder="1" applyAlignment="1" applyProtection="1">
      <alignment vertical="center"/>
      <protection locked="0"/>
    </xf>
    <xf numFmtId="0" fontId="23" fillId="0" borderId="87" xfId="1" applyFont="1" applyFill="1" applyBorder="1" applyAlignment="1" applyProtection="1">
      <alignment vertical="center"/>
      <protection locked="0"/>
    </xf>
    <xf numFmtId="0" fontId="15" fillId="0" borderId="87" xfId="1" applyFont="1" applyFill="1" applyBorder="1" applyAlignment="1" applyProtection="1">
      <alignment vertical="center"/>
      <protection locked="0"/>
    </xf>
    <xf numFmtId="176" fontId="24" fillId="0" borderId="88" xfId="1" applyNumberFormat="1" applyFont="1" applyFill="1" applyBorder="1" applyAlignment="1">
      <alignment horizontal="right" vertical="center"/>
    </xf>
    <xf numFmtId="0" fontId="4" fillId="0" borderId="89" xfId="1" applyFont="1" applyFill="1" applyBorder="1" applyAlignment="1">
      <alignment vertical="center" shrinkToFit="1"/>
    </xf>
    <xf numFmtId="0" fontId="2" fillId="0" borderId="90" xfId="1" applyFont="1" applyFill="1" applyBorder="1" applyAlignment="1">
      <alignment vertical="center"/>
    </xf>
    <xf numFmtId="0" fontId="2" fillId="0" borderId="91" xfId="1" applyFont="1" applyFill="1" applyBorder="1" applyAlignment="1">
      <alignment horizontal="left" vertical="center"/>
    </xf>
    <xf numFmtId="0" fontId="2" fillId="0" borderId="91" xfId="1" applyFont="1" applyFill="1" applyBorder="1" applyAlignment="1">
      <alignment vertical="center" shrinkToFit="1"/>
    </xf>
    <xf numFmtId="0" fontId="15" fillId="0" borderId="92" xfId="1" applyFont="1" applyFill="1" applyBorder="1" applyAlignment="1" applyProtection="1">
      <alignment vertical="center"/>
      <protection locked="0"/>
    </xf>
    <xf numFmtId="0" fontId="23" fillId="0" borderId="93" xfId="1" applyFont="1" applyFill="1" applyBorder="1" applyAlignment="1" applyProtection="1">
      <alignment vertical="center"/>
      <protection locked="0"/>
    </xf>
    <xf numFmtId="0" fontId="15" fillId="0" borderId="71" xfId="1" applyFont="1" applyFill="1" applyBorder="1" applyAlignment="1" applyProtection="1">
      <alignment vertical="center"/>
      <protection locked="0"/>
    </xf>
    <xf numFmtId="176" fontId="24" fillId="0" borderId="94" xfId="1" applyNumberFormat="1" applyFont="1" applyFill="1" applyBorder="1" applyAlignment="1">
      <alignment horizontal="right" vertical="center"/>
    </xf>
    <xf numFmtId="0" fontId="2" fillId="0" borderId="95" xfId="1" applyFont="1" applyFill="1" applyBorder="1" applyAlignment="1">
      <alignment vertical="center" shrinkToFit="1"/>
    </xf>
    <xf numFmtId="0" fontId="2" fillId="0" borderId="96" xfId="1" applyFont="1" applyFill="1" applyBorder="1" applyAlignment="1">
      <alignment vertical="center"/>
    </xf>
    <xf numFmtId="0" fontId="2" fillId="0" borderId="97" xfId="1" applyFont="1" applyFill="1" applyBorder="1" applyAlignment="1">
      <alignment vertical="center"/>
    </xf>
    <xf numFmtId="0" fontId="2" fillId="0" borderId="97" xfId="1" applyFont="1" applyFill="1" applyBorder="1" applyAlignment="1">
      <alignment horizontal="left" vertical="center" shrinkToFit="1"/>
    </xf>
    <xf numFmtId="0" fontId="15" fillId="0" borderId="98" xfId="1" applyFont="1" applyFill="1" applyBorder="1" applyAlignment="1" applyProtection="1">
      <alignment vertical="center"/>
      <protection locked="0"/>
    </xf>
    <xf numFmtId="0" fontId="23" fillId="0" borderId="99" xfId="1" applyFont="1" applyFill="1" applyBorder="1" applyAlignment="1" applyProtection="1">
      <alignment vertical="center"/>
      <protection locked="0"/>
    </xf>
    <xf numFmtId="0" fontId="15" fillId="0" borderId="99" xfId="1" applyFont="1" applyFill="1" applyBorder="1" applyAlignment="1" applyProtection="1">
      <alignment vertical="center"/>
      <protection locked="0"/>
    </xf>
    <xf numFmtId="176" fontId="24" fillId="0" borderId="62" xfId="1" applyNumberFormat="1" applyFont="1" applyFill="1" applyBorder="1" applyAlignment="1">
      <alignment horizontal="right" vertical="center"/>
    </xf>
    <xf numFmtId="0" fontId="2" fillId="0" borderId="33" xfId="1" applyFont="1" applyFill="1" applyBorder="1" applyAlignment="1">
      <alignment horizontal="left" vertical="center" shrinkToFit="1"/>
    </xf>
    <xf numFmtId="0" fontId="4" fillId="0" borderId="77" xfId="1" applyFont="1" applyFill="1" applyBorder="1" applyAlignment="1">
      <alignment vertical="center"/>
    </xf>
    <xf numFmtId="0" fontId="4" fillId="0" borderId="78" xfId="1" applyFont="1" applyFill="1" applyBorder="1" applyAlignment="1">
      <alignment horizontal="left" vertical="center" shrinkToFit="1"/>
    </xf>
    <xf numFmtId="0" fontId="4" fillId="0" borderId="82" xfId="1" applyFont="1" applyFill="1" applyBorder="1" applyAlignment="1">
      <alignment horizontal="left" vertical="center" shrinkToFit="1"/>
    </xf>
    <xf numFmtId="0" fontId="4" fillId="0" borderId="100" xfId="1" applyFont="1" applyFill="1" applyBorder="1" applyAlignment="1">
      <alignment vertical="center"/>
    </xf>
    <xf numFmtId="0" fontId="4" fillId="0" borderId="101" xfId="1" applyFont="1" applyFill="1" applyBorder="1" applyAlignment="1">
      <alignment horizontal="left" vertical="center" shrinkToFit="1"/>
    </xf>
    <xf numFmtId="0" fontId="15" fillId="0" borderId="102" xfId="1" applyFont="1" applyFill="1" applyBorder="1" applyAlignment="1" applyProtection="1">
      <alignment vertical="center"/>
      <protection locked="0"/>
    </xf>
    <xf numFmtId="176" fontId="24" fillId="0" borderId="103" xfId="1" applyNumberFormat="1" applyFont="1" applyFill="1" applyBorder="1" applyAlignment="1">
      <alignment horizontal="right" vertical="center"/>
    </xf>
    <xf numFmtId="0" fontId="4" fillId="0" borderId="104" xfId="1" applyFont="1" applyFill="1" applyBorder="1" applyAlignment="1">
      <alignment horizontal="left" vertical="center" shrinkToFit="1"/>
    </xf>
    <xf numFmtId="0" fontId="4" fillId="0" borderId="105" xfId="1" applyFont="1" applyFill="1" applyBorder="1" applyAlignment="1">
      <alignment vertical="center"/>
    </xf>
    <xf numFmtId="0" fontId="4" fillId="0" borderId="106" xfId="1" applyFont="1" applyFill="1" applyBorder="1" applyAlignment="1">
      <alignment horizontal="left" vertical="center" shrinkToFit="1"/>
    </xf>
    <xf numFmtId="0" fontId="15" fillId="0" borderId="107" xfId="1" applyFont="1" applyFill="1" applyBorder="1" applyAlignment="1" applyProtection="1">
      <alignment vertical="center"/>
      <protection locked="0"/>
    </xf>
    <xf numFmtId="176" fontId="24" fillId="0" borderId="108" xfId="1" applyNumberFormat="1" applyFont="1" applyFill="1" applyBorder="1" applyAlignment="1">
      <alignment horizontal="right" vertical="center"/>
    </xf>
    <xf numFmtId="0" fontId="4" fillId="0" borderId="109" xfId="1" applyFont="1" applyFill="1" applyBorder="1" applyAlignment="1">
      <alignment vertical="center"/>
    </xf>
    <xf numFmtId="0" fontId="4" fillId="0" borderId="110" xfId="1" applyFont="1" applyFill="1" applyBorder="1" applyAlignment="1">
      <alignment horizontal="left" vertical="center" shrinkToFit="1"/>
    </xf>
    <xf numFmtId="0" fontId="2" fillId="0" borderId="97" xfId="1" applyFont="1" applyFill="1" applyBorder="1" applyAlignment="1">
      <alignment vertical="center" shrinkToFit="1"/>
    </xf>
    <xf numFmtId="0" fontId="2" fillId="0" borderId="33" xfId="1" applyFont="1" applyFill="1" applyBorder="1" applyAlignment="1">
      <alignment vertical="center" shrinkToFit="1"/>
    </xf>
    <xf numFmtId="0" fontId="4" fillId="0" borderId="84" xfId="1" applyFont="1" applyFill="1" applyBorder="1" applyAlignment="1">
      <alignment vertical="center"/>
    </xf>
    <xf numFmtId="0" fontId="2" fillId="0" borderId="91" xfId="1" applyFont="1" applyFill="1" applyBorder="1" applyAlignment="1">
      <alignment vertical="center"/>
    </xf>
    <xf numFmtId="0" fontId="2" fillId="0" borderId="0" xfId="1" applyFont="1" applyAlignment="1">
      <alignment horizontal="left" vertical="center"/>
    </xf>
    <xf numFmtId="0" fontId="2" fillId="0" borderId="90" xfId="1" applyFill="1" applyBorder="1" applyAlignment="1">
      <alignment vertical="center"/>
    </xf>
    <xf numFmtId="0" fontId="15" fillId="0" borderId="111" xfId="1" applyFont="1" applyFill="1" applyBorder="1" applyAlignment="1" applyProtection="1">
      <alignment vertical="center"/>
      <protection locked="0"/>
    </xf>
    <xf numFmtId="0" fontId="23" fillId="0" borderId="71" xfId="1" applyFont="1" applyFill="1" applyBorder="1" applyAlignment="1" applyProtection="1">
      <alignment vertical="center"/>
      <protection locked="0"/>
    </xf>
    <xf numFmtId="0" fontId="15" fillId="0" borderId="50" xfId="1" applyFont="1" applyFill="1" applyBorder="1" applyAlignment="1" applyProtection="1">
      <alignment vertical="center"/>
      <protection locked="0"/>
    </xf>
    <xf numFmtId="0" fontId="23" fillId="0" borderId="51" xfId="1" applyFont="1" applyFill="1" applyBorder="1" applyAlignment="1" applyProtection="1">
      <alignment vertical="center"/>
      <protection locked="0"/>
    </xf>
    <xf numFmtId="0" fontId="4" fillId="0" borderId="112" xfId="1" applyFont="1" applyFill="1" applyBorder="1" applyAlignment="1">
      <alignment vertical="center"/>
    </xf>
    <xf numFmtId="0" fontId="15" fillId="0" borderId="113" xfId="1" applyFont="1" applyFill="1" applyBorder="1" applyAlignment="1" applyProtection="1">
      <alignment vertical="center"/>
      <protection locked="0"/>
    </xf>
    <xf numFmtId="176" fontId="24" fillId="0" borderId="114" xfId="1" applyNumberFormat="1" applyFont="1" applyFill="1" applyBorder="1" applyAlignment="1">
      <alignment horizontal="right" vertical="center"/>
    </xf>
    <xf numFmtId="0" fontId="15" fillId="0" borderId="115" xfId="1" applyFont="1" applyFill="1" applyBorder="1" applyAlignment="1" applyProtection="1">
      <alignment vertical="center"/>
      <protection locked="0"/>
    </xf>
    <xf numFmtId="176" fontId="24" fillId="0" borderId="116" xfId="1" applyNumberFormat="1" applyFont="1" applyFill="1" applyBorder="1" applyAlignment="1">
      <alignment horizontal="right" vertical="center"/>
    </xf>
    <xf numFmtId="0" fontId="2" fillId="0" borderId="24" xfId="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vertical="center" shrinkToFit="1"/>
    </xf>
    <xf numFmtId="0" fontId="15" fillId="0" borderId="51" xfId="1" applyFont="1" applyFill="1" applyBorder="1" applyAlignment="1" applyProtection="1">
      <alignment vertical="center"/>
      <protection locked="0"/>
    </xf>
    <xf numFmtId="176" fontId="24" fillId="0" borderId="52" xfId="1" applyNumberFormat="1" applyFont="1" applyFill="1" applyBorder="1" applyAlignment="1">
      <alignment horizontal="right" vertical="center"/>
    </xf>
    <xf numFmtId="0" fontId="2" fillId="0" borderId="2" xfId="1" applyFont="1" applyFill="1" applyBorder="1" applyAlignment="1">
      <alignment vertical="center" shrinkToFit="1"/>
    </xf>
    <xf numFmtId="0" fontId="4" fillId="0" borderId="64" xfId="1" applyFont="1" applyFill="1" applyBorder="1" applyAlignment="1">
      <alignment vertical="center"/>
    </xf>
    <xf numFmtId="0" fontId="4" fillId="0" borderId="106" xfId="1" applyFont="1" applyFill="1" applyBorder="1" applyAlignment="1">
      <alignment vertical="center" shrinkToFit="1"/>
    </xf>
    <xf numFmtId="0" fontId="4" fillId="0" borderId="110" xfId="1" applyFont="1" applyFill="1" applyBorder="1" applyAlignment="1">
      <alignment vertical="center" shrinkToFit="1"/>
    </xf>
    <xf numFmtId="0" fontId="25" fillId="0" borderId="0" xfId="1" applyFont="1">
      <alignment vertical="center"/>
    </xf>
    <xf numFmtId="0" fontId="15" fillId="0" borderId="119" xfId="1" applyFont="1" applyFill="1" applyBorder="1" applyAlignment="1" applyProtection="1">
      <alignment vertical="center"/>
      <protection locked="0"/>
    </xf>
    <xf numFmtId="0" fontId="23" fillId="0" borderId="120" xfId="1" applyFont="1" applyFill="1" applyBorder="1" applyAlignment="1" applyProtection="1">
      <alignment vertical="center"/>
      <protection locked="0"/>
    </xf>
    <xf numFmtId="0" fontId="15" fillId="0" borderId="120" xfId="1" applyFont="1" applyFill="1" applyBorder="1" applyAlignment="1" applyProtection="1">
      <alignment vertical="center"/>
      <protection locked="0"/>
    </xf>
    <xf numFmtId="176" fontId="24" fillId="0" borderId="121" xfId="1" applyNumberFormat="1" applyFont="1" applyFill="1" applyBorder="1" applyAlignment="1">
      <alignment horizontal="right" vertical="center"/>
    </xf>
    <xf numFmtId="0" fontId="15" fillId="0" borderId="0" xfId="1" applyFont="1">
      <alignment vertical="center"/>
    </xf>
    <xf numFmtId="0" fontId="2" fillId="0" borderId="0" xfId="1" applyAlignment="1">
      <alignment horizontal="right" vertical="center"/>
    </xf>
    <xf numFmtId="0" fontId="26" fillId="0" borderId="1" xfId="1" applyFont="1" applyBorder="1" applyAlignment="1">
      <alignment vertical="center"/>
    </xf>
    <xf numFmtId="0" fontId="26" fillId="0" borderId="14"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shrinkToFit="1"/>
    </xf>
    <xf numFmtId="0" fontId="27" fillId="2" borderId="24" xfId="3" applyNumberFormat="1" applyFont="1" applyFill="1" applyBorder="1" applyAlignment="1">
      <alignment horizontal="right" vertical="center"/>
    </xf>
    <xf numFmtId="177" fontId="27" fillId="2" borderId="0" xfId="3" applyNumberFormat="1" applyFont="1" applyFill="1" applyBorder="1" applyAlignment="1">
      <alignment horizontal="right" vertical="center"/>
    </xf>
    <xf numFmtId="0" fontId="27" fillId="0" borderId="24" xfId="3" applyFont="1" applyBorder="1" applyAlignment="1" applyProtection="1">
      <alignment horizontal="right" vertical="center"/>
      <protection locked="0"/>
    </xf>
    <xf numFmtId="177" fontId="27" fillId="0" borderId="53" xfId="3" applyNumberFormat="1" applyFont="1" applyBorder="1" applyAlignment="1" applyProtection="1">
      <alignment horizontal="right" vertical="center"/>
      <protection locked="0"/>
    </xf>
    <xf numFmtId="0" fontId="27" fillId="0" borderId="38" xfId="3" applyFont="1" applyBorder="1" applyAlignment="1" applyProtection="1">
      <alignment horizontal="right" vertical="center"/>
      <protection locked="0"/>
    </xf>
    <xf numFmtId="177" fontId="27" fillId="0" borderId="2" xfId="3" applyNumberFormat="1" applyFont="1" applyBorder="1" applyAlignment="1" applyProtection="1">
      <alignment horizontal="right" vertical="center"/>
      <protection locked="0"/>
    </xf>
    <xf numFmtId="0" fontId="26" fillId="0" borderId="24" xfId="1" applyFont="1" applyBorder="1" applyAlignment="1">
      <alignment vertical="center"/>
    </xf>
    <xf numFmtId="0" fontId="26" fillId="0" borderId="77" xfId="1" applyFont="1" applyFill="1" applyBorder="1" applyAlignment="1">
      <alignment horizontal="left" vertical="center"/>
    </xf>
    <xf numFmtId="0" fontId="26" fillId="0" borderId="78" xfId="1" applyFont="1" applyFill="1" applyBorder="1" applyAlignment="1">
      <alignment vertical="center" shrinkToFit="1"/>
    </xf>
    <xf numFmtId="0" fontId="27" fillId="2" borderId="125" xfId="3" applyNumberFormat="1" applyFont="1" applyFill="1" applyBorder="1" applyAlignment="1">
      <alignment horizontal="right" vertical="center"/>
    </xf>
    <xf numFmtId="177" fontId="27" fillId="2" borderId="78" xfId="3" applyNumberFormat="1" applyFont="1" applyFill="1" applyBorder="1" applyAlignment="1">
      <alignment horizontal="right" vertical="center"/>
    </xf>
    <xf numFmtId="0" fontId="27" fillId="0" borderId="125" xfId="3" applyFont="1" applyBorder="1" applyAlignment="1" applyProtection="1">
      <alignment horizontal="right" vertical="center"/>
      <protection locked="0"/>
    </xf>
    <xf numFmtId="177" fontId="27" fillId="0" borderId="126" xfId="3" applyNumberFormat="1" applyFont="1" applyBorder="1" applyAlignment="1">
      <alignment horizontal="right" vertical="center"/>
    </xf>
    <xf numFmtId="0" fontId="27" fillId="0" borderId="127" xfId="3" applyFont="1" applyBorder="1" applyAlignment="1" applyProtection="1">
      <alignment horizontal="right" vertical="center"/>
      <protection locked="0"/>
    </xf>
    <xf numFmtId="177" fontId="27" fillId="0" borderId="82" xfId="3" applyNumberFormat="1" applyFont="1" applyBorder="1" applyAlignment="1">
      <alignment horizontal="right" vertical="center"/>
    </xf>
    <xf numFmtId="0" fontId="27" fillId="0" borderId="125" xfId="3" applyFont="1" applyBorder="1" applyAlignment="1" applyProtection="1">
      <alignment vertical="center"/>
      <protection locked="0"/>
    </xf>
    <xf numFmtId="0" fontId="27" fillId="0" borderId="127" xfId="3" applyFont="1" applyBorder="1" applyAlignment="1" applyProtection="1">
      <alignment vertical="center"/>
      <protection locked="0"/>
    </xf>
    <xf numFmtId="0" fontId="26" fillId="0" borderId="83" xfId="1" applyFont="1" applyBorder="1" applyAlignment="1">
      <alignment vertical="center"/>
    </xf>
    <xf numFmtId="0" fontId="26" fillId="0" borderId="84" xfId="1" applyFont="1" applyFill="1" applyBorder="1" applyAlignment="1">
      <alignment horizontal="left" vertical="center"/>
    </xf>
    <xf numFmtId="0" fontId="26" fillId="0" borderId="85" xfId="1" applyFont="1" applyFill="1" applyBorder="1" applyAlignment="1">
      <alignment vertical="center" shrinkToFit="1"/>
    </xf>
    <xf numFmtId="0" fontId="27" fillId="2" borderId="128" xfId="3" applyNumberFormat="1" applyFont="1" applyFill="1" applyBorder="1" applyAlignment="1">
      <alignment horizontal="right" vertical="center"/>
    </xf>
    <xf numFmtId="177" fontId="27" fillId="2" borderId="101" xfId="3" applyNumberFormat="1" applyFont="1" applyFill="1" applyBorder="1" applyAlignment="1">
      <alignment horizontal="right" vertical="center"/>
    </xf>
    <xf numFmtId="0" fontId="27" fillId="0" borderId="128" xfId="3" applyFont="1" applyBorder="1" applyAlignment="1" applyProtection="1">
      <alignment vertical="center"/>
      <protection locked="0"/>
    </xf>
    <xf numFmtId="177" fontId="27" fillId="0" borderId="129" xfId="3" applyNumberFormat="1" applyFont="1" applyBorder="1" applyAlignment="1">
      <alignment horizontal="right" vertical="center"/>
    </xf>
    <xf numFmtId="0" fontId="27" fillId="0" borderId="130" xfId="3" applyFont="1" applyBorder="1" applyAlignment="1" applyProtection="1">
      <alignment vertical="center"/>
      <protection locked="0"/>
    </xf>
    <xf numFmtId="177" fontId="27" fillId="0" borderId="89" xfId="3" applyNumberFormat="1" applyFont="1" applyBorder="1" applyAlignment="1">
      <alignment horizontal="right" vertical="center"/>
    </xf>
    <xf numFmtId="0" fontId="26" fillId="0" borderId="90" xfId="1" applyFont="1" applyBorder="1" applyAlignment="1">
      <alignment vertical="center"/>
    </xf>
    <xf numFmtId="0" fontId="26" fillId="0" borderId="64" xfId="1" applyFont="1" applyFill="1" applyBorder="1" applyAlignment="1">
      <alignment horizontal="left" vertical="center"/>
    </xf>
    <xf numFmtId="0" fontId="26" fillId="0" borderId="64" xfId="1" applyFont="1" applyFill="1" applyBorder="1" applyAlignment="1">
      <alignment vertical="center" shrinkToFit="1"/>
    </xf>
    <xf numFmtId="0" fontId="27" fillId="2" borderId="83" xfId="3" applyNumberFormat="1" applyFont="1" applyFill="1" applyBorder="1" applyAlignment="1">
      <alignment horizontal="right" vertical="center"/>
    </xf>
    <xf numFmtId="177" fontId="27" fillId="2" borderId="95" xfId="3" applyNumberFormat="1" applyFont="1" applyFill="1" applyBorder="1" applyAlignment="1">
      <alignment horizontal="right" vertical="center"/>
    </xf>
    <xf numFmtId="0" fontId="27" fillId="0" borderId="83" xfId="3" applyFont="1" applyBorder="1" applyAlignment="1" applyProtection="1">
      <alignment vertical="center"/>
      <protection locked="0"/>
    </xf>
    <xf numFmtId="177" fontId="27" fillId="0" borderId="131" xfId="3" applyNumberFormat="1" applyFont="1" applyBorder="1" applyAlignment="1">
      <alignment horizontal="right" vertical="center"/>
    </xf>
    <xf numFmtId="0" fontId="27" fillId="0" borderId="132" xfId="3" applyFont="1" applyBorder="1" applyAlignment="1" applyProtection="1">
      <alignment vertical="center"/>
      <protection locked="0"/>
    </xf>
    <xf numFmtId="177" fontId="27" fillId="0" borderId="68" xfId="3" applyNumberFormat="1" applyFont="1" applyBorder="1" applyAlignment="1">
      <alignment horizontal="right" vertical="center"/>
    </xf>
    <xf numFmtId="0" fontId="26" fillId="0" borderId="96" xfId="1" applyFont="1" applyBorder="1" applyAlignment="1">
      <alignment vertical="center"/>
    </xf>
    <xf numFmtId="0" fontId="26" fillId="0" borderId="97" xfId="1" applyFont="1" applyFill="1" applyBorder="1" applyAlignment="1">
      <alignment vertical="center"/>
    </xf>
    <xf numFmtId="0" fontId="26" fillId="0" borderId="97" xfId="1" applyFont="1" applyFill="1" applyBorder="1" applyAlignment="1">
      <alignment horizontal="left" vertical="center" shrinkToFit="1"/>
    </xf>
    <xf numFmtId="0" fontId="27" fillId="2" borderId="96" xfId="3" applyNumberFormat="1" applyFont="1" applyFill="1" applyBorder="1" applyAlignment="1">
      <alignment horizontal="right" vertical="center"/>
    </xf>
    <xf numFmtId="177" fontId="27" fillId="2" borderId="133" xfId="3" applyNumberFormat="1" applyFont="1" applyFill="1" applyBorder="1" applyAlignment="1">
      <alignment horizontal="right" vertical="center"/>
    </xf>
    <xf numFmtId="0" fontId="27" fillId="0" borderId="96" xfId="3" applyFont="1" applyBorder="1" applyAlignment="1" applyProtection="1">
      <alignment vertical="center"/>
      <protection locked="0"/>
    </xf>
    <xf numFmtId="177" fontId="27" fillId="0" borderId="134" xfId="3" applyNumberFormat="1" applyFont="1" applyBorder="1" applyAlignment="1">
      <alignment horizontal="right" vertical="center"/>
    </xf>
    <xf numFmtId="0" fontId="27" fillId="0" borderId="32" xfId="3" applyFont="1" applyBorder="1" applyAlignment="1" applyProtection="1">
      <alignment vertical="center"/>
      <protection locked="0"/>
    </xf>
    <xf numFmtId="177" fontId="27" fillId="0" borderId="33" xfId="3" applyNumberFormat="1" applyFont="1" applyBorder="1" applyAlignment="1">
      <alignment horizontal="right" vertical="center"/>
    </xf>
    <xf numFmtId="0" fontId="26" fillId="0" borderId="77" xfId="1" applyFont="1" applyFill="1" applyBorder="1" applyAlignment="1">
      <alignment vertical="center"/>
    </xf>
    <xf numFmtId="0" fontId="26" fillId="0" borderId="78" xfId="1" applyFont="1" applyFill="1" applyBorder="1" applyAlignment="1">
      <alignment horizontal="left" vertical="center" shrinkToFit="1"/>
    </xf>
    <xf numFmtId="0" fontId="26" fillId="0" borderId="100" xfId="1" applyFont="1" applyFill="1" applyBorder="1" applyAlignment="1">
      <alignment vertical="center"/>
    </xf>
    <xf numFmtId="0" fontId="26" fillId="0" borderId="101" xfId="1" applyFont="1" applyFill="1" applyBorder="1" applyAlignment="1">
      <alignment horizontal="left" vertical="center" shrinkToFit="1"/>
    </xf>
    <xf numFmtId="0" fontId="27" fillId="2" borderId="135" xfId="3" applyNumberFormat="1" applyFont="1" applyFill="1" applyBorder="1" applyAlignment="1">
      <alignment horizontal="right" vertical="center"/>
    </xf>
    <xf numFmtId="0" fontId="27" fillId="0" borderId="135" xfId="3" applyFont="1" applyBorder="1" applyAlignment="1" applyProtection="1">
      <alignment vertical="center"/>
      <protection locked="0"/>
    </xf>
    <xf numFmtId="177" fontId="27" fillId="0" borderId="136" xfId="3" applyNumberFormat="1" applyFont="1" applyBorder="1" applyAlignment="1">
      <alignment horizontal="right" vertical="center"/>
    </xf>
    <xf numFmtId="0" fontId="27" fillId="0" borderId="137" xfId="3" applyFont="1" applyBorder="1" applyAlignment="1" applyProtection="1">
      <alignment vertical="center"/>
      <protection locked="0"/>
    </xf>
    <xf numFmtId="177" fontId="27" fillId="0" borderId="104" xfId="3" applyNumberFormat="1" applyFont="1" applyBorder="1" applyAlignment="1">
      <alignment horizontal="right" vertical="center"/>
    </xf>
    <xf numFmtId="0" fontId="26" fillId="0" borderId="109" xfId="1" applyFont="1" applyFill="1" applyBorder="1" applyAlignment="1">
      <alignment vertical="center"/>
    </xf>
    <xf numFmtId="0" fontId="26" fillId="0" borderId="138" xfId="1" applyFont="1" applyFill="1" applyBorder="1" applyAlignment="1">
      <alignment horizontal="left" vertical="center" shrinkToFit="1"/>
    </xf>
    <xf numFmtId="0" fontId="27" fillId="2" borderId="139" xfId="3" applyNumberFormat="1" applyFont="1" applyFill="1" applyBorder="1" applyAlignment="1">
      <alignment horizontal="right" vertical="center"/>
    </xf>
    <xf numFmtId="177" fontId="27" fillId="2" borderId="140" xfId="3" applyNumberFormat="1" applyFont="1" applyFill="1" applyBorder="1" applyAlignment="1">
      <alignment horizontal="right" vertical="center"/>
    </xf>
    <xf numFmtId="0" fontId="27" fillId="0" borderId="139" xfId="3" applyFont="1" applyBorder="1" applyAlignment="1" applyProtection="1">
      <alignment vertical="center"/>
      <protection locked="0"/>
    </xf>
    <xf numFmtId="177" fontId="27" fillId="0" borderId="141" xfId="3" applyNumberFormat="1" applyFont="1" applyBorder="1" applyAlignment="1">
      <alignment horizontal="right" vertical="center"/>
    </xf>
    <xf numFmtId="0" fontId="27" fillId="0" borderId="142" xfId="3" applyFont="1" applyBorder="1" applyAlignment="1" applyProtection="1">
      <alignment vertical="center"/>
      <protection locked="0"/>
    </xf>
    <xf numFmtId="177" fontId="27" fillId="0" borderId="140" xfId="3" applyNumberFormat="1" applyFont="1" applyBorder="1" applyAlignment="1">
      <alignment horizontal="right" vertical="center"/>
    </xf>
    <xf numFmtId="0" fontId="26" fillId="0" borderId="97" xfId="1" applyFont="1" applyFill="1" applyBorder="1" applyAlignment="1">
      <alignment vertical="center" shrinkToFit="1"/>
    </xf>
    <xf numFmtId="177" fontId="27" fillId="2" borderId="97" xfId="3" applyNumberFormat="1" applyFont="1" applyFill="1" applyBorder="1" applyAlignment="1">
      <alignment horizontal="right" vertical="center"/>
    </xf>
    <xf numFmtId="0" fontId="26" fillId="0" borderId="84" xfId="1" applyFont="1" applyFill="1" applyBorder="1" applyAlignment="1">
      <alignment vertical="center"/>
    </xf>
    <xf numFmtId="177" fontId="27" fillId="2" borderId="85" xfId="3" applyNumberFormat="1" applyFont="1" applyFill="1" applyBorder="1" applyAlignment="1">
      <alignment horizontal="right" vertical="center"/>
    </xf>
    <xf numFmtId="0" fontId="26" fillId="0" borderId="91" xfId="1" applyFont="1" applyFill="1" applyBorder="1" applyAlignment="1">
      <alignment vertical="center"/>
    </xf>
    <xf numFmtId="0" fontId="26" fillId="0" borderId="91" xfId="1" applyFont="1" applyFill="1" applyBorder="1" applyAlignment="1">
      <alignment vertical="center" shrinkToFit="1"/>
    </xf>
    <xf numFmtId="0" fontId="27" fillId="2" borderId="90" xfId="3" applyNumberFormat="1" applyFont="1" applyFill="1" applyBorder="1" applyAlignment="1">
      <alignment horizontal="right" vertical="center"/>
    </xf>
    <xf numFmtId="177" fontId="27" fillId="2" borderId="91" xfId="3" applyNumberFormat="1" applyFont="1" applyFill="1" applyBorder="1" applyAlignment="1">
      <alignment horizontal="right" vertical="center"/>
    </xf>
    <xf numFmtId="0" fontId="27" fillId="0" borderId="90" xfId="3" applyFont="1" applyBorder="1" applyAlignment="1" applyProtection="1">
      <alignment vertical="center"/>
      <protection locked="0"/>
    </xf>
    <xf numFmtId="177" fontId="27" fillId="0" borderId="143" xfId="3" applyNumberFormat="1" applyFont="1" applyBorder="1" applyAlignment="1">
      <alignment horizontal="right" vertical="center"/>
    </xf>
    <xf numFmtId="0" fontId="27" fillId="0" borderId="72" xfId="3" applyFont="1" applyBorder="1" applyAlignment="1" applyProtection="1">
      <alignment vertical="center"/>
      <protection locked="0"/>
    </xf>
    <xf numFmtId="177" fontId="27" fillId="0" borderId="95" xfId="3" applyNumberFormat="1" applyFont="1" applyBorder="1" applyAlignment="1">
      <alignment horizontal="right" vertical="center"/>
    </xf>
    <xf numFmtId="0" fontId="26" fillId="0" borderId="112" xfId="1" applyFont="1" applyBorder="1" applyAlignment="1">
      <alignment vertical="center"/>
    </xf>
    <xf numFmtId="0" fontId="26" fillId="0" borderId="89" xfId="1" applyFont="1" applyFill="1" applyBorder="1" applyAlignment="1">
      <alignment vertical="center" shrinkToFit="1"/>
    </xf>
    <xf numFmtId="0" fontId="26" fillId="0" borderId="64" xfId="1" applyFont="1" applyFill="1" applyBorder="1" applyAlignment="1">
      <alignment vertical="center"/>
    </xf>
    <xf numFmtId="0" fontId="26" fillId="0" borderId="106" xfId="1" applyFont="1" applyFill="1" applyBorder="1" applyAlignment="1">
      <alignment vertical="center" shrinkToFit="1"/>
    </xf>
    <xf numFmtId="0" fontId="27" fillId="2" borderId="144" xfId="3" applyNumberFormat="1" applyFont="1" applyFill="1" applyBorder="1" applyAlignment="1">
      <alignment horizontal="right" vertical="center"/>
    </xf>
    <xf numFmtId="177" fontId="27" fillId="2" borderId="145" xfId="3" applyNumberFormat="1" applyFont="1" applyFill="1" applyBorder="1" applyAlignment="1">
      <alignment horizontal="right" vertical="center"/>
    </xf>
    <xf numFmtId="0" fontId="27" fillId="0" borderId="144" xfId="3" applyFont="1" applyBorder="1" applyAlignment="1" applyProtection="1">
      <alignment vertical="center"/>
      <protection locked="0"/>
    </xf>
    <xf numFmtId="177" fontId="27" fillId="0" borderId="146" xfId="3" applyNumberFormat="1" applyFont="1" applyBorder="1" applyAlignment="1">
      <alignment horizontal="right" vertical="center"/>
    </xf>
    <xf numFmtId="0" fontId="27" fillId="0" borderId="147" xfId="3" applyFont="1" applyBorder="1" applyAlignment="1" applyProtection="1">
      <alignment vertical="center"/>
      <protection locked="0"/>
    </xf>
    <xf numFmtId="177" fontId="27" fillId="0" borderId="148" xfId="3" applyNumberFormat="1" applyFont="1" applyBorder="1" applyAlignment="1">
      <alignment horizontal="right" vertical="center"/>
    </xf>
    <xf numFmtId="177" fontId="27" fillId="2" borderId="64" xfId="3" applyNumberFormat="1" applyFont="1" applyFill="1" applyBorder="1" applyAlignment="1">
      <alignment horizontal="right" vertical="center"/>
    </xf>
    <xf numFmtId="0" fontId="26" fillId="0" borderId="149" xfId="1" applyFont="1" applyBorder="1" applyAlignment="1">
      <alignment vertical="center"/>
    </xf>
    <xf numFmtId="0" fontId="26" fillId="0" borderId="150" xfId="1" applyFont="1" applyFill="1" applyBorder="1" applyAlignment="1">
      <alignment vertical="center"/>
    </xf>
    <xf numFmtId="0" fontId="26" fillId="0" borderId="150" xfId="1" applyFont="1" applyFill="1" applyBorder="1" applyAlignment="1">
      <alignment vertical="center" shrinkToFit="1"/>
    </xf>
    <xf numFmtId="0" fontId="27" fillId="2" borderId="149" xfId="3" applyNumberFormat="1" applyFont="1" applyFill="1" applyBorder="1" applyAlignment="1">
      <alignment horizontal="right" vertical="center"/>
    </xf>
    <xf numFmtId="177" fontId="27" fillId="2" borderId="150" xfId="3" applyNumberFormat="1" applyFont="1" applyFill="1" applyBorder="1" applyAlignment="1">
      <alignment horizontal="right" vertical="center"/>
    </xf>
    <xf numFmtId="0" fontId="27" fillId="0" borderId="149" xfId="3" applyFont="1" applyBorder="1" applyAlignment="1" applyProtection="1">
      <alignment vertical="center"/>
      <protection locked="0"/>
    </xf>
    <xf numFmtId="177" fontId="27" fillId="0" borderId="13" xfId="3" applyNumberFormat="1" applyFont="1" applyBorder="1" applyAlignment="1">
      <alignment horizontal="right" vertical="center"/>
    </xf>
    <xf numFmtId="0" fontId="27" fillId="0" borderId="11" xfId="3" applyFont="1" applyBorder="1" applyAlignment="1" applyProtection="1">
      <alignment vertical="center"/>
      <protection locked="0"/>
    </xf>
    <xf numFmtId="177" fontId="27" fillId="0" borderId="151" xfId="3" applyNumberFormat="1" applyFont="1" applyBorder="1" applyAlignment="1">
      <alignment horizontal="right" vertical="center"/>
    </xf>
    <xf numFmtId="0" fontId="27" fillId="2" borderId="47" xfId="3" applyNumberFormat="1" applyFont="1" applyFill="1" applyBorder="1" applyAlignment="1">
      <alignment horizontal="right" vertical="center"/>
    </xf>
    <xf numFmtId="177" fontId="27" fillId="2" borderId="1" xfId="3" applyNumberFormat="1" applyFont="1" applyFill="1" applyBorder="1" applyAlignment="1">
      <alignment horizontal="right" vertical="center"/>
    </xf>
    <xf numFmtId="0" fontId="27" fillId="2" borderId="47" xfId="3" applyFont="1" applyFill="1" applyBorder="1" applyAlignment="1">
      <alignment vertical="center"/>
    </xf>
    <xf numFmtId="177" fontId="27" fillId="2" borderId="8" xfId="3" applyNumberFormat="1" applyFont="1" applyFill="1" applyBorder="1" applyAlignment="1">
      <alignment vertical="center"/>
    </xf>
    <xf numFmtId="0" fontId="11" fillId="0" borderId="14" xfId="1" applyFont="1" applyFill="1" applyBorder="1" applyAlignment="1">
      <alignment horizontal="center" vertical="center"/>
    </xf>
    <xf numFmtId="0" fontId="11" fillId="0" borderId="15" xfId="1" applyFont="1" applyFill="1" applyBorder="1">
      <alignment vertical="center"/>
    </xf>
    <xf numFmtId="0" fontId="11" fillId="0" borderId="16" xfId="1" applyFont="1" applyFill="1" applyBorder="1">
      <alignment vertical="center"/>
    </xf>
    <xf numFmtId="0" fontId="11" fillId="0" borderId="47" xfId="1" applyFont="1" applyFill="1" applyBorder="1">
      <alignment vertical="center"/>
    </xf>
    <xf numFmtId="0" fontId="11" fillId="0" borderId="1" xfId="1" applyFont="1" applyFill="1" applyBorder="1">
      <alignment vertical="center"/>
    </xf>
    <xf numFmtId="0" fontId="11" fillId="0" borderId="8" xfId="1" applyFont="1" applyFill="1" applyBorder="1">
      <alignment vertical="center"/>
    </xf>
    <xf numFmtId="0" fontId="5" fillId="0" borderId="0" xfId="1" applyFont="1" applyAlignment="1">
      <alignment horizontal="center" vertical="center"/>
    </xf>
    <xf numFmtId="0" fontId="7" fillId="0" borderId="0" xfId="1" applyFont="1" applyAlignment="1">
      <alignment horizontal="left" vertical="center" shrinkToFit="1"/>
    </xf>
    <xf numFmtId="0" fontId="2" fillId="0" borderId="0" xfId="1" applyAlignment="1">
      <alignment horizontal="left" vertical="center"/>
    </xf>
    <xf numFmtId="0" fontId="10" fillId="0" borderId="1" xfId="1" applyFont="1" applyBorder="1" applyAlignment="1">
      <alignment horizontal="left" vertical="center" shrinkToFit="1"/>
    </xf>
    <xf numFmtId="0" fontId="2" fillId="0" borderId="1" xfId="1" applyBorder="1" applyAlignment="1">
      <alignment horizontal="left" vertical="center"/>
    </xf>
    <xf numFmtId="0" fontId="2" fillId="0" borderId="2" xfId="1" applyFont="1" applyFill="1" applyBorder="1" applyAlignment="1">
      <alignment horizontal="center" vertical="center"/>
    </xf>
    <xf numFmtId="0" fontId="2" fillId="0" borderId="8"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5" xfId="1" applyFont="1" applyFill="1" applyBorder="1" applyAlignment="1">
      <alignment horizontal="center" vertical="center"/>
    </xf>
    <xf numFmtId="0" fontId="28" fillId="0" borderId="0" xfId="1" applyFont="1" applyAlignment="1">
      <alignment horizontal="left" vertical="center"/>
    </xf>
    <xf numFmtId="0" fontId="29" fillId="0" borderId="0" xfId="0" applyFont="1" applyAlignment="1">
      <alignment horizontal="left" vertical="center"/>
    </xf>
    <xf numFmtId="0" fontId="11" fillId="0" borderId="74" xfId="1" applyFont="1" applyBorder="1" applyAlignment="1">
      <alignment horizontal="center" vertical="center"/>
    </xf>
    <xf numFmtId="0" fontId="11" fillId="0" borderId="75" xfId="1" applyFont="1" applyBorder="1" applyAlignment="1">
      <alignment horizontal="center" vertical="center"/>
    </xf>
    <xf numFmtId="0" fontId="11" fillId="0" borderId="76" xfId="1" applyFont="1" applyBorder="1" applyAlignment="1">
      <alignment horizontal="center" vertical="center"/>
    </xf>
    <xf numFmtId="0" fontId="18" fillId="0" borderId="0" xfId="1" applyFont="1" applyAlignment="1">
      <alignment horizontal="distributed" vertical="center"/>
    </xf>
    <xf numFmtId="0" fontId="3" fillId="0" borderId="117" xfId="1" applyFont="1" applyFill="1" applyBorder="1" applyAlignment="1">
      <alignment horizontal="center" vertical="center"/>
    </xf>
    <xf numFmtId="0" fontId="3" fillId="0" borderId="118" xfId="1" applyFont="1" applyFill="1" applyBorder="1" applyAlignment="1">
      <alignment horizontal="center" vertical="center"/>
    </xf>
    <xf numFmtId="0" fontId="3" fillId="0" borderId="122" xfId="1" applyFont="1" applyFill="1" applyBorder="1" applyAlignment="1">
      <alignment horizontal="center" vertical="center"/>
    </xf>
    <xf numFmtId="0" fontId="3" fillId="0" borderId="47" xfId="1" applyFont="1" applyBorder="1" applyAlignment="1">
      <alignment horizontal="center" vertical="center"/>
    </xf>
    <xf numFmtId="0" fontId="3" fillId="0" borderId="1" xfId="1" applyFont="1" applyBorder="1" applyAlignment="1">
      <alignment horizontal="center" vertical="center"/>
    </xf>
    <xf numFmtId="0" fontId="26" fillId="0" borderId="117" xfId="1" applyFont="1" applyBorder="1" applyAlignment="1">
      <alignment horizontal="center" vertical="center"/>
    </xf>
    <xf numFmtId="0" fontId="26" fillId="0" borderId="118" xfId="1" applyFont="1" applyBorder="1" applyAlignment="1">
      <alignment horizontal="center" vertical="center"/>
    </xf>
    <xf numFmtId="0" fontId="26" fillId="0" borderId="123" xfId="1" applyFont="1" applyBorder="1" applyAlignment="1">
      <alignment horizontal="center" vertical="center"/>
    </xf>
    <xf numFmtId="0" fontId="26" fillId="0" borderId="124" xfId="1" applyFont="1" applyBorder="1" applyAlignment="1">
      <alignment horizontal="center" vertical="center"/>
    </xf>
    <xf numFmtId="0" fontId="26" fillId="0" borderId="122" xfId="1" applyFont="1" applyBorder="1" applyAlignment="1">
      <alignment horizontal="center" vertical="center"/>
    </xf>
  </cellXfs>
  <cellStyles count="4">
    <cellStyle name="桁区切り 2" xfId="2"/>
    <cellStyle name="標準" xfId="0" builtinId="0"/>
    <cellStyle name="標準 2" xfId="1"/>
    <cellStyle name="標準_災害統計　平成19年４月作成"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ＭＳ Ｐゴシック"/>
                <a:ea typeface="ＭＳ Ｐゴシック"/>
                <a:cs typeface="ＭＳ Ｐゴシック"/>
              </a:defRPr>
            </a:pPr>
            <a:r>
              <a:rPr lang="ja-JP" altLang="en-US"/>
              <a:t>死亡災害業種別構成</a:t>
            </a:r>
          </a:p>
        </c:rich>
      </c:tx>
      <c:layout>
        <c:manualLayout>
          <c:xMode val="edge"/>
          <c:yMode val="edge"/>
          <c:x val="0.29687500600886424"/>
          <c:y val="6.7484534460440407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1608805849775002"/>
          <c:y val="0.29026761518086674"/>
          <c:w val="0.81328338480712814"/>
          <c:h val="0.60788103646191882"/>
        </c:manualLayout>
      </c:layout>
      <c:pie3DChart>
        <c:varyColors val="1"/>
        <c:ser>
          <c:idx val="0"/>
          <c:order val="0"/>
          <c:spPr>
            <a:ln w="38100">
              <a:solidFill>
                <a:sysClr val="windowText" lastClr="000000"/>
              </a:solidFill>
            </a:ln>
          </c:spPr>
          <c:dPt>
            <c:idx val="0"/>
            <c:bubble3D val="0"/>
          </c:dPt>
          <c:dPt>
            <c:idx val="1"/>
            <c:bubble3D val="0"/>
          </c:dPt>
          <c:dPt>
            <c:idx val="2"/>
            <c:bubble3D val="0"/>
          </c:dPt>
          <c:dPt>
            <c:idx val="3"/>
            <c:bubble3D val="0"/>
          </c:dPt>
          <c:dPt>
            <c:idx val="4"/>
            <c:bubble3D val="0"/>
          </c:dPt>
          <c:dLbls>
            <c:dLbl>
              <c:idx val="0"/>
              <c:layout>
                <c:manualLayout>
                  <c:x val="-0.17017195460861509"/>
                  <c:y val="7.7625173902442529E-2"/>
                </c:manualLayout>
              </c:layout>
              <c:dLblPos val="bestFit"/>
              <c:showLegendKey val="0"/>
              <c:showVal val="0"/>
              <c:showCatName val="1"/>
              <c:showSerName val="0"/>
              <c:showPercent val="1"/>
              <c:showBubbleSize val="0"/>
            </c:dLbl>
            <c:dLbl>
              <c:idx val="1"/>
              <c:layout>
                <c:manualLayout>
                  <c:x val="-0.21201057588389688"/>
                  <c:y val="-0.19255998737862684"/>
                </c:manualLayout>
              </c:layout>
              <c:dLblPos val="bestFit"/>
              <c:showLegendKey val="0"/>
              <c:showVal val="0"/>
              <c:showCatName val="1"/>
              <c:showSerName val="0"/>
              <c:showPercent val="1"/>
              <c:showBubbleSize val="0"/>
            </c:dLbl>
            <c:dLbl>
              <c:idx val="2"/>
              <c:layout>
                <c:manualLayout>
                  <c:x val="0.16061313107920333"/>
                  <c:y val="-0.20950704932375255"/>
                </c:manualLayout>
              </c:layout>
              <c:dLblPos val="bestFit"/>
              <c:showLegendKey val="0"/>
              <c:showVal val="0"/>
              <c:showCatName val="1"/>
              <c:showSerName val="0"/>
              <c:showPercent val="1"/>
              <c:showBubbleSize val="0"/>
            </c:dLbl>
            <c:dLbl>
              <c:idx val="3"/>
              <c:layout>
                <c:manualLayout>
                  <c:x val="0.14173035355874633"/>
                  <c:y val="-0.12971759677581285"/>
                </c:manualLayout>
              </c:layout>
              <c:dLblPos val="bestFit"/>
              <c:showLegendKey val="0"/>
              <c:showVal val="0"/>
              <c:showCatName val="1"/>
              <c:showSerName val="0"/>
              <c:showPercent val="1"/>
              <c:showBubbleSize val="0"/>
            </c:dLbl>
            <c:dLbl>
              <c:idx val="4"/>
              <c:layout>
                <c:manualLayout>
                  <c:x val="0.13076192681797127"/>
                  <c:y val="9.3477331726976753E-2"/>
                </c:manualLayout>
              </c:layout>
              <c:dLblPos val="bestFit"/>
              <c:showLegendKey val="0"/>
              <c:showVal val="0"/>
              <c:showCatName val="1"/>
              <c:showSerName val="0"/>
              <c:showPercent val="1"/>
              <c:showBubbleSize val="0"/>
            </c:dLbl>
            <c:numFmt formatCode="0%"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strRef>
              <c:f>増減表!$BE$4:$BI$4</c:f>
              <c:strCache>
                <c:ptCount val="5"/>
                <c:pt idx="0">
                  <c:v>林業</c:v>
                </c:pt>
                <c:pt idx="1">
                  <c:v>建設業</c:v>
                </c:pt>
                <c:pt idx="2">
                  <c:v>製造業</c:v>
                </c:pt>
                <c:pt idx="3">
                  <c:v>運輸交通業</c:v>
                </c:pt>
                <c:pt idx="4">
                  <c:v>その他</c:v>
                </c:pt>
              </c:strCache>
            </c:strRef>
          </c:cat>
          <c:val>
            <c:numRef>
              <c:f>増減表!$BE$5:$BI$5</c:f>
              <c:numCache>
                <c:formatCode>General</c:formatCode>
                <c:ptCount val="5"/>
                <c:pt idx="0">
                  <c:v>3</c:v>
                </c:pt>
                <c:pt idx="1">
                  <c:v>5</c:v>
                </c:pt>
                <c:pt idx="2">
                  <c:v>2</c:v>
                </c:pt>
                <c:pt idx="3">
                  <c:v>2</c:v>
                </c:pt>
                <c:pt idx="4">
                  <c:v>3</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11" l="0.70000000000000007" r="0.70000000000000007" t="0.75000000000000011" header="0.30000000000000004" footer="0.30000000000000004"/>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50" b="1" i="0" u="none" strike="noStrike" baseline="0">
                <a:solidFill>
                  <a:srgbClr val="000000"/>
                </a:solidFill>
                <a:latin typeface="ＭＳ Ｐゴシック"/>
                <a:ea typeface="ＭＳ Ｐゴシック"/>
                <a:cs typeface="ＭＳ Ｐゴシック"/>
              </a:defRPr>
            </a:pPr>
            <a:r>
              <a:rPr lang="ja-JP" altLang="en-US"/>
              <a:t>休業災害業種別構成</a:t>
            </a:r>
          </a:p>
        </c:rich>
      </c:tx>
      <c:layout>
        <c:manualLayout>
          <c:xMode val="edge"/>
          <c:yMode val="edge"/>
          <c:x val="0.29514555653121055"/>
          <c:y val="7.4498526558860453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9.2267861012786237E-2"/>
          <c:y val="0.2309306676715788"/>
          <c:w val="0.80860731956182741"/>
          <c:h val="0.57802196878415113"/>
        </c:manualLayout>
      </c:layout>
      <c:pie3DChart>
        <c:varyColors val="1"/>
        <c:ser>
          <c:idx val="0"/>
          <c:order val="0"/>
          <c:spPr>
            <a:ln w="38100">
              <a:solidFill>
                <a:srgbClr val="000000"/>
              </a:solidFill>
              <a:prstDash val="solid"/>
            </a:ln>
          </c:spPr>
          <c:dPt>
            <c:idx val="0"/>
            <c:bubble3D val="0"/>
          </c:dPt>
          <c:dPt>
            <c:idx val="1"/>
            <c:bubble3D val="0"/>
          </c:dPt>
          <c:dPt>
            <c:idx val="2"/>
            <c:bubble3D val="0"/>
          </c:dPt>
          <c:dPt>
            <c:idx val="3"/>
            <c:bubble3D val="0"/>
          </c:dPt>
          <c:dPt>
            <c:idx val="4"/>
            <c:bubble3D val="0"/>
          </c:dPt>
          <c:dLbls>
            <c:dLbl>
              <c:idx val="0"/>
              <c:layout>
                <c:manualLayout>
                  <c:x val="-6.9232391822581812E-2"/>
                  <c:y val="0.13336480295126837"/>
                </c:manualLayout>
              </c:layout>
              <c:numFmt formatCode="0%"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dLbl>
              <c:idx val="1"/>
              <c:layout>
                <c:manualLayout>
                  <c:x val="-0.17083252666811144"/>
                  <c:y val="7.0532934012971296E-2"/>
                </c:manualLayout>
              </c:layout>
              <c:numFmt formatCode="0%"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dLbl>
              <c:idx val="2"/>
              <c:layout>
                <c:manualLayout>
                  <c:x val="-0.20459399455801969"/>
                  <c:y val="-0.15230290168388902"/>
                </c:manualLayout>
              </c:layout>
              <c:numFmt formatCode="0%"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dLbl>
              <c:idx val="3"/>
              <c:layout>
                <c:manualLayout>
                  <c:x val="-0.10678224854920658"/>
                  <c:y val="-0.23077781524160865"/>
                </c:manualLayout>
              </c:layout>
              <c:numFmt formatCode="0%" sourceLinked="0"/>
              <c:spPr>
                <a:noFill/>
                <a:ln w="25400">
                  <a:noFill/>
                </a:ln>
              </c:spPr>
              <c:txPr>
                <a:bodyPr/>
                <a:lstStyle/>
                <a:p>
                  <a:pPr>
                    <a:defRPr sz="1050" b="1"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dLbl>
              <c:idx val="4"/>
              <c:layout>
                <c:manualLayout>
                  <c:x val="0.23081377663977823"/>
                  <c:y val="2.2790371844088882E-2"/>
                </c:manualLayout>
              </c:layout>
              <c:numFmt formatCode="0%"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numFmt formatCode="0%" sourceLinked="0"/>
            <c:spPr>
              <a:noFill/>
              <a:ln w="25400">
                <a:noFill/>
              </a:ln>
            </c:spPr>
            <c:txPr>
              <a:bodyPr/>
              <a:lstStyle/>
              <a:p>
                <a:pPr>
                  <a:defRPr sz="1125" b="1"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strRef>
              <c:f>増減表!$BE$24:$BI$24</c:f>
              <c:strCache>
                <c:ptCount val="5"/>
                <c:pt idx="0">
                  <c:v>林業</c:v>
                </c:pt>
                <c:pt idx="1">
                  <c:v>建設業</c:v>
                </c:pt>
                <c:pt idx="2">
                  <c:v>製造業</c:v>
                </c:pt>
                <c:pt idx="3">
                  <c:v>運輸交通業</c:v>
                </c:pt>
                <c:pt idx="4">
                  <c:v>その他</c:v>
                </c:pt>
              </c:strCache>
            </c:strRef>
          </c:cat>
          <c:val>
            <c:numRef>
              <c:f>増減表!$BE$25:$BI$25</c:f>
              <c:numCache>
                <c:formatCode>General</c:formatCode>
                <c:ptCount val="5"/>
                <c:pt idx="0">
                  <c:v>68</c:v>
                </c:pt>
                <c:pt idx="1">
                  <c:v>184</c:v>
                </c:pt>
                <c:pt idx="2">
                  <c:v>301</c:v>
                </c:pt>
                <c:pt idx="3">
                  <c:v>135</c:v>
                </c:pt>
                <c:pt idx="4">
                  <c:v>629</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56</xdr:col>
      <xdr:colOff>0</xdr:colOff>
      <xdr:row>6</xdr:row>
      <xdr:rowOff>28575</xdr:rowOff>
    </xdr:from>
    <xdr:to>
      <xdr:col>62</xdr:col>
      <xdr:colOff>0</xdr:colOff>
      <xdr:row>21</xdr:row>
      <xdr:rowOff>85725</xdr:rowOff>
    </xdr:to>
    <xdr:graphicFrame macro="">
      <xdr:nvGraphicFramePr>
        <xdr:cNvPr id="2"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56</xdr:col>
      <xdr:colOff>0</xdr:colOff>
      <xdr:row>25</xdr:row>
      <xdr:rowOff>142875</xdr:rowOff>
    </xdr:from>
    <xdr:to>
      <xdr:col>62</xdr:col>
      <xdr:colOff>9525</xdr:colOff>
      <xdr:row>40</xdr:row>
      <xdr:rowOff>266700</xdr:rowOff>
    </xdr:to>
    <xdr:graphicFrame macro="">
      <xdr:nvGraphicFramePr>
        <xdr:cNvPr id="3" name="Chart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76"/>
  <sheetViews>
    <sheetView showGridLines="0" showZeros="0" tabSelected="1" zoomScale="80" zoomScaleNormal="80" zoomScaleSheetLayoutView="100" workbookViewId="0">
      <selection activeCell="W18" sqref="W18"/>
    </sheetView>
  </sheetViews>
  <sheetFormatPr defaultRowHeight="13.5"/>
  <cols>
    <col min="1" max="1" width="1" style="1" customWidth="1"/>
    <col min="2" max="2" width="3.625" style="2" customWidth="1"/>
    <col min="3" max="3" width="2" style="3" customWidth="1"/>
    <col min="4" max="4" width="12.625" style="4" customWidth="1"/>
    <col min="5" max="5" width="6.875" style="1" customWidth="1"/>
    <col min="6" max="6" width="7.5" style="1" customWidth="1"/>
    <col min="7" max="7" width="6.125" style="1" customWidth="1"/>
    <col min="8" max="19" width="5.625" style="1" customWidth="1"/>
    <col min="20" max="20" width="4.375" style="1" customWidth="1"/>
    <col min="21" max="256" width="9" style="1"/>
    <col min="257" max="257" width="1" style="1" customWidth="1"/>
    <col min="258" max="258" width="3.625" style="1" customWidth="1"/>
    <col min="259" max="259" width="2" style="1" customWidth="1"/>
    <col min="260" max="260" width="12.625" style="1" customWidth="1"/>
    <col min="261" max="261" width="6.875" style="1" customWidth="1"/>
    <col min="262" max="262" width="7.5" style="1" customWidth="1"/>
    <col min="263" max="263" width="6.125" style="1" customWidth="1"/>
    <col min="264" max="275" width="5.625" style="1" customWidth="1"/>
    <col min="276" max="276" width="4.375" style="1" customWidth="1"/>
    <col min="277" max="512" width="9" style="1"/>
    <col min="513" max="513" width="1" style="1" customWidth="1"/>
    <col min="514" max="514" width="3.625" style="1" customWidth="1"/>
    <col min="515" max="515" width="2" style="1" customWidth="1"/>
    <col min="516" max="516" width="12.625" style="1" customWidth="1"/>
    <col min="517" max="517" width="6.875" style="1" customWidth="1"/>
    <col min="518" max="518" width="7.5" style="1" customWidth="1"/>
    <col min="519" max="519" width="6.125" style="1" customWidth="1"/>
    <col min="520" max="531" width="5.625" style="1" customWidth="1"/>
    <col min="532" max="532" width="4.375" style="1" customWidth="1"/>
    <col min="533" max="768" width="9" style="1"/>
    <col min="769" max="769" width="1" style="1" customWidth="1"/>
    <col min="770" max="770" width="3.625" style="1" customWidth="1"/>
    <col min="771" max="771" width="2" style="1" customWidth="1"/>
    <col min="772" max="772" width="12.625" style="1" customWidth="1"/>
    <col min="773" max="773" width="6.875" style="1" customWidth="1"/>
    <col min="774" max="774" width="7.5" style="1" customWidth="1"/>
    <col min="775" max="775" width="6.125" style="1" customWidth="1"/>
    <col min="776" max="787" width="5.625" style="1" customWidth="1"/>
    <col min="788" max="788" width="4.375" style="1" customWidth="1"/>
    <col min="789" max="1024" width="9" style="1"/>
    <col min="1025" max="1025" width="1" style="1" customWidth="1"/>
    <col min="1026" max="1026" width="3.625" style="1" customWidth="1"/>
    <col min="1027" max="1027" width="2" style="1" customWidth="1"/>
    <col min="1028" max="1028" width="12.625" style="1" customWidth="1"/>
    <col min="1029" max="1029" width="6.875" style="1" customWidth="1"/>
    <col min="1030" max="1030" width="7.5" style="1" customWidth="1"/>
    <col min="1031" max="1031" width="6.125" style="1" customWidth="1"/>
    <col min="1032" max="1043" width="5.625" style="1" customWidth="1"/>
    <col min="1044" max="1044" width="4.375" style="1" customWidth="1"/>
    <col min="1045" max="1280" width="9" style="1"/>
    <col min="1281" max="1281" width="1" style="1" customWidth="1"/>
    <col min="1282" max="1282" width="3.625" style="1" customWidth="1"/>
    <col min="1283" max="1283" width="2" style="1" customWidth="1"/>
    <col min="1284" max="1284" width="12.625" style="1" customWidth="1"/>
    <col min="1285" max="1285" width="6.875" style="1" customWidth="1"/>
    <col min="1286" max="1286" width="7.5" style="1" customWidth="1"/>
    <col min="1287" max="1287" width="6.125" style="1" customWidth="1"/>
    <col min="1288" max="1299" width="5.625" style="1" customWidth="1"/>
    <col min="1300" max="1300" width="4.375" style="1" customWidth="1"/>
    <col min="1301" max="1536" width="9" style="1"/>
    <col min="1537" max="1537" width="1" style="1" customWidth="1"/>
    <col min="1538" max="1538" width="3.625" style="1" customWidth="1"/>
    <col min="1539" max="1539" width="2" style="1" customWidth="1"/>
    <col min="1540" max="1540" width="12.625" style="1" customWidth="1"/>
    <col min="1541" max="1541" width="6.875" style="1" customWidth="1"/>
    <col min="1542" max="1542" width="7.5" style="1" customWidth="1"/>
    <col min="1543" max="1543" width="6.125" style="1" customWidth="1"/>
    <col min="1544" max="1555" width="5.625" style="1" customWidth="1"/>
    <col min="1556" max="1556" width="4.375" style="1" customWidth="1"/>
    <col min="1557" max="1792" width="9" style="1"/>
    <col min="1793" max="1793" width="1" style="1" customWidth="1"/>
    <col min="1794" max="1794" width="3.625" style="1" customWidth="1"/>
    <col min="1795" max="1795" width="2" style="1" customWidth="1"/>
    <col min="1796" max="1796" width="12.625" style="1" customWidth="1"/>
    <col min="1797" max="1797" width="6.875" style="1" customWidth="1"/>
    <col min="1798" max="1798" width="7.5" style="1" customWidth="1"/>
    <col min="1799" max="1799" width="6.125" style="1" customWidth="1"/>
    <col min="1800" max="1811" width="5.625" style="1" customWidth="1"/>
    <col min="1812" max="1812" width="4.375" style="1" customWidth="1"/>
    <col min="1813" max="2048" width="9" style="1"/>
    <col min="2049" max="2049" width="1" style="1" customWidth="1"/>
    <col min="2050" max="2050" width="3.625" style="1" customWidth="1"/>
    <col min="2051" max="2051" width="2" style="1" customWidth="1"/>
    <col min="2052" max="2052" width="12.625" style="1" customWidth="1"/>
    <col min="2053" max="2053" width="6.875" style="1" customWidth="1"/>
    <col min="2054" max="2054" width="7.5" style="1" customWidth="1"/>
    <col min="2055" max="2055" width="6.125" style="1" customWidth="1"/>
    <col min="2056" max="2067" width="5.625" style="1" customWidth="1"/>
    <col min="2068" max="2068" width="4.375" style="1" customWidth="1"/>
    <col min="2069" max="2304" width="9" style="1"/>
    <col min="2305" max="2305" width="1" style="1" customWidth="1"/>
    <col min="2306" max="2306" width="3.625" style="1" customWidth="1"/>
    <col min="2307" max="2307" width="2" style="1" customWidth="1"/>
    <col min="2308" max="2308" width="12.625" style="1" customWidth="1"/>
    <col min="2309" max="2309" width="6.875" style="1" customWidth="1"/>
    <col min="2310" max="2310" width="7.5" style="1" customWidth="1"/>
    <col min="2311" max="2311" width="6.125" style="1" customWidth="1"/>
    <col min="2312" max="2323" width="5.625" style="1" customWidth="1"/>
    <col min="2324" max="2324" width="4.375" style="1" customWidth="1"/>
    <col min="2325" max="2560" width="9" style="1"/>
    <col min="2561" max="2561" width="1" style="1" customWidth="1"/>
    <col min="2562" max="2562" width="3.625" style="1" customWidth="1"/>
    <col min="2563" max="2563" width="2" style="1" customWidth="1"/>
    <col min="2564" max="2564" width="12.625" style="1" customWidth="1"/>
    <col min="2565" max="2565" width="6.875" style="1" customWidth="1"/>
    <col min="2566" max="2566" width="7.5" style="1" customWidth="1"/>
    <col min="2567" max="2567" width="6.125" style="1" customWidth="1"/>
    <col min="2568" max="2579" width="5.625" style="1" customWidth="1"/>
    <col min="2580" max="2580" width="4.375" style="1" customWidth="1"/>
    <col min="2581" max="2816" width="9" style="1"/>
    <col min="2817" max="2817" width="1" style="1" customWidth="1"/>
    <col min="2818" max="2818" width="3.625" style="1" customWidth="1"/>
    <col min="2819" max="2819" width="2" style="1" customWidth="1"/>
    <col min="2820" max="2820" width="12.625" style="1" customWidth="1"/>
    <col min="2821" max="2821" width="6.875" style="1" customWidth="1"/>
    <col min="2822" max="2822" width="7.5" style="1" customWidth="1"/>
    <col min="2823" max="2823" width="6.125" style="1" customWidth="1"/>
    <col min="2824" max="2835" width="5.625" style="1" customWidth="1"/>
    <col min="2836" max="2836" width="4.375" style="1" customWidth="1"/>
    <col min="2837" max="3072" width="9" style="1"/>
    <col min="3073" max="3073" width="1" style="1" customWidth="1"/>
    <col min="3074" max="3074" width="3.625" style="1" customWidth="1"/>
    <col min="3075" max="3075" width="2" style="1" customWidth="1"/>
    <col min="3076" max="3076" width="12.625" style="1" customWidth="1"/>
    <col min="3077" max="3077" width="6.875" style="1" customWidth="1"/>
    <col min="3078" max="3078" width="7.5" style="1" customWidth="1"/>
    <col min="3079" max="3079" width="6.125" style="1" customWidth="1"/>
    <col min="3080" max="3091" width="5.625" style="1" customWidth="1"/>
    <col min="3092" max="3092" width="4.375" style="1" customWidth="1"/>
    <col min="3093" max="3328" width="9" style="1"/>
    <col min="3329" max="3329" width="1" style="1" customWidth="1"/>
    <col min="3330" max="3330" width="3.625" style="1" customWidth="1"/>
    <col min="3331" max="3331" width="2" style="1" customWidth="1"/>
    <col min="3332" max="3332" width="12.625" style="1" customWidth="1"/>
    <col min="3333" max="3333" width="6.875" style="1" customWidth="1"/>
    <col min="3334" max="3334" width="7.5" style="1" customWidth="1"/>
    <col min="3335" max="3335" width="6.125" style="1" customWidth="1"/>
    <col min="3336" max="3347" width="5.625" style="1" customWidth="1"/>
    <col min="3348" max="3348" width="4.375" style="1" customWidth="1"/>
    <col min="3349" max="3584" width="9" style="1"/>
    <col min="3585" max="3585" width="1" style="1" customWidth="1"/>
    <col min="3586" max="3586" width="3.625" style="1" customWidth="1"/>
    <col min="3587" max="3587" width="2" style="1" customWidth="1"/>
    <col min="3588" max="3588" width="12.625" style="1" customWidth="1"/>
    <col min="3589" max="3589" width="6.875" style="1" customWidth="1"/>
    <col min="3590" max="3590" width="7.5" style="1" customWidth="1"/>
    <col min="3591" max="3591" width="6.125" style="1" customWidth="1"/>
    <col min="3592" max="3603" width="5.625" style="1" customWidth="1"/>
    <col min="3604" max="3604" width="4.375" style="1" customWidth="1"/>
    <col min="3605" max="3840" width="9" style="1"/>
    <col min="3841" max="3841" width="1" style="1" customWidth="1"/>
    <col min="3842" max="3842" width="3.625" style="1" customWidth="1"/>
    <col min="3843" max="3843" width="2" style="1" customWidth="1"/>
    <col min="3844" max="3844" width="12.625" style="1" customWidth="1"/>
    <col min="3845" max="3845" width="6.875" style="1" customWidth="1"/>
    <col min="3846" max="3846" width="7.5" style="1" customWidth="1"/>
    <col min="3847" max="3847" width="6.125" style="1" customWidth="1"/>
    <col min="3848" max="3859" width="5.625" style="1" customWidth="1"/>
    <col min="3860" max="3860" width="4.375" style="1" customWidth="1"/>
    <col min="3861" max="4096" width="9" style="1"/>
    <col min="4097" max="4097" width="1" style="1" customWidth="1"/>
    <col min="4098" max="4098" width="3.625" style="1" customWidth="1"/>
    <col min="4099" max="4099" width="2" style="1" customWidth="1"/>
    <col min="4100" max="4100" width="12.625" style="1" customWidth="1"/>
    <col min="4101" max="4101" width="6.875" style="1" customWidth="1"/>
    <col min="4102" max="4102" width="7.5" style="1" customWidth="1"/>
    <col min="4103" max="4103" width="6.125" style="1" customWidth="1"/>
    <col min="4104" max="4115" width="5.625" style="1" customWidth="1"/>
    <col min="4116" max="4116" width="4.375" style="1" customWidth="1"/>
    <col min="4117" max="4352" width="9" style="1"/>
    <col min="4353" max="4353" width="1" style="1" customWidth="1"/>
    <col min="4354" max="4354" width="3.625" style="1" customWidth="1"/>
    <col min="4355" max="4355" width="2" style="1" customWidth="1"/>
    <col min="4356" max="4356" width="12.625" style="1" customWidth="1"/>
    <col min="4357" max="4357" width="6.875" style="1" customWidth="1"/>
    <col min="4358" max="4358" width="7.5" style="1" customWidth="1"/>
    <col min="4359" max="4359" width="6.125" style="1" customWidth="1"/>
    <col min="4360" max="4371" width="5.625" style="1" customWidth="1"/>
    <col min="4372" max="4372" width="4.375" style="1" customWidth="1"/>
    <col min="4373" max="4608" width="9" style="1"/>
    <col min="4609" max="4609" width="1" style="1" customWidth="1"/>
    <col min="4610" max="4610" width="3.625" style="1" customWidth="1"/>
    <col min="4611" max="4611" width="2" style="1" customWidth="1"/>
    <col min="4612" max="4612" width="12.625" style="1" customWidth="1"/>
    <col min="4613" max="4613" width="6.875" style="1" customWidth="1"/>
    <col min="4614" max="4614" width="7.5" style="1" customWidth="1"/>
    <col min="4615" max="4615" width="6.125" style="1" customWidth="1"/>
    <col min="4616" max="4627" width="5.625" style="1" customWidth="1"/>
    <col min="4628" max="4628" width="4.375" style="1" customWidth="1"/>
    <col min="4629" max="4864" width="9" style="1"/>
    <col min="4865" max="4865" width="1" style="1" customWidth="1"/>
    <col min="4866" max="4866" width="3.625" style="1" customWidth="1"/>
    <col min="4867" max="4867" width="2" style="1" customWidth="1"/>
    <col min="4868" max="4868" width="12.625" style="1" customWidth="1"/>
    <col min="4869" max="4869" width="6.875" style="1" customWidth="1"/>
    <col min="4870" max="4870" width="7.5" style="1" customWidth="1"/>
    <col min="4871" max="4871" width="6.125" style="1" customWidth="1"/>
    <col min="4872" max="4883" width="5.625" style="1" customWidth="1"/>
    <col min="4884" max="4884" width="4.375" style="1" customWidth="1"/>
    <col min="4885" max="5120" width="9" style="1"/>
    <col min="5121" max="5121" width="1" style="1" customWidth="1"/>
    <col min="5122" max="5122" width="3.625" style="1" customWidth="1"/>
    <col min="5123" max="5123" width="2" style="1" customWidth="1"/>
    <col min="5124" max="5124" width="12.625" style="1" customWidth="1"/>
    <col min="5125" max="5125" width="6.875" style="1" customWidth="1"/>
    <col min="5126" max="5126" width="7.5" style="1" customWidth="1"/>
    <col min="5127" max="5127" width="6.125" style="1" customWidth="1"/>
    <col min="5128" max="5139" width="5.625" style="1" customWidth="1"/>
    <col min="5140" max="5140" width="4.375" style="1" customWidth="1"/>
    <col min="5141" max="5376" width="9" style="1"/>
    <col min="5377" max="5377" width="1" style="1" customWidth="1"/>
    <col min="5378" max="5378" width="3.625" style="1" customWidth="1"/>
    <col min="5379" max="5379" width="2" style="1" customWidth="1"/>
    <col min="5380" max="5380" width="12.625" style="1" customWidth="1"/>
    <col min="5381" max="5381" width="6.875" style="1" customWidth="1"/>
    <col min="5382" max="5382" width="7.5" style="1" customWidth="1"/>
    <col min="5383" max="5383" width="6.125" style="1" customWidth="1"/>
    <col min="5384" max="5395" width="5.625" style="1" customWidth="1"/>
    <col min="5396" max="5396" width="4.375" style="1" customWidth="1"/>
    <col min="5397" max="5632" width="9" style="1"/>
    <col min="5633" max="5633" width="1" style="1" customWidth="1"/>
    <col min="5634" max="5634" width="3.625" style="1" customWidth="1"/>
    <col min="5635" max="5635" width="2" style="1" customWidth="1"/>
    <col min="5636" max="5636" width="12.625" style="1" customWidth="1"/>
    <col min="5637" max="5637" width="6.875" style="1" customWidth="1"/>
    <col min="5638" max="5638" width="7.5" style="1" customWidth="1"/>
    <col min="5639" max="5639" width="6.125" style="1" customWidth="1"/>
    <col min="5640" max="5651" width="5.625" style="1" customWidth="1"/>
    <col min="5652" max="5652" width="4.375" style="1" customWidth="1"/>
    <col min="5653" max="5888" width="9" style="1"/>
    <col min="5889" max="5889" width="1" style="1" customWidth="1"/>
    <col min="5890" max="5890" width="3.625" style="1" customWidth="1"/>
    <col min="5891" max="5891" width="2" style="1" customWidth="1"/>
    <col min="5892" max="5892" width="12.625" style="1" customWidth="1"/>
    <col min="5893" max="5893" width="6.875" style="1" customWidth="1"/>
    <col min="5894" max="5894" width="7.5" style="1" customWidth="1"/>
    <col min="5895" max="5895" width="6.125" style="1" customWidth="1"/>
    <col min="5896" max="5907" width="5.625" style="1" customWidth="1"/>
    <col min="5908" max="5908" width="4.375" style="1" customWidth="1"/>
    <col min="5909" max="6144" width="9" style="1"/>
    <col min="6145" max="6145" width="1" style="1" customWidth="1"/>
    <col min="6146" max="6146" width="3.625" style="1" customWidth="1"/>
    <col min="6147" max="6147" width="2" style="1" customWidth="1"/>
    <col min="6148" max="6148" width="12.625" style="1" customWidth="1"/>
    <col min="6149" max="6149" width="6.875" style="1" customWidth="1"/>
    <col min="6150" max="6150" width="7.5" style="1" customWidth="1"/>
    <col min="6151" max="6151" width="6.125" style="1" customWidth="1"/>
    <col min="6152" max="6163" width="5.625" style="1" customWidth="1"/>
    <col min="6164" max="6164" width="4.375" style="1" customWidth="1"/>
    <col min="6165" max="6400" width="9" style="1"/>
    <col min="6401" max="6401" width="1" style="1" customWidth="1"/>
    <col min="6402" max="6402" width="3.625" style="1" customWidth="1"/>
    <col min="6403" max="6403" width="2" style="1" customWidth="1"/>
    <col min="6404" max="6404" width="12.625" style="1" customWidth="1"/>
    <col min="6405" max="6405" width="6.875" style="1" customWidth="1"/>
    <col min="6406" max="6406" width="7.5" style="1" customWidth="1"/>
    <col min="6407" max="6407" width="6.125" style="1" customWidth="1"/>
    <col min="6408" max="6419" width="5.625" style="1" customWidth="1"/>
    <col min="6420" max="6420" width="4.375" style="1" customWidth="1"/>
    <col min="6421" max="6656" width="9" style="1"/>
    <col min="6657" max="6657" width="1" style="1" customWidth="1"/>
    <col min="6658" max="6658" width="3.625" style="1" customWidth="1"/>
    <col min="6659" max="6659" width="2" style="1" customWidth="1"/>
    <col min="6660" max="6660" width="12.625" style="1" customWidth="1"/>
    <col min="6661" max="6661" width="6.875" style="1" customWidth="1"/>
    <col min="6662" max="6662" width="7.5" style="1" customWidth="1"/>
    <col min="6663" max="6663" width="6.125" style="1" customWidth="1"/>
    <col min="6664" max="6675" width="5.625" style="1" customWidth="1"/>
    <col min="6676" max="6676" width="4.375" style="1" customWidth="1"/>
    <col min="6677" max="6912" width="9" style="1"/>
    <col min="6913" max="6913" width="1" style="1" customWidth="1"/>
    <col min="6914" max="6914" width="3.625" style="1" customWidth="1"/>
    <col min="6915" max="6915" width="2" style="1" customWidth="1"/>
    <col min="6916" max="6916" width="12.625" style="1" customWidth="1"/>
    <col min="6917" max="6917" width="6.875" style="1" customWidth="1"/>
    <col min="6918" max="6918" width="7.5" style="1" customWidth="1"/>
    <col min="6919" max="6919" width="6.125" style="1" customWidth="1"/>
    <col min="6920" max="6931" width="5.625" style="1" customWidth="1"/>
    <col min="6932" max="6932" width="4.375" style="1" customWidth="1"/>
    <col min="6933" max="7168" width="9" style="1"/>
    <col min="7169" max="7169" width="1" style="1" customWidth="1"/>
    <col min="7170" max="7170" width="3.625" style="1" customWidth="1"/>
    <col min="7171" max="7171" width="2" style="1" customWidth="1"/>
    <col min="7172" max="7172" width="12.625" style="1" customWidth="1"/>
    <col min="7173" max="7173" width="6.875" style="1" customWidth="1"/>
    <col min="7174" max="7174" width="7.5" style="1" customWidth="1"/>
    <col min="7175" max="7175" width="6.125" style="1" customWidth="1"/>
    <col min="7176" max="7187" width="5.625" style="1" customWidth="1"/>
    <col min="7188" max="7188" width="4.375" style="1" customWidth="1"/>
    <col min="7189" max="7424" width="9" style="1"/>
    <col min="7425" max="7425" width="1" style="1" customWidth="1"/>
    <col min="7426" max="7426" width="3.625" style="1" customWidth="1"/>
    <col min="7427" max="7427" width="2" style="1" customWidth="1"/>
    <col min="7428" max="7428" width="12.625" style="1" customWidth="1"/>
    <col min="7429" max="7429" width="6.875" style="1" customWidth="1"/>
    <col min="7430" max="7430" width="7.5" style="1" customWidth="1"/>
    <col min="7431" max="7431" width="6.125" style="1" customWidth="1"/>
    <col min="7432" max="7443" width="5.625" style="1" customWidth="1"/>
    <col min="7444" max="7444" width="4.375" style="1" customWidth="1"/>
    <col min="7445" max="7680" width="9" style="1"/>
    <col min="7681" max="7681" width="1" style="1" customWidth="1"/>
    <col min="7682" max="7682" width="3.625" style="1" customWidth="1"/>
    <col min="7683" max="7683" width="2" style="1" customWidth="1"/>
    <col min="7684" max="7684" width="12.625" style="1" customWidth="1"/>
    <col min="7685" max="7685" width="6.875" style="1" customWidth="1"/>
    <col min="7686" max="7686" width="7.5" style="1" customWidth="1"/>
    <col min="7687" max="7687" width="6.125" style="1" customWidth="1"/>
    <col min="7688" max="7699" width="5.625" style="1" customWidth="1"/>
    <col min="7700" max="7700" width="4.375" style="1" customWidth="1"/>
    <col min="7701" max="7936" width="9" style="1"/>
    <col min="7937" max="7937" width="1" style="1" customWidth="1"/>
    <col min="7938" max="7938" width="3.625" style="1" customWidth="1"/>
    <col min="7939" max="7939" width="2" style="1" customWidth="1"/>
    <col min="7940" max="7940" width="12.625" style="1" customWidth="1"/>
    <col min="7941" max="7941" width="6.875" style="1" customWidth="1"/>
    <col min="7942" max="7942" width="7.5" style="1" customWidth="1"/>
    <col min="7943" max="7943" width="6.125" style="1" customWidth="1"/>
    <col min="7944" max="7955" width="5.625" style="1" customWidth="1"/>
    <col min="7956" max="7956" width="4.375" style="1" customWidth="1"/>
    <col min="7957" max="8192" width="9" style="1"/>
    <col min="8193" max="8193" width="1" style="1" customWidth="1"/>
    <col min="8194" max="8194" width="3.625" style="1" customWidth="1"/>
    <col min="8195" max="8195" width="2" style="1" customWidth="1"/>
    <col min="8196" max="8196" width="12.625" style="1" customWidth="1"/>
    <col min="8197" max="8197" width="6.875" style="1" customWidth="1"/>
    <col min="8198" max="8198" width="7.5" style="1" customWidth="1"/>
    <col min="8199" max="8199" width="6.125" style="1" customWidth="1"/>
    <col min="8200" max="8211" width="5.625" style="1" customWidth="1"/>
    <col min="8212" max="8212" width="4.375" style="1" customWidth="1"/>
    <col min="8213" max="8448" width="9" style="1"/>
    <col min="8449" max="8449" width="1" style="1" customWidth="1"/>
    <col min="8450" max="8450" width="3.625" style="1" customWidth="1"/>
    <col min="8451" max="8451" width="2" style="1" customWidth="1"/>
    <col min="8452" max="8452" width="12.625" style="1" customWidth="1"/>
    <col min="8453" max="8453" width="6.875" style="1" customWidth="1"/>
    <col min="8454" max="8454" width="7.5" style="1" customWidth="1"/>
    <col min="8455" max="8455" width="6.125" style="1" customWidth="1"/>
    <col min="8456" max="8467" width="5.625" style="1" customWidth="1"/>
    <col min="8468" max="8468" width="4.375" style="1" customWidth="1"/>
    <col min="8469" max="8704" width="9" style="1"/>
    <col min="8705" max="8705" width="1" style="1" customWidth="1"/>
    <col min="8706" max="8706" width="3.625" style="1" customWidth="1"/>
    <col min="8707" max="8707" width="2" style="1" customWidth="1"/>
    <col min="8708" max="8708" width="12.625" style="1" customWidth="1"/>
    <col min="8709" max="8709" width="6.875" style="1" customWidth="1"/>
    <col min="8710" max="8710" width="7.5" style="1" customWidth="1"/>
    <col min="8711" max="8711" width="6.125" style="1" customWidth="1"/>
    <col min="8712" max="8723" width="5.625" style="1" customWidth="1"/>
    <col min="8724" max="8724" width="4.375" style="1" customWidth="1"/>
    <col min="8725" max="8960" width="9" style="1"/>
    <col min="8961" max="8961" width="1" style="1" customWidth="1"/>
    <col min="8962" max="8962" width="3.625" style="1" customWidth="1"/>
    <col min="8963" max="8963" width="2" style="1" customWidth="1"/>
    <col min="8964" max="8964" width="12.625" style="1" customWidth="1"/>
    <col min="8965" max="8965" width="6.875" style="1" customWidth="1"/>
    <col min="8966" max="8966" width="7.5" style="1" customWidth="1"/>
    <col min="8967" max="8967" width="6.125" style="1" customWidth="1"/>
    <col min="8968" max="8979" width="5.625" style="1" customWidth="1"/>
    <col min="8980" max="8980" width="4.375" style="1" customWidth="1"/>
    <col min="8981" max="9216" width="9" style="1"/>
    <col min="9217" max="9217" width="1" style="1" customWidth="1"/>
    <col min="9218" max="9218" width="3.625" style="1" customWidth="1"/>
    <col min="9219" max="9219" width="2" style="1" customWidth="1"/>
    <col min="9220" max="9220" width="12.625" style="1" customWidth="1"/>
    <col min="9221" max="9221" width="6.875" style="1" customWidth="1"/>
    <col min="9222" max="9222" width="7.5" style="1" customWidth="1"/>
    <col min="9223" max="9223" width="6.125" style="1" customWidth="1"/>
    <col min="9224" max="9235" width="5.625" style="1" customWidth="1"/>
    <col min="9236" max="9236" width="4.375" style="1" customWidth="1"/>
    <col min="9237" max="9472" width="9" style="1"/>
    <col min="9473" max="9473" width="1" style="1" customWidth="1"/>
    <col min="9474" max="9474" width="3.625" style="1" customWidth="1"/>
    <col min="9475" max="9475" width="2" style="1" customWidth="1"/>
    <col min="9476" max="9476" width="12.625" style="1" customWidth="1"/>
    <col min="9477" max="9477" width="6.875" style="1" customWidth="1"/>
    <col min="9478" max="9478" width="7.5" style="1" customWidth="1"/>
    <col min="9479" max="9479" width="6.125" style="1" customWidth="1"/>
    <col min="9480" max="9491" width="5.625" style="1" customWidth="1"/>
    <col min="9492" max="9492" width="4.375" style="1" customWidth="1"/>
    <col min="9493" max="9728" width="9" style="1"/>
    <col min="9729" max="9729" width="1" style="1" customWidth="1"/>
    <col min="9730" max="9730" width="3.625" style="1" customWidth="1"/>
    <col min="9731" max="9731" width="2" style="1" customWidth="1"/>
    <col min="9732" max="9732" width="12.625" style="1" customWidth="1"/>
    <col min="9733" max="9733" width="6.875" style="1" customWidth="1"/>
    <col min="9734" max="9734" width="7.5" style="1" customWidth="1"/>
    <col min="9735" max="9735" width="6.125" style="1" customWidth="1"/>
    <col min="9736" max="9747" width="5.625" style="1" customWidth="1"/>
    <col min="9748" max="9748" width="4.375" style="1" customWidth="1"/>
    <col min="9749" max="9984" width="9" style="1"/>
    <col min="9985" max="9985" width="1" style="1" customWidth="1"/>
    <col min="9986" max="9986" width="3.625" style="1" customWidth="1"/>
    <col min="9987" max="9987" width="2" style="1" customWidth="1"/>
    <col min="9988" max="9988" width="12.625" style="1" customWidth="1"/>
    <col min="9989" max="9989" width="6.875" style="1" customWidth="1"/>
    <col min="9990" max="9990" width="7.5" style="1" customWidth="1"/>
    <col min="9991" max="9991" width="6.125" style="1" customWidth="1"/>
    <col min="9992" max="10003" width="5.625" style="1" customWidth="1"/>
    <col min="10004" max="10004" width="4.375" style="1" customWidth="1"/>
    <col min="10005" max="10240" width="9" style="1"/>
    <col min="10241" max="10241" width="1" style="1" customWidth="1"/>
    <col min="10242" max="10242" width="3.625" style="1" customWidth="1"/>
    <col min="10243" max="10243" width="2" style="1" customWidth="1"/>
    <col min="10244" max="10244" width="12.625" style="1" customWidth="1"/>
    <col min="10245" max="10245" width="6.875" style="1" customWidth="1"/>
    <col min="10246" max="10246" width="7.5" style="1" customWidth="1"/>
    <col min="10247" max="10247" width="6.125" style="1" customWidth="1"/>
    <col min="10248" max="10259" width="5.625" style="1" customWidth="1"/>
    <col min="10260" max="10260" width="4.375" style="1" customWidth="1"/>
    <col min="10261" max="10496" width="9" style="1"/>
    <col min="10497" max="10497" width="1" style="1" customWidth="1"/>
    <col min="10498" max="10498" width="3.625" style="1" customWidth="1"/>
    <col min="10499" max="10499" width="2" style="1" customWidth="1"/>
    <col min="10500" max="10500" width="12.625" style="1" customWidth="1"/>
    <col min="10501" max="10501" width="6.875" style="1" customWidth="1"/>
    <col min="10502" max="10502" width="7.5" style="1" customWidth="1"/>
    <col min="10503" max="10503" width="6.125" style="1" customWidth="1"/>
    <col min="10504" max="10515" width="5.625" style="1" customWidth="1"/>
    <col min="10516" max="10516" width="4.375" style="1" customWidth="1"/>
    <col min="10517" max="10752" width="9" style="1"/>
    <col min="10753" max="10753" width="1" style="1" customWidth="1"/>
    <col min="10754" max="10754" width="3.625" style="1" customWidth="1"/>
    <col min="10755" max="10755" width="2" style="1" customWidth="1"/>
    <col min="10756" max="10756" width="12.625" style="1" customWidth="1"/>
    <col min="10757" max="10757" width="6.875" style="1" customWidth="1"/>
    <col min="10758" max="10758" width="7.5" style="1" customWidth="1"/>
    <col min="10759" max="10759" width="6.125" style="1" customWidth="1"/>
    <col min="10760" max="10771" width="5.625" style="1" customWidth="1"/>
    <col min="10772" max="10772" width="4.375" style="1" customWidth="1"/>
    <col min="10773" max="11008" width="9" style="1"/>
    <col min="11009" max="11009" width="1" style="1" customWidth="1"/>
    <col min="11010" max="11010" width="3.625" style="1" customWidth="1"/>
    <col min="11011" max="11011" width="2" style="1" customWidth="1"/>
    <col min="11012" max="11012" width="12.625" style="1" customWidth="1"/>
    <col min="11013" max="11013" width="6.875" style="1" customWidth="1"/>
    <col min="11014" max="11014" width="7.5" style="1" customWidth="1"/>
    <col min="11015" max="11015" width="6.125" style="1" customWidth="1"/>
    <col min="11016" max="11027" width="5.625" style="1" customWidth="1"/>
    <col min="11028" max="11028" width="4.375" style="1" customWidth="1"/>
    <col min="11029" max="11264" width="9" style="1"/>
    <col min="11265" max="11265" width="1" style="1" customWidth="1"/>
    <col min="11266" max="11266" width="3.625" style="1" customWidth="1"/>
    <col min="11267" max="11267" width="2" style="1" customWidth="1"/>
    <col min="11268" max="11268" width="12.625" style="1" customWidth="1"/>
    <col min="11269" max="11269" width="6.875" style="1" customWidth="1"/>
    <col min="11270" max="11270" width="7.5" style="1" customWidth="1"/>
    <col min="11271" max="11271" width="6.125" style="1" customWidth="1"/>
    <col min="11272" max="11283" width="5.625" style="1" customWidth="1"/>
    <col min="11284" max="11284" width="4.375" style="1" customWidth="1"/>
    <col min="11285" max="11520" width="9" style="1"/>
    <col min="11521" max="11521" width="1" style="1" customWidth="1"/>
    <col min="11522" max="11522" width="3.625" style="1" customWidth="1"/>
    <col min="11523" max="11523" width="2" style="1" customWidth="1"/>
    <col min="11524" max="11524" width="12.625" style="1" customWidth="1"/>
    <col min="11525" max="11525" width="6.875" style="1" customWidth="1"/>
    <col min="11526" max="11526" width="7.5" style="1" customWidth="1"/>
    <col min="11527" max="11527" width="6.125" style="1" customWidth="1"/>
    <col min="11528" max="11539" width="5.625" style="1" customWidth="1"/>
    <col min="11540" max="11540" width="4.375" style="1" customWidth="1"/>
    <col min="11541" max="11776" width="9" style="1"/>
    <col min="11777" max="11777" width="1" style="1" customWidth="1"/>
    <col min="11778" max="11778" width="3.625" style="1" customWidth="1"/>
    <col min="11779" max="11779" width="2" style="1" customWidth="1"/>
    <col min="11780" max="11780" width="12.625" style="1" customWidth="1"/>
    <col min="11781" max="11781" width="6.875" style="1" customWidth="1"/>
    <col min="11782" max="11782" width="7.5" style="1" customWidth="1"/>
    <col min="11783" max="11783" width="6.125" style="1" customWidth="1"/>
    <col min="11784" max="11795" width="5.625" style="1" customWidth="1"/>
    <col min="11796" max="11796" width="4.375" style="1" customWidth="1"/>
    <col min="11797" max="12032" width="9" style="1"/>
    <col min="12033" max="12033" width="1" style="1" customWidth="1"/>
    <col min="12034" max="12034" width="3.625" style="1" customWidth="1"/>
    <col min="12035" max="12035" width="2" style="1" customWidth="1"/>
    <col min="12036" max="12036" width="12.625" style="1" customWidth="1"/>
    <col min="12037" max="12037" width="6.875" style="1" customWidth="1"/>
    <col min="12038" max="12038" width="7.5" style="1" customWidth="1"/>
    <col min="12039" max="12039" width="6.125" style="1" customWidth="1"/>
    <col min="12040" max="12051" width="5.625" style="1" customWidth="1"/>
    <col min="12052" max="12052" width="4.375" style="1" customWidth="1"/>
    <col min="12053" max="12288" width="9" style="1"/>
    <col min="12289" max="12289" width="1" style="1" customWidth="1"/>
    <col min="12290" max="12290" width="3.625" style="1" customWidth="1"/>
    <col min="12291" max="12291" width="2" style="1" customWidth="1"/>
    <col min="12292" max="12292" width="12.625" style="1" customWidth="1"/>
    <col min="12293" max="12293" width="6.875" style="1" customWidth="1"/>
    <col min="12294" max="12294" width="7.5" style="1" customWidth="1"/>
    <col min="12295" max="12295" width="6.125" style="1" customWidth="1"/>
    <col min="12296" max="12307" width="5.625" style="1" customWidth="1"/>
    <col min="12308" max="12308" width="4.375" style="1" customWidth="1"/>
    <col min="12309" max="12544" width="9" style="1"/>
    <col min="12545" max="12545" width="1" style="1" customWidth="1"/>
    <col min="12546" max="12546" width="3.625" style="1" customWidth="1"/>
    <col min="12547" max="12547" width="2" style="1" customWidth="1"/>
    <col min="12548" max="12548" width="12.625" style="1" customWidth="1"/>
    <col min="12549" max="12549" width="6.875" style="1" customWidth="1"/>
    <col min="12550" max="12550" width="7.5" style="1" customWidth="1"/>
    <col min="12551" max="12551" width="6.125" style="1" customWidth="1"/>
    <col min="12552" max="12563" width="5.625" style="1" customWidth="1"/>
    <col min="12564" max="12564" width="4.375" style="1" customWidth="1"/>
    <col min="12565" max="12800" width="9" style="1"/>
    <col min="12801" max="12801" width="1" style="1" customWidth="1"/>
    <col min="12802" max="12802" width="3.625" style="1" customWidth="1"/>
    <col min="12803" max="12803" width="2" style="1" customWidth="1"/>
    <col min="12804" max="12804" width="12.625" style="1" customWidth="1"/>
    <col min="12805" max="12805" width="6.875" style="1" customWidth="1"/>
    <col min="12806" max="12806" width="7.5" style="1" customWidth="1"/>
    <col min="12807" max="12807" width="6.125" style="1" customWidth="1"/>
    <col min="12808" max="12819" width="5.625" style="1" customWidth="1"/>
    <col min="12820" max="12820" width="4.375" style="1" customWidth="1"/>
    <col min="12821" max="13056" width="9" style="1"/>
    <col min="13057" max="13057" width="1" style="1" customWidth="1"/>
    <col min="13058" max="13058" width="3.625" style="1" customWidth="1"/>
    <col min="13059" max="13059" width="2" style="1" customWidth="1"/>
    <col min="13060" max="13060" width="12.625" style="1" customWidth="1"/>
    <col min="13061" max="13061" width="6.875" style="1" customWidth="1"/>
    <col min="13062" max="13062" width="7.5" style="1" customWidth="1"/>
    <col min="13063" max="13063" width="6.125" style="1" customWidth="1"/>
    <col min="13064" max="13075" width="5.625" style="1" customWidth="1"/>
    <col min="13076" max="13076" width="4.375" style="1" customWidth="1"/>
    <col min="13077" max="13312" width="9" style="1"/>
    <col min="13313" max="13313" width="1" style="1" customWidth="1"/>
    <col min="13314" max="13314" width="3.625" style="1" customWidth="1"/>
    <col min="13315" max="13315" width="2" style="1" customWidth="1"/>
    <col min="13316" max="13316" width="12.625" style="1" customWidth="1"/>
    <col min="13317" max="13317" width="6.875" style="1" customWidth="1"/>
    <col min="13318" max="13318" width="7.5" style="1" customWidth="1"/>
    <col min="13319" max="13319" width="6.125" style="1" customWidth="1"/>
    <col min="13320" max="13331" width="5.625" style="1" customWidth="1"/>
    <col min="13332" max="13332" width="4.375" style="1" customWidth="1"/>
    <col min="13333" max="13568" width="9" style="1"/>
    <col min="13569" max="13569" width="1" style="1" customWidth="1"/>
    <col min="13570" max="13570" width="3.625" style="1" customWidth="1"/>
    <col min="13571" max="13571" width="2" style="1" customWidth="1"/>
    <col min="13572" max="13572" width="12.625" style="1" customWidth="1"/>
    <col min="13573" max="13573" width="6.875" style="1" customWidth="1"/>
    <col min="13574" max="13574" width="7.5" style="1" customWidth="1"/>
    <col min="13575" max="13575" width="6.125" style="1" customWidth="1"/>
    <col min="13576" max="13587" width="5.625" style="1" customWidth="1"/>
    <col min="13588" max="13588" width="4.375" style="1" customWidth="1"/>
    <col min="13589" max="13824" width="9" style="1"/>
    <col min="13825" max="13825" width="1" style="1" customWidth="1"/>
    <col min="13826" max="13826" width="3.625" style="1" customWidth="1"/>
    <col min="13827" max="13827" width="2" style="1" customWidth="1"/>
    <col min="13828" max="13828" width="12.625" style="1" customWidth="1"/>
    <col min="13829" max="13829" width="6.875" style="1" customWidth="1"/>
    <col min="13830" max="13830" width="7.5" style="1" customWidth="1"/>
    <col min="13831" max="13831" width="6.125" style="1" customWidth="1"/>
    <col min="13832" max="13843" width="5.625" style="1" customWidth="1"/>
    <col min="13844" max="13844" width="4.375" style="1" customWidth="1"/>
    <col min="13845" max="14080" width="9" style="1"/>
    <col min="14081" max="14081" width="1" style="1" customWidth="1"/>
    <col min="14082" max="14082" width="3.625" style="1" customWidth="1"/>
    <col min="14083" max="14083" width="2" style="1" customWidth="1"/>
    <col min="14084" max="14084" width="12.625" style="1" customWidth="1"/>
    <col min="14085" max="14085" width="6.875" style="1" customWidth="1"/>
    <col min="14086" max="14086" width="7.5" style="1" customWidth="1"/>
    <col min="14087" max="14087" width="6.125" style="1" customWidth="1"/>
    <col min="14088" max="14099" width="5.625" style="1" customWidth="1"/>
    <col min="14100" max="14100" width="4.375" style="1" customWidth="1"/>
    <col min="14101" max="14336" width="9" style="1"/>
    <col min="14337" max="14337" width="1" style="1" customWidth="1"/>
    <col min="14338" max="14338" width="3.625" style="1" customWidth="1"/>
    <col min="14339" max="14339" width="2" style="1" customWidth="1"/>
    <col min="14340" max="14340" width="12.625" style="1" customWidth="1"/>
    <col min="14341" max="14341" width="6.875" style="1" customWidth="1"/>
    <col min="14342" max="14342" width="7.5" style="1" customWidth="1"/>
    <col min="14343" max="14343" width="6.125" style="1" customWidth="1"/>
    <col min="14344" max="14355" width="5.625" style="1" customWidth="1"/>
    <col min="14356" max="14356" width="4.375" style="1" customWidth="1"/>
    <col min="14357" max="14592" width="9" style="1"/>
    <col min="14593" max="14593" width="1" style="1" customWidth="1"/>
    <col min="14594" max="14594" width="3.625" style="1" customWidth="1"/>
    <col min="14595" max="14595" width="2" style="1" customWidth="1"/>
    <col min="14596" max="14596" width="12.625" style="1" customWidth="1"/>
    <col min="14597" max="14597" width="6.875" style="1" customWidth="1"/>
    <col min="14598" max="14598" width="7.5" style="1" customWidth="1"/>
    <col min="14599" max="14599" width="6.125" style="1" customWidth="1"/>
    <col min="14600" max="14611" width="5.625" style="1" customWidth="1"/>
    <col min="14612" max="14612" width="4.375" style="1" customWidth="1"/>
    <col min="14613" max="14848" width="9" style="1"/>
    <col min="14849" max="14849" width="1" style="1" customWidth="1"/>
    <col min="14850" max="14850" width="3.625" style="1" customWidth="1"/>
    <col min="14851" max="14851" width="2" style="1" customWidth="1"/>
    <col min="14852" max="14852" width="12.625" style="1" customWidth="1"/>
    <col min="14853" max="14853" width="6.875" style="1" customWidth="1"/>
    <col min="14854" max="14854" width="7.5" style="1" customWidth="1"/>
    <col min="14855" max="14855" width="6.125" style="1" customWidth="1"/>
    <col min="14856" max="14867" width="5.625" style="1" customWidth="1"/>
    <col min="14868" max="14868" width="4.375" style="1" customWidth="1"/>
    <col min="14869" max="15104" width="9" style="1"/>
    <col min="15105" max="15105" width="1" style="1" customWidth="1"/>
    <col min="15106" max="15106" width="3.625" style="1" customWidth="1"/>
    <col min="15107" max="15107" width="2" style="1" customWidth="1"/>
    <col min="15108" max="15108" width="12.625" style="1" customWidth="1"/>
    <col min="15109" max="15109" width="6.875" style="1" customWidth="1"/>
    <col min="15110" max="15110" width="7.5" style="1" customWidth="1"/>
    <col min="15111" max="15111" width="6.125" style="1" customWidth="1"/>
    <col min="15112" max="15123" width="5.625" style="1" customWidth="1"/>
    <col min="15124" max="15124" width="4.375" style="1" customWidth="1"/>
    <col min="15125" max="15360" width="9" style="1"/>
    <col min="15361" max="15361" width="1" style="1" customWidth="1"/>
    <col min="15362" max="15362" width="3.625" style="1" customWidth="1"/>
    <col min="15363" max="15363" width="2" style="1" customWidth="1"/>
    <col min="15364" max="15364" width="12.625" style="1" customWidth="1"/>
    <col min="15365" max="15365" width="6.875" style="1" customWidth="1"/>
    <col min="15366" max="15366" width="7.5" style="1" customWidth="1"/>
    <col min="15367" max="15367" width="6.125" style="1" customWidth="1"/>
    <col min="15368" max="15379" width="5.625" style="1" customWidth="1"/>
    <col min="15380" max="15380" width="4.375" style="1" customWidth="1"/>
    <col min="15381" max="15616" width="9" style="1"/>
    <col min="15617" max="15617" width="1" style="1" customWidth="1"/>
    <col min="15618" max="15618" width="3.625" style="1" customWidth="1"/>
    <col min="15619" max="15619" width="2" style="1" customWidth="1"/>
    <col min="15620" max="15620" width="12.625" style="1" customWidth="1"/>
    <col min="15621" max="15621" width="6.875" style="1" customWidth="1"/>
    <col min="15622" max="15622" width="7.5" style="1" customWidth="1"/>
    <col min="15623" max="15623" width="6.125" style="1" customWidth="1"/>
    <col min="15624" max="15635" width="5.625" style="1" customWidth="1"/>
    <col min="15636" max="15636" width="4.375" style="1" customWidth="1"/>
    <col min="15637" max="15872" width="9" style="1"/>
    <col min="15873" max="15873" width="1" style="1" customWidth="1"/>
    <col min="15874" max="15874" width="3.625" style="1" customWidth="1"/>
    <col min="15875" max="15875" width="2" style="1" customWidth="1"/>
    <col min="15876" max="15876" width="12.625" style="1" customWidth="1"/>
    <col min="15877" max="15877" width="6.875" style="1" customWidth="1"/>
    <col min="15878" max="15878" width="7.5" style="1" customWidth="1"/>
    <col min="15879" max="15879" width="6.125" style="1" customWidth="1"/>
    <col min="15880" max="15891" width="5.625" style="1" customWidth="1"/>
    <col min="15892" max="15892" width="4.375" style="1" customWidth="1"/>
    <col min="15893" max="16128" width="9" style="1"/>
    <col min="16129" max="16129" width="1" style="1" customWidth="1"/>
    <col min="16130" max="16130" width="3.625" style="1" customWidth="1"/>
    <col min="16131" max="16131" width="2" style="1" customWidth="1"/>
    <col min="16132" max="16132" width="12.625" style="1" customWidth="1"/>
    <col min="16133" max="16133" width="6.875" style="1" customWidth="1"/>
    <col min="16134" max="16134" width="7.5" style="1" customWidth="1"/>
    <col min="16135" max="16135" width="6.125" style="1" customWidth="1"/>
    <col min="16136" max="16147" width="5.625" style="1" customWidth="1"/>
    <col min="16148" max="16148" width="4.375" style="1" customWidth="1"/>
    <col min="16149" max="16384" width="9" style="1"/>
  </cols>
  <sheetData>
    <row r="1" spans="1:19" ht="17.25">
      <c r="F1" s="5"/>
      <c r="G1" s="338" t="s">
        <v>0</v>
      </c>
      <c r="H1" s="338"/>
      <c r="I1" s="338"/>
      <c r="J1" s="338"/>
      <c r="K1" s="338"/>
      <c r="L1" s="338"/>
      <c r="M1" s="338"/>
      <c r="N1" s="338"/>
      <c r="O1" s="338"/>
      <c r="P1" s="338"/>
      <c r="Q1" s="338"/>
      <c r="R1" s="5"/>
      <c r="S1" s="6" t="s">
        <v>1</v>
      </c>
    </row>
    <row r="2" spans="1:19">
      <c r="D2" s="353" t="s">
        <v>69</v>
      </c>
      <c r="E2" s="339" t="s">
        <v>2</v>
      </c>
      <c r="F2" s="340"/>
      <c r="G2" s="7" t="s">
        <v>70</v>
      </c>
      <c r="H2" s="8"/>
      <c r="I2" s="9"/>
      <c r="J2" s="9"/>
      <c r="K2" s="8"/>
      <c r="L2" s="8"/>
      <c r="M2" s="7" t="s">
        <v>71</v>
      </c>
      <c r="N2" s="8"/>
      <c r="O2" s="8"/>
      <c r="P2" s="8"/>
      <c r="Q2" s="8"/>
      <c r="R2" s="8"/>
      <c r="S2" s="10"/>
    </row>
    <row r="3" spans="1:19" s="11" customFormat="1" ht="18" thickBot="1">
      <c r="D3" s="354"/>
      <c r="E3" s="341" t="s">
        <v>3</v>
      </c>
      <c r="F3" s="342"/>
      <c r="G3" s="12" t="s">
        <v>72</v>
      </c>
      <c r="H3" s="8"/>
      <c r="I3" s="13"/>
      <c r="J3" s="13"/>
      <c r="K3" s="8"/>
      <c r="L3" s="8"/>
      <c r="M3" s="12" t="s">
        <v>73</v>
      </c>
      <c r="N3" s="8"/>
      <c r="O3" s="8"/>
      <c r="P3" s="8"/>
      <c r="Q3" s="8"/>
      <c r="R3" s="8"/>
      <c r="S3" s="1"/>
    </row>
    <row r="4" spans="1:19" ht="15" customHeight="1">
      <c r="A4" s="14"/>
      <c r="B4" s="15"/>
      <c r="C4" s="16"/>
      <c r="D4" s="343"/>
      <c r="E4" s="345" t="s">
        <v>4</v>
      </c>
      <c r="F4" s="346"/>
      <c r="G4" s="347"/>
      <c r="H4" s="348" t="s">
        <v>5</v>
      </c>
      <c r="I4" s="349"/>
      <c r="J4" s="350"/>
      <c r="K4" s="351" t="s">
        <v>6</v>
      </c>
      <c r="L4" s="349"/>
      <c r="M4" s="352"/>
      <c r="N4" s="348" t="s">
        <v>7</v>
      </c>
      <c r="O4" s="349"/>
      <c r="P4" s="350"/>
      <c r="Q4" s="351" t="s">
        <v>8</v>
      </c>
      <c r="R4" s="349"/>
      <c r="S4" s="350"/>
    </row>
    <row r="5" spans="1:19" ht="15" customHeight="1" thickBot="1">
      <c r="A5" s="14"/>
      <c r="B5" s="15"/>
      <c r="C5" s="16"/>
      <c r="D5" s="344"/>
      <c r="E5" s="17" t="s">
        <v>9</v>
      </c>
      <c r="F5" s="18" t="s">
        <v>10</v>
      </c>
      <c r="G5" s="19" t="s">
        <v>11</v>
      </c>
      <c r="H5" s="17" t="s">
        <v>9</v>
      </c>
      <c r="I5" s="18" t="s">
        <v>10</v>
      </c>
      <c r="J5" s="20" t="s">
        <v>11</v>
      </c>
      <c r="K5" s="21" t="s">
        <v>9</v>
      </c>
      <c r="L5" s="18" t="s">
        <v>10</v>
      </c>
      <c r="M5" s="19" t="s">
        <v>11</v>
      </c>
      <c r="N5" s="17" t="s">
        <v>9</v>
      </c>
      <c r="O5" s="18" t="s">
        <v>10</v>
      </c>
      <c r="P5" s="20" t="s">
        <v>11</v>
      </c>
      <c r="Q5" s="21" t="s">
        <v>9</v>
      </c>
      <c r="R5" s="18" t="s">
        <v>10</v>
      </c>
      <c r="S5" s="20" t="s">
        <v>11</v>
      </c>
    </row>
    <row r="6" spans="1:19" ht="14.45" customHeight="1">
      <c r="B6" s="22" t="s">
        <v>12</v>
      </c>
      <c r="C6" s="23"/>
      <c r="D6" s="24"/>
      <c r="E6" s="25">
        <f t="shared" ref="E6:F37" si="0">H6+K6+N6+Q6</f>
        <v>1</v>
      </c>
      <c r="F6" s="26">
        <f t="shared" si="0"/>
        <v>285</v>
      </c>
      <c r="G6" s="27">
        <f>SUM(E6:F6)</f>
        <v>286</v>
      </c>
      <c r="H6" s="28">
        <v>1</v>
      </c>
      <c r="I6" s="29">
        <v>104</v>
      </c>
      <c r="J6" s="30">
        <f>SUM(H6:I6)</f>
        <v>105</v>
      </c>
      <c r="K6" s="31">
        <v>0</v>
      </c>
      <c r="L6" s="29">
        <v>55</v>
      </c>
      <c r="M6" s="27">
        <f>SUM(K6:L6)</f>
        <v>55</v>
      </c>
      <c r="N6" s="28">
        <v>0</v>
      </c>
      <c r="O6" s="29">
        <v>99</v>
      </c>
      <c r="P6" s="30">
        <f>SUM(N6:O6)</f>
        <v>99</v>
      </c>
      <c r="Q6" s="31">
        <v>0</v>
      </c>
      <c r="R6" s="29">
        <v>27</v>
      </c>
      <c r="S6" s="30">
        <f>SUM(Q6:R6)</f>
        <v>27</v>
      </c>
    </row>
    <row r="7" spans="1:19" s="14" customFormat="1" ht="14.45" customHeight="1">
      <c r="A7" s="1"/>
      <c r="B7" s="32"/>
      <c r="C7" s="33"/>
      <c r="D7" s="34"/>
      <c r="E7" s="35">
        <f t="shared" si="0"/>
        <v>2</v>
      </c>
      <c r="F7" s="36">
        <f t="shared" si="0"/>
        <v>301</v>
      </c>
      <c r="G7" s="37">
        <f>SUM(E7:F7)</f>
        <v>303</v>
      </c>
      <c r="H7" s="38">
        <v>0</v>
      </c>
      <c r="I7" s="39">
        <v>110</v>
      </c>
      <c r="J7" s="40">
        <f>SUM(H7:I7)</f>
        <v>110</v>
      </c>
      <c r="K7" s="41">
        <v>0</v>
      </c>
      <c r="L7" s="39">
        <v>65</v>
      </c>
      <c r="M7" s="37">
        <f>SUM(K7:L7)</f>
        <v>65</v>
      </c>
      <c r="N7" s="38">
        <v>1</v>
      </c>
      <c r="O7" s="39">
        <v>103</v>
      </c>
      <c r="P7" s="40">
        <f>SUM(N7:O7)</f>
        <v>104</v>
      </c>
      <c r="Q7" s="41">
        <v>1</v>
      </c>
      <c r="R7" s="39">
        <v>23</v>
      </c>
      <c r="S7" s="40">
        <f>SUM(Q7:R7)</f>
        <v>24</v>
      </c>
    </row>
    <row r="8" spans="1:19" s="14" customFormat="1" ht="14.45" customHeight="1">
      <c r="B8" s="42"/>
      <c r="C8" s="43" t="s">
        <v>13</v>
      </c>
      <c r="D8" s="44"/>
      <c r="E8" s="25">
        <f t="shared" si="0"/>
        <v>0</v>
      </c>
      <c r="F8" s="45">
        <f t="shared" si="0"/>
        <v>125</v>
      </c>
      <c r="G8" s="46">
        <f t="shared" ref="G8:G69" si="1">SUM(E8:F8)</f>
        <v>125</v>
      </c>
      <c r="H8" s="25">
        <v>0</v>
      </c>
      <c r="I8" s="45">
        <v>61</v>
      </c>
      <c r="J8" s="47">
        <f t="shared" ref="J8:J69" si="2">SUM(H8:I8)</f>
        <v>61</v>
      </c>
      <c r="K8" s="48">
        <v>0</v>
      </c>
      <c r="L8" s="45">
        <v>20</v>
      </c>
      <c r="M8" s="46">
        <f t="shared" ref="M8:M69" si="3">SUM(K8:L8)</f>
        <v>20</v>
      </c>
      <c r="N8" s="25">
        <v>0</v>
      </c>
      <c r="O8" s="45">
        <v>43</v>
      </c>
      <c r="P8" s="47">
        <f t="shared" ref="P8:P67" si="4">SUM(N8:O8)</f>
        <v>43</v>
      </c>
      <c r="Q8" s="48">
        <v>0</v>
      </c>
      <c r="R8" s="45">
        <v>1</v>
      </c>
      <c r="S8" s="47">
        <f t="shared" ref="S8:S69" si="5">SUM(Q8:R8)</f>
        <v>1</v>
      </c>
    </row>
    <row r="9" spans="1:19" s="14" customFormat="1" ht="14.45" customHeight="1">
      <c r="B9" s="42"/>
      <c r="C9" s="49"/>
      <c r="D9" s="50"/>
      <c r="E9" s="35">
        <f t="shared" si="0"/>
        <v>0</v>
      </c>
      <c r="F9" s="36">
        <f t="shared" si="0"/>
        <v>132</v>
      </c>
      <c r="G9" s="51">
        <f t="shared" si="1"/>
        <v>132</v>
      </c>
      <c r="H9" s="35">
        <v>0</v>
      </c>
      <c r="I9" s="36">
        <v>49</v>
      </c>
      <c r="J9" s="52">
        <f t="shared" si="2"/>
        <v>49</v>
      </c>
      <c r="K9" s="53">
        <v>0</v>
      </c>
      <c r="L9" s="36">
        <v>24</v>
      </c>
      <c r="M9" s="51">
        <f t="shared" si="3"/>
        <v>24</v>
      </c>
      <c r="N9" s="35">
        <v>0</v>
      </c>
      <c r="O9" s="36">
        <v>53</v>
      </c>
      <c r="P9" s="52">
        <f t="shared" si="4"/>
        <v>53</v>
      </c>
      <c r="Q9" s="53">
        <v>0</v>
      </c>
      <c r="R9" s="36">
        <v>6</v>
      </c>
      <c r="S9" s="52">
        <f t="shared" si="5"/>
        <v>6</v>
      </c>
    </row>
    <row r="10" spans="1:19" s="14" customFormat="1" ht="14.45" customHeight="1">
      <c r="B10" s="42"/>
      <c r="C10" s="54" t="s">
        <v>14</v>
      </c>
      <c r="D10" s="44"/>
      <c r="E10" s="25">
        <f t="shared" si="0"/>
        <v>0</v>
      </c>
      <c r="F10" s="45">
        <f t="shared" si="0"/>
        <v>57</v>
      </c>
      <c r="G10" s="46">
        <f t="shared" si="1"/>
        <v>57</v>
      </c>
      <c r="H10" s="25">
        <v>0</v>
      </c>
      <c r="I10" s="45">
        <v>7</v>
      </c>
      <c r="J10" s="47">
        <f t="shared" si="2"/>
        <v>7</v>
      </c>
      <c r="K10" s="48">
        <v>0</v>
      </c>
      <c r="L10" s="45">
        <v>15</v>
      </c>
      <c r="M10" s="46">
        <f t="shared" si="3"/>
        <v>15</v>
      </c>
      <c r="N10" s="25">
        <v>0</v>
      </c>
      <c r="O10" s="45">
        <v>18</v>
      </c>
      <c r="P10" s="47">
        <f t="shared" si="4"/>
        <v>18</v>
      </c>
      <c r="Q10" s="48">
        <v>0</v>
      </c>
      <c r="R10" s="45">
        <v>17</v>
      </c>
      <c r="S10" s="47">
        <f t="shared" si="5"/>
        <v>17</v>
      </c>
    </row>
    <row r="11" spans="1:19" s="14" customFormat="1" ht="14.45" customHeight="1">
      <c r="B11" s="42"/>
      <c r="C11" s="49"/>
      <c r="D11" s="50"/>
      <c r="E11" s="35">
        <f t="shared" si="0"/>
        <v>1</v>
      </c>
      <c r="F11" s="36">
        <f t="shared" si="0"/>
        <v>46</v>
      </c>
      <c r="G11" s="51">
        <f t="shared" si="1"/>
        <v>47</v>
      </c>
      <c r="H11" s="35">
        <v>0</v>
      </c>
      <c r="I11" s="36">
        <v>7</v>
      </c>
      <c r="J11" s="52">
        <f t="shared" si="2"/>
        <v>7</v>
      </c>
      <c r="K11" s="53">
        <v>0</v>
      </c>
      <c r="L11" s="36">
        <v>11</v>
      </c>
      <c r="M11" s="51">
        <f t="shared" si="3"/>
        <v>11</v>
      </c>
      <c r="N11" s="35">
        <v>0</v>
      </c>
      <c r="O11" s="36">
        <v>20</v>
      </c>
      <c r="P11" s="52">
        <f t="shared" si="4"/>
        <v>20</v>
      </c>
      <c r="Q11" s="53">
        <v>1</v>
      </c>
      <c r="R11" s="36">
        <v>8</v>
      </c>
      <c r="S11" s="52">
        <f t="shared" si="5"/>
        <v>9</v>
      </c>
    </row>
    <row r="12" spans="1:19" s="14" customFormat="1" ht="14.45" customHeight="1">
      <c r="B12" s="42"/>
      <c r="C12" s="43" t="s">
        <v>15</v>
      </c>
      <c r="D12" s="44"/>
      <c r="E12" s="25">
        <f t="shared" si="0"/>
        <v>1</v>
      </c>
      <c r="F12" s="45">
        <f t="shared" si="0"/>
        <v>17</v>
      </c>
      <c r="G12" s="46">
        <f t="shared" si="1"/>
        <v>18</v>
      </c>
      <c r="H12" s="25">
        <v>1</v>
      </c>
      <c r="I12" s="45">
        <v>4</v>
      </c>
      <c r="J12" s="47">
        <f t="shared" si="2"/>
        <v>5</v>
      </c>
      <c r="K12" s="48">
        <v>0</v>
      </c>
      <c r="L12" s="45">
        <v>5</v>
      </c>
      <c r="M12" s="46">
        <f t="shared" si="3"/>
        <v>5</v>
      </c>
      <c r="N12" s="25">
        <v>0</v>
      </c>
      <c r="O12" s="45">
        <v>5</v>
      </c>
      <c r="P12" s="47">
        <f t="shared" si="4"/>
        <v>5</v>
      </c>
      <c r="Q12" s="48">
        <v>0</v>
      </c>
      <c r="R12" s="45">
        <v>3</v>
      </c>
      <c r="S12" s="47">
        <f t="shared" si="5"/>
        <v>3</v>
      </c>
    </row>
    <row r="13" spans="1:19" s="14" customFormat="1" ht="14.45" customHeight="1">
      <c r="B13" s="42"/>
      <c r="C13" s="49"/>
      <c r="D13" s="50"/>
      <c r="E13" s="35">
        <f t="shared" si="0"/>
        <v>0</v>
      </c>
      <c r="F13" s="36">
        <f t="shared" si="0"/>
        <v>11</v>
      </c>
      <c r="G13" s="51">
        <f t="shared" si="1"/>
        <v>11</v>
      </c>
      <c r="H13" s="35">
        <v>0</v>
      </c>
      <c r="I13" s="36">
        <v>6</v>
      </c>
      <c r="J13" s="52">
        <f t="shared" si="2"/>
        <v>6</v>
      </c>
      <c r="K13" s="53">
        <v>0</v>
      </c>
      <c r="L13" s="36">
        <v>2</v>
      </c>
      <c r="M13" s="51">
        <f t="shared" si="3"/>
        <v>2</v>
      </c>
      <c r="N13" s="35">
        <v>0</v>
      </c>
      <c r="O13" s="36">
        <v>3</v>
      </c>
      <c r="P13" s="52">
        <f t="shared" si="4"/>
        <v>3</v>
      </c>
      <c r="Q13" s="53">
        <v>0</v>
      </c>
      <c r="R13" s="36">
        <v>0</v>
      </c>
      <c r="S13" s="52">
        <f t="shared" si="5"/>
        <v>0</v>
      </c>
    </row>
    <row r="14" spans="1:19" s="14" customFormat="1" ht="14.45" customHeight="1">
      <c r="B14" s="42"/>
      <c r="C14" s="43" t="s">
        <v>16</v>
      </c>
      <c r="D14" s="44"/>
      <c r="E14" s="25">
        <f t="shared" si="0"/>
        <v>0</v>
      </c>
      <c r="F14" s="45">
        <f t="shared" si="0"/>
        <v>18</v>
      </c>
      <c r="G14" s="46">
        <f t="shared" si="1"/>
        <v>18</v>
      </c>
      <c r="H14" s="25">
        <v>0</v>
      </c>
      <c r="I14" s="45">
        <v>5</v>
      </c>
      <c r="J14" s="47">
        <f t="shared" si="2"/>
        <v>5</v>
      </c>
      <c r="K14" s="48">
        <v>0</v>
      </c>
      <c r="L14" s="45">
        <v>3</v>
      </c>
      <c r="M14" s="46">
        <f t="shared" si="3"/>
        <v>3</v>
      </c>
      <c r="N14" s="25">
        <v>0</v>
      </c>
      <c r="O14" s="45">
        <v>8</v>
      </c>
      <c r="P14" s="47">
        <f t="shared" si="4"/>
        <v>8</v>
      </c>
      <c r="Q14" s="48">
        <v>0</v>
      </c>
      <c r="R14" s="45">
        <v>2</v>
      </c>
      <c r="S14" s="47">
        <f t="shared" si="5"/>
        <v>2</v>
      </c>
    </row>
    <row r="15" spans="1:19" s="14" customFormat="1" ht="14.45" customHeight="1">
      <c r="B15" s="42"/>
      <c r="C15" s="49"/>
      <c r="D15" s="50"/>
      <c r="E15" s="35">
        <f t="shared" si="0"/>
        <v>1</v>
      </c>
      <c r="F15" s="36">
        <f t="shared" si="0"/>
        <v>16</v>
      </c>
      <c r="G15" s="51">
        <f t="shared" si="1"/>
        <v>17</v>
      </c>
      <c r="H15" s="35">
        <v>0</v>
      </c>
      <c r="I15" s="36">
        <v>7</v>
      </c>
      <c r="J15" s="52">
        <f t="shared" si="2"/>
        <v>7</v>
      </c>
      <c r="K15" s="53">
        <v>0</v>
      </c>
      <c r="L15" s="36">
        <v>3</v>
      </c>
      <c r="M15" s="51">
        <f t="shared" si="3"/>
        <v>3</v>
      </c>
      <c r="N15" s="35">
        <v>1</v>
      </c>
      <c r="O15" s="36">
        <v>6</v>
      </c>
      <c r="P15" s="52">
        <f t="shared" si="4"/>
        <v>7</v>
      </c>
      <c r="Q15" s="53">
        <v>0</v>
      </c>
      <c r="R15" s="36">
        <v>0</v>
      </c>
      <c r="S15" s="52">
        <f t="shared" si="5"/>
        <v>0</v>
      </c>
    </row>
    <row r="16" spans="1:19" s="14" customFormat="1" ht="14.45" customHeight="1">
      <c r="B16" s="42"/>
      <c r="C16" s="43" t="s">
        <v>17</v>
      </c>
      <c r="D16" s="44"/>
      <c r="E16" s="25">
        <f t="shared" si="0"/>
        <v>0</v>
      </c>
      <c r="F16" s="45">
        <f t="shared" si="0"/>
        <v>15</v>
      </c>
      <c r="G16" s="55">
        <f t="shared" si="1"/>
        <v>15</v>
      </c>
      <c r="H16" s="56">
        <v>0</v>
      </c>
      <c r="I16" s="57">
        <v>8</v>
      </c>
      <c r="J16" s="58">
        <f t="shared" si="2"/>
        <v>8</v>
      </c>
      <c r="K16" s="59">
        <v>0</v>
      </c>
      <c r="L16" s="57">
        <v>3</v>
      </c>
      <c r="M16" s="55">
        <f t="shared" si="3"/>
        <v>3</v>
      </c>
      <c r="N16" s="56">
        <v>0</v>
      </c>
      <c r="O16" s="57">
        <v>3</v>
      </c>
      <c r="P16" s="58">
        <f t="shared" si="4"/>
        <v>3</v>
      </c>
      <c r="Q16" s="59">
        <v>0</v>
      </c>
      <c r="R16" s="57">
        <v>1</v>
      </c>
      <c r="S16" s="58">
        <f t="shared" si="5"/>
        <v>1</v>
      </c>
    </row>
    <row r="17" spans="1:19" ht="14.45" customHeight="1" thickBot="1">
      <c r="A17" s="14"/>
      <c r="B17" s="60"/>
      <c r="C17" s="61"/>
      <c r="D17" s="62"/>
      <c r="E17" s="35">
        <f t="shared" si="0"/>
        <v>0</v>
      </c>
      <c r="F17" s="63">
        <f t="shared" si="0"/>
        <v>25</v>
      </c>
      <c r="G17" s="64">
        <f t="shared" si="1"/>
        <v>25</v>
      </c>
      <c r="H17" s="65">
        <v>0</v>
      </c>
      <c r="I17" s="66">
        <v>14</v>
      </c>
      <c r="J17" s="67">
        <f t="shared" si="2"/>
        <v>14</v>
      </c>
      <c r="K17" s="68">
        <v>0</v>
      </c>
      <c r="L17" s="66">
        <v>6</v>
      </c>
      <c r="M17" s="64">
        <f t="shared" si="3"/>
        <v>6</v>
      </c>
      <c r="N17" s="65">
        <v>0</v>
      </c>
      <c r="O17" s="66">
        <v>4</v>
      </c>
      <c r="P17" s="67">
        <f t="shared" si="4"/>
        <v>4</v>
      </c>
      <c r="Q17" s="68">
        <v>0</v>
      </c>
      <c r="R17" s="66">
        <v>1</v>
      </c>
      <c r="S17" s="67">
        <f t="shared" si="5"/>
        <v>1</v>
      </c>
    </row>
    <row r="18" spans="1:19" ht="14.45" customHeight="1">
      <c r="B18" s="22" t="s">
        <v>18</v>
      </c>
      <c r="C18" s="69"/>
      <c r="D18" s="24"/>
      <c r="E18" s="70">
        <f t="shared" si="0"/>
        <v>0</v>
      </c>
      <c r="F18" s="26">
        <f t="shared" si="0"/>
        <v>4</v>
      </c>
      <c r="G18" s="71">
        <f t="shared" si="1"/>
        <v>4</v>
      </c>
      <c r="H18" s="70">
        <v>0</v>
      </c>
      <c r="I18" s="26">
        <v>1</v>
      </c>
      <c r="J18" s="72">
        <f t="shared" si="2"/>
        <v>1</v>
      </c>
      <c r="K18" s="73">
        <v>0</v>
      </c>
      <c r="L18" s="26">
        <v>0</v>
      </c>
      <c r="M18" s="71">
        <f t="shared" si="3"/>
        <v>0</v>
      </c>
      <c r="N18" s="70">
        <v>0</v>
      </c>
      <c r="O18" s="26">
        <v>3</v>
      </c>
      <c r="P18" s="72">
        <f t="shared" si="4"/>
        <v>3</v>
      </c>
      <c r="Q18" s="73">
        <v>0</v>
      </c>
      <c r="R18" s="26">
        <v>0</v>
      </c>
      <c r="S18" s="72">
        <f t="shared" si="5"/>
        <v>0</v>
      </c>
    </row>
    <row r="19" spans="1:19" ht="14.45" customHeight="1" thickBot="1">
      <c r="B19" s="32"/>
      <c r="C19" s="33"/>
      <c r="D19" s="34"/>
      <c r="E19" s="74">
        <f t="shared" si="0"/>
        <v>0</v>
      </c>
      <c r="F19" s="63">
        <f t="shared" si="0"/>
        <v>1</v>
      </c>
      <c r="G19" s="75">
        <f t="shared" si="1"/>
        <v>1</v>
      </c>
      <c r="H19" s="74">
        <v>0</v>
      </c>
      <c r="I19" s="63">
        <v>0</v>
      </c>
      <c r="J19" s="76">
        <f t="shared" si="2"/>
        <v>0</v>
      </c>
      <c r="K19" s="77">
        <v>0</v>
      </c>
      <c r="L19" s="63">
        <v>1</v>
      </c>
      <c r="M19" s="75">
        <f t="shared" si="3"/>
        <v>1</v>
      </c>
      <c r="N19" s="74">
        <v>0</v>
      </c>
      <c r="O19" s="63">
        <v>0</v>
      </c>
      <c r="P19" s="76">
        <f t="shared" si="4"/>
        <v>0</v>
      </c>
      <c r="Q19" s="77">
        <v>0</v>
      </c>
      <c r="R19" s="63">
        <v>0</v>
      </c>
      <c r="S19" s="76">
        <f t="shared" si="5"/>
        <v>0</v>
      </c>
    </row>
    <row r="20" spans="1:19" ht="14.45" customHeight="1">
      <c r="B20" s="22" t="s">
        <v>19</v>
      </c>
      <c r="C20" s="78"/>
      <c r="D20" s="79"/>
      <c r="E20" s="25">
        <f t="shared" si="0"/>
        <v>5</v>
      </c>
      <c r="F20" s="26">
        <f t="shared" si="0"/>
        <v>143</v>
      </c>
      <c r="G20" s="71">
        <f t="shared" si="1"/>
        <v>148</v>
      </c>
      <c r="H20" s="70">
        <v>2</v>
      </c>
      <c r="I20" s="26">
        <v>61</v>
      </c>
      <c r="J20" s="72">
        <f t="shared" si="2"/>
        <v>63</v>
      </c>
      <c r="K20" s="73">
        <v>3</v>
      </c>
      <c r="L20" s="26">
        <v>32</v>
      </c>
      <c r="M20" s="71">
        <f t="shared" si="3"/>
        <v>35</v>
      </c>
      <c r="N20" s="70">
        <v>0</v>
      </c>
      <c r="O20" s="26">
        <v>41</v>
      </c>
      <c r="P20" s="72">
        <f t="shared" si="4"/>
        <v>41</v>
      </c>
      <c r="Q20" s="73">
        <v>0</v>
      </c>
      <c r="R20" s="26">
        <v>9</v>
      </c>
      <c r="S20" s="72">
        <f t="shared" si="5"/>
        <v>9</v>
      </c>
    </row>
    <row r="21" spans="1:19" s="14" customFormat="1" ht="14.45" customHeight="1">
      <c r="A21" s="1"/>
      <c r="B21" s="32"/>
      <c r="C21" s="80"/>
      <c r="D21" s="81"/>
      <c r="E21" s="35">
        <f t="shared" si="0"/>
        <v>5</v>
      </c>
      <c r="F21" s="36">
        <f t="shared" si="0"/>
        <v>184</v>
      </c>
      <c r="G21" s="51">
        <f t="shared" si="1"/>
        <v>189</v>
      </c>
      <c r="H21" s="35">
        <v>3</v>
      </c>
      <c r="I21" s="36">
        <v>73</v>
      </c>
      <c r="J21" s="52">
        <f t="shared" si="2"/>
        <v>76</v>
      </c>
      <c r="K21" s="53">
        <v>0</v>
      </c>
      <c r="L21" s="36">
        <v>43</v>
      </c>
      <c r="M21" s="51">
        <f t="shared" si="3"/>
        <v>43</v>
      </c>
      <c r="N21" s="35">
        <v>1</v>
      </c>
      <c r="O21" s="36">
        <v>42</v>
      </c>
      <c r="P21" s="52">
        <f t="shared" si="4"/>
        <v>43</v>
      </c>
      <c r="Q21" s="53">
        <v>1</v>
      </c>
      <c r="R21" s="36">
        <v>26</v>
      </c>
      <c r="S21" s="52">
        <f t="shared" si="5"/>
        <v>27</v>
      </c>
    </row>
    <row r="22" spans="1:19" s="14" customFormat="1" ht="14.45" customHeight="1">
      <c r="B22" s="42"/>
      <c r="C22" s="82" t="s">
        <v>20</v>
      </c>
      <c r="D22" s="83"/>
      <c r="E22" s="25">
        <f t="shared" si="0"/>
        <v>4</v>
      </c>
      <c r="F22" s="45">
        <f t="shared" si="0"/>
        <v>41</v>
      </c>
      <c r="G22" s="46">
        <f t="shared" si="1"/>
        <v>45</v>
      </c>
      <c r="H22" s="25">
        <v>1</v>
      </c>
      <c r="I22" s="45">
        <v>20</v>
      </c>
      <c r="J22" s="47">
        <f t="shared" si="2"/>
        <v>21</v>
      </c>
      <c r="K22" s="48">
        <v>3</v>
      </c>
      <c r="L22" s="45">
        <v>9</v>
      </c>
      <c r="M22" s="46">
        <f t="shared" si="3"/>
        <v>12</v>
      </c>
      <c r="N22" s="25">
        <v>0</v>
      </c>
      <c r="O22" s="45">
        <v>10</v>
      </c>
      <c r="P22" s="47">
        <f t="shared" si="4"/>
        <v>10</v>
      </c>
      <c r="Q22" s="48">
        <v>0</v>
      </c>
      <c r="R22" s="45">
        <v>2</v>
      </c>
      <c r="S22" s="47">
        <f t="shared" si="5"/>
        <v>2</v>
      </c>
    </row>
    <row r="23" spans="1:19" s="14" customFormat="1" ht="14.45" customHeight="1">
      <c r="B23" s="42"/>
      <c r="C23" s="84"/>
      <c r="D23" s="85"/>
      <c r="E23" s="35">
        <f t="shared" si="0"/>
        <v>3</v>
      </c>
      <c r="F23" s="36">
        <f t="shared" si="0"/>
        <v>59</v>
      </c>
      <c r="G23" s="51">
        <f t="shared" si="1"/>
        <v>62</v>
      </c>
      <c r="H23" s="35">
        <v>2</v>
      </c>
      <c r="I23" s="36">
        <v>20</v>
      </c>
      <c r="J23" s="52">
        <f t="shared" si="2"/>
        <v>22</v>
      </c>
      <c r="K23" s="53">
        <v>0</v>
      </c>
      <c r="L23" s="36">
        <v>18</v>
      </c>
      <c r="M23" s="51">
        <f t="shared" si="3"/>
        <v>18</v>
      </c>
      <c r="N23" s="35">
        <v>0</v>
      </c>
      <c r="O23" s="36">
        <v>10</v>
      </c>
      <c r="P23" s="52">
        <f t="shared" si="4"/>
        <v>10</v>
      </c>
      <c r="Q23" s="53">
        <v>1</v>
      </c>
      <c r="R23" s="36">
        <v>11</v>
      </c>
      <c r="S23" s="52">
        <f t="shared" si="5"/>
        <v>12</v>
      </c>
    </row>
    <row r="24" spans="1:19" s="14" customFormat="1" ht="14.45" customHeight="1">
      <c r="B24" s="86"/>
      <c r="C24" s="82" t="s">
        <v>21</v>
      </c>
      <c r="D24" s="83"/>
      <c r="E24" s="25">
        <f t="shared" si="0"/>
        <v>1</v>
      </c>
      <c r="F24" s="45">
        <f t="shared" si="0"/>
        <v>59</v>
      </c>
      <c r="G24" s="46">
        <f t="shared" si="1"/>
        <v>60</v>
      </c>
      <c r="H24" s="25">
        <v>1</v>
      </c>
      <c r="I24" s="45">
        <v>19</v>
      </c>
      <c r="J24" s="47">
        <f t="shared" si="2"/>
        <v>20</v>
      </c>
      <c r="K24" s="48">
        <v>0</v>
      </c>
      <c r="L24" s="45">
        <v>13</v>
      </c>
      <c r="M24" s="46">
        <f t="shared" si="3"/>
        <v>13</v>
      </c>
      <c r="N24" s="25">
        <v>0</v>
      </c>
      <c r="O24" s="45">
        <v>22</v>
      </c>
      <c r="P24" s="47">
        <f t="shared" si="4"/>
        <v>22</v>
      </c>
      <c r="Q24" s="48">
        <v>0</v>
      </c>
      <c r="R24" s="45">
        <v>5</v>
      </c>
      <c r="S24" s="47">
        <f t="shared" si="5"/>
        <v>5</v>
      </c>
    </row>
    <row r="25" spans="1:19" s="14" customFormat="1" ht="14.45" customHeight="1">
      <c r="B25" s="86"/>
      <c r="C25" s="87"/>
      <c r="D25" s="85"/>
      <c r="E25" s="35">
        <f t="shared" si="0"/>
        <v>0</v>
      </c>
      <c r="F25" s="36">
        <f t="shared" si="0"/>
        <v>87</v>
      </c>
      <c r="G25" s="51">
        <f t="shared" si="1"/>
        <v>87</v>
      </c>
      <c r="H25" s="35">
        <v>0</v>
      </c>
      <c r="I25" s="36">
        <v>38</v>
      </c>
      <c r="J25" s="52">
        <f t="shared" si="2"/>
        <v>38</v>
      </c>
      <c r="K25" s="53">
        <v>0</v>
      </c>
      <c r="L25" s="36">
        <v>11</v>
      </c>
      <c r="M25" s="51">
        <f t="shared" si="3"/>
        <v>11</v>
      </c>
      <c r="N25" s="35">
        <v>0</v>
      </c>
      <c r="O25" s="36">
        <v>26</v>
      </c>
      <c r="P25" s="52">
        <f t="shared" si="4"/>
        <v>26</v>
      </c>
      <c r="Q25" s="53">
        <v>0</v>
      </c>
      <c r="R25" s="36">
        <v>12</v>
      </c>
      <c r="S25" s="52">
        <f t="shared" si="5"/>
        <v>12</v>
      </c>
    </row>
    <row r="26" spans="1:19" s="14" customFormat="1" ht="14.45" customHeight="1">
      <c r="B26" s="86"/>
      <c r="C26" s="84"/>
      <c r="D26" s="88" t="s">
        <v>22</v>
      </c>
      <c r="E26" s="56">
        <f t="shared" si="0"/>
        <v>0</v>
      </c>
      <c r="F26" s="45">
        <f t="shared" si="0"/>
        <v>21</v>
      </c>
      <c r="G26" s="46">
        <f t="shared" si="1"/>
        <v>21</v>
      </c>
      <c r="H26" s="25">
        <v>0</v>
      </c>
      <c r="I26" s="45">
        <v>5</v>
      </c>
      <c r="J26" s="47">
        <f t="shared" si="2"/>
        <v>5</v>
      </c>
      <c r="K26" s="48">
        <v>0</v>
      </c>
      <c r="L26" s="45">
        <v>7</v>
      </c>
      <c r="M26" s="46">
        <f t="shared" si="3"/>
        <v>7</v>
      </c>
      <c r="N26" s="25">
        <v>0</v>
      </c>
      <c r="O26" s="45">
        <v>7</v>
      </c>
      <c r="P26" s="47">
        <f t="shared" si="4"/>
        <v>7</v>
      </c>
      <c r="Q26" s="48">
        <v>0</v>
      </c>
      <c r="R26" s="45">
        <v>2</v>
      </c>
      <c r="S26" s="47">
        <f t="shared" si="5"/>
        <v>2</v>
      </c>
    </row>
    <row r="27" spans="1:19" ht="14.45" customHeight="1" thickBot="1">
      <c r="A27" s="14"/>
      <c r="B27" s="60"/>
      <c r="C27" s="61"/>
      <c r="D27" s="89" t="s">
        <v>23</v>
      </c>
      <c r="E27" s="74">
        <f t="shared" si="0"/>
        <v>0</v>
      </c>
      <c r="F27" s="63">
        <f t="shared" si="0"/>
        <v>32</v>
      </c>
      <c r="G27" s="75">
        <f t="shared" si="1"/>
        <v>32</v>
      </c>
      <c r="H27" s="74">
        <v>0</v>
      </c>
      <c r="I27" s="63">
        <v>16</v>
      </c>
      <c r="J27" s="76">
        <f t="shared" si="2"/>
        <v>16</v>
      </c>
      <c r="K27" s="77">
        <v>0</v>
      </c>
      <c r="L27" s="63">
        <v>2</v>
      </c>
      <c r="M27" s="75">
        <f t="shared" si="3"/>
        <v>2</v>
      </c>
      <c r="N27" s="74">
        <v>0</v>
      </c>
      <c r="O27" s="63">
        <v>11</v>
      </c>
      <c r="P27" s="76">
        <f t="shared" si="4"/>
        <v>11</v>
      </c>
      <c r="Q27" s="77">
        <v>0</v>
      </c>
      <c r="R27" s="63">
        <v>3</v>
      </c>
      <c r="S27" s="76">
        <f t="shared" si="5"/>
        <v>3</v>
      </c>
    </row>
    <row r="28" spans="1:19" ht="14.45" customHeight="1">
      <c r="B28" s="32" t="s">
        <v>24</v>
      </c>
      <c r="C28" s="90"/>
      <c r="D28" s="34"/>
      <c r="E28" s="70">
        <f t="shared" si="0"/>
        <v>2</v>
      </c>
      <c r="F28" s="26">
        <f t="shared" si="0"/>
        <v>143</v>
      </c>
      <c r="G28" s="27">
        <f t="shared" si="1"/>
        <v>145</v>
      </c>
      <c r="H28" s="28">
        <v>0</v>
      </c>
      <c r="I28" s="29">
        <v>57</v>
      </c>
      <c r="J28" s="30">
        <f t="shared" si="2"/>
        <v>57</v>
      </c>
      <c r="K28" s="31">
        <v>1</v>
      </c>
      <c r="L28" s="29">
        <v>25</v>
      </c>
      <c r="M28" s="27">
        <f t="shared" si="3"/>
        <v>26</v>
      </c>
      <c r="N28" s="28">
        <v>1</v>
      </c>
      <c r="O28" s="29">
        <v>56</v>
      </c>
      <c r="P28" s="30">
        <f t="shared" si="4"/>
        <v>57</v>
      </c>
      <c r="Q28" s="31">
        <v>0</v>
      </c>
      <c r="R28" s="29">
        <v>5</v>
      </c>
      <c r="S28" s="30">
        <f t="shared" si="5"/>
        <v>5</v>
      </c>
    </row>
    <row r="29" spans="1:19" s="14" customFormat="1" ht="14.45" customHeight="1">
      <c r="A29" s="1"/>
      <c r="B29" s="32"/>
      <c r="C29" s="91"/>
      <c r="D29" s="34"/>
      <c r="E29" s="38">
        <f t="shared" si="0"/>
        <v>2</v>
      </c>
      <c r="F29" s="36">
        <f t="shared" si="0"/>
        <v>135</v>
      </c>
      <c r="G29" s="51">
        <f t="shared" si="1"/>
        <v>137</v>
      </c>
      <c r="H29" s="35">
        <v>1</v>
      </c>
      <c r="I29" s="36">
        <v>59</v>
      </c>
      <c r="J29" s="52">
        <f t="shared" si="2"/>
        <v>60</v>
      </c>
      <c r="K29" s="53">
        <v>1</v>
      </c>
      <c r="L29" s="36">
        <v>25</v>
      </c>
      <c r="M29" s="51">
        <f t="shared" si="3"/>
        <v>26</v>
      </c>
      <c r="N29" s="35">
        <v>0</v>
      </c>
      <c r="O29" s="36">
        <v>48</v>
      </c>
      <c r="P29" s="52">
        <f t="shared" si="4"/>
        <v>48</v>
      </c>
      <c r="Q29" s="53">
        <v>0</v>
      </c>
      <c r="R29" s="36">
        <v>3</v>
      </c>
      <c r="S29" s="52">
        <f t="shared" si="5"/>
        <v>3</v>
      </c>
    </row>
    <row r="30" spans="1:19" s="14" customFormat="1" ht="14.45" customHeight="1">
      <c r="B30" s="42"/>
      <c r="C30" s="82" t="s">
        <v>25</v>
      </c>
      <c r="D30" s="44"/>
      <c r="E30" s="25">
        <f t="shared" si="0"/>
        <v>1</v>
      </c>
      <c r="F30" s="45">
        <f t="shared" si="0"/>
        <v>126</v>
      </c>
      <c r="G30" s="46">
        <f t="shared" si="1"/>
        <v>127</v>
      </c>
      <c r="H30" s="25">
        <v>0</v>
      </c>
      <c r="I30" s="45">
        <v>48</v>
      </c>
      <c r="J30" s="47">
        <f t="shared" si="2"/>
        <v>48</v>
      </c>
      <c r="K30" s="48">
        <v>0</v>
      </c>
      <c r="L30" s="45">
        <v>21</v>
      </c>
      <c r="M30" s="46">
        <f t="shared" si="3"/>
        <v>21</v>
      </c>
      <c r="N30" s="25">
        <v>1</v>
      </c>
      <c r="O30" s="45">
        <v>52</v>
      </c>
      <c r="P30" s="47">
        <f t="shared" si="4"/>
        <v>53</v>
      </c>
      <c r="Q30" s="48">
        <v>0</v>
      </c>
      <c r="R30" s="45">
        <v>5</v>
      </c>
      <c r="S30" s="47">
        <f t="shared" si="5"/>
        <v>5</v>
      </c>
    </row>
    <row r="31" spans="1:19" ht="14.45" customHeight="1" thickBot="1">
      <c r="A31" s="14"/>
      <c r="B31" s="42"/>
      <c r="C31" s="87"/>
      <c r="D31" s="50"/>
      <c r="E31" s="74">
        <f t="shared" si="0"/>
        <v>1</v>
      </c>
      <c r="F31" s="63">
        <f t="shared" si="0"/>
        <v>119</v>
      </c>
      <c r="G31" s="92">
        <f t="shared" si="1"/>
        <v>120</v>
      </c>
      <c r="H31" s="93">
        <v>0</v>
      </c>
      <c r="I31" s="94">
        <v>47</v>
      </c>
      <c r="J31" s="95">
        <f t="shared" si="2"/>
        <v>47</v>
      </c>
      <c r="K31" s="96">
        <v>1</v>
      </c>
      <c r="L31" s="94">
        <v>23</v>
      </c>
      <c r="M31" s="92">
        <f t="shared" si="3"/>
        <v>24</v>
      </c>
      <c r="N31" s="93">
        <v>0</v>
      </c>
      <c r="O31" s="94">
        <v>47</v>
      </c>
      <c r="P31" s="95">
        <f t="shared" si="4"/>
        <v>47</v>
      </c>
      <c r="Q31" s="96">
        <v>0</v>
      </c>
      <c r="R31" s="94">
        <v>2</v>
      </c>
      <c r="S31" s="95">
        <f t="shared" si="5"/>
        <v>2</v>
      </c>
    </row>
    <row r="32" spans="1:19" ht="14.45" customHeight="1">
      <c r="B32" s="22" t="s">
        <v>26</v>
      </c>
      <c r="C32" s="78"/>
      <c r="D32" s="24"/>
      <c r="E32" s="70">
        <f t="shared" si="0"/>
        <v>0</v>
      </c>
      <c r="F32" s="26">
        <f t="shared" si="0"/>
        <v>3</v>
      </c>
      <c r="G32" s="71">
        <f t="shared" si="1"/>
        <v>3</v>
      </c>
      <c r="H32" s="70">
        <v>0</v>
      </c>
      <c r="I32" s="26">
        <v>0</v>
      </c>
      <c r="J32" s="72">
        <f t="shared" si="2"/>
        <v>0</v>
      </c>
      <c r="K32" s="73">
        <v>0</v>
      </c>
      <c r="L32" s="26">
        <v>2</v>
      </c>
      <c r="M32" s="71">
        <f t="shared" si="3"/>
        <v>2</v>
      </c>
      <c r="N32" s="70">
        <v>0</v>
      </c>
      <c r="O32" s="26">
        <v>1</v>
      </c>
      <c r="P32" s="72">
        <f t="shared" si="4"/>
        <v>1</v>
      </c>
      <c r="Q32" s="73">
        <v>0</v>
      </c>
      <c r="R32" s="26">
        <v>0</v>
      </c>
      <c r="S32" s="72">
        <f t="shared" si="5"/>
        <v>0</v>
      </c>
    </row>
    <row r="33" spans="1:19" ht="14.45" customHeight="1" thickBot="1">
      <c r="B33" s="97"/>
      <c r="C33" s="98"/>
      <c r="D33" s="99"/>
      <c r="E33" s="74">
        <f t="shared" si="0"/>
        <v>0</v>
      </c>
      <c r="F33" s="63">
        <f t="shared" si="0"/>
        <v>6</v>
      </c>
      <c r="G33" s="75">
        <f t="shared" si="1"/>
        <v>6</v>
      </c>
      <c r="H33" s="74">
        <v>0</v>
      </c>
      <c r="I33" s="63">
        <v>2</v>
      </c>
      <c r="J33" s="76">
        <f t="shared" si="2"/>
        <v>2</v>
      </c>
      <c r="K33" s="77">
        <v>0</v>
      </c>
      <c r="L33" s="63">
        <v>2</v>
      </c>
      <c r="M33" s="75">
        <f t="shared" si="3"/>
        <v>2</v>
      </c>
      <c r="N33" s="74">
        <v>0</v>
      </c>
      <c r="O33" s="63">
        <v>2</v>
      </c>
      <c r="P33" s="76">
        <f t="shared" si="4"/>
        <v>2</v>
      </c>
      <c r="Q33" s="77">
        <v>0</v>
      </c>
      <c r="R33" s="63">
        <v>0</v>
      </c>
      <c r="S33" s="76">
        <f t="shared" si="5"/>
        <v>0</v>
      </c>
    </row>
    <row r="34" spans="1:19" ht="14.45" customHeight="1">
      <c r="B34" s="22" t="s">
        <v>27</v>
      </c>
      <c r="C34" s="78"/>
      <c r="D34" s="24"/>
      <c r="E34" s="70">
        <f t="shared" si="0"/>
        <v>3</v>
      </c>
      <c r="F34" s="26">
        <f t="shared" si="0"/>
        <v>141</v>
      </c>
      <c r="G34" s="27">
        <f t="shared" si="1"/>
        <v>144</v>
      </c>
      <c r="H34" s="28">
        <v>2</v>
      </c>
      <c r="I34" s="29">
        <v>47</v>
      </c>
      <c r="J34" s="30">
        <f t="shared" si="2"/>
        <v>49</v>
      </c>
      <c r="K34" s="31">
        <v>0</v>
      </c>
      <c r="L34" s="29">
        <v>45</v>
      </c>
      <c r="M34" s="27">
        <f t="shared" si="3"/>
        <v>45</v>
      </c>
      <c r="N34" s="28">
        <v>1</v>
      </c>
      <c r="O34" s="29">
        <v>29</v>
      </c>
      <c r="P34" s="30">
        <f t="shared" si="4"/>
        <v>30</v>
      </c>
      <c r="Q34" s="31">
        <v>0</v>
      </c>
      <c r="R34" s="29">
        <v>20</v>
      </c>
      <c r="S34" s="30">
        <f t="shared" si="5"/>
        <v>20</v>
      </c>
    </row>
    <row r="35" spans="1:19" s="14" customFormat="1" ht="14.45" customHeight="1">
      <c r="A35" s="1"/>
      <c r="B35" s="32"/>
      <c r="C35" s="100"/>
      <c r="D35" s="34"/>
      <c r="E35" s="38">
        <f t="shared" si="0"/>
        <v>3</v>
      </c>
      <c r="F35" s="36">
        <f t="shared" si="0"/>
        <v>112</v>
      </c>
      <c r="G35" s="51">
        <f t="shared" si="1"/>
        <v>115</v>
      </c>
      <c r="H35" s="35">
        <v>1</v>
      </c>
      <c r="I35" s="36">
        <v>38</v>
      </c>
      <c r="J35" s="52">
        <f t="shared" si="2"/>
        <v>39</v>
      </c>
      <c r="K35" s="53">
        <v>2</v>
      </c>
      <c r="L35" s="36">
        <v>36</v>
      </c>
      <c r="M35" s="51">
        <f t="shared" si="3"/>
        <v>38</v>
      </c>
      <c r="N35" s="35">
        <v>0</v>
      </c>
      <c r="O35" s="36">
        <v>30</v>
      </c>
      <c r="P35" s="52">
        <f t="shared" si="4"/>
        <v>30</v>
      </c>
      <c r="Q35" s="53">
        <v>0</v>
      </c>
      <c r="R35" s="36">
        <v>8</v>
      </c>
      <c r="S35" s="52">
        <f t="shared" si="5"/>
        <v>8</v>
      </c>
    </row>
    <row r="36" spans="1:19" s="14" customFormat="1" ht="14.45" customHeight="1">
      <c r="B36" s="42"/>
      <c r="C36" s="82" t="s">
        <v>28</v>
      </c>
      <c r="D36" s="44"/>
      <c r="E36" s="25">
        <f t="shared" si="0"/>
        <v>3</v>
      </c>
      <c r="F36" s="45">
        <f t="shared" si="0"/>
        <v>96</v>
      </c>
      <c r="G36" s="46">
        <f t="shared" si="1"/>
        <v>99</v>
      </c>
      <c r="H36" s="25">
        <v>2</v>
      </c>
      <c r="I36" s="45">
        <v>22</v>
      </c>
      <c r="J36" s="47">
        <f t="shared" si="2"/>
        <v>24</v>
      </c>
      <c r="K36" s="48">
        <v>0</v>
      </c>
      <c r="L36" s="45">
        <v>44</v>
      </c>
      <c r="M36" s="46">
        <f t="shared" si="3"/>
        <v>44</v>
      </c>
      <c r="N36" s="25">
        <v>1</v>
      </c>
      <c r="O36" s="45">
        <v>11</v>
      </c>
      <c r="P36" s="47">
        <f t="shared" si="4"/>
        <v>12</v>
      </c>
      <c r="Q36" s="48">
        <v>0</v>
      </c>
      <c r="R36" s="45">
        <v>19</v>
      </c>
      <c r="S36" s="47">
        <f t="shared" si="5"/>
        <v>19</v>
      </c>
    </row>
    <row r="37" spans="1:19" ht="14.45" customHeight="1" thickBot="1">
      <c r="A37" s="14"/>
      <c r="B37" s="42"/>
      <c r="C37" s="87"/>
      <c r="D37" s="50"/>
      <c r="E37" s="74">
        <f t="shared" si="0"/>
        <v>3</v>
      </c>
      <c r="F37" s="63">
        <f t="shared" si="0"/>
        <v>68</v>
      </c>
      <c r="G37" s="64">
        <f t="shared" si="1"/>
        <v>71</v>
      </c>
      <c r="H37" s="65">
        <v>1</v>
      </c>
      <c r="I37" s="66">
        <v>14</v>
      </c>
      <c r="J37" s="67">
        <f t="shared" si="2"/>
        <v>15</v>
      </c>
      <c r="K37" s="68">
        <v>2</v>
      </c>
      <c r="L37" s="66">
        <v>36</v>
      </c>
      <c r="M37" s="64">
        <f t="shared" si="3"/>
        <v>38</v>
      </c>
      <c r="N37" s="65">
        <v>0</v>
      </c>
      <c r="O37" s="66">
        <v>12</v>
      </c>
      <c r="P37" s="67">
        <f t="shared" si="4"/>
        <v>12</v>
      </c>
      <c r="Q37" s="68">
        <v>0</v>
      </c>
      <c r="R37" s="66">
        <v>6</v>
      </c>
      <c r="S37" s="67">
        <f t="shared" si="5"/>
        <v>6</v>
      </c>
    </row>
    <row r="38" spans="1:19" ht="14.45" customHeight="1">
      <c r="B38" s="22" t="s">
        <v>29</v>
      </c>
      <c r="C38" s="78"/>
      <c r="D38" s="24"/>
      <c r="E38" s="70">
        <f t="shared" ref="E38:F69" si="6">H38+K38+N38+Q38</f>
        <v>0</v>
      </c>
      <c r="F38" s="26">
        <f t="shared" si="6"/>
        <v>45</v>
      </c>
      <c r="G38" s="71">
        <f t="shared" si="1"/>
        <v>45</v>
      </c>
      <c r="H38" s="70">
        <v>0</v>
      </c>
      <c r="I38" s="26">
        <v>9</v>
      </c>
      <c r="J38" s="72">
        <f t="shared" si="2"/>
        <v>9</v>
      </c>
      <c r="K38" s="73">
        <v>0</v>
      </c>
      <c r="L38" s="26">
        <v>9</v>
      </c>
      <c r="M38" s="71">
        <f t="shared" si="3"/>
        <v>9</v>
      </c>
      <c r="N38" s="70">
        <v>0</v>
      </c>
      <c r="O38" s="26">
        <v>21</v>
      </c>
      <c r="P38" s="72">
        <f t="shared" si="4"/>
        <v>21</v>
      </c>
      <c r="Q38" s="73">
        <v>0</v>
      </c>
      <c r="R38" s="26">
        <v>6</v>
      </c>
      <c r="S38" s="72">
        <f t="shared" si="5"/>
        <v>6</v>
      </c>
    </row>
    <row r="39" spans="1:19" ht="14.45" customHeight="1" thickBot="1">
      <c r="B39" s="97"/>
      <c r="C39" s="98"/>
      <c r="D39" s="99"/>
      <c r="E39" s="74">
        <f t="shared" si="6"/>
        <v>1</v>
      </c>
      <c r="F39" s="63">
        <f t="shared" si="6"/>
        <v>55</v>
      </c>
      <c r="G39" s="75">
        <f t="shared" si="1"/>
        <v>56</v>
      </c>
      <c r="H39" s="74">
        <v>1</v>
      </c>
      <c r="I39" s="63">
        <v>18</v>
      </c>
      <c r="J39" s="76">
        <f t="shared" si="2"/>
        <v>19</v>
      </c>
      <c r="K39" s="77">
        <v>0</v>
      </c>
      <c r="L39" s="63">
        <v>6</v>
      </c>
      <c r="M39" s="75">
        <f t="shared" si="3"/>
        <v>6</v>
      </c>
      <c r="N39" s="74">
        <v>0</v>
      </c>
      <c r="O39" s="63">
        <v>25</v>
      </c>
      <c r="P39" s="76">
        <f t="shared" si="4"/>
        <v>25</v>
      </c>
      <c r="Q39" s="77">
        <v>0</v>
      </c>
      <c r="R39" s="63">
        <v>6</v>
      </c>
      <c r="S39" s="76">
        <f t="shared" si="5"/>
        <v>6</v>
      </c>
    </row>
    <row r="40" spans="1:19" ht="14.45" customHeight="1">
      <c r="B40" s="32" t="s">
        <v>30</v>
      </c>
      <c r="C40" s="90"/>
      <c r="D40" s="34"/>
      <c r="E40" s="70">
        <f t="shared" si="6"/>
        <v>1</v>
      </c>
      <c r="F40" s="26">
        <f t="shared" si="6"/>
        <v>178</v>
      </c>
      <c r="G40" s="101">
        <f t="shared" si="1"/>
        <v>179</v>
      </c>
      <c r="H40" s="102">
        <v>1</v>
      </c>
      <c r="I40" s="103">
        <v>88</v>
      </c>
      <c r="J40" s="104">
        <f t="shared" si="2"/>
        <v>89</v>
      </c>
      <c r="K40" s="105">
        <v>0</v>
      </c>
      <c r="L40" s="103">
        <v>25</v>
      </c>
      <c r="M40" s="101">
        <f t="shared" si="3"/>
        <v>25</v>
      </c>
      <c r="N40" s="102">
        <v>0</v>
      </c>
      <c r="O40" s="103">
        <v>49</v>
      </c>
      <c r="P40" s="104">
        <f t="shared" si="4"/>
        <v>49</v>
      </c>
      <c r="Q40" s="105">
        <v>0</v>
      </c>
      <c r="R40" s="103">
        <v>16</v>
      </c>
      <c r="S40" s="104">
        <f t="shared" si="5"/>
        <v>16</v>
      </c>
    </row>
    <row r="41" spans="1:19" s="14" customFormat="1" ht="14.45" customHeight="1">
      <c r="A41" s="1"/>
      <c r="B41" s="32"/>
      <c r="C41" s="91"/>
      <c r="D41" s="106"/>
      <c r="E41" s="38">
        <f t="shared" si="6"/>
        <v>1</v>
      </c>
      <c r="F41" s="36">
        <f t="shared" si="6"/>
        <v>176</v>
      </c>
      <c r="G41" s="37">
        <f t="shared" si="1"/>
        <v>177</v>
      </c>
      <c r="H41" s="38">
        <v>0</v>
      </c>
      <c r="I41" s="39">
        <v>89</v>
      </c>
      <c r="J41" s="40">
        <f t="shared" si="2"/>
        <v>89</v>
      </c>
      <c r="K41" s="41">
        <v>0</v>
      </c>
      <c r="L41" s="39">
        <v>30</v>
      </c>
      <c r="M41" s="37">
        <f t="shared" si="3"/>
        <v>30</v>
      </c>
      <c r="N41" s="38">
        <v>1</v>
      </c>
      <c r="O41" s="39">
        <v>48</v>
      </c>
      <c r="P41" s="40">
        <f t="shared" si="4"/>
        <v>49</v>
      </c>
      <c r="Q41" s="41">
        <v>0</v>
      </c>
      <c r="R41" s="39">
        <v>9</v>
      </c>
      <c r="S41" s="40">
        <f t="shared" si="5"/>
        <v>9</v>
      </c>
    </row>
    <row r="42" spans="1:19" s="14" customFormat="1" ht="14.45" customHeight="1">
      <c r="B42" s="42"/>
      <c r="C42" s="107" t="s">
        <v>31</v>
      </c>
      <c r="D42" s="50"/>
      <c r="E42" s="25">
        <f t="shared" si="6"/>
        <v>1</v>
      </c>
      <c r="F42" s="45">
        <f t="shared" si="6"/>
        <v>126</v>
      </c>
      <c r="G42" s="46">
        <f t="shared" si="1"/>
        <v>127</v>
      </c>
      <c r="H42" s="25">
        <v>1</v>
      </c>
      <c r="I42" s="45">
        <v>61</v>
      </c>
      <c r="J42" s="47">
        <f t="shared" si="2"/>
        <v>62</v>
      </c>
      <c r="K42" s="48">
        <v>0</v>
      </c>
      <c r="L42" s="45">
        <v>22</v>
      </c>
      <c r="M42" s="46">
        <f t="shared" si="3"/>
        <v>22</v>
      </c>
      <c r="N42" s="25">
        <v>0</v>
      </c>
      <c r="O42" s="45">
        <v>29</v>
      </c>
      <c r="P42" s="47">
        <f t="shared" si="4"/>
        <v>29</v>
      </c>
      <c r="Q42" s="48">
        <v>0</v>
      </c>
      <c r="R42" s="45">
        <v>14</v>
      </c>
      <c r="S42" s="47">
        <f t="shared" si="5"/>
        <v>14</v>
      </c>
    </row>
    <row r="43" spans="1:19" ht="14.45" customHeight="1" thickBot="1">
      <c r="A43" s="14"/>
      <c r="B43" s="42"/>
      <c r="C43" s="87"/>
      <c r="D43" s="50"/>
      <c r="E43" s="74">
        <f t="shared" si="6"/>
        <v>0</v>
      </c>
      <c r="F43" s="63">
        <f t="shared" si="6"/>
        <v>132</v>
      </c>
      <c r="G43" s="64">
        <f t="shared" si="1"/>
        <v>132</v>
      </c>
      <c r="H43" s="65">
        <v>0</v>
      </c>
      <c r="I43" s="66">
        <v>65</v>
      </c>
      <c r="J43" s="67">
        <f t="shared" si="2"/>
        <v>65</v>
      </c>
      <c r="K43" s="68">
        <v>0</v>
      </c>
      <c r="L43" s="66">
        <v>26</v>
      </c>
      <c r="M43" s="64">
        <f t="shared" si="3"/>
        <v>26</v>
      </c>
      <c r="N43" s="65">
        <v>0</v>
      </c>
      <c r="O43" s="66">
        <v>35</v>
      </c>
      <c r="P43" s="67">
        <f t="shared" si="4"/>
        <v>35</v>
      </c>
      <c r="Q43" s="68">
        <v>0</v>
      </c>
      <c r="R43" s="66">
        <v>6</v>
      </c>
      <c r="S43" s="67">
        <f t="shared" si="5"/>
        <v>6</v>
      </c>
    </row>
    <row r="44" spans="1:19" ht="14.45" customHeight="1">
      <c r="B44" s="22" t="s">
        <v>32</v>
      </c>
      <c r="C44" s="78"/>
      <c r="D44" s="24"/>
      <c r="E44" s="70">
        <f t="shared" si="6"/>
        <v>1</v>
      </c>
      <c r="F44" s="26">
        <f t="shared" si="6"/>
        <v>5</v>
      </c>
      <c r="G44" s="71">
        <f t="shared" si="1"/>
        <v>6</v>
      </c>
      <c r="H44" s="70">
        <v>1</v>
      </c>
      <c r="I44" s="26">
        <v>3</v>
      </c>
      <c r="J44" s="72">
        <f t="shared" si="2"/>
        <v>4</v>
      </c>
      <c r="K44" s="73">
        <v>0</v>
      </c>
      <c r="L44" s="26">
        <v>1</v>
      </c>
      <c r="M44" s="71">
        <f t="shared" si="3"/>
        <v>1</v>
      </c>
      <c r="N44" s="70">
        <v>0</v>
      </c>
      <c r="O44" s="26">
        <v>1</v>
      </c>
      <c r="P44" s="72">
        <f t="shared" si="4"/>
        <v>1</v>
      </c>
      <c r="Q44" s="73">
        <v>0</v>
      </c>
      <c r="R44" s="26">
        <v>0</v>
      </c>
      <c r="S44" s="72">
        <f t="shared" si="5"/>
        <v>0</v>
      </c>
    </row>
    <row r="45" spans="1:19" ht="14.45" customHeight="1" thickBot="1">
      <c r="B45" s="97"/>
      <c r="C45" s="98"/>
      <c r="D45" s="99"/>
      <c r="E45" s="74">
        <f t="shared" si="6"/>
        <v>0</v>
      </c>
      <c r="F45" s="63">
        <f t="shared" si="6"/>
        <v>6</v>
      </c>
      <c r="G45" s="75">
        <f t="shared" si="1"/>
        <v>6</v>
      </c>
      <c r="H45" s="74">
        <v>0</v>
      </c>
      <c r="I45" s="63">
        <v>4</v>
      </c>
      <c r="J45" s="76">
        <f t="shared" si="2"/>
        <v>4</v>
      </c>
      <c r="K45" s="77">
        <v>0</v>
      </c>
      <c r="L45" s="63">
        <v>0</v>
      </c>
      <c r="M45" s="75">
        <f t="shared" si="3"/>
        <v>0</v>
      </c>
      <c r="N45" s="74">
        <v>0</v>
      </c>
      <c r="O45" s="63">
        <v>2</v>
      </c>
      <c r="P45" s="76">
        <f t="shared" si="4"/>
        <v>2</v>
      </c>
      <c r="Q45" s="77">
        <v>0</v>
      </c>
      <c r="R45" s="63">
        <v>0</v>
      </c>
      <c r="S45" s="76">
        <f t="shared" si="5"/>
        <v>0</v>
      </c>
    </row>
    <row r="46" spans="1:19" ht="14.45" customHeight="1">
      <c r="B46" s="22" t="s">
        <v>33</v>
      </c>
      <c r="C46" s="78"/>
      <c r="D46" s="24"/>
      <c r="E46" s="70">
        <f t="shared" si="6"/>
        <v>0</v>
      </c>
      <c r="F46" s="26">
        <f t="shared" si="6"/>
        <v>0</v>
      </c>
      <c r="G46" s="71">
        <f t="shared" si="1"/>
        <v>0</v>
      </c>
      <c r="H46" s="70">
        <v>0</v>
      </c>
      <c r="I46" s="26">
        <v>0</v>
      </c>
      <c r="J46" s="72">
        <f t="shared" si="2"/>
        <v>0</v>
      </c>
      <c r="K46" s="73">
        <v>0</v>
      </c>
      <c r="L46" s="26">
        <v>0</v>
      </c>
      <c r="M46" s="71">
        <f t="shared" si="3"/>
        <v>0</v>
      </c>
      <c r="N46" s="70">
        <v>0</v>
      </c>
      <c r="O46" s="26">
        <v>0</v>
      </c>
      <c r="P46" s="72">
        <f t="shared" si="4"/>
        <v>0</v>
      </c>
      <c r="Q46" s="73">
        <v>0</v>
      </c>
      <c r="R46" s="26">
        <v>0</v>
      </c>
      <c r="S46" s="72">
        <f t="shared" si="5"/>
        <v>0</v>
      </c>
    </row>
    <row r="47" spans="1:19" ht="14.45" customHeight="1" thickBot="1">
      <c r="B47" s="97"/>
      <c r="C47" s="98"/>
      <c r="D47" s="99"/>
      <c r="E47" s="74">
        <f t="shared" si="6"/>
        <v>0</v>
      </c>
      <c r="F47" s="63">
        <f t="shared" si="6"/>
        <v>0</v>
      </c>
      <c r="G47" s="75">
        <f t="shared" si="1"/>
        <v>0</v>
      </c>
      <c r="H47" s="74">
        <v>0</v>
      </c>
      <c r="I47" s="63">
        <v>0</v>
      </c>
      <c r="J47" s="76">
        <f t="shared" si="2"/>
        <v>0</v>
      </c>
      <c r="K47" s="77">
        <v>0</v>
      </c>
      <c r="L47" s="63">
        <v>0</v>
      </c>
      <c r="M47" s="75">
        <f t="shared" si="3"/>
        <v>0</v>
      </c>
      <c r="N47" s="74">
        <v>0</v>
      </c>
      <c r="O47" s="63">
        <v>0</v>
      </c>
      <c r="P47" s="76">
        <f t="shared" si="4"/>
        <v>0</v>
      </c>
      <c r="Q47" s="77">
        <v>0</v>
      </c>
      <c r="R47" s="63">
        <v>0</v>
      </c>
      <c r="S47" s="76">
        <f t="shared" si="5"/>
        <v>0</v>
      </c>
    </row>
    <row r="48" spans="1:19" ht="14.45" customHeight="1">
      <c r="B48" s="22" t="s">
        <v>34</v>
      </c>
      <c r="C48" s="78"/>
      <c r="D48" s="24"/>
      <c r="E48" s="70">
        <f t="shared" si="6"/>
        <v>0</v>
      </c>
      <c r="F48" s="26">
        <f t="shared" si="6"/>
        <v>10</v>
      </c>
      <c r="G48" s="71">
        <f t="shared" si="1"/>
        <v>10</v>
      </c>
      <c r="H48" s="70">
        <v>0</v>
      </c>
      <c r="I48" s="26">
        <v>4</v>
      </c>
      <c r="J48" s="72">
        <f t="shared" si="2"/>
        <v>4</v>
      </c>
      <c r="K48" s="73">
        <v>0</v>
      </c>
      <c r="L48" s="26">
        <v>4</v>
      </c>
      <c r="M48" s="71">
        <f t="shared" si="3"/>
        <v>4</v>
      </c>
      <c r="N48" s="70">
        <v>0</v>
      </c>
      <c r="O48" s="26">
        <v>2</v>
      </c>
      <c r="P48" s="72">
        <f t="shared" si="4"/>
        <v>2</v>
      </c>
      <c r="Q48" s="73">
        <v>0</v>
      </c>
      <c r="R48" s="26">
        <v>0</v>
      </c>
      <c r="S48" s="72">
        <f t="shared" si="5"/>
        <v>0</v>
      </c>
    </row>
    <row r="49" spans="1:19" ht="14.45" customHeight="1" thickBot="1">
      <c r="B49" s="97"/>
      <c r="C49" s="98"/>
      <c r="D49" s="99"/>
      <c r="E49" s="74">
        <f t="shared" si="6"/>
        <v>0</v>
      </c>
      <c r="F49" s="63">
        <f t="shared" si="6"/>
        <v>14</v>
      </c>
      <c r="G49" s="75">
        <f t="shared" si="1"/>
        <v>14</v>
      </c>
      <c r="H49" s="74">
        <v>0</v>
      </c>
      <c r="I49" s="63">
        <v>4</v>
      </c>
      <c r="J49" s="76">
        <f t="shared" si="2"/>
        <v>4</v>
      </c>
      <c r="K49" s="77">
        <v>0</v>
      </c>
      <c r="L49" s="63">
        <v>6</v>
      </c>
      <c r="M49" s="75">
        <f t="shared" si="3"/>
        <v>6</v>
      </c>
      <c r="N49" s="74">
        <v>0</v>
      </c>
      <c r="O49" s="63">
        <v>4</v>
      </c>
      <c r="P49" s="76">
        <f t="shared" si="4"/>
        <v>4</v>
      </c>
      <c r="Q49" s="77">
        <v>0</v>
      </c>
      <c r="R49" s="63">
        <v>0</v>
      </c>
      <c r="S49" s="76">
        <f t="shared" si="5"/>
        <v>0</v>
      </c>
    </row>
    <row r="50" spans="1:19" ht="14.45" customHeight="1">
      <c r="B50" s="22" t="s">
        <v>35</v>
      </c>
      <c r="C50" s="78"/>
      <c r="D50" s="24"/>
      <c r="E50" s="70">
        <f t="shared" si="6"/>
        <v>1</v>
      </c>
      <c r="F50" s="26">
        <f t="shared" si="6"/>
        <v>12</v>
      </c>
      <c r="G50" s="71">
        <f t="shared" si="1"/>
        <v>13</v>
      </c>
      <c r="H50" s="70">
        <v>1</v>
      </c>
      <c r="I50" s="26">
        <v>5</v>
      </c>
      <c r="J50" s="72">
        <f t="shared" si="2"/>
        <v>6</v>
      </c>
      <c r="K50" s="73">
        <v>0</v>
      </c>
      <c r="L50" s="26">
        <v>3</v>
      </c>
      <c r="M50" s="71">
        <f t="shared" si="3"/>
        <v>3</v>
      </c>
      <c r="N50" s="70">
        <v>0</v>
      </c>
      <c r="O50" s="26">
        <v>3</v>
      </c>
      <c r="P50" s="72">
        <f t="shared" si="4"/>
        <v>3</v>
      </c>
      <c r="Q50" s="73">
        <v>0</v>
      </c>
      <c r="R50" s="26">
        <v>1</v>
      </c>
      <c r="S50" s="72">
        <f t="shared" si="5"/>
        <v>1</v>
      </c>
    </row>
    <row r="51" spans="1:19" ht="14.45" customHeight="1" thickBot="1">
      <c r="B51" s="97"/>
      <c r="C51" s="98"/>
      <c r="D51" s="99"/>
      <c r="E51" s="74">
        <f t="shared" si="6"/>
        <v>0</v>
      </c>
      <c r="F51" s="63">
        <f t="shared" si="6"/>
        <v>8</v>
      </c>
      <c r="G51" s="75">
        <f t="shared" si="1"/>
        <v>8</v>
      </c>
      <c r="H51" s="74">
        <v>0</v>
      </c>
      <c r="I51" s="63">
        <v>5</v>
      </c>
      <c r="J51" s="76">
        <f t="shared" si="2"/>
        <v>5</v>
      </c>
      <c r="K51" s="77">
        <v>0</v>
      </c>
      <c r="L51" s="63">
        <v>2</v>
      </c>
      <c r="M51" s="75">
        <f t="shared" si="3"/>
        <v>2</v>
      </c>
      <c r="N51" s="74">
        <v>0</v>
      </c>
      <c r="O51" s="63">
        <v>1</v>
      </c>
      <c r="P51" s="76">
        <f t="shared" si="4"/>
        <v>1</v>
      </c>
      <c r="Q51" s="77">
        <v>0</v>
      </c>
      <c r="R51" s="63">
        <v>0</v>
      </c>
      <c r="S51" s="76">
        <f t="shared" si="5"/>
        <v>0</v>
      </c>
    </row>
    <row r="52" spans="1:19" ht="14.45" customHeight="1">
      <c r="B52" s="22" t="s">
        <v>36</v>
      </c>
      <c r="C52" s="78"/>
      <c r="D52" s="24"/>
      <c r="E52" s="70">
        <f t="shared" si="6"/>
        <v>0</v>
      </c>
      <c r="F52" s="26">
        <f t="shared" si="6"/>
        <v>111</v>
      </c>
      <c r="G52" s="71">
        <f t="shared" si="1"/>
        <v>111</v>
      </c>
      <c r="H52" s="70">
        <v>0</v>
      </c>
      <c r="I52" s="26">
        <v>55</v>
      </c>
      <c r="J52" s="72">
        <f t="shared" si="2"/>
        <v>55</v>
      </c>
      <c r="K52" s="73">
        <v>0</v>
      </c>
      <c r="L52" s="26">
        <v>20</v>
      </c>
      <c r="M52" s="71">
        <f t="shared" si="3"/>
        <v>20</v>
      </c>
      <c r="N52" s="70">
        <v>0</v>
      </c>
      <c r="O52" s="26">
        <v>24</v>
      </c>
      <c r="P52" s="72">
        <f t="shared" si="4"/>
        <v>24</v>
      </c>
      <c r="Q52" s="73">
        <v>0</v>
      </c>
      <c r="R52" s="26">
        <v>12</v>
      </c>
      <c r="S52" s="72">
        <f t="shared" si="5"/>
        <v>12</v>
      </c>
    </row>
    <row r="53" spans="1:19" ht="14.45" customHeight="1">
      <c r="B53" s="32"/>
      <c r="C53" s="100"/>
      <c r="D53" s="34"/>
      <c r="E53" s="38">
        <f t="shared" si="6"/>
        <v>1</v>
      </c>
      <c r="F53" s="36">
        <f t="shared" si="6"/>
        <v>138</v>
      </c>
      <c r="G53" s="37">
        <f t="shared" si="1"/>
        <v>139</v>
      </c>
      <c r="H53" s="38">
        <v>0</v>
      </c>
      <c r="I53" s="39">
        <v>51</v>
      </c>
      <c r="J53" s="40">
        <f t="shared" si="2"/>
        <v>51</v>
      </c>
      <c r="K53" s="41">
        <v>0</v>
      </c>
      <c r="L53" s="39">
        <v>33</v>
      </c>
      <c r="M53" s="37">
        <f t="shared" si="3"/>
        <v>33</v>
      </c>
      <c r="N53" s="38">
        <v>1</v>
      </c>
      <c r="O53" s="39">
        <v>44</v>
      </c>
      <c r="P53" s="40">
        <f t="shared" si="4"/>
        <v>45</v>
      </c>
      <c r="Q53" s="41">
        <v>0</v>
      </c>
      <c r="R53" s="39">
        <v>10</v>
      </c>
      <c r="S53" s="40">
        <f t="shared" si="5"/>
        <v>10</v>
      </c>
    </row>
    <row r="54" spans="1:19" ht="14.45" customHeight="1">
      <c r="B54" s="108"/>
      <c r="C54" s="109" t="s">
        <v>37</v>
      </c>
      <c r="D54" s="110"/>
      <c r="E54" s="25">
        <f t="shared" si="6"/>
        <v>0</v>
      </c>
      <c r="F54" s="45">
        <f t="shared" si="6"/>
        <v>61</v>
      </c>
      <c r="G54" s="46">
        <f t="shared" si="1"/>
        <v>61</v>
      </c>
      <c r="H54" s="111">
        <v>0</v>
      </c>
      <c r="I54" s="112">
        <v>28</v>
      </c>
      <c r="J54" s="46">
        <f t="shared" si="2"/>
        <v>28</v>
      </c>
      <c r="K54" s="111">
        <v>0</v>
      </c>
      <c r="L54" s="112">
        <v>11</v>
      </c>
      <c r="M54" s="46">
        <f t="shared" si="3"/>
        <v>11</v>
      </c>
      <c r="N54" s="111">
        <v>0</v>
      </c>
      <c r="O54" s="45">
        <v>14</v>
      </c>
      <c r="P54" s="47">
        <f t="shared" si="4"/>
        <v>14</v>
      </c>
      <c r="Q54" s="113">
        <v>0</v>
      </c>
      <c r="R54" s="112">
        <v>8</v>
      </c>
      <c r="S54" s="47">
        <f t="shared" si="5"/>
        <v>8</v>
      </c>
    </row>
    <row r="55" spans="1:19" ht="14.45" customHeight="1" thickBot="1">
      <c r="B55" s="60"/>
      <c r="C55" s="114"/>
      <c r="D55" s="115"/>
      <c r="E55" s="74">
        <f t="shared" si="6"/>
        <v>0</v>
      </c>
      <c r="F55" s="63">
        <f t="shared" si="6"/>
        <v>103</v>
      </c>
      <c r="G55" s="75">
        <f t="shared" si="1"/>
        <v>103</v>
      </c>
      <c r="H55" s="65">
        <v>0</v>
      </c>
      <c r="I55" s="66">
        <v>40</v>
      </c>
      <c r="J55" s="76">
        <f t="shared" si="2"/>
        <v>40</v>
      </c>
      <c r="K55" s="68">
        <v>0</v>
      </c>
      <c r="L55" s="66">
        <v>23</v>
      </c>
      <c r="M55" s="76">
        <f t="shared" si="3"/>
        <v>23</v>
      </c>
      <c r="N55" s="65">
        <v>0</v>
      </c>
      <c r="O55" s="66">
        <v>33</v>
      </c>
      <c r="P55" s="76">
        <f t="shared" si="4"/>
        <v>33</v>
      </c>
      <c r="Q55" s="68">
        <v>0</v>
      </c>
      <c r="R55" s="66">
        <v>7</v>
      </c>
      <c r="S55" s="76">
        <f t="shared" si="5"/>
        <v>7</v>
      </c>
    </row>
    <row r="56" spans="1:19" ht="14.45" customHeight="1">
      <c r="B56" s="22" t="s">
        <v>38</v>
      </c>
      <c r="C56" s="78"/>
      <c r="D56" s="24"/>
      <c r="E56" s="70">
        <f t="shared" si="6"/>
        <v>0</v>
      </c>
      <c r="F56" s="26">
        <f t="shared" si="6"/>
        <v>87</v>
      </c>
      <c r="G56" s="71">
        <f t="shared" si="1"/>
        <v>87</v>
      </c>
      <c r="H56" s="70">
        <v>0</v>
      </c>
      <c r="I56" s="26">
        <v>55</v>
      </c>
      <c r="J56" s="72">
        <f t="shared" si="2"/>
        <v>55</v>
      </c>
      <c r="K56" s="73">
        <v>0</v>
      </c>
      <c r="L56" s="26">
        <v>12</v>
      </c>
      <c r="M56" s="71">
        <f t="shared" si="3"/>
        <v>12</v>
      </c>
      <c r="N56" s="70">
        <v>0</v>
      </c>
      <c r="O56" s="26">
        <v>18</v>
      </c>
      <c r="P56" s="72">
        <f t="shared" si="4"/>
        <v>18</v>
      </c>
      <c r="Q56" s="73">
        <v>0</v>
      </c>
      <c r="R56" s="26">
        <v>2</v>
      </c>
      <c r="S56" s="72">
        <f t="shared" si="5"/>
        <v>2</v>
      </c>
    </row>
    <row r="57" spans="1:19" ht="14.45" customHeight="1">
      <c r="B57" s="32"/>
      <c r="C57" s="100"/>
      <c r="D57" s="34"/>
      <c r="E57" s="38">
        <f t="shared" si="6"/>
        <v>0</v>
      </c>
      <c r="F57" s="36">
        <f t="shared" si="6"/>
        <v>80</v>
      </c>
      <c r="G57" s="37">
        <f t="shared" si="1"/>
        <v>80</v>
      </c>
      <c r="H57" s="38">
        <v>0</v>
      </c>
      <c r="I57" s="39">
        <v>52</v>
      </c>
      <c r="J57" s="40">
        <f t="shared" si="2"/>
        <v>52</v>
      </c>
      <c r="K57" s="41">
        <v>0</v>
      </c>
      <c r="L57" s="39">
        <v>18</v>
      </c>
      <c r="M57" s="37">
        <f t="shared" si="3"/>
        <v>18</v>
      </c>
      <c r="N57" s="38">
        <v>0</v>
      </c>
      <c r="O57" s="39">
        <v>9</v>
      </c>
      <c r="P57" s="40">
        <f t="shared" si="4"/>
        <v>9</v>
      </c>
      <c r="Q57" s="41">
        <v>0</v>
      </c>
      <c r="R57" s="39">
        <v>1</v>
      </c>
      <c r="S57" s="40">
        <f t="shared" si="5"/>
        <v>1</v>
      </c>
    </row>
    <row r="58" spans="1:19" ht="14.45" customHeight="1">
      <c r="B58" s="108"/>
      <c r="C58" s="109" t="s">
        <v>39</v>
      </c>
      <c r="D58" s="110"/>
      <c r="E58" s="25">
        <f t="shared" si="6"/>
        <v>0</v>
      </c>
      <c r="F58" s="45">
        <f t="shared" si="6"/>
        <v>41</v>
      </c>
      <c r="G58" s="46">
        <f t="shared" si="1"/>
        <v>41</v>
      </c>
      <c r="H58" s="111">
        <v>0</v>
      </c>
      <c r="I58" s="112">
        <v>25</v>
      </c>
      <c r="J58" s="46">
        <f t="shared" si="2"/>
        <v>25</v>
      </c>
      <c r="K58" s="111">
        <v>0</v>
      </c>
      <c r="L58" s="112">
        <v>5</v>
      </c>
      <c r="M58" s="46">
        <f t="shared" si="3"/>
        <v>5</v>
      </c>
      <c r="N58" s="111">
        <v>0</v>
      </c>
      <c r="O58" s="112">
        <v>10</v>
      </c>
      <c r="P58" s="47">
        <f t="shared" si="4"/>
        <v>10</v>
      </c>
      <c r="Q58" s="113">
        <v>0</v>
      </c>
      <c r="R58" s="112">
        <v>1</v>
      </c>
      <c r="S58" s="47">
        <f t="shared" si="5"/>
        <v>1</v>
      </c>
    </row>
    <row r="59" spans="1:19" ht="14.45" customHeight="1" thickBot="1">
      <c r="B59" s="116"/>
      <c r="C59" s="114"/>
      <c r="D59" s="115"/>
      <c r="E59" s="74">
        <f t="shared" si="6"/>
        <v>0</v>
      </c>
      <c r="F59" s="63">
        <f t="shared" si="6"/>
        <v>39</v>
      </c>
      <c r="G59" s="37">
        <f t="shared" si="1"/>
        <v>39</v>
      </c>
      <c r="H59" s="74">
        <v>0</v>
      </c>
      <c r="I59" s="63">
        <v>20</v>
      </c>
      <c r="J59" s="37">
        <f t="shared" si="2"/>
        <v>20</v>
      </c>
      <c r="K59" s="74">
        <v>0</v>
      </c>
      <c r="L59" s="63">
        <v>12</v>
      </c>
      <c r="M59" s="37">
        <f t="shared" si="3"/>
        <v>12</v>
      </c>
      <c r="N59" s="74">
        <v>0</v>
      </c>
      <c r="O59" s="63">
        <v>6</v>
      </c>
      <c r="P59" s="37">
        <f t="shared" si="4"/>
        <v>6</v>
      </c>
      <c r="Q59" s="74">
        <v>0</v>
      </c>
      <c r="R59" s="63">
        <v>1</v>
      </c>
      <c r="S59" s="76">
        <f t="shared" si="5"/>
        <v>1</v>
      </c>
    </row>
    <row r="60" spans="1:19" ht="14.45" customHeight="1">
      <c r="B60" s="22" t="s">
        <v>40</v>
      </c>
      <c r="C60" s="78"/>
      <c r="D60" s="24"/>
      <c r="E60" s="70">
        <f t="shared" si="6"/>
        <v>0</v>
      </c>
      <c r="F60" s="26">
        <f t="shared" si="6"/>
        <v>44</v>
      </c>
      <c r="G60" s="27">
        <f t="shared" si="1"/>
        <v>44</v>
      </c>
      <c r="H60" s="28">
        <v>0</v>
      </c>
      <c r="I60" s="29">
        <v>29</v>
      </c>
      <c r="J60" s="30">
        <f t="shared" si="2"/>
        <v>29</v>
      </c>
      <c r="K60" s="31">
        <v>0</v>
      </c>
      <c r="L60" s="29">
        <v>8</v>
      </c>
      <c r="M60" s="27">
        <f t="shared" si="3"/>
        <v>8</v>
      </c>
      <c r="N60" s="28">
        <v>0</v>
      </c>
      <c r="O60" s="29">
        <v>5</v>
      </c>
      <c r="P60" s="30">
        <f t="shared" si="4"/>
        <v>5</v>
      </c>
      <c r="Q60" s="31">
        <v>0</v>
      </c>
      <c r="R60" s="29">
        <v>2</v>
      </c>
      <c r="S60" s="30">
        <f t="shared" si="5"/>
        <v>2</v>
      </c>
    </row>
    <row r="61" spans="1:19" s="14" customFormat="1" ht="14.45" customHeight="1">
      <c r="A61" s="1"/>
      <c r="B61" s="32"/>
      <c r="C61" s="100"/>
      <c r="D61" s="34"/>
      <c r="E61" s="38">
        <f t="shared" si="6"/>
        <v>0</v>
      </c>
      <c r="F61" s="36">
        <f t="shared" si="6"/>
        <v>39</v>
      </c>
      <c r="G61" s="51">
        <f t="shared" si="1"/>
        <v>39</v>
      </c>
      <c r="H61" s="35">
        <v>0</v>
      </c>
      <c r="I61" s="36">
        <v>17</v>
      </c>
      <c r="J61" s="52">
        <f t="shared" si="2"/>
        <v>17</v>
      </c>
      <c r="K61" s="53">
        <v>0</v>
      </c>
      <c r="L61" s="36">
        <v>8</v>
      </c>
      <c r="M61" s="51">
        <f t="shared" si="3"/>
        <v>8</v>
      </c>
      <c r="N61" s="35">
        <v>0</v>
      </c>
      <c r="O61" s="36">
        <v>10</v>
      </c>
      <c r="P61" s="52">
        <f t="shared" si="4"/>
        <v>10</v>
      </c>
      <c r="Q61" s="53">
        <v>0</v>
      </c>
      <c r="R61" s="36">
        <v>4</v>
      </c>
      <c r="S61" s="52">
        <f t="shared" si="5"/>
        <v>4</v>
      </c>
    </row>
    <row r="62" spans="1:19" s="14" customFormat="1" ht="14.45" customHeight="1">
      <c r="B62" s="42"/>
      <c r="C62" s="117"/>
      <c r="D62" s="88" t="s">
        <v>41</v>
      </c>
      <c r="E62" s="25">
        <f t="shared" si="6"/>
        <v>0</v>
      </c>
      <c r="F62" s="45">
        <f t="shared" si="6"/>
        <v>21</v>
      </c>
      <c r="G62" s="46">
        <f t="shared" si="1"/>
        <v>21</v>
      </c>
      <c r="H62" s="25">
        <v>0</v>
      </c>
      <c r="I62" s="45">
        <v>15</v>
      </c>
      <c r="J62" s="47">
        <f t="shared" si="2"/>
        <v>15</v>
      </c>
      <c r="K62" s="48">
        <v>0</v>
      </c>
      <c r="L62" s="45">
        <v>3</v>
      </c>
      <c r="M62" s="46">
        <f t="shared" si="3"/>
        <v>3</v>
      </c>
      <c r="N62" s="25">
        <v>0</v>
      </c>
      <c r="O62" s="45">
        <v>2</v>
      </c>
      <c r="P62" s="47">
        <f t="shared" si="4"/>
        <v>2</v>
      </c>
      <c r="Q62" s="48">
        <v>0</v>
      </c>
      <c r="R62" s="45">
        <v>1</v>
      </c>
      <c r="S62" s="47">
        <f t="shared" si="5"/>
        <v>1</v>
      </c>
    </row>
    <row r="63" spans="1:19" ht="14.45" customHeight="1" thickBot="1">
      <c r="A63" s="14"/>
      <c r="B63" s="42"/>
      <c r="C63" s="117"/>
      <c r="D63" s="89" t="s">
        <v>42</v>
      </c>
      <c r="E63" s="74">
        <f t="shared" si="6"/>
        <v>0</v>
      </c>
      <c r="F63" s="63">
        <f t="shared" si="6"/>
        <v>13</v>
      </c>
      <c r="G63" s="64">
        <f t="shared" si="1"/>
        <v>13</v>
      </c>
      <c r="H63" s="65">
        <v>0</v>
      </c>
      <c r="I63" s="66">
        <v>8</v>
      </c>
      <c r="J63" s="67">
        <f t="shared" si="2"/>
        <v>8</v>
      </c>
      <c r="K63" s="68">
        <v>0</v>
      </c>
      <c r="L63" s="66">
        <v>2</v>
      </c>
      <c r="M63" s="64">
        <f t="shared" si="3"/>
        <v>2</v>
      </c>
      <c r="N63" s="65">
        <v>0</v>
      </c>
      <c r="O63" s="66">
        <v>3</v>
      </c>
      <c r="P63" s="67">
        <f t="shared" si="4"/>
        <v>3</v>
      </c>
      <c r="Q63" s="68">
        <v>0</v>
      </c>
      <c r="R63" s="66">
        <v>0</v>
      </c>
      <c r="S63" s="67">
        <f t="shared" si="5"/>
        <v>0</v>
      </c>
    </row>
    <row r="64" spans="1:19" ht="14.45" customHeight="1">
      <c r="B64" s="22" t="s">
        <v>43</v>
      </c>
      <c r="C64" s="78"/>
      <c r="D64" s="24"/>
      <c r="E64" s="70">
        <f t="shared" si="6"/>
        <v>0</v>
      </c>
      <c r="F64" s="26">
        <f t="shared" si="6"/>
        <v>1</v>
      </c>
      <c r="G64" s="71">
        <f t="shared" si="1"/>
        <v>1</v>
      </c>
      <c r="H64" s="70">
        <v>0</v>
      </c>
      <c r="I64" s="26">
        <v>1</v>
      </c>
      <c r="J64" s="72">
        <f t="shared" si="2"/>
        <v>1</v>
      </c>
      <c r="K64" s="73">
        <v>0</v>
      </c>
      <c r="L64" s="26">
        <v>0</v>
      </c>
      <c r="M64" s="71">
        <f t="shared" si="3"/>
        <v>0</v>
      </c>
      <c r="N64" s="70">
        <v>0</v>
      </c>
      <c r="O64" s="26">
        <v>0</v>
      </c>
      <c r="P64" s="72">
        <f t="shared" si="4"/>
        <v>0</v>
      </c>
      <c r="Q64" s="73">
        <v>0</v>
      </c>
      <c r="R64" s="26">
        <v>0</v>
      </c>
      <c r="S64" s="72">
        <f t="shared" si="5"/>
        <v>0</v>
      </c>
    </row>
    <row r="65" spans="1:19" ht="14.45" customHeight="1" thickBot="1">
      <c r="B65" s="97"/>
      <c r="C65" s="98"/>
      <c r="D65" s="99"/>
      <c r="E65" s="74">
        <f t="shared" si="6"/>
        <v>0</v>
      </c>
      <c r="F65" s="63">
        <f t="shared" si="6"/>
        <v>1</v>
      </c>
      <c r="G65" s="75">
        <f t="shared" si="1"/>
        <v>1</v>
      </c>
      <c r="H65" s="74">
        <v>0</v>
      </c>
      <c r="I65" s="63">
        <v>0</v>
      </c>
      <c r="J65" s="76">
        <f t="shared" si="2"/>
        <v>0</v>
      </c>
      <c r="K65" s="77">
        <v>0</v>
      </c>
      <c r="L65" s="63">
        <v>0</v>
      </c>
      <c r="M65" s="75">
        <f t="shared" si="3"/>
        <v>0</v>
      </c>
      <c r="N65" s="74">
        <v>0</v>
      </c>
      <c r="O65" s="63">
        <v>0</v>
      </c>
      <c r="P65" s="76">
        <f t="shared" si="4"/>
        <v>0</v>
      </c>
      <c r="Q65" s="77">
        <v>0</v>
      </c>
      <c r="R65" s="63">
        <v>1</v>
      </c>
      <c r="S65" s="76">
        <f t="shared" si="5"/>
        <v>1</v>
      </c>
    </row>
    <row r="66" spans="1:19" ht="14.45" customHeight="1">
      <c r="B66" s="32" t="s">
        <v>44</v>
      </c>
      <c r="C66" s="100"/>
      <c r="D66" s="34"/>
      <c r="E66" s="70">
        <f t="shared" si="6"/>
        <v>0</v>
      </c>
      <c r="F66" s="26">
        <f t="shared" si="6"/>
        <v>59</v>
      </c>
      <c r="G66" s="101">
        <f t="shared" si="1"/>
        <v>59</v>
      </c>
      <c r="H66" s="102">
        <v>0</v>
      </c>
      <c r="I66" s="103">
        <v>30</v>
      </c>
      <c r="J66" s="104">
        <f t="shared" si="2"/>
        <v>30</v>
      </c>
      <c r="K66" s="105">
        <v>0</v>
      </c>
      <c r="L66" s="103">
        <v>12</v>
      </c>
      <c r="M66" s="101">
        <f t="shared" si="3"/>
        <v>12</v>
      </c>
      <c r="N66" s="102">
        <v>0</v>
      </c>
      <c r="O66" s="103">
        <v>13</v>
      </c>
      <c r="P66" s="104">
        <f t="shared" si="4"/>
        <v>13</v>
      </c>
      <c r="Q66" s="105">
        <v>0</v>
      </c>
      <c r="R66" s="103">
        <v>4</v>
      </c>
      <c r="S66" s="104">
        <f t="shared" si="5"/>
        <v>4</v>
      </c>
    </row>
    <row r="67" spans="1:19" s="14" customFormat="1" ht="14.45" customHeight="1" thickBot="1">
      <c r="A67" s="1"/>
      <c r="B67" s="32"/>
      <c r="C67" s="100"/>
      <c r="D67" s="34"/>
      <c r="E67" s="74">
        <f t="shared" si="6"/>
        <v>0</v>
      </c>
      <c r="F67" s="63">
        <f t="shared" si="6"/>
        <v>61</v>
      </c>
      <c r="G67" s="51">
        <f t="shared" si="1"/>
        <v>61</v>
      </c>
      <c r="H67" s="35">
        <v>0</v>
      </c>
      <c r="I67" s="36">
        <v>29</v>
      </c>
      <c r="J67" s="52">
        <f t="shared" si="2"/>
        <v>29</v>
      </c>
      <c r="K67" s="53">
        <v>0</v>
      </c>
      <c r="L67" s="36">
        <v>15</v>
      </c>
      <c r="M67" s="51">
        <f t="shared" si="3"/>
        <v>15</v>
      </c>
      <c r="N67" s="35">
        <v>0</v>
      </c>
      <c r="O67" s="36">
        <v>14</v>
      </c>
      <c r="P67" s="52">
        <f t="shared" si="4"/>
        <v>14</v>
      </c>
      <c r="Q67" s="53">
        <v>0</v>
      </c>
      <c r="R67" s="36">
        <v>3</v>
      </c>
      <c r="S67" s="52">
        <f t="shared" si="5"/>
        <v>3</v>
      </c>
    </row>
    <row r="68" spans="1:19" ht="15" customHeight="1">
      <c r="B68" s="332" t="s">
        <v>45</v>
      </c>
      <c r="C68" s="333"/>
      <c r="D68" s="334"/>
      <c r="E68" s="70">
        <f t="shared" si="6"/>
        <v>14</v>
      </c>
      <c r="F68" s="26">
        <f t="shared" si="6"/>
        <v>1271</v>
      </c>
      <c r="G68" s="71">
        <f t="shared" si="1"/>
        <v>1285</v>
      </c>
      <c r="H68" s="118">
        <f>H6+H18+H20+H28+H32+H34+H38+H40+H44+H46+H48+H50+H52+H56+H60+H64+H66</f>
        <v>8</v>
      </c>
      <c r="I68" s="26">
        <f>I6+I18+I20+I28+I32+I34+I38+I40+I44+I46+I48+I50+I52+I56+I60+I64+I66</f>
        <v>549</v>
      </c>
      <c r="J68" s="72">
        <f t="shared" si="2"/>
        <v>557</v>
      </c>
      <c r="K68" s="118">
        <f>K6+K18+K20+K28+K32+K34+K38+K40+K44+K46+K48+K50+K52+K56+K60+K64+K66</f>
        <v>4</v>
      </c>
      <c r="L68" s="26">
        <f>L6+L18+L20+L28+L32+L34+L38+L40+L44+L46+L48+L50+L52+L56+L60+L64+L66</f>
        <v>253</v>
      </c>
      <c r="M68" s="71">
        <f t="shared" si="3"/>
        <v>257</v>
      </c>
      <c r="N68" s="118">
        <f>N6+N18+N20+N28+N32+N34+N38+N40+N44+N46+N48+N50+N52+N56+N60+N64+N66</f>
        <v>2</v>
      </c>
      <c r="O68" s="26">
        <f>O6+O18+O20+O28+O32+O34+O38+O40+O44+O46+O48+O50+O52+O56+O60+O64+O66</f>
        <v>365</v>
      </c>
      <c r="P68" s="72">
        <f>SUM(N68:O68)</f>
        <v>367</v>
      </c>
      <c r="Q68" s="118">
        <f>Q6+Q18+Q20+Q28+Q32+Q34+Q38+Q40+Q44+Q46+Q48+Q50+Q52+Q56+Q60+Q64+Q66</f>
        <v>0</v>
      </c>
      <c r="R68" s="26">
        <f>R6+R18+R20+R28+R32+R34+R38+R40+R44+R46+R48+R50+R52+R56+R60+R64+R66</f>
        <v>104</v>
      </c>
      <c r="S68" s="72">
        <f t="shared" si="5"/>
        <v>104</v>
      </c>
    </row>
    <row r="69" spans="1:19" s="10" customFormat="1" ht="15" customHeight="1" thickBot="1">
      <c r="A69" s="1"/>
      <c r="B69" s="335"/>
      <c r="C69" s="336"/>
      <c r="D69" s="337"/>
      <c r="E69" s="74">
        <f t="shared" si="6"/>
        <v>15</v>
      </c>
      <c r="F69" s="63">
        <f t="shared" si="6"/>
        <v>1317</v>
      </c>
      <c r="G69" s="75">
        <f t="shared" si="1"/>
        <v>1332</v>
      </c>
      <c r="H69" s="119">
        <f>H7+H19+H21+H29+H33+H35+H39+H41+H45+H47+H49+H51+H53+H57+H61+H65+H67</f>
        <v>6</v>
      </c>
      <c r="I69" s="63">
        <f>I7+I19+I21+I29+I33+I35+I39+I41+I45+I47+I49+I51+I53+I57+I61+I65+I67</f>
        <v>551</v>
      </c>
      <c r="J69" s="76">
        <f t="shared" si="2"/>
        <v>557</v>
      </c>
      <c r="K69" s="119">
        <f>K7+K19+K21+K29+K33+K35+K39+K41+K45+K47+K49+K51+K53+K57+K61+K65+K67</f>
        <v>3</v>
      </c>
      <c r="L69" s="63">
        <f>L7+L19+L21+L29+L33+L35+L39+L41+L45+L47+L49+L51+L53+L57+L61+L65+L67</f>
        <v>290</v>
      </c>
      <c r="M69" s="75">
        <f t="shared" si="3"/>
        <v>293</v>
      </c>
      <c r="N69" s="119">
        <f>N7+N19+N21+N29+N33+N35+N39+N41+N45+N47+N49+N51+N53+N57+N61+N65+N67</f>
        <v>4</v>
      </c>
      <c r="O69" s="63">
        <f>O7+O19+O21+O29+O33+O35+O39+O41+O45+O47+O49+O51+O53+O57+O61+O65+O67</f>
        <v>382</v>
      </c>
      <c r="P69" s="76">
        <f>SUM(N69:O69)</f>
        <v>386</v>
      </c>
      <c r="Q69" s="119">
        <f>Q7+Q19+Q21+Q29+Q33+Q35+Q39+Q41+Q45+Q47+Q49+Q51+Q53+Q57+Q61+Q65+Q67</f>
        <v>2</v>
      </c>
      <c r="R69" s="63">
        <f>R7+R19+R21+R29+R33+R35+R39+R41+R45+R47+R49+R51+R53+R57+R61+R65+R67</f>
        <v>94</v>
      </c>
      <c r="S69" s="76">
        <f t="shared" si="5"/>
        <v>96</v>
      </c>
    </row>
    <row r="70" spans="1:19" s="10" customFormat="1" ht="16.5" customHeight="1">
      <c r="I70" s="10">
        <v>0</v>
      </c>
      <c r="S70" s="120" t="s">
        <v>46</v>
      </c>
    </row>
    <row r="71" spans="1:19" ht="16.5" customHeight="1">
      <c r="I71" s="1">
        <v>0</v>
      </c>
    </row>
    <row r="72" spans="1:19">
      <c r="I72" s="1">
        <v>0</v>
      </c>
    </row>
    <row r="73" spans="1:19">
      <c r="I73" s="1">
        <v>0</v>
      </c>
    </row>
    <row r="74" spans="1:19">
      <c r="I74" s="1">
        <v>0</v>
      </c>
    </row>
    <row r="75" spans="1:19">
      <c r="I75" s="1">
        <v>0</v>
      </c>
    </row>
    <row r="76" spans="1:19">
      <c r="I76" s="1">
        <v>0</v>
      </c>
    </row>
  </sheetData>
  <mergeCells count="11">
    <mergeCell ref="B68:D69"/>
    <mergeCell ref="G1:Q1"/>
    <mergeCell ref="E2:F2"/>
    <mergeCell ref="E3:F3"/>
    <mergeCell ref="D4:D5"/>
    <mergeCell ref="E4:G4"/>
    <mergeCell ref="H4:J4"/>
    <mergeCell ref="K4:M4"/>
    <mergeCell ref="N4:P4"/>
    <mergeCell ref="Q4:S4"/>
    <mergeCell ref="D2:D3"/>
  </mergeCells>
  <phoneticPr fontId="1"/>
  <dataValidations count="1">
    <dataValidation imeMode="off" allowBlank="1" showInputMessage="1" showErrorMessage="1" sqref="WVL98304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dataValidations>
  <pageMargins left="0.59055118110236227" right="0.39370078740157483" top="0.39370078740157483" bottom="0.19685039370078741" header="0.31496062992125984" footer="0.31496062992125984"/>
  <pageSetup paperSize="9" scale="8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BJ48"/>
  <sheetViews>
    <sheetView showGridLines="0" showZeros="0" zoomScale="75" zoomScaleNormal="75" workbookViewId="0">
      <selection activeCell="M4" sqref="M4"/>
    </sheetView>
  </sheetViews>
  <sheetFormatPr defaultRowHeight="13.5"/>
  <cols>
    <col min="1" max="2" width="2.625" style="1" customWidth="1"/>
    <col min="3" max="3" width="14.5" style="1" customWidth="1"/>
    <col min="4" max="5" width="9.125" style="1" customWidth="1"/>
    <col min="6" max="6" width="5.375" style="1" customWidth="1"/>
    <col min="7" max="7" width="9.125" style="124" customWidth="1"/>
    <col min="8" max="9" width="9.125" style="1" customWidth="1"/>
    <col min="10" max="10" width="5.75" style="1" bestFit="1" customWidth="1"/>
    <col min="11" max="11" width="9.125" style="1" customWidth="1"/>
    <col min="12" max="13" width="2.625" style="1" customWidth="1"/>
    <col min="14" max="14" width="14.5" style="1" customWidth="1"/>
    <col min="15" max="16" width="9.125" style="1" customWidth="1"/>
    <col min="17" max="17" width="5.375" style="1" customWidth="1"/>
    <col min="18" max="20" width="9.125" style="1" customWidth="1"/>
    <col min="21" max="21" width="5.875" style="1" bestFit="1" customWidth="1"/>
    <col min="22" max="22" width="9.125" style="1" customWidth="1"/>
    <col min="23" max="23" width="2.625" style="125" customWidth="1"/>
    <col min="24" max="24" width="2.625" style="1" customWidth="1"/>
    <col min="25" max="25" width="14.5" style="1" customWidth="1"/>
    <col min="26" max="27" width="9.375" style="1" bestFit="1" customWidth="1"/>
    <col min="28" max="28" width="5.5" style="1" customWidth="1"/>
    <col min="29" max="29" width="9.625" style="1" bestFit="1" customWidth="1"/>
    <col min="30" max="31" width="9.375" style="1" bestFit="1" customWidth="1"/>
    <col min="32" max="32" width="5.375" style="1" customWidth="1"/>
    <col min="33" max="33" width="9.625" style="1" bestFit="1" customWidth="1"/>
    <col min="34" max="34" width="2.625" style="125" customWidth="1"/>
    <col min="35" max="35" width="2.625" style="1" customWidth="1"/>
    <col min="36" max="36" width="14.5" style="1" customWidth="1"/>
    <col min="37" max="38" width="9.125" style="1" customWidth="1"/>
    <col min="39" max="39" width="5.375" style="1" customWidth="1"/>
    <col min="40" max="42" width="9.125" style="1" customWidth="1"/>
    <col min="43" max="43" width="5.5" style="1" customWidth="1"/>
    <col min="44" max="44" width="9.125" style="1" customWidth="1"/>
    <col min="45" max="45" width="2.625" style="125" customWidth="1"/>
    <col min="46" max="46" width="2.625" style="1" customWidth="1"/>
    <col min="47" max="47" width="14.5" style="1" bestFit="1" customWidth="1"/>
    <col min="48" max="49" width="9.25" style="1" bestFit="1" customWidth="1"/>
    <col min="50" max="50" width="5.375" style="1" customWidth="1"/>
    <col min="51" max="53" width="9.25" style="1" bestFit="1" customWidth="1"/>
    <col min="54" max="54" width="5.375" style="1" customWidth="1"/>
    <col min="55" max="55" width="9.25" style="1" bestFit="1" customWidth="1"/>
    <col min="56" max="56" width="9" style="1"/>
    <col min="57" max="62" width="11.375" style="1" customWidth="1"/>
    <col min="63" max="256" width="9" style="1"/>
    <col min="257" max="258" width="2.625" style="1" customWidth="1"/>
    <col min="259" max="259" width="14.5" style="1" customWidth="1"/>
    <col min="260" max="261" width="9.125" style="1" customWidth="1"/>
    <col min="262" max="262" width="5.375" style="1" customWidth="1"/>
    <col min="263" max="265" width="9.125" style="1" customWidth="1"/>
    <col min="266" max="266" width="5.75" style="1" bestFit="1" customWidth="1"/>
    <col min="267" max="267" width="9.125" style="1" customWidth="1"/>
    <col min="268" max="269" width="2.625" style="1" customWidth="1"/>
    <col min="270" max="270" width="14.5" style="1" customWidth="1"/>
    <col min="271" max="272" width="9.125" style="1" customWidth="1"/>
    <col min="273" max="273" width="5.375" style="1" customWidth="1"/>
    <col min="274" max="276" width="9.125" style="1" customWidth="1"/>
    <col min="277" max="277" width="5.875" style="1" bestFit="1" customWidth="1"/>
    <col min="278" max="278" width="9.125" style="1" customWidth="1"/>
    <col min="279" max="280" width="2.625" style="1" customWidth="1"/>
    <col min="281" max="281" width="14.5" style="1" customWidth="1"/>
    <col min="282" max="283" width="9.375" style="1" bestFit="1" customWidth="1"/>
    <col min="284" max="284" width="5.5" style="1" customWidth="1"/>
    <col min="285" max="285" width="9.625" style="1" bestFit="1" customWidth="1"/>
    <col min="286" max="287" width="9.375" style="1" bestFit="1" customWidth="1"/>
    <col min="288" max="288" width="5.375" style="1" customWidth="1"/>
    <col min="289" max="289" width="9.625" style="1" bestFit="1" customWidth="1"/>
    <col min="290" max="291" width="2.625" style="1" customWidth="1"/>
    <col min="292" max="292" width="14.5" style="1" customWidth="1"/>
    <col min="293" max="294" width="9.125" style="1" customWidth="1"/>
    <col min="295" max="295" width="5.375" style="1" customWidth="1"/>
    <col min="296" max="298" width="9.125" style="1" customWidth="1"/>
    <col min="299" max="299" width="5.5" style="1" customWidth="1"/>
    <col min="300" max="300" width="9.125" style="1" customWidth="1"/>
    <col min="301" max="302" width="2.625" style="1" customWidth="1"/>
    <col min="303" max="303" width="14.5" style="1" bestFit="1" customWidth="1"/>
    <col min="304" max="305" width="9.25" style="1" bestFit="1" customWidth="1"/>
    <col min="306" max="306" width="5.375" style="1" customWidth="1"/>
    <col min="307" max="309" width="9.25" style="1" bestFit="1" customWidth="1"/>
    <col min="310" max="310" width="5.375" style="1" customWidth="1"/>
    <col min="311" max="311" width="9.25" style="1" bestFit="1" customWidth="1"/>
    <col min="312" max="312" width="9" style="1"/>
    <col min="313" max="318" width="11.375" style="1" customWidth="1"/>
    <col min="319" max="512" width="9" style="1"/>
    <col min="513" max="514" width="2.625" style="1" customWidth="1"/>
    <col min="515" max="515" width="14.5" style="1" customWidth="1"/>
    <col min="516" max="517" width="9.125" style="1" customWidth="1"/>
    <col min="518" max="518" width="5.375" style="1" customWidth="1"/>
    <col min="519" max="521" width="9.125" style="1" customWidth="1"/>
    <col min="522" max="522" width="5.75" style="1" bestFit="1" customWidth="1"/>
    <col min="523" max="523" width="9.125" style="1" customWidth="1"/>
    <col min="524" max="525" width="2.625" style="1" customWidth="1"/>
    <col min="526" max="526" width="14.5" style="1" customWidth="1"/>
    <col min="527" max="528" width="9.125" style="1" customWidth="1"/>
    <col min="529" max="529" width="5.375" style="1" customWidth="1"/>
    <col min="530" max="532" width="9.125" style="1" customWidth="1"/>
    <col min="533" max="533" width="5.875" style="1" bestFit="1" customWidth="1"/>
    <col min="534" max="534" width="9.125" style="1" customWidth="1"/>
    <col min="535" max="536" width="2.625" style="1" customWidth="1"/>
    <col min="537" max="537" width="14.5" style="1" customWidth="1"/>
    <col min="538" max="539" width="9.375" style="1" bestFit="1" customWidth="1"/>
    <col min="540" max="540" width="5.5" style="1" customWidth="1"/>
    <col min="541" max="541" width="9.625" style="1" bestFit="1" customWidth="1"/>
    <col min="542" max="543" width="9.375" style="1" bestFit="1" customWidth="1"/>
    <col min="544" max="544" width="5.375" style="1" customWidth="1"/>
    <col min="545" max="545" width="9.625" style="1" bestFit="1" customWidth="1"/>
    <col min="546" max="547" width="2.625" style="1" customWidth="1"/>
    <col min="548" max="548" width="14.5" style="1" customWidth="1"/>
    <col min="549" max="550" width="9.125" style="1" customWidth="1"/>
    <col min="551" max="551" width="5.375" style="1" customWidth="1"/>
    <col min="552" max="554" width="9.125" style="1" customWidth="1"/>
    <col min="555" max="555" width="5.5" style="1" customWidth="1"/>
    <col min="556" max="556" width="9.125" style="1" customWidth="1"/>
    <col min="557" max="558" width="2.625" style="1" customWidth="1"/>
    <col min="559" max="559" width="14.5" style="1" bestFit="1" customWidth="1"/>
    <col min="560" max="561" width="9.25" style="1" bestFit="1" customWidth="1"/>
    <col min="562" max="562" width="5.375" style="1" customWidth="1"/>
    <col min="563" max="565" width="9.25" style="1" bestFit="1" customWidth="1"/>
    <col min="566" max="566" width="5.375" style="1" customWidth="1"/>
    <col min="567" max="567" width="9.25" style="1" bestFit="1" customWidth="1"/>
    <col min="568" max="568" width="9" style="1"/>
    <col min="569" max="574" width="11.375" style="1" customWidth="1"/>
    <col min="575" max="768" width="9" style="1"/>
    <col min="769" max="770" width="2.625" style="1" customWidth="1"/>
    <col min="771" max="771" width="14.5" style="1" customWidth="1"/>
    <col min="772" max="773" width="9.125" style="1" customWidth="1"/>
    <col min="774" max="774" width="5.375" style="1" customWidth="1"/>
    <col min="775" max="777" width="9.125" style="1" customWidth="1"/>
    <col min="778" max="778" width="5.75" style="1" bestFit="1" customWidth="1"/>
    <col min="779" max="779" width="9.125" style="1" customWidth="1"/>
    <col min="780" max="781" width="2.625" style="1" customWidth="1"/>
    <col min="782" max="782" width="14.5" style="1" customWidth="1"/>
    <col min="783" max="784" width="9.125" style="1" customWidth="1"/>
    <col min="785" max="785" width="5.375" style="1" customWidth="1"/>
    <col min="786" max="788" width="9.125" style="1" customWidth="1"/>
    <col min="789" max="789" width="5.875" style="1" bestFit="1" customWidth="1"/>
    <col min="790" max="790" width="9.125" style="1" customWidth="1"/>
    <col min="791" max="792" width="2.625" style="1" customWidth="1"/>
    <col min="793" max="793" width="14.5" style="1" customWidth="1"/>
    <col min="794" max="795" width="9.375" style="1" bestFit="1" customWidth="1"/>
    <col min="796" max="796" width="5.5" style="1" customWidth="1"/>
    <col min="797" max="797" width="9.625" style="1" bestFit="1" customWidth="1"/>
    <col min="798" max="799" width="9.375" style="1" bestFit="1" customWidth="1"/>
    <col min="800" max="800" width="5.375" style="1" customWidth="1"/>
    <col min="801" max="801" width="9.625" style="1" bestFit="1" customWidth="1"/>
    <col min="802" max="803" width="2.625" style="1" customWidth="1"/>
    <col min="804" max="804" width="14.5" style="1" customWidth="1"/>
    <col min="805" max="806" width="9.125" style="1" customWidth="1"/>
    <col min="807" max="807" width="5.375" style="1" customWidth="1"/>
    <col min="808" max="810" width="9.125" style="1" customWidth="1"/>
    <col min="811" max="811" width="5.5" style="1" customWidth="1"/>
    <col min="812" max="812" width="9.125" style="1" customWidth="1"/>
    <col min="813" max="814" width="2.625" style="1" customWidth="1"/>
    <col min="815" max="815" width="14.5" style="1" bestFit="1" customWidth="1"/>
    <col min="816" max="817" width="9.25" style="1" bestFit="1" customWidth="1"/>
    <col min="818" max="818" width="5.375" style="1" customWidth="1"/>
    <col min="819" max="821" width="9.25" style="1" bestFit="1" customWidth="1"/>
    <col min="822" max="822" width="5.375" style="1" customWidth="1"/>
    <col min="823" max="823" width="9.25" style="1" bestFit="1" customWidth="1"/>
    <col min="824" max="824" width="9" style="1"/>
    <col min="825" max="830" width="11.375" style="1" customWidth="1"/>
    <col min="831" max="1024" width="9" style="1"/>
    <col min="1025" max="1026" width="2.625" style="1" customWidth="1"/>
    <col min="1027" max="1027" width="14.5" style="1" customWidth="1"/>
    <col min="1028" max="1029" width="9.125" style="1" customWidth="1"/>
    <col min="1030" max="1030" width="5.375" style="1" customWidth="1"/>
    <col min="1031" max="1033" width="9.125" style="1" customWidth="1"/>
    <col min="1034" max="1034" width="5.75" style="1" bestFit="1" customWidth="1"/>
    <col min="1035" max="1035" width="9.125" style="1" customWidth="1"/>
    <col min="1036" max="1037" width="2.625" style="1" customWidth="1"/>
    <col min="1038" max="1038" width="14.5" style="1" customWidth="1"/>
    <col min="1039" max="1040" width="9.125" style="1" customWidth="1"/>
    <col min="1041" max="1041" width="5.375" style="1" customWidth="1"/>
    <col min="1042" max="1044" width="9.125" style="1" customWidth="1"/>
    <col min="1045" max="1045" width="5.875" style="1" bestFit="1" customWidth="1"/>
    <col min="1046" max="1046" width="9.125" style="1" customWidth="1"/>
    <col min="1047" max="1048" width="2.625" style="1" customWidth="1"/>
    <col min="1049" max="1049" width="14.5" style="1" customWidth="1"/>
    <col min="1050" max="1051" width="9.375" style="1" bestFit="1" customWidth="1"/>
    <col min="1052" max="1052" width="5.5" style="1" customWidth="1"/>
    <col min="1053" max="1053" width="9.625" style="1" bestFit="1" customWidth="1"/>
    <col min="1054" max="1055" width="9.375" style="1" bestFit="1" customWidth="1"/>
    <col min="1056" max="1056" width="5.375" style="1" customWidth="1"/>
    <col min="1057" max="1057" width="9.625" style="1" bestFit="1" customWidth="1"/>
    <col min="1058" max="1059" width="2.625" style="1" customWidth="1"/>
    <col min="1060" max="1060" width="14.5" style="1" customWidth="1"/>
    <col min="1061" max="1062" width="9.125" style="1" customWidth="1"/>
    <col min="1063" max="1063" width="5.375" style="1" customWidth="1"/>
    <col min="1064" max="1066" width="9.125" style="1" customWidth="1"/>
    <col min="1067" max="1067" width="5.5" style="1" customWidth="1"/>
    <col min="1068" max="1068" width="9.125" style="1" customWidth="1"/>
    <col min="1069" max="1070" width="2.625" style="1" customWidth="1"/>
    <col min="1071" max="1071" width="14.5" style="1" bestFit="1" customWidth="1"/>
    <col min="1072" max="1073" width="9.25" style="1" bestFit="1" customWidth="1"/>
    <col min="1074" max="1074" width="5.375" style="1" customWidth="1"/>
    <col min="1075" max="1077" width="9.25" style="1" bestFit="1" customWidth="1"/>
    <col min="1078" max="1078" width="5.375" style="1" customWidth="1"/>
    <col min="1079" max="1079" width="9.25" style="1" bestFit="1" customWidth="1"/>
    <col min="1080" max="1080" width="9" style="1"/>
    <col min="1081" max="1086" width="11.375" style="1" customWidth="1"/>
    <col min="1087" max="1280" width="9" style="1"/>
    <col min="1281" max="1282" width="2.625" style="1" customWidth="1"/>
    <col min="1283" max="1283" width="14.5" style="1" customWidth="1"/>
    <col min="1284" max="1285" width="9.125" style="1" customWidth="1"/>
    <col min="1286" max="1286" width="5.375" style="1" customWidth="1"/>
    <col min="1287" max="1289" width="9.125" style="1" customWidth="1"/>
    <col min="1290" max="1290" width="5.75" style="1" bestFit="1" customWidth="1"/>
    <col min="1291" max="1291" width="9.125" style="1" customWidth="1"/>
    <col min="1292" max="1293" width="2.625" style="1" customWidth="1"/>
    <col min="1294" max="1294" width="14.5" style="1" customWidth="1"/>
    <col min="1295" max="1296" width="9.125" style="1" customWidth="1"/>
    <col min="1297" max="1297" width="5.375" style="1" customWidth="1"/>
    <col min="1298" max="1300" width="9.125" style="1" customWidth="1"/>
    <col min="1301" max="1301" width="5.875" style="1" bestFit="1" customWidth="1"/>
    <col min="1302" max="1302" width="9.125" style="1" customWidth="1"/>
    <col min="1303" max="1304" width="2.625" style="1" customWidth="1"/>
    <col min="1305" max="1305" width="14.5" style="1" customWidth="1"/>
    <col min="1306" max="1307" width="9.375" style="1" bestFit="1" customWidth="1"/>
    <col min="1308" max="1308" width="5.5" style="1" customWidth="1"/>
    <col min="1309" max="1309" width="9.625" style="1" bestFit="1" customWidth="1"/>
    <col min="1310" max="1311" width="9.375" style="1" bestFit="1" customWidth="1"/>
    <col min="1312" max="1312" width="5.375" style="1" customWidth="1"/>
    <col min="1313" max="1313" width="9.625" style="1" bestFit="1" customWidth="1"/>
    <col min="1314" max="1315" width="2.625" style="1" customWidth="1"/>
    <col min="1316" max="1316" width="14.5" style="1" customWidth="1"/>
    <col min="1317" max="1318" width="9.125" style="1" customWidth="1"/>
    <col min="1319" max="1319" width="5.375" style="1" customWidth="1"/>
    <col min="1320" max="1322" width="9.125" style="1" customWidth="1"/>
    <col min="1323" max="1323" width="5.5" style="1" customWidth="1"/>
    <col min="1324" max="1324" width="9.125" style="1" customWidth="1"/>
    <col min="1325" max="1326" width="2.625" style="1" customWidth="1"/>
    <col min="1327" max="1327" width="14.5" style="1" bestFit="1" customWidth="1"/>
    <col min="1328" max="1329" width="9.25" style="1" bestFit="1" customWidth="1"/>
    <col min="1330" max="1330" width="5.375" style="1" customWidth="1"/>
    <col min="1331" max="1333" width="9.25" style="1" bestFit="1" customWidth="1"/>
    <col min="1334" max="1334" width="5.375" style="1" customWidth="1"/>
    <col min="1335" max="1335" width="9.25" style="1" bestFit="1" customWidth="1"/>
    <col min="1336" max="1336" width="9" style="1"/>
    <col min="1337" max="1342" width="11.375" style="1" customWidth="1"/>
    <col min="1343" max="1536" width="9" style="1"/>
    <col min="1537" max="1538" width="2.625" style="1" customWidth="1"/>
    <col min="1539" max="1539" width="14.5" style="1" customWidth="1"/>
    <col min="1540" max="1541" width="9.125" style="1" customWidth="1"/>
    <col min="1542" max="1542" width="5.375" style="1" customWidth="1"/>
    <col min="1543" max="1545" width="9.125" style="1" customWidth="1"/>
    <col min="1546" max="1546" width="5.75" style="1" bestFit="1" customWidth="1"/>
    <col min="1547" max="1547" width="9.125" style="1" customWidth="1"/>
    <col min="1548" max="1549" width="2.625" style="1" customWidth="1"/>
    <col min="1550" max="1550" width="14.5" style="1" customWidth="1"/>
    <col min="1551" max="1552" width="9.125" style="1" customWidth="1"/>
    <col min="1553" max="1553" width="5.375" style="1" customWidth="1"/>
    <col min="1554" max="1556" width="9.125" style="1" customWidth="1"/>
    <col min="1557" max="1557" width="5.875" style="1" bestFit="1" customWidth="1"/>
    <col min="1558" max="1558" width="9.125" style="1" customWidth="1"/>
    <col min="1559" max="1560" width="2.625" style="1" customWidth="1"/>
    <col min="1561" max="1561" width="14.5" style="1" customWidth="1"/>
    <col min="1562" max="1563" width="9.375" style="1" bestFit="1" customWidth="1"/>
    <col min="1564" max="1564" width="5.5" style="1" customWidth="1"/>
    <col min="1565" max="1565" width="9.625" style="1" bestFit="1" customWidth="1"/>
    <col min="1566" max="1567" width="9.375" style="1" bestFit="1" customWidth="1"/>
    <col min="1568" max="1568" width="5.375" style="1" customWidth="1"/>
    <col min="1569" max="1569" width="9.625" style="1" bestFit="1" customWidth="1"/>
    <col min="1570" max="1571" width="2.625" style="1" customWidth="1"/>
    <col min="1572" max="1572" width="14.5" style="1" customWidth="1"/>
    <col min="1573" max="1574" width="9.125" style="1" customWidth="1"/>
    <col min="1575" max="1575" width="5.375" style="1" customWidth="1"/>
    <col min="1576" max="1578" width="9.125" style="1" customWidth="1"/>
    <col min="1579" max="1579" width="5.5" style="1" customWidth="1"/>
    <col min="1580" max="1580" width="9.125" style="1" customWidth="1"/>
    <col min="1581" max="1582" width="2.625" style="1" customWidth="1"/>
    <col min="1583" max="1583" width="14.5" style="1" bestFit="1" customWidth="1"/>
    <col min="1584" max="1585" width="9.25" style="1" bestFit="1" customWidth="1"/>
    <col min="1586" max="1586" width="5.375" style="1" customWidth="1"/>
    <col min="1587" max="1589" width="9.25" style="1" bestFit="1" customWidth="1"/>
    <col min="1590" max="1590" width="5.375" style="1" customWidth="1"/>
    <col min="1591" max="1591" width="9.25" style="1" bestFit="1" customWidth="1"/>
    <col min="1592" max="1592" width="9" style="1"/>
    <col min="1593" max="1598" width="11.375" style="1" customWidth="1"/>
    <col min="1599" max="1792" width="9" style="1"/>
    <col min="1793" max="1794" width="2.625" style="1" customWidth="1"/>
    <col min="1795" max="1795" width="14.5" style="1" customWidth="1"/>
    <col min="1796" max="1797" width="9.125" style="1" customWidth="1"/>
    <col min="1798" max="1798" width="5.375" style="1" customWidth="1"/>
    <col min="1799" max="1801" width="9.125" style="1" customWidth="1"/>
    <col min="1802" max="1802" width="5.75" style="1" bestFit="1" customWidth="1"/>
    <col min="1803" max="1803" width="9.125" style="1" customWidth="1"/>
    <col min="1804" max="1805" width="2.625" style="1" customWidth="1"/>
    <col min="1806" max="1806" width="14.5" style="1" customWidth="1"/>
    <col min="1807" max="1808" width="9.125" style="1" customWidth="1"/>
    <col min="1809" max="1809" width="5.375" style="1" customWidth="1"/>
    <col min="1810" max="1812" width="9.125" style="1" customWidth="1"/>
    <col min="1813" max="1813" width="5.875" style="1" bestFit="1" customWidth="1"/>
    <col min="1814" max="1814" width="9.125" style="1" customWidth="1"/>
    <col min="1815" max="1816" width="2.625" style="1" customWidth="1"/>
    <col min="1817" max="1817" width="14.5" style="1" customWidth="1"/>
    <col min="1818" max="1819" width="9.375" style="1" bestFit="1" customWidth="1"/>
    <col min="1820" max="1820" width="5.5" style="1" customWidth="1"/>
    <col min="1821" max="1821" width="9.625" style="1" bestFit="1" customWidth="1"/>
    <col min="1822" max="1823" width="9.375" style="1" bestFit="1" customWidth="1"/>
    <col min="1824" max="1824" width="5.375" style="1" customWidth="1"/>
    <col min="1825" max="1825" width="9.625" style="1" bestFit="1" customWidth="1"/>
    <col min="1826" max="1827" width="2.625" style="1" customWidth="1"/>
    <col min="1828" max="1828" width="14.5" style="1" customWidth="1"/>
    <col min="1829" max="1830" width="9.125" style="1" customWidth="1"/>
    <col min="1831" max="1831" width="5.375" style="1" customWidth="1"/>
    <col min="1832" max="1834" width="9.125" style="1" customWidth="1"/>
    <col min="1835" max="1835" width="5.5" style="1" customWidth="1"/>
    <col min="1836" max="1836" width="9.125" style="1" customWidth="1"/>
    <col min="1837" max="1838" width="2.625" style="1" customWidth="1"/>
    <col min="1839" max="1839" width="14.5" style="1" bestFit="1" customWidth="1"/>
    <col min="1840" max="1841" width="9.25" style="1" bestFit="1" customWidth="1"/>
    <col min="1842" max="1842" width="5.375" style="1" customWidth="1"/>
    <col min="1843" max="1845" width="9.25" style="1" bestFit="1" customWidth="1"/>
    <col min="1846" max="1846" width="5.375" style="1" customWidth="1"/>
    <col min="1847" max="1847" width="9.25" style="1" bestFit="1" customWidth="1"/>
    <col min="1848" max="1848" width="9" style="1"/>
    <col min="1849" max="1854" width="11.375" style="1" customWidth="1"/>
    <col min="1855" max="2048" width="9" style="1"/>
    <col min="2049" max="2050" width="2.625" style="1" customWidth="1"/>
    <col min="2051" max="2051" width="14.5" style="1" customWidth="1"/>
    <col min="2052" max="2053" width="9.125" style="1" customWidth="1"/>
    <col min="2054" max="2054" width="5.375" style="1" customWidth="1"/>
    <col min="2055" max="2057" width="9.125" style="1" customWidth="1"/>
    <col min="2058" max="2058" width="5.75" style="1" bestFit="1" customWidth="1"/>
    <col min="2059" max="2059" width="9.125" style="1" customWidth="1"/>
    <col min="2060" max="2061" width="2.625" style="1" customWidth="1"/>
    <col min="2062" max="2062" width="14.5" style="1" customWidth="1"/>
    <col min="2063" max="2064" width="9.125" style="1" customWidth="1"/>
    <col min="2065" max="2065" width="5.375" style="1" customWidth="1"/>
    <col min="2066" max="2068" width="9.125" style="1" customWidth="1"/>
    <col min="2069" max="2069" width="5.875" style="1" bestFit="1" customWidth="1"/>
    <col min="2070" max="2070" width="9.125" style="1" customWidth="1"/>
    <col min="2071" max="2072" width="2.625" style="1" customWidth="1"/>
    <col min="2073" max="2073" width="14.5" style="1" customWidth="1"/>
    <col min="2074" max="2075" width="9.375" style="1" bestFit="1" customWidth="1"/>
    <col min="2076" max="2076" width="5.5" style="1" customWidth="1"/>
    <col min="2077" max="2077" width="9.625" style="1" bestFit="1" customWidth="1"/>
    <col min="2078" max="2079" width="9.375" style="1" bestFit="1" customWidth="1"/>
    <col min="2080" max="2080" width="5.375" style="1" customWidth="1"/>
    <col min="2081" max="2081" width="9.625" style="1" bestFit="1" customWidth="1"/>
    <col min="2082" max="2083" width="2.625" style="1" customWidth="1"/>
    <col min="2084" max="2084" width="14.5" style="1" customWidth="1"/>
    <col min="2085" max="2086" width="9.125" style="1" customWidth="1"/>
    <col min="2087" max="2087" width="5.375" style="1" customWidth="1"/>
    <col min="2088" max="2090" width="9.125" style="1" customWidth="1"/>
    <col min="2091" max="2091" width="5.5" style="1" customWidth="1"/>
    <col min="2092" max="2092" width="9.125" style="1" customWidth="1"/>
    <col min="2093" max="2094" width="2.625" style="1" customWidth="1"/>
    <col min="2095" max="2095" width="14.5" style="1" bestFit="1" customWidth="1"/>
    <col min="2096" max="2097" width="9.25" style="1" bestFit="1" customWidth="1"/>
    <col min="2098" max="2098" width="5.375" style="1" customWidth="1"/>
    <col min="2099" max="2101" width="9.25" style="1" bestFit="1" customWidth="1"/>
    <col min="2102" max="2102" width="5.375" style="1" customWidth="1"/>
    <col min="2103" max="2103" width="9.25" style="1" bestFit="1" customWidth="1"/>
    <col min="2104" max="2104" width="9" style="1"/>
    <col min="2105" max="2110" width="11.375" style="1" customWidth="1"/>
    <col min="2111" max="2304" width="9" style="1"/>
    <col min="2305" max="2306" width="2.625" style="1" customWidth="1"/>
    <col min="2307" max="2307" width="14.5" style="1" customWidth="1"/>
    <col min="2308" max="2309" width="9.125" style="1" customWidth="1"/>
    <col min="2310" max="2310" width="5.375" style="1" customWidth="1"/>
    <col min="2311" max="2313" width="9.125" style="1" customWidth="1"/>
    <col min="2314" max="2314" width="5.75" style="1" bestFit="1" customWidth="1"/>
    <col min="2315" max="2315" width="9.125" style="1" customWidth="1"/>
    <col min="2316" max="2317" width="2.625" style="1" customWidth="1"/>
    <col min="2318" max="2318" width="14.5" style="1" customWidth="1"/>
    <col min="2319" max="2320" width="9.125" style="1" customWidth="1"/>
    <col min="2321" max="2321" width="5.375" style="1" customWidth="1"/>
    <col min="2322" max="2324" width="9.125" style="1" customWidth="1"/>
    <col min="2325" max="2325" width="5.875" style="1" bestFit="1" customWidth="1"/>
    <col min="2326" max="2326" width="9.125" style="1" customWidth="1"/>
    <col min="2327" max="2328" width="2.625" style="1" customWidth="1"/>
    <col min="2329" max="2329" width="14.5" style="1" customWidth="1"/>
    <col min="2330" max="2331" width="9.375" style="1" bestFit="1" customWidth="1"/>
    <col min="2332" max="2332" width="5.5" style="1" customWidth="1"/>
    <col min="2333" max="2333" width="9.625" style="1" bestFit="1" customWidth="1"/>
    <col min="2334" max="2335" width="9.375" style="1" bestFit="1" customWidth="1"/>
    <col min="2336" max="2336" width="5.375" style="1" customWidth="1"/>
    <col min="2337" max="2337" width="9.625" style="1" bestFit="1" customWidth="1"/>
    <col min="2338" max="2339" width="2.625" style="1" customWidth="1"/>
    <col min="2340" max="2340" width="14.5" style="1" customWidth="1"/>
    <col min="2341" max="2342" width="9.125" style="1" customWidth="1"/>
    <col min="2343" max="2343" width="5.375" style="1" customWidth="1"/>
    <col min="2344" max="2346" width="9.125" style="1" customWidth="1"/>
    <col min="2347" max="2347" width="5.5" style="1" customWidth="1"/>
    <col min="2348" max="2348" width="9.125" style="1" customWidth="1"/>
    <col min="2349" max="2350" width="2.625" style="1" customWidth="1"/>
    <col min="2351" max="2351" width="14.5" style="1" bestFit="1" customWidth="1"/>
    <col min="2352" max="2353" width="9.25" style="1" bestFit="1" customWidth="1"/>
    <col min="2354" max="2354" width="5.375" style="1" customWidth="1"/>
    <col min="2355" max="2357" width="9.25" style="1" bestFit="1" customWidth="1"/>
    <col min="2358" max="2358" width="5.375" style="1" customWidth="1"/>
    <col min="2359" max="2359" width="9.25" style="1" bestFit="1" customWidth="1"/>
    <col min="2360" max="2360" width="9" style="1"/>
    <col min="2361" max="2366" width="11.375" style="1" customWidth="1"/>
    <col min="2367" max="2560" width="9" style="1"/>
    <col min="2561" max="2562" width="2.625" style="1" customWidth="1"/>
    <col min="2563" max="2563" width="14.5" style="1" customWidth="1"/>
    <col min="2564" max="2565" width="9.125" style="1" customWidth="1"/>
    <col min="2566" max="2566" width="5.375" style="1" customWidth="1"/>
    <col min="2567" max="2569" width="9.125" style="1" customWidth="1"/>
    <col min="2570" max="2570" width="5.75" style="1" bestFit="1" customWidth="1"/>
    <col min="2571" max="2571" width="9.125" style="1" customWidth="1"/>
    <col min="2572" max="2573" width="2.625" style="1" customWidth="1"/>
    <col min="2574" max="2574" width="14.5" style="1" customWidth="1"/>
    <col min="2575" max="2576" width="9.125" style="1" customWidth="1"/>
    <col min="2577" max="2577" width="5.375" style="1" customWidth="1"/>
    <col min="2578" max="2580" width="9.125" style="1" customWidth="1"/>
    <col min="2581" max="2581" width="5.875" style="1" bestFit="1" customWidth="1"/>
    <col min="2582" max="2582" width="9.125" style="1" customWidth="1"/>
    <col min="2583" max="2584" width="2.625" style="1" customWidth="1"/>
    <col min="2585" max="2585" width="14.5" style="1" customWidth="1"/>
    <col min="2586" max="2587" width="9.375" style="1" bestFit="1" customWidth="1"/>
    <col min="2588" max="2588" width="5.5" style="1" customWidth="1"/>
    <col min="2589" max="2589" width="9.625" style="1" bestFit="1" customWidth="1"/>
    <col min="2590" max="2591" width="9.375" style="1" bestFit="1" customWidth="1"/>
    <col min="2592" max="2592" width="5.375" style="1" customWidth="1"/>
    <col min="2593" max="2593" width="9.625" style="1" bestFit="1" customWidth="1"/>
    <col min="2594" max="2595" width="2.625" style="1" customWidth="1"/>
    <col min="2596" max="2596" width="14.5" style="1" customWidth="1"/>
    <col min="2597" max="2598" width="9.125" style="1" customWidth="1"/>
    <col min="2599" max="2599" width="5.375" style="1" customWidth="1"/>
    <col min="2600" max="2602" width="9.125" style="1" customWidth="1"/>
    <col min="2603" max="2603" width="5.5" style="1" customWidth="1"/>
    <col min="2604" max="2604" width="9.125" style="1" customWidth="1"/>
    <col min="2605" max="2606" width="2.625" style="1" customWidth="1"/>
    <col min="2607" max="2607" width="14.5" style="1" bestFit="1" customWidth="1"/>
    <col min="2608" max="2609" width="9.25" style="1" bestFit="1" customWidth="1"/>
    <col min="2610" max="2610" width="5.375" style="1" customWidth="1"/>
    <col min="2611" max="2613" width="9.25" style="1" bestFit="1" customWidth="1"/>
    <col min="2614" max="2614" width="5.375" style="1" customWidth="1"/>
    <col min="2615" max="2615" width="9.25" style="1" bestFit="1" customWidth="1"/>
    <col min="2616" max="2616" width="9" style="1"/>
    <col min="2617" max="2622" width="11.375" style="1" customWidth="1"/>
    <col min="2623" max="2816" width="9" style="1"/>
    <col min="2817" max="2818" width="2.625" style="1" customWidth="1"/>
    <col min="2819" max="2819" width="14.5" style="1" customWidth="1"/>
    <col min="2820" max="2821" width="9.125" style="1" customWidth="1"/>
    <col min="2822" max="2822" width="5.375" style="1" customWidth="1"/>
    <col min="2823" max="2825" width="9.125" style="1" customWidth="1"/>
    <col min="2826" max="2826" width="5.75" style="1" bestFit="1" customWidth="1"/>
    <col min="2827" max="2827" width="9.125" style="1" customWidth="1"/>
    <col min="2828" max="2829" width="2.625" style="1" customWidth="1"/>
    <col min="2830" max="2830" width="14.5" style="1" customWidth="1"/>
    <col min="2831" max="2832" width="9.125" style="1" customWidth="1"/>
    <col min="2833" max="2833" width="5.375" style="1" customWidth="1"/>
    <col min="2834" max="2836" width="9.125" style="1" customWidth="1"/>
    <col min="2837" max="2837" width="5.875" style="1" bestFit="1" customWidth="1"/>
    <col min="2838" max="2838" width="9.125" style="1" customWidth="1"/>
    <col min="2839" max="2840" width="2.625" style="1" customWidth="1"/>
    <col min="2841" max="2841" width="14.5" style="1" customWidth="1"/>
    <col min="2842" max="2843" width="9.375" style="1" bestFit="1" customWidth="1"/>
    <col min="2844" max="2844" width="5.5" style="1" customWidth="1"/>
    <col min="2845" max="2845" width="9.625" style="1" bestFit="1" customWidth="1"/>
    <col min="2846" max="2847" width="9.375" style="1" bestFit="1" customWidth="1"/>
    <col min="2848" max="2848" width="5.375" style="1" customWidth="1"/>
    <col min="2849" max="2849" width="9.625" style="1" bestFit="1" customWidth="1"/>
    <col min="2850" max="2851" width="2.625" style="1" customWidth="1"/>
    <col min="2852" max="2852" width="14.5" style="1" customWidth="1"/>
    <col min="2853" max="2854" width="9.125" style="1" customWidth="1"/>
    <col min="2855" max="2855" width="5.375" style="1" customWidth="1"/>
    <col min="2856" max="2858" width="9.125" style="1" customWidth="1"/>
    <col min="2859" max="2859" width="5.5" style="1" customWidth="1"/>
    <col min="2860" max="2860" width="9.125" style="1" customWidth="1"/>
    <col min="2861" max="2862" width="2.625" style="1" customWidth="1"/>
    <col min="2863" max="2863" width="14.5" style="1" bestFit="1" customWidth="1"/>
    <col min="2864" max="2865" width="9.25" style="1" bestFit="1" customWidth="1"/>
    <col min="2866" max="2866" width="5.375" style="1" customWidth="1"/>
    <col min="2867" max="2869" width="9.25" style="1" bestFit="1" customWidth="1"/>
    <col min="2870" max="2870" width="5.375" style="1" customWidth="1"/>
    <col min="2871" max="2871" width="9.25" style="1" bestFit="1" customWidth="1"/>
    <col min="2872" max="2872" width="9" style="1"/>
    <col min="2873" max="2878" width="11.375" style="1" customWidth="1"/>
    <col min="2879" max="3072" width="9" style="1"/>
    <col min="3073" max="3074" width="2.625" style="1" customWidth="1"/>
    <col min="3075" max="3075" width="14.5" style="1" customWidth="1"/>
    <col min="3076" max="3077" width="9.125" style="1" customWidth="1"/>
    <col min="3078" max="3078" width="5.375" style="1" customWidth="1"/>
    <col min="3079" max="3081" width="9.125" style="1" customWidth="1"/>
    <col min="3082" max="3082" width="5.75" style="1" bestFit="1" customWidth="1"/>
    <col min="3083" max="3083" width="9.125" style="1" customWidth="1"/>
    <col min="3084" max="3085" width="2.625" style="1" customWidth="1"/>
    <col min="3086" max="3086" width="14.5" style="1" customWidth="1"/>
    <col min="3087" max="3088" width="9.125" style="1" customWidth="1"/>
    <col min="3089" max="3089" width="5.375" style="1" customWidth="1"/>
    <col min="3090" max="3092" width="9.125" style="1" customWidth="1"/>
    <col min="3093" max="3093" width="5.875" style="1" bestFit="1" customWidth="1"/>
    <col min="3094" max="3094" width="9.125" style="1" customWidth="1"/>
    <col min="3095" max="3096" width="2.625" style="1" customWidth="1"/>
    <col min="3097" max="3097" width="14.5" style="1" customWidth="1"/>
    <col min="3098" max="3099" width="9.375" style="1" bestFit="1" customWidth="1"/>
    <col min="3100" max="3100" width="5.5" style="1" customWidth="1"/>
    <col min="3101" max="3101" width="9.625" style="1" bestFit="1" customWidth="1"/>
    <col min="3102" max="3103" width="9.375" style="1" bestFit="1" customWidth="1"/>
    <col min="3104" max="3104" width="5.375" style="1" customWidth="1"/>
    <col min="3105" max="3105" width="9.625" style="1" bestFit="1" customWidth="1"/>
    <col min="3106" max="3107" width="2.625" style="1" customWidth="1"/>
    <col min="3108" max="3108" width="14.5" style="1" customWidth="1"/>
    <col min="3109" max="3110" width="9.125" style="1" customWidth="1"/>
    <col min="3111" max="3111" width="5.375" style="1" customWidth="1"/>
    <col min="3112" max="3114" width="9.125" style="1" customWidth="1"/>
    <col min="3115" max="3115" width="5.5" style="1" customWidth="1"/>
    <col min="3116" max="3116" width="9.125" style="1" customWidth="1"/>
    <col min="3117" max="3118" width="2.625" style="1" customWidth="1"/>
    <col min="3119" max="3119" width="14.5" style="1" bestFit="1" customWidth="1"/>
    <col min="3120" max="3121" width="9.25" style="1" bestFit="1" customWidth="1"/>
    <col min="3122" max="3122" width="5.375" style="1" customWidth="1"/>
    <col min="3123" max="3125" width="9.25" style="1" bestFit="1" customWidth="1"/>
    <col min="3126" max="3126" width="5.375" style="1" customWidth="1"/>
    <col min="3127" max="3127" width="9.25" style="1" bestFit="1" customWidth="1"/>
    <col min="3128" max="3128" width="9" style="1"/>
    <col min="3129" max="3134" width="11.375" style="1" customWidth="1"/>
    <col min="3135" max="3328" width="9" style="1"/>
    <col min="3329" max="3330" width="2.625" style="1" customWidth="1"/>
    <col min="3331" max="3331" width="14.5" style="1" customWidth="1"/>
    <col min="3332" max="3333" width="9.125" style="1" customWidth="1"/>
    <col min="3334" max="3334" width="5.375" style="1" customWidth="1"/>
    <col min="3335" max="3337" width="9.125" style="1" customWidth="1"/>
    <col min="3338" max="3338" width="5.75" style="1" bestFit="1" customWidth="1"/>
    <col min="3339" max="3339" width="9.125" style="1" customWidth="1"/>
    <col min="3340" max="3341" width="2.625" style="1" customWidth="1"/>
    <col min="3342" max="3342" width="14.5" style="1" customWidth="1"/>
    <col min="3343" max="3344" width="9.125" style="1" customWidth="1"/>
    <col min="3345" max="3345" width="5.375" style="1" customWidth="1"/>
    <col min="3346" max="3348" width="9.125" style="1" customWidth="1"/>
    <col min="3349" max="3349" width="5.875" style="1" bestFit="1" customWidth="1"/>
    <col min="3350" max="3350" width="9.125" style="1" customWidth="1"/>
    <col min="3351" max="3352" width="2.625" style="1" customWidth="1"/>
    <col min="3353" max="3353" width="14.5" style="1" customWidth="1"/>
    <col min="3354" max="3355" width="9.375" style="1" bestFit="1" customWidth="1"/>
    <col min="3356" max="3356" width="5.5" style="1" customWidth="1"/>
    <col min="3357" max="3357" width="9.625" style="1" bestFit="1" customWidth="1"/>
    <col min="3358" max="3359" width="9.375" style="1" bestFit="1" customWidth="1"/>
    <col min="3360" max="3360" width="5.375" style="1" customWidth="1"/>
    <col min="3361" max="3361" width="9.625" style="1" bestFit="1" customWidth="1"/>
    <col min="3362" max="3363" width="2.625" style="1" customWidth="1"/>
    <col min="3364" max="3364" width="14.5" style="1" customWidth="1"/>
    <col min="3365" max="3366" width="9.125" style="1" customWidth="1"/>
    <col min="3367" max="3367" width="5.375" style="1" customWidth="1"/>
    <col min="3368" max="3370" width="9.125" style="1" customWidth="1"/>
    <col min="3371" max="3371" width="5.5" style="1" customWidth="1"/>
    <col min="3372" max="3372" width="9.125" style="1" customWidth="1"/>
    <col min="3373" max="3374" width="2.625" style="1" customWidth="1"/>
    <col min="3375" max="3375" width="14.5" style="1" bestFit="1" customWidth="1"/>
    <col min="3376" max="3377" width="9.25" style="1" bestFit="1" customWidth="1"/>
    <col min="3378" max="3378" width="5.375" style="1" customWidth="1"/>
    <col min="3379" max="3381" width="9.25" style="1" bestFit="1" customWidth="1"/>
    <col min="3382" max="3382" width="5.375" style="1" customWidth="1"/>
    <col min="3383" max="3383" width="9.25" style="1" bestFit="1" customWidth="1"/>
    <col min="3384" max="3384" width="9" style="1"/>
    <col min="3385" max="3390" width="11.375" style="1" customWidth="1"/>
    <col min="3391" max="3584" width="9" style="1"/>
    <col min="3585" max="3586" width="2.625" style="1" customWidth="1"/>
    <col min="3587" max="3587" width="14.5" style="1" customWidth="1"/>
    <col min="3588" max="3589" width="9.125" style="1" customWidth="1"/>
    <col min="3590" max="3590" width="5.375" style="1" customWidth="1"/>
    <col min="3591" max="3593" width="9.125" style="1" customWidth="1"/>
    <col min="3594" max="3594" width="5.75" style="1" bestFit="1" customWidth="1"/>
    <col min="3595" max="3595" width="9.125" style="1" customWidth="1"/>
    <col min="3596" max="3597" width="2.625" style="1" customWidth="1"/>
    <col min="3598" max="3598" width="14.5" style="1" customWidth="1"/>
    <col min="3599" max="3600" width="9.125" style="1" customWidth="1"/>
    <col min="3601" max="3601" width="5.375" style="1" customWidth="1"/>
    <col min="3602" max="3604" width="9.125" style="1" customWidth="1"/>
    <col min="3605" max="3605" width="5.875" style="1" bestFit="1" customWidth="1"/>
    <col min="3606" max="3606" width="9.125" style="1" customWidth="1"/>
    <col min="3607" max="3608" width="2.625" style="1" customWidth="1"/>
    <col min="3609" max="3609" width="14.5" style="1" customWidth="1"/>
    <col min="3610" max="3611" width="9.375" style="1" bestFit="1" customWidth="1"/>
    <col min="3612" max="3612" width="5.5" style="1" customWidth="1"/>
    <col min="3613" max="3613" width="9.625" style="1" bestFit="1" customWidth="1"/>
    <col min="3614" max="3615" width="9.375" style="1" bestFit="1" customWidth="1"/>
    <col min="3616" max="3616" width="5.375" style="1" customWidth="1"/>
    <col min="3617" max="3617" width="9.625" style="1" bestFit="1" customWidth="1"/>
    <col min="3618" max="3619" width="2.625" style="1" customWidth="1"/>
    <col min="3620" max="3620" width="14.5" style="1" customWidth="1"/>
    <col min="3621" max="3622" width="9.125" style="1" customWidth="1"/>
    <col min="3623" max="3623" width="5.375" style="1" customWidth="1"/>
    <col min="3624" max="3626" width="9.125" style="1" customWidth="1"/>
    <col min="3627" max="3627" width="5.5" style="1" customWidth="1"/>
    <col min="3628" max="3628" width="9.125" style="1" customWidth="1"/>
    <col min="3629" max="3630" width="2.625" style="1" customWidth="1"/>
    <col min="3631" max="3631" width="14.5" style="1" bestFit="1" customWidth="1"/>
    <col min="3632" max="3633" width="9.25" style="1" bestFit="1" customWidth="1"/>
    <col min="3634" max="3634" width="5.375" style="1" customWidth="1"/>
    <col min="3635" max="3637" width="9.25" style="1" bestFit="1" customWidth="1"/>
    <col min="3638" max="3638" width="5.375" style="1" customWidth="1"/>
    <col min="3639" max="3639" width="9.25" style="1" bestFit="1" customWidth="1"/>
    <col min="3640" max="3640" width="9" style="1"/>
    <col min="3641" max="3646" width="11.375" style="1" customWidth="1"/>
    <col min="3647" max="3840" width="9" style="1"/>
    <col min="3841" max="3842" width="2.625" style="1" customWidth="1"/>
    <col min="3843" max="3843" width="14.5" style="1" customWidth="1"/>
    <col min="3844" max="3845" width="9.125" style="1" customWidth="1"/>
    <col min="3846" max="3846" width="5.375" style="1" customWidth="1"/>
    <col min="3847" max="3849" width="9.125" style="1" customWidth="1"/>
    <col min="3850" max="3850" width="5.75" style="1" bestFit="1" customWidth="1"/>
    <col min="3851" max="3851" width="9.125" style="1" customWidth="1"/>
    <col min="3852" max="3853" width="2.625" style="1" customWidth="1"/>
    <col min="3854" max="3854" width="14.5" style="1" customWidth="1"/>
    <col min="3855" max="3856" width="9.125" style="1" customWidth="1"/>
    <col min="3857" max="3857" width="5.375" style="1" customWidth="1"/>
    <col min="3858" max="3860" width="9.125" style="1" customWidth="1"/>
    <col min="3861" max="3861" width="5.875" style="1" bestFit="1" customWidth="1"/>
    <col min="3862" max="3862" width="9.125" style="1" customWidth="1"/>
    <col min="3863" max="3864" width="2.625" style="1" customWidth="1"/>
    <col min="3865" max="3865" width="14.5" style="1" customWidth="1"/>
    <col min="3866" max="3867" width="9.375" style="1" bestFit="1" customWidth="1"/>
    <col min="3868" max="3868" width="5.5" style="1" customWidth="1"/>
    <col min="3869" max="3869" width="9.625" style="1" bestFit="1" customWidth="1"/>
    <col min="3870" max="3871" width="9.375" style="1" bestFit="1" customWidth="1"/>
    <col min="3872" max="3872" width="5.375" style="1" customWidth="1"/>
    <col min="3873" max="3873" width="9.625" style="1" bestFit="1" customWidth="1"/>
    <col min="3874" max="3875" width="2.625" style="1" customWidth="1"/>
    <col min="3876" max="3876" width="14.5" style="1" customWidth="1"/>
    <col min="3877" max="3878" width="9.125" style="1" customWidth="1"/>
    <col min="3879" max="3879" width="5.375" style="1" customWidth="1"/>
    <col min="3880" max="3882" width="9.125" style="1" customWidth="1"/>
    <col min="3883" max="3883" width="5.5" style="1" customWidth="1"/>
    <col min="3884" max="3884" width="9.125" style="1" customWidth="1"/>
    <col min="3885" max="3886" width="2.625" style="1" customWidth="1"/>
    <col min="3887" max="3887" width="14.5" style="1" bestFit="1" customWidth="1"/>
    <col min="3888" max="3889" width="9.25" style="1" bestFit="1" customWidth="1"/>
    <col min="3890" max="3890" width="5.375" style="1" customWidth="1"/>
    <col min="3891" max="3893" width="9.25" style="1" bestFit="1" customWidth="1"/>
    <col min="3894" max="3894" width="5.375" style="1" customWidth="1"/>
    <col min="3895" max="3895" width="9.25" style="1" bestFit="1" customWidth="1"/>
    <col min="3896" max="3896" width="9" style="1"/>
    <col min="3897" max="3902" width="11.375" style="1" customWidth="1"/>
    <col min="3903" max="4096" width="9" style="1"/>
    <col min="4097" max="4098" width="2.625" style="1" customWidth="1"/>
    <col min="4099" max="4099" width="14.5" style="1" customWidth="1"/>
    <col min="4100" max="4101" width="9.125" style="1" customWidth="1"/>
    <col min="4102" max="4102" width="5.375" style="1" customWidth="1"/>
    <col min="4103" max="4105" width="9.125" style="1" customWidth="1"/>
    <col min="4106" max="4106" width="5.75" style="1" bestFit="1" customWidth="1"/>
    <col min="4107" max="4107" width="9.125" style="1" customWidth="1"/>
    <col min="4108" max="4109" width="2.625" style="1" customWidth="1"/>
    <col min="4110" max="4110" width="14.5" style="1" customWidth="1"/>
    <col min="4111" max="4112" width="9.125" style="1" customWidth="1"/>
    <col min="4113" max="4113" width="5.375" style="1" customWidth="1"/>
    <col min="4114" max="4116" width="9.125" style="1" customWidth="1"/>
    <col min="4117" max="4117" width="5.875" style="1" bestFit="1" customWidth="1"/>
    <col min="4118" max="4118" width="9.125" style="1" customWidth="1"/>
    <col min="4119" max="4120" width="2.625" style="1" customWidth="1"/>
    <col min="4121" max="4121" width="14.5" style="1" customWidth="1"/>
    <col min="4122" max="4123" width="9.375" style="1" bestFit="1" customWidth="1"/>
    <col min="4124" max="4124" width="5.5" style="1" customWidth="1"/>
    <col min="4125" max="4125" width="9.625" style="1" bestFit="1" customWidth="1"/>
    <col min="4126" max="4127" width="9.375" style="1" bestFit="1" customWidth="1"/>
    <col min="4128" max="4128" width="5.375" style="1" customWidth="1"/>
    <col min="4129" max="4129" width="9.625" style="1" bestFit="1" customWidth="1"/>
    <col min="4130" max="4131" width="2.625" style="1" customWidth="1"/>
    <col min="4132" max="4132" width="14.5" style="1" customWidth="1"/>
    <col min="4133" max="4134" width="9.125" style="1" customWidth="1"/>
    <col min="4135" max="4135" width="5.375" style="1" customWidth="1"/>
    <col min="4136" max="4138" width="9.125" style="1" customWidth="1"/>
    <col min="4139" max="4139" width="5.5" style="1" customWidth="1"/>
    <col min="4140" max="4140" width="9.125" style="1" customWidth="1"/>
    <col min="4141" max="4142" width="2.625" style="1" customWidth="1"/>
    <col min="4143" max="4143" width="14.5" style="1" bestFit="1" customWidth="1"/>
    <col min="4144" max="4145" width="9.25" style="1" bestFit="1" customWidth="1"/>
    <col min="4146" max="4146" width="5.375" style="1" customWidth="1"/>
    <col min="4147" max="4149" width="9.25" style="1" bestFit="1" customWidth="1"/>
    <col min="4150" max="4150" width="5.375" style="1" customWidth="1"/>
    <col min="4151" max="4151" width="9.25" style="1" bestFit="1" customWidth="1"/>
    <col min="4152" max="4152" width="9" style="1"/>
    <col min="4153" max="4158" width="11.375" style="1" customWidth="1"/>
    <col min="4159" max="4352" width="9" style="1"/>
    <col min="4353" max="4354" width="2.625" style="1" customWidth="1"/>
    <col min="4355" max="4355" width="14.5" style="1" customWidth="1"/>
    <col min="4356" max="4357" width="9.125" style="1" customWidth="1"/>
    <col min="4358" max="4358" width="5.375" style="1" customWidth="1"/>
    <col min="4359" max="4361" width="9.125" style="1" customWidth="1"/>
    <col min="4362" max="4362" width="5.75" style="1" bestFit="1" customWidth="1"/>
    <col min="4363" max="4363" width="9.125" style="1" customWidth="1"/>
    <col min="4364" max="4365" width="2.625" style="1" customWidth="1"/>
    <col min="4366" max="4366" width="14.5" style="1" customWidth="1"/>
    <col min="4367" max="4368" width="9.125" style="1" customWidth="1"/>
    <col min="4369" max="4369" width="5.375" style="1" customWidth="1"/>
    <col min="4370" max="4372" width="9.125" style="1" customWidth="1"/>
    <col min="4373" max="4373" width="5.875" style="1" bestFit="1" customWidth="1"/>
    <col min="4374" max="4374" width="9.125" style="1" customWidth="1"/>
    <col min="4375" max="4376" width="2.625" style="1" customWidth="1"/>
    <col min="4377" max="4377" width="14.5" style="1" customWidth="1"/>
    <col min="4378" max="4379" width="9.375" style="1" bestFit="1" customWidth="1"/>
    <col min="4380" max="4380" width="5.5" style="1" customWidth="1"/>
    <col min="4381" max="4381" width="9.625" style="1" bestFit="1" customWidth="1"/>
    <col min="4382" max="4383" width="9.375" style="1" bestFit="1" customWidth="1"/>
    <col min="4384" max="4384" width="5.375" style="1" customWidth="1"/>
    <col min="4385" max="4385" width="9.625" style="1" bestFit="1" customWidth="1"/>
    <col min="4386" max="4387" width="2.625" style="1" customWidth="1"/>
    <col min="4388" max="4388" width="14.5" style="1" customWidth="1"/>
    <col min="4389" max="4390" width="9.125" style="1" customWidth="1"/>
    <col min="4391" max="4391" width="5.375" style="1" customWidth="1"/>
    <col min="4392" max="4394" width="9.125" style="1" customWidth="1"/>
    <col min="4395" max="4395" width="5.5" style="1" customWidth="1"/>
    <col min="4396" max="4396" width="9.125" style="1" customWidth="1"/>
    <col min="4397" max="4398" width="2.625" style="1" customWidth="1"/>
    <col min="4399" max="4399" width="14.5" style="1" bestFit="1" customWidth="1"/>
    <col min="4400" max="4401" width="9.25" style="1" bestFit="1" customWidth="1"/>
    <col min="4402" max="4402" width="5.375" style="1" customWidth="1"/>
    <col min="4403" max="4405" width="9.25" style="1" bestFit="1" customWidth="1"/>
    <col min="4406" max="4406" width="5.375" style="1" customWidth="1"/>
    <col min="4407" max="4407" width="9.25" style="1" bestFit="1" customWidth="1"/>
    <col min="4408" max="4408" width="9" style="1"/>
    <col min="4409" max="4414" width="11.375" style="1" customWidth="1"/>
    <col min="4415" max="4608" width="9" style="1"/>
    <col min="4609" max="4610" width="2.625" style="1" customWidth="1"/>
    <col min="4611" max="4611" width="14.5" style="1" customWidth="1"/>
    <col min="4612" max="4613" width="9.125" style="1" customWidth="1"/>
    <col min="4614" max="4614" width="5.375" style="1" customWidth="1"/>
    <col min="4615" max="4617" width="9.125" style="1" customWidth="1"/>
    <col min="4618" max="4618" width="5.75" style="1" bestFit="1" customWidth="1"/>
    <col min="4619" max="4619" width="9.125" style="1" customWidth="1"/>
    <col min="4620" max="4621" width="2.625" style="1" customWidth="1"/>
    <col min="4622" max="4622" width="14.5" style="1" customWidth="1"/>
    <col min="4623" max="4624" width="9.125" style="1" customWidth="1"/>
    <col min="4625" max="4625" width="5.375" style="1" customWidth="1"/>
    <col min="4626" max="4628" width="9.125" style="1" customWidth="1"/>
    <col min="4629" max="4629" width="5.875" style="1" bestFit="1" customWidth="1"/>
    <col min="4630" max="4630" width="9.125" style="1" customWidth="1"/>
    <col min="4631" max="4632" width="2.625" style="1" customWidth="1"/>
    <col min="4633" max="4633" width="14.5" style="1" customWidth="1"/>
    <col min="4634" max="4635" width="9.375" style="1" bestFit="1" customWidth="1"/>
    <col min="4636" max="4636" width="5.5" style="1" customWidth="1"/>
    <col min="4637" max="4637" width="9.625" style="1" bestFit="1" customWidth="1"/>
    <col min="4638" max="4639" width="9.375" style="1" bestFit="1" customWidth="1"/>
    <col min="4640" max="4640" width="5.375" style="1" customWidth="1"/>
    <col min="4641" max="4641" width="9.625" style="1" bestFit="1" customWidth="1"/>
    <col min="4642" max="4643" width="2.625" style="1" customWidth="1"/>
    <col min="4644" max="4644" width="14.5" style="1" customWidth="1"/>
    <col min="4645" max="4646" width="9.125" style="1" customWidth="1"/>
    <col min="4647" max="4647" width="5.375" style="1" customWidth="1"/>
    <col min="4648" max="4650" width="9.125" style="1" customWidth="1"/>
    <col min="4651" max="4651" width="5.5" style="1" customWidth="1"/>
    <col min="4652" max="4652" width="9.125" style="1" customWidth="1"/>
    <col min="4653" max="4654" width="2.625" style="1" customWidth="1"/>
    <col min="4655" max="4655" width="14.5" style="1" bestFit="1" customWidth="1"/>
    <col min="4656" max="4657" width="9.25" style="1" bestFit="1" customWidth="1"/>
    <col min="4658" max="4658" width="5.375" style="1" customWidth="1"/>
    <col min="4659" max="4661" width="9.25" style="1" bestFit="1" customWidth="1"/>
    <col min="4662" max="4662" width="5.375" style="1" customWidth="1"/>
    <col min="4663" max="4663" width="9.25" style="1" bestFit="1" customWidth="1"/>
    <col min="4664" max="4664" width="9" style="1"/>
    <col min="4665" max="4670" width="11.375" style="1" customWidth="1"/>
    <col min="4671" max="4864" width="9" style="1"/>
    <col min="4865" max="4866" width="2.625" style="1" customWidth="1"/>
    <col min="4867" max="4867" width="14.5" style="1" customWidth="1"/>
    <col min="4868" max="4869" width="9.125" style="1" customWidth="1"/>
    <col min="4870" max="4870" width="5.375" style="1" customWidth="1"/>
    <col min="4871" max="4873" width="9.125" style="1" customWidth="1"/>
    <col min="4874" max="4874" width="5.75" style="1" bestFit="1" customWidth="1"/>
    <col min="4875" max="4875" width="9.125" style="1" customWidth="1"/>
    <col min="4876" max="4877" width="2.625" style="1" customWidth="1"/>
    <col min="4878" max="4878" width="14.5" style="1" customWidth="1"/>
    <col min="4879" max="4880" width="9.125" style="1" customWidth="1"/>
    <col min="4881" max="4881" width="5.375" style="1" customWidth="1"/>
    <col min="4882" max="4884" width="9.125" style="1" customWidth="1"/>
    <col min="4885" max="4885" width="5.875" style="1" bestFit="1" customWidth="1"/>
    <col min="4886" max="4886" width="9.125" style="1" customWidth="1"/>
    <col min="4887" max="4888" width="2.625" style="1" customWidth="1"/>
    <col min="4889" max="4889" width="14.5" style="1" customWidth="1"/>
    <col min="4890" max="4891" width="9.375" style="1" bestFit="1" customWidth="1"/>
    <col min="4892" max="4892" width="5.5" style="1" customWidth="1"/>
    <col min="4893" max="4893" width="9.625" style="1" bestFit="1" customWidth="1"/>
    <col min="4894" max="4895" width="9.375" style="1" bestFit="1" customWidth="1"/>
    <col min="4896" max="4896" width="5.375" style="1" customWidth="1"/>
    <col min="4897" max="4897" width="9.625" style="1" bestFit="1" customWidth="1"/>
    <col min="4898" max="4899" width="2.625" style="1" customWidth="1"/>
    <col min="4900" max="4900" width="14.5" style="1" customWidth="1"/>
    <col min="4901" max="4902" width="9.125" style="1" customWidth="1"/>
    <col min="4903" max="4903" width="5.375" style="1" customWidth="1"/>
    <col min="4904" max="4906" width="9.125" style="1" customWidth="1"/>
    <col min="4907" max="4907" width="5.5" style="1" customWidth="1"/>
    <col min="4908" max="4908" width="9.125" style="1" customWidth="1"/>
    <col min="4909" max="4910" width="2.625" style="1" customWidth="1"/>
    <col min="4911" max="4911" width="14.5" style="1" bestFit="1" customWidth="1"/>
    <col min="4912" max="4913" width="9.25" style="1" bestFit="1" customWidth="1"/>
    <col min="4914" max="4914" width="5.375" style="1" customWidth="1"/>
    <col min="4915" max="4917" width="9.25" style="1" bestFit="1" customWidth="1"/>
    <col min="4918" max="4918" width="5.375" style="1" customWidth="1"/>
    <col min="4919" max="4919" width="9.25" style="1" bestFit="1" customWidth="1"/>
    <col min="4920" max="4920" width="9" style="1"/>
    <col min="4921" max="4926" width="11.375" style="1" customWidth="1"/>
    <col min="4927" max="5120" width="9" style="1"/>
    <col min="5121" max="5122" width="2.625" style="1" customWidth="1"/>
    <col min="5123" max="5123" width="14.5" style="1" customWidth="1"/>
    <col min="5124" max="5125" width="9.125" style="1" customWidth="1"/>
    <col min="5126" max="5126" width="5.375" style="1" customWidth="1"/>
    <col min="5127" max="5129" width="9.125" style="1" customWidth="1"/>
    <col min="5130" max="5130" width="5.75" style="1" bestFit="1" customWidth="1"/>
    <col min="5131" max="5131" width="9.125" style="1" customWidth="1"/>
    <col min="5132" max="5133" width="2.625" style="1" customWidth="1"/>
    <col min="5134" max="5134" width="14.5" style="1" customWidth="1"/>
    <col min="5135" max="5136" width="9.125" style="1" customWidth="1"/>
    <col min="5137" max="5137" width="5.375" style="1" customWidth="1"/>
    <col min="5138" max="5140" width="9.125" style="1" customWidth="1"/>
    <col min="5141" max="5141" width="5.875" style="1" bestFit="1" customWidth="1"/>
    <col min="5142" max="5142" width="9.125" style="1" customWidth="1"/>
    <col min="5143" max="5144" width="2.625" style="1" customWidth="1"/>
    <col min="5145" max="5145" width="14.5" style="1" customWidth="1"/>
    <col min="5146" max="5147" width="9.375" style="1" bestFit="1" customWidth="1"/>
    <col min="5148" max="5148" width="5.5" style="1" customWidth="1"/>
    <col min="5149" max="5149" width="9.625" style="1" bestFit="1" customWidth="1"/>
    <col min="5150" max="5151" width="9.375" style="1" bestFit="1" customWidth="1"/>
    <col min="5152" max="5152" width="5.375" style="1" customWidth="1"/>
    <col min="5153" max="5153" width="9.625" style="1" bestFit="1" customWidth="1"/>
    <col min="5154" max="5155" width="2.625" style="1" customWidth="1"/>
    <col min="5156" max="5156" width="14.5" style="1" customWidth="1"/>
    <col min="5157" max="5158" width="9.125" style="1" customWidth="1"/>
    <col min="5159" max="5159" width="5.375" style="1" customWidth="1"/>
    <col min="5160" max="5162" width="9.125" style="1" customWidth="1"/>
    <col min="5163" max="5163" width="5.5" style="1" customWidth="1"/>
    <col min="5164" max="5164" width="9.125" style="1" customWidth="1"/>
    <col min="5165" max="5166" width="2.625" style="1" customWidth="1"/>
    <col min="5167" max="5167" width="14.5" style="1" bestFit="1" customWidth="1"/>
    <col min="5168" max="5169" width="9.25" style="1" bestFit="1" customWidth="1"/>
    <col min="5170" max="5170" width="5.375" style="1" customWidth="1"/>
    <col min="5171" max="5173" width="9.25" style="1" bestFit="1" customWidth="1"/>
    <col min="5174" max="5174" width="5.375" style="1" customWidth="1"/>
    <col min="5175" max="5175" width="9.25" style="1" bestFit="1" customWidth="1"/>
    <col min="5176" max="5176" width="9" style="1"/>
    <col min="5177" max="5182" width="11.375" style="1" customWidth="1"/>
    <col min="5183" max="5376" width="9" style="1"/>
    <col min="5377" max="5378" width="2.625" style="1" customWidth="1"/>
    <col min="5379" max="5379" width="14.5" style="1" customWidth="1"/>
    <col min="5380" max="5381" width="9.125" style="1" customWidth="1"/>
    <col min="5382" max="5382" width="5.375" style="1" customWidth="1"/>
    <col min="5383" max="5385" width="9.125" style="1" customWidth="1"/>
    <col min="5386" max="5386" width="5.75" style="1" bestFit="1" customWidth="1"/>
    <col min="5387" max="5387" width="9.125" style="1" customWidth="1"/>
    <col min="5388" max="5389" width="2.625" style="1" customWidth="1"/>
    <col min="5390" max="5390" width="14.5" style="1" customWidth="1"/>
    <col min="5391" max="5392" width="9.125" style="1" customWidth="1"/>
    <col min="5393" max="5393" width="5.375" style="1" customWidth="1"/>
    <col min="5394" max="5396" width="9.125" style="1" customWidth="1"/>
    <col min="5397" max="5397" width="5.875" style="1" bestFit="1" customWidth="1"/>
    <col min="5398" max="5398" width="9.125" style="1" customWidth="1"/>
    <col min="5399" max="5400" width="2.625" style="1" customWidth="1"/>
    <col min="5401" max="5401" width="14.5" style="1" customWidth="1"/>
    <col min="5402" max="5403" width="9.375" style="1" bestFit="1" customWidth="1"/>
    <col min="5404" max="5404" width="5.5" style="1" customWidth="1"/>
    <col min="5405" max="5405" width="9.625" style="1" bestFit="1" customWidth="1"/>
    <col min="5406" max="5407" width="9.375" style="1" bestFit="1" customWidth="1"/>
    <col min="5408" max="5408" width="5.375" style="1" customWidth="1"/>
    <col min="5409" max="5409" width="9.625" style="1" bestFit="1" customWidth="1"/>
    <col min="5410" max="5411" width="2.625" style="1" customWidth="1"/>
    <col min="5412" max="5412" width="14.5" style="1" customWidth="1"/>
    <col min="5413" max="5414" width="9.125" style="1" customWidth="1"/>
    <col min="5415" max="5415" width="5.375" style="1" customWidth="1"/>
    <col min="5416" max="5418" width="9.125" style="1" customWidth="1"/>
    <col min="5419" max="5419" width="5.5" style="1" customWidth="1"/>
    <col min="5420" max="5420" width="9.125" style="1" customWidth="1"/>
    <col min="5421" max="5422" width="2.625" style="1" customWidth="1"/>
    <col min="5423" max="5423" width="14.5" style="1" bestFit="1" customWidth="1"/>
    <col min="5424" max="5425" width="9.25" style="1" bestFit="1" customWidth="1"/>
    <col min="5426" max="5426" width="5.375" style="1" customWidth="1"/>
    <col min="5427" max="5429" width="9.25" style="1" bestFit="1" customWidth="1"/>
    <col min="5430" max="5430" width="5.375" style="1" customWidth="1"/>
    <col min="5431" max="5431" width="9.25" style="1" bestFit="1" customWidth="1"/>
    <col min="5432" max="5432" width="9" style="1"/>
    <col min="5433" max="5438" width="11.375" style="1" customWidth="1"/>
    <col min="5439" max="5632" width="9" style="1"/>
    <col min="5633" max="5634" width="2.625" style="1" customWidth="1"/>
    <col min="5635" max="5635" width="14.5" style="1" customWidth="1"/>
    <col min="5636" max="5637" width="9.125" style="1" customWidth="1"/>
    <col min="5638" max="5638" width="5.375" style="1" customWidth="1"/>
    <col min="5639" max="5641" width="9.125" style="1" customWidth="1"/>
    <col min="5642" max="5642" width="5.75" style="1" bestFit="1" customWidth="1"/>
    <col min="5643" max="5643" width="9.125" style="1" customWidth="1"/>
    <col min="5644" max="5645" width="2.625" style="1" customWidth="1"/>
    <col min="5646" max="5646" width="14.5" style="1" customWidth="1"/>
    <col min="5647" max="5648" width="9.125" style="1" customWidth="1"/>
    <col min="5649" max="5649" width="5.375" style="1" customWidth="1"/>
    <col min="5650" max="5652" width="9.125" style="1" customWidth="1"/>
    <col min="5653" max="5653" width="5.875" style="1" bestFit="1" customWidth="1"/>
    <col min="5654" max="5654" width="9.125" style="1" customWidth="1"/>
    <col min="5655" max="5656" width="2.625" style="1" customWidth="1"/>
    <col min="5657" max="5657" width="14.5" style="1" customWidth="1"/>
    <col min="5658" max="5659" width="9.375" style="1" bestFit="1" customWidth="1"/>
    <col min="5660" max="5660" width="5.5" style="1" customWidth="1"/>
    <col min="5661" max="5661" width="9.625" style="1" bestFit="1" customWidth="1"/>
    <col min="5662" max="5663" width="9.375" style="1" bestFit="1" customWidth="1"/>
    <col min="5664" max="5664" width="5.375" style="1" customWidth="1"/>
    <col min="5665" max="5665" width="9.625" style="1" bestFit="1" customWidth="1"/>
    <col min="5666" max="5667" width="2.625" style="1" customWidth="1"/>
    <col min="5668" max="5668" width="14.5" style="1" customWidth="1"/>
    <col min="5669" max="5670" width="9.125" style="1" customWidth="1"/>
    <col min="5671" max="5671" width="5.375" style="1" customWidth="1"/>
    <col min="5672" max="5674" width="9.125" style="1" customWidth="1"/>
    <col min="5675" max="5675" width="5.5" style="1" customWidth="1"/>
    <col min="5676" max="5676" width="9.125" style="1" customWidth="1"/>
    <col min="5677" max="5678" width="2.625" style="1" customWidth="1"/>
    <col min="5679" max="5679" width="14.5" style="1" bestFit="1" customWidth="1"/>
    <col min="5680" max="5681" width="9.25" style="1" bestFit="1" customWidth="1"/>
    <col min="5682" max="5682" width="5.375" style="1" customWidth="1"/>
    <col min="5683" max="5685" width="9.25" style="1" bestFit="1" customWidth="1"/>
    <col min="5686" max="5686" width="5.375" style="1" customWidth="1"/>
    <col min="5687" max="5687" width="9.25" style="1" bestFit="1" customWidth="1"/>
    <col min="5688" max="5688" width="9" style="1"/>
    <col min="5689" max="5694" width="11.375" style="1" customWidth="1"/>
    <col min="5695" max="5888" width="9" style="1"/>
    <col min="5889" max="5890" width="2.625" style="1" customWidth="1"/>
    <col min="5891" max="5891" width="14.5" style="1" customWidth="1"/>
    <col min="5892" max="5893" width="9.125" style="1" customWidth="1"/>
    <col min="5894" max="5894" width="5.375" style="1" customWidth="1"/>
    <col min="5895" max="5897" width="9.125" style="1" customWidth="1"/>
    <col min="5898" max="5898" width="5.75" style="1" bestFit="1" customWidth="1"/>
    <col min="5899" max="5899" width="9.125" style="1" customWidth="1"/>
    <col min="5900" max="5901" width="2.625" style="1" customWidth="1"/>
    <col min="5902" max="5902" width="14.5" style="1" customWidth="1"/>
    <col min="5903" max="5904" width="9.125" style="1" customWidth="1"/>
    <col min="5905" max="5905" width="5.375" style="1" customWidth="1"/>
    <col min="5906" max="5908" width="9.125" style="1" customWidth="1"/>
    <col min="5909" max="5909" width="5.875" style="1" bestFit="1" customWidth="1"/>
    <col min="5910" max="5910" width="9.125" style="1" customWidth="1"/>
    <col min="5911" max="5912" width="2.625" style="1" customWidth="1"/>
    <col min="5913" max="5913" width="14.5" style="1" customWidth="1"/>
    <col min="5914" max="5915" width="9.375" style="1" bestFit="1" customWidth="1"/>
    <col min="5916" max="5916" width="5.5" style="1" customWidth="1"/>
    <col min="5917" max="5917" width="9.625" style="1" bestFit="1" customWidth="1"/>
    <col min="5918" max="5919" width="9.375" style="1" bestFit="1" customWidth="1"/>
    <col min="5920" max="5920" width="5.375" style="1" customWidth="1"/>
    <col min="5921" max="5921" width="9.625" style="1" bestFit="1" customWidth="1"/>
    <col min="5922" max="5923" width="2.625" style="1" customWidth="1"/>
    <col min="5924" max="5924" width="14.5" style="1" customWidth="1"/>
    <col min="5925" max="5926" width="9.125" style="1" customWidth="1"/>
    <col min="5927" max="5927" width="5.375" style="1" customWidth="1"/>
    <col min="5928" max="5930" width="9.125" style="1" customWidth="1"/>
    <col min="5931" max="5931" width="5.5" style="1" customWidth="1"/>
    <col min="5932" max="5932" width="9.125" style="1" customWidth="1"/>
    <col min="5933" max="5934" width="2.625" style="1" customWidth="1"/>
    <col min="5935" max="5935" width="14.5" style="1" bestFit="1" customWidth="1"/>
    <col min="5936" max="5937" width="9.25" style="1" bestFit="1" customWidth="1"/>
    <col min="5938" max="5938" width="5.375" style="1" customWidth="1"/>
    <col min="5939" max="5941" width="9.25" style="1" bestFit="1" customWidth="1"/>
    <col min="5942" max="5942" width="5.375" style="1" customWidth="1"/>
    <col min="5943" max="5943" width="9.25" style="1" bestFit="1" customWidth="1"/>
    <col min="5944" max="5944" width="9" style="1"/>
    <col min="5945" max="5950" width="11.375" style="1" customWidth="1"/>
    <col min="5951" max="6144" width="9" style="1"/>
    <col min="6145" max="6146" width="2.625" style="1" customWidth="1"/>
    <col min="6147" max="6147" width="14.5" style="1" customWidth="1"/>
    <col min="6148" max="6149" width="9.125" style="1" customWidth="1"/>
    <col min="6150" max="6150" width="5.375" style="1" customWidth="1"/>
    <col min="6151" max="6153" width="9.125" style="1" customWidth="1"/>
    <col min="6154" max="6154" width="5.75" style="1" bestFit="1" customWidth="1"/>
    <col min="6155" max="6155" width="9.125" style="1" customWidth="1"/>
    <col min="6156" max="6157" width="2.625" style="1" customWidth="1"/>
    <col min="6158" max="6158" width="14.5" style="1" customWidth="1"/>
    <col min="6159" max="6160" width="9.125" style="1" customWidth="1"/>
    <col min="6161" max="6161" width="5.375" style="1" customWidth="1"/>
    <col min="6162" max="6164" width="9.125" style="1" customWidth="1"/>
    <col min="6165" max="6165" width="5.875" style="1" bestFit="1" customWidth="1"/>
    <col min="6166" max="6166" width="9.125" style="1" customWidth="1"/>
    <col min="6167" max="6168" width="2.625" style="1" customWidth="1"/>
    <col min="6169" max="6169" width="14.5" style="1" customWidth="1"/>
    <col min="6170" max="6171" width="9.375" style="1" bestFit="1" customWidth="1"/>
    <col min="6172" max="6172" width="5.5" style="1" customWidth="1"/>
    <col min="6173" max="6173" width="9.625" style="1" bestFit="1" customWidth="1"/>
    <col min="6174" max="6175" width="9.375" style="1" bestFit="1" customWidth="1"/>
    <col min="6176" max="6176" width="5.375" style="1" customWidth="1"/>
    <col min="6177" max="6177" width="9.625" style="1" bestFit="1" customWidth="1"/>
    <col min="6178" max="6179" width="2.625" style="1" customWidth="1"/>
    <col min="6180" max="6180" width="14.5" style="1" customWidth="1"/>
    <col min="6181" max="6182" width="9.125" style="1" customWidth="1"/>
    <col min="6183" max="6183" width="5.375" style="1" customWidth="1"/>
    <col min="6184" max="6186" width="9.125" style="1" customWidth="1"/>
    <col min="6187" max="6187" width="5.5" style="1" customWidth="1"/>
    <col min="6188" max="6188" width="9.125" style="1" customWidth="1"/>
    <col min="6189" max="6190" width="2.625" style="1" customWidth="1"/>
    <col min="6191" max="6191" width="14.5" style="1" bestFit="1" customWidth="1"/>
    <col min="6192" max="6193" width="9.25" style="1" bestFit="1" customWidth="1"/>
    <col min="6194" max="6194" width="5.375" style="1" customWidth="1"/>
    <col min="6195" max="6197" width="9.25" style="1" bestFit="1" customWidth="1"/>
    <col min="6198" max="6198" width="5.375" style="1" customWidth="1"/>
    <col min="6199" max="6199" width="9.25" style="1" bestFit="1" customWidth="1"/>
    <col min="6200" max="6200" width="9" style="1"/>
    <col min="6201" max="6206" width="11.375" style="1" customWidth="1"/>
    <col min="6207" max="6400" width="9" style="1"/>
    <col min="6401" max="6402" width="2.625" style="1" customWidth="1"/>
    <col min="6403" max="6403" width="14.5" style="1" customWidth="1"/>
    <col min="6404" max="6405" width="9.125" style="1" customWidth="1"/>
    <col min="6406" max="6406" width="5.375" style="1" customWidth="1"/>
    <col min="6407" max="6409" width="9.125" style="1" customWidth="1"/>
    <col min="6410" max="6410" width="5.75" style="1" bestFit="1" customWidth="1"/>
    <col min="6411" max="6411" width="9.125" style="1" customWidth="1"/>
    <col min="6412" max="6413" width="2.625" style="1" customWidth="1"/>
    <col min="6414" max="6414" width="14.5" style="1" customWidth="1"/>
    <col min="6415" max="6416" width="9.125" style="1" customWidth="1"/>
    <col min="6417" max="6417" width="5.375" style="1" customWidth="1"/>
    <col min="6418" max="6420" width="9.125" style="1" customWidth="1"/>
    <col min="6421" max="6421" width="5.875" style="1" bestFit="1" customWidth="1"/>
    <col min="6422" max="6422" width="9.125" style="1" customWidth="1"/>
    <col min="6423" max="6424" width="2.625" style="1" customWidth="1"/>
    <col min="6425" max="6425" width="14.5" style="1" customWidth="1"/>
    <col min="6426" max="6427" width="9.375" style="1" bestFit="1" customWidth="1"/>
    <col min="6428" max="6428" width="5.5" style="1" customWidth="1"/>
    <col min="6429" max="6429" width="9.625" style="1" bestFit="1" customWidth="1"/>
    <col min="6430" max="6431" width="9.375" style="1" bestFit="1" customWidth="1"/>
    <col min="6432" max="6432" width="5.375" style="1" customWidth="1"/>
    <col min="6433" max="6433" width="9.625" style="1" bestFit="1" customWidth="1"/>
    <col min="6434" max="6435" width="2.625" style="1" customWidth="1"/>
    <col min="6436" max="6436" width="14.5" style="1" customWidth="1"/>
    <col min="6437" max="6438" width="9.125" style="1" customWidth="1"/>
    <col min="6439" max="6439" width="5.375" style="1" customWidth="1"/>
    <col min="6440" max="6442" width="9.125" style="1" customWidth="1"/>
    <col min="6443" max="6443" width="5.5" style="1" customWidth="1"/>
    <col min="6444" max="6444" width="9.125" style="1" customWidth="1"/>
    <col min="6445" max="6446" width="2.625" style="1" customWidth="1"/>
    <col min="6447" max="6447" width="14.5" style="1" bestFit="1" customWidth="1"/>
    <col min="6448" max="6449" width="9.25" style="1" bestFit="1" customWidth="1"/>
    <col min="6450" max="6450" width="5.375" style="1" customWidth="1"/>
    <col min="6451" max="6453" width="9.25" style="1" bestFit="1" customWidth="1"/>
    <col min="6454" max="6454" width="5.375" style="1" customWidth="1"/>
    <col min="6455" max="6455" width="9.25" style="1" bestFit="1" customWidth="1"/>
    <col min="6456" max="6456" width="9" style="1"/>
    <col min="6457" max="6462" width="11.375" style="1" customWidth="1"/>
    <col min="6463" max="6656" width="9" style="1"/>
    <col min="6657" max="6658" width="2.625" style="1" customWidth="1"/>
    <col min="6659" max="6659" width="14.5" style="1" customWidth="1"/>
    <col min="6660" max="6661" width="9.125" style="1" customWidth="1"/>
    <col min="6662" max="6662" width="5.375" style="1" customWidth="1"/>
    <col min="6663" max="6665" width="9.125" style="1" customWidth="1"/>
    <col min="6666" max="6666" width="5.75" style="1" bestFit="1" customWidth="1"/>
    <col min="6667" max="6667" width="9.125" style="1" customWidth="1"/>
    <col min="6668" max="6669" width="2.625" style="1" customWidth="1"/>
    <col min="6670" max="6670" width="14.5" style="1" customWidth="1"/>
    <col min="6671" max="6672" width="9.125" style="1" customWidth="1"/>
    <col min="6673" max="6673" width="5.375" style="1" customWidth="1"/>
    <col min="6674" max="6676" width="9.125" style="1" customWidth="1"/>
    <col min="6677" max="6677" width="5.875" style="1" bestFit="1" customWidth="1"/>
    <col min="6678" max="6678" width="9.125" style="1" customWidth="1"/>
    <col min="6679" max="6680" width="2.625" style="1" customWidth="1"/>
    <col min="6681" max="6681" width="14.5" style="1" customWidth="1"/>
    <col min="6682" max="6683" width="9.375" style="1" bestFit="1" customWidth="1"/>
    <col min="6684" max="6684" width="5.5" style="1" customWidth="1"/>
    <col min="6685" max="6685" width="9.625" style="1" bestFit="1" customWidth="1"/>
    <col min="6686" max="6687" width="9.375" style="1" bestFit="1" customWidth="1"/>
    <col min="6688" max="6688" width="5.375" style="1" customWidth="1"/>
    <col min="6689" max="6689" width="9.625" style="1" bestFit="1" customWidth="1"/>
    <col min="6690" max="6691" width="2.625" style="1" customWidth="1"/>
    <col min="6692" max="6692" width="14.5" style="1" customWidth="1"/>
    <col min="6693" max="6694" width="9.125" style="1" customWidth="1"/>
    <col min="6695" max="6695" width="5.375" style="1" customWidth="1"/>
    <col min="6696" max="6698" width="9.125" style="1" customWidth="1"/>
    <col min="6699" max="6699" width="5.5" style="1" customWidth="1"/>
    <col min="6700" max="6700" width="9.125" style="1" customWidth="1"/>
    <col min="6701" max="6702" width="2.625" style="1" customWidth="1"/>
    <col min="6703" max="6703" width="14.5" style="1" bestFit="1" customWidth="1"/>
    <col min="6704" max="6705" width="9.25" style="1" bestFit="1" customWidth="1"/>
    <col min="6706" max="6706" width="5.375" style="1" customWidth="1"/>
    <col min="6707" max="6709" width="9.25" style="1" bestFit="1" customWidth="1"/>
    <col min="6710" max="6710" width="5.375" style="1" customWidth="1"/>
    <col min="6711" max="6711" width="9.25" style="1" bestFit="1" customWidth="1"/>
    <col min="6712" max="6712" width="9" style="1"/>
    <col min="6713" max="6718" width="11.375" style="1" customWidth="1"/>
    <col min="6719" max="6912" width="9" style="1"/>
    <col min="6913" max="6914" width="2.625" style="1" customWidth="1"/>
    <col min="6915" max="6915" width="14.5" style="1" customWidth="1"/>
    <col min="6916" max="6917" width="9.125" style="1" customWidth="1"/>
    <col min="6918" max="6918" width="5.375" style="1" customWidth="1"/>
    <col min="6919" max="6921" width="9.125" style="1" customWidth="1"/>
    <col min="6922" max="6922" width="5.75" style="1" bestFit="1" customWidth="1"/>
    <col min="6923" max="6923" width="9.125" style="1" customWidth="1"/>
    <col min="6924" max="6925" width="2.625" style="1" customWidth="1"/>
    <col min="6926" max="6926" width="14.5" style="1" customWidth="1"/>
    <col min="6927" max="6928" width="9.125" style="1" customWidth="1"/>
    <col min="6929" max="6929" width="5.375" style="1" customWidth="1"/>
    <col min="6930" max="6932" width="9.125" style="1" customWidth="1"/>
    <col min="6933" max="6933" width="5.875" style="1" bestFit="1" customWidth="1"/>
    <col min="6934" max="6934" width="9.125" style="1" customWidth="1"/>
    <col min="6935" max="6936" width="2.625" style="1" customWidth="1"/>
    <col min="6937" max="6937" width="14.5" style="1" customWidth="1"/>
    <col min="6938" max="6939" width="9.375" style="1" bestFit="1" customWidth="1"/>
    <col min="6940" max="6940" width="5.5" style="1" customWidth="1"/>
    <col min="6941" max="6941" width="9.625" style="1" bestFit="1" customWidth="1"/>
    <col min="6942" max="6943" width="9.375" style="1" bestFit="1" customWidth="1"/>
    <col min="6944" max="6944" width="5.375" style="1" customWidth="1"/>
    <col min="6945" max="6945" width="9.625" style="1" bestFit="1" customWidth="1"/>
    <col min="6946" max="6947" width="2.625" style="1" customWidth="1"/>
    <col min="6948" max="6948" width="14.5" style="1" customWidth="1"/>
    <col min="6949" max="6950" width="9.125" style="1" customWidth="1"/>
    <col min="6951" max="6951" width="5.375" style="1" customWidth="1"/>
    <col min="6952" max="6954" width="9.125" style="1" customWidth="1"/>
    <col min="6955" max="6955" width="5.5" style="1" customWidth="1"/>
    <col min="6956" max="6956" width="9.125" style="1" customWidth="1"/>
    <col min="6957" max="6958" width="2.625" style="1" customWidth="1"/>
    <col min="6959" max="6959" width="14.5" style="1" bestFit="1" customWidth="1"/>
    <col min="6960" max="6961" width="9.25" style="1" bestFit="1" customWidth="1"/>
    <col min="6962" max="6962" width="5.375" style="1" customWidth="1"/>
    <col min="6963" max="6965" width="9.25" style="1" bestFit="1" customWidth="1"/>
    <col min="6966" max="6966" width="5.375" style="1" customWidth="1"/>
    <col min="6967" max="6967" width="9.25" style="1" bestFit="1" customWidth="1"/>
    <col min="6968" max="6968" width="9" style="1"/>
    <col min="6969" max="6974" width="11.375" style="1" customWidth="1"/>
    <col min="6975" max="7168" width="9" style="1"/>
    <col min="7169" max="7170" width="2.625" style="1" customWidth="1"/>
    <col min="7171" max="7171" width="14.5" style="1" customWidth="1"/>
    <col min="7172" max="7173" width="9.125" style="1" customWidth="1"/>
    <col min="7174" max="7174" width="5.375" style="1" customWidth="1"/>
    <col min="7175" max="7177" width="9.125" style="1" customWidth="1"/>
    <col min="7178" max="7178" width="5.75" style="1" bestFit="1" customWidth="1"/>
    <col min="7179" max="7179" width="9.125" style="1" customWidth="1"/>
    <col min="7180" max="7181" width="2.625" style="1" customWidth="1"/>
    <col min="7182" max="7182" width="14.5" style="1" customWidth="1"/>
    <col min="7183" max="7184" width="9.125" style="1" customWidth="1"/>
    <col min="7185" max="7185" width="5.375" style="1" customWidth="1"/>
    <col min="7186" max="7188" width="9.125" style="1" customWidth="1"/>
    <col min="7189" max="7189" width="5.875" style="1" bestFit="1" customWidth="1"/>
    <col min="7190" max="7190" width="9.125" style="1" customWidth="1"/>
    <col min="7191" max="7192" width="2.625" style="1" customWidth="1"/>
    <col min="7193" max="7193" width="14.5" style="1" customWidth="1"/>
    <col min="7194" max="7195" width="9.375" style="1" bestFit="1" customWidth="1"/>
    <col min="7196" max="7196" width="5.5" style="1" customWidth="1"/>
    <col min="7197" max="7197" width="9.625" style="1" bestFit="1" customWidth="1"/>
    <col min="7198" max="7199" width="9.375" style="1" bestFit="1" customWidth="1"/>
    <col min="7200" max="7200" width="5.375" style="1" customWidth="1"/>
    <col min="7201" max="7201" width="9.625" style="1" bestFit="1" customWidth="1"/>
    <col min="7202" max="7203" width="2.625" style="1" customWidth="1"/>
    <col min="7204" max="7204" width="14.5" style="1" customWidth="1"/>
    <col min="7205" max="7206" width="9.125" style="1" customWidth="1"/>
    <col min="7207" max="7207" width="5.375" style="1" customWidth="1"/>
    <col min="7208" max="7210" width="9.125" style="1" customWidth="1"/>
    <col min="7211" max="7211" width="5.5" style="1" customWidth="1"/>
    <col min="7212" max="7212" width="9.125" style="1" customWidth="1"/>
    <col min="7213" max="7214" width="2.625" style="1" customWidth="1"/>
    <col min="7215" max="7215" width="14.5" style="1" bestFit="1" customWidth="1"/>
    <col min="7216" max="7217" width="9.25" style="1" bestFit="1" customWidth="1"/>
    <col min="7218" max="7218" width="5.375" style="1" customWidth="1"/>
    <col min="7219" max="7221" width="9.25" style="1" bestFit="1" customWidth="1"/>
    <col min="7222" max="7222" width="5.375" style="1" customWidth="1"/>
    <col min="7223" max="7223" width="9.25" style="1" bestFit="1" customWidth="1"/>
    <col min="7224" max="7224" width="9" style="1"/>
    <col min="7225" max="7230" width="11.375" style="1" customWidth="1"/>
    <col min="7231" max="7424" width="9" style="1"/>
    <col min="7425" max="7426" width="2.625" style="1" customWidth="1"/>
    <col min="7427" max="7427" width="14.5" style="1" customWidth="1"/>
    <col min="7428" max="7429" width="9.125" style="1" customWidth="1"/>
    <col min="7430" max="7430" width="5.375" style="1" customWidth="1"/>
    <col min="7431" max="7433" width="9.125" style="1" customWidth="1"/>
    <col min="7434" max="7434" width="5.75" style="1" bestFit="1" customWidth="1"/>
    <col min="7435" max="7435" width="9.125" style="1" customWidth="1"/>
    <col min="7436" max="7437" width="2.625" style="1" customWidth="1"/>
    <col min="7438" max="7438" width="14.5" style="1" customWidth="1"/>
    <col min="7439" max="7440" width="9.125" style="1" customWidth="1"/>
    <col min="7441" max="7441" width="5.375" style="1" customWidth="1"/>
    <col min="7442" max="7444" width="9.125" style="1" customWidth="1"/>
    <col min="7445" max="7445" width="5.875" style="1" bestFit="1" customWidth="1"/>
    <col min="7446" max="7446" width="9.125" style="1" customWidth="1"/>
    <col min="7447" max="7448" width="2.625" style="1" customWidth="1"/>
    <col min="7449" max="7449" width="14.5" style="1" customWidth="1"/>
    <col min="7450" max="7451" width="9.375" style="1" bestFit="1" customWidth="1"/>
    <col min="7452" max="7452" width="5.5" style="1" customWidth="1"/>
    <col min="7453" max="7453" width="9.625" style="1" bestFit="1" customWidth="1"/>
    <col min="7454" max="7455" width="9.375" style="1" bestFit="1" customWidth="1"/>
    <col min="7456" max="7456" width="5.375" style="1" customWidth="1"/>
    <col min="7457" max="7457" width="9.625" style="1" bestFit="1" customWidth="1"/>
    <col min="7458" max="7459" width="2.625" style="1" customWidth="1"/>
    <col min="7460" max="7460" width="14.5" style="1" customWidth="1"/>
    <col min="7461" max="7462" width="9.125" style="1" customWidth="1"/>
    <col min="7463" max="7463" width="5.375" style="1" customWidth="1"/>
    <col min="7464" max="7466" width="9.125" style="1" customWidth="1"/>
    <col min="7467" max="7467" width="5.5" style="1" customWidth="1"/>
    <col min="7468" max="7468" width="9.125" style="1" customWidth="1"/>
    <col min="7469" max="7470" width="2.625" style="1" customWidth="1"/>
    <col min="7471" max="7471" width="14.5" style="1" bestFit="1" customWidth="1"/>
    <col min="7472" max="7473" width="9.25" style="1" bestFit="1" customWidth="1"/>
    <col min="7474" max="7474" width="5.375" style="1" customWidth="1"/>
    <col min="7475" max="7477" width="9.25" style="1" bestFit="1" customWidth="1"/>
    <col min="7478" max="7478" width="5.375" style="1" customWidth="1"/>
    <col min="7479" max="7479" width="9.25" style="1" bestFit="1" customWidth="1"/>
    <col min="7480" max="7480" width="9" style="1"/>
    <col min="7481" max="7486" width="11.375" style="1" customWidth="1"/>
    <col min="7487" max="7680" width="9" style="1"/>
    <col min="7681" max="7682" width="2.625" style="1" customWidth="1"/>
    <col min="7683" max="7683" width="14.5" style="1" customWidth="1"/>
    <col min="7684" max="7685" width="9.125" style="1" customWidth="1"/>
    <col min="7686" max="7686" width="5.375" style="1" customWidth="1"/>
    <col min="7687" max="7689" width="9.125" style="1" customWidth="1"/>
    <col min="7690" max="7690" width="5.75" style="1" bestFit="1" customWidth="1"/>
    <col min="7691" max="7691" width="9.125" style="1" customWidth="1"/>
    <col min="7692" max="7693" width="2.625" style="1" customWidth="1"/>
    <col min="7694" max="7694" width="14.5" style="1" customWidth="1"/>
    <col min="7695" max="7696" width="9.125" style="1" customWidth="1"/>
    <col min="7697" max="7697" width="5.375" style="1" customWidth="1"/>
    <col min="7698" max="7700" width="9.125" style="1" customWidth="1"/>
    <col min="7701" max="7701" width="5.875" style="1" bestFit="1" customWidth="1"/>
    <col min="7702" max="7702" width="9.125" style="1" customWidth="1"/>
    <col min="7703" max="7704" width="2.625" style="1" customWidth="1"/>
    <col min="7705" max="7705" width="14.5" style="1" customWidth="1"/>
    <col min="7706" max="7707" width="9.375" style="1" bestFit="1" customWidth="1"/>
    <col min="7708" max="7708" width="5.5" style="1" customWidth="1"/>
    <col min="7709" max="7709" width="9.625" style="1" bestFit="1" customWidth="1"/>
    <col min="7710" max="7711" width="9.375" style="1" bestFit="1" customWidth="1"/>
    <col min="7712" max="7712" width="5.375" style="1" customWidth="1"/>
    <col min="7713" max="7713" width="9.625" style="1" bestFit="1" customWidth="1"/>
    <col min="7714" max="7715" width="2.625" style="1" customWidth="1"/>
    <col min="7716" max="7716" width="14.5" style="1" customWidth="1"/>
    <col min="7717" max="7718" width="9.125" style="1" customWidth="1"/>
    <col min="7719" max="7719" width="5.375" style="1" customWidth="1"/>
    <col min="7720" max="7722" width="9.125" style="1" customWidth="1"/>
    <col min="7723" max="7723" width="5.5" style="1" customWidth="1"/>
    <col min="7724" max="7724" width="9.125" style="1" customWidth="1"/>
    <col min="7725" max="7726" width="2.625" style="1" customWidth="1"/>
    <col min="7727" max="7727" width="14.5" style="1" bestFit="1" customWidth="1"/>
    <col min="7728" max="7729" width="9.25" style="1" bestFit="1" customWidth="1"/>
    <col min="7730" max="7730" width="5.375" style="1" customWidth="1"/>
    <col min="7731" max="7733" width="9.25" style="1" bestFit="1" customWidth="1"/>
    <col min="7734" max="7734" width="5.375" style="1" customWidth="1"/>
    <col min="7735" max="7735" width="9.25" style="1" bestFit="1" customWidth="1"/>
    <col min="7736" max="7736" width="9" style="1"/>
    <col min="7737" max="7742" width="11.375" style="1" customWidth="1"/>
    <col min="7743" max="7936" width="9" style="1"/>
    <col min="7937" max="7938" width="2.625" style="1" customWidth="1"/>
    <col min="7939" max="7939" width="14.5" style="1" customWidth="1"/>
    <col min="7940" max="7941" width="9.125" style="1" customWidth="1"/>
    <col min="7942" max="7942" width="5.375" style="1" customWidth="1"/>
    <col min="7943" max="7945" width="9.125" style="1" customWidth="1"/>
    <col min="7946" max="7946" width="5.75" style="1" bestFit="1" customWidth="1"/>
    <col min="7947" max="7947" width="9.125" style="1" customWidth="1"/>
    <col min="7948" max="7949" width="2.625" style="1" customWidth="1"/>
    <col min="7950" max="7950" width="14.5" style="1" customWidth="1"/>
    <col min="7951" max="7952" width="9.125" style="1" customWidth="1"/>
    <col min="7953" max="7953" width="5.375" style="1" customWidth="1"/>
    <col min="7954" max="7956" width="9.125" style="1" customWidth="1"/>
    <col min="7957" max="7957" width="5.875" style="1" bestFit="1" customWidth="1"/>
    <col min="7958" max="7958" width="9.125" style="1" customWidth="1"/>
    <col min="7959" max="7960" width="2.625" style="1" customWidth="1"/>
    <col min="7961" max="7961" width="14.5" style="1" customWidth="1"/>
    <col min="7962" max="7963" width="9.375" style="1" bestFit="1" customWidth="1"/>
    <col min="7964" max="7964" width="5.5" style="1" customWidth="1"/>
    <col min="7965" max="7965" width="9.625" style="1" bestFit="1" customWidth="1"/>
    <col min="7966" max="7967" width="9.375" style="1" bestFit="1" customWidth="1"/>
    <col min="7968" max="7968" width="5.375" style="1" customWidth="1"/>
    <col min="7969" max="7969" width="9.625" style="1" bestFit="1" customWidth="1"/>
    <col min="7970" max="7971" width="2.625" style="1" customWidth="1"/>
    <col min="7972" max="7972" width="14.5" style="1" customWidth="1"/>
    <col min="7973" max="7974" width="9.125" style="1" customWidth="1"/>
    <col min="7975" max="7975" width="5.375" style="1" customWidth="1"/>
    <col min="7976" max="7978" width="9.125" style="1" customWidth="1"/>
    <col min="7979" max="7979" width="5.5" style="1" customWidth="1"/>
    <col min="7980" max="7980" width="9.125" style="1" customWidth="1"/>
    <col min="7981" max="7982" width="2.625" style="1" customWidth="1"/>
    <col min="7983" max="7983" width="14.5" style="1" bestFit="1" customWidth="1"/>
    <col min="7984" max="7985" width="9.25" style="1" bestFit="1" customWidth="1"/>
    <col min="7986" max="7986" width="5.375" style="1" customWidth="1"/>
    <col min="7987" max="7989" width="9.25" style="1" bestFit="1" customWidth="1"/>
    <col min="7990" max="7990" width="5.375" style="1" customWidth="1"/>
    <col min="7991" max="7991" width="9.25" style="1" bestFit="1" customWidth="1"/>
    <col min="7992" max="7992" width="9" style="1"/>
    <col min="7993" max="7998" width="11.375" style="1" customWidth="1"/>
    <col min="7999" max="8192" width="9" style="1"/>
    <col min="8193" max="8194" width="2.625" style="1" customWidth="1"/>
    <col min="8195" max="8195" width="14.5" style="1" customWidth="1"/>
    <col min="8196" max="8197" width="9.125" style="1" customWidth="1"/>
    <col min="8198" max="8198" width="5.375" style="1" customWidth="1"/>
    <col min="8199" max="8201" width="9.125" style="1" customWidth="1"/>
    <col min="8202" max="8202" width="5.75" style="1" bestFit="1" customWidth="1"/>
    <col min="8203" max="8203" width="9.125" style="1" customWidth="1"/>
    <col min="8204" max="8205" width="2.625" style="1" customWidth="1"/>
    <col min="8206" max="8206" width="14.5" style="1" customWidth="1"/>
    <col min="8207" max="8208" width="9.125" style="1" customWidth="1"/>
    <col min="8209" max="8209" width="5.375" style="1" customWidth="1"/>
    <col min="8210" max="8212" width="9.125" style="1" customWidth="1"/>
    <col min="8213" max="8213" width="5.875" style="1" bestFit="1" customWidth="1"/>
    <col min="8214" max="8214" width="9.125" style="1" customWidth="1"/>
    <col min="8215" max="8216" width="2.625" style="1" customWidth="1"/>
    <col min="8217" max="8217" width="14.5" style="1" customWidth="1"/>
    <col min="8218" max="8219" width="9.375" style="1" bestFit="1" customWidth="1"/>
    <col min="8220" max="8220" width="5.5" style="1" customWidth="1"/>
    <col min="8221" max="8221" width="9.625" style="1" bestFit="1" customWidth="1"/>
    <col min="8222" max="8223" width="9.375" style="1" bestFit="1" customWidth="1"/>
    <col min="8224" max="8224" width="5.375" style="1" customWidth="1"/>
    <col min="8225" max="8225" width="9.625" style="1" bestFit="1" customWidth="1"/>
    <col min="8226" max="8227" width="2.625" style="1" customWidth="1"/>
    <col min="8228" max="8228" width="14.5" style="1" customWidth="1"/>
    <col min="8229" max="8230" width="9.125" style="1" customWidth="1"/>
    <col min="8231" max="8231" width="5.375" style="1" customWidth="1"/>
    <col min="8232" max="8234" width="9.125" style="1" customWidth="1"/>
    <col min="8235" max="8235" width="5.5" style="1" customWidth="1"/>
    <col min="8236" max="8236" width="9.125" style="1" customWidth="1"/>
    <col min="8237" max="8238" width="2.625" style="1" customWidth="1"/>
    <col min="8239" max="8239" width="14.5" style="1" bestFit="1" customWidth="1"/>
    <col min="8240" max="8241" width="9.25" style="1" bestFit="1" customWidth="1"/>
    <col min="8242" max="8242" width="5.375" style="1" customWidth="1"/>
    <col min="8243" max="8245" width="9.25" style="1" bestFit="1" customWidth="1"/>
    <col min="8246" max="8246" width="5.375" style="1" customWidth="1"/>
    <col min="8247" max="8247" width="9.25" style="1" bestFit="1" customWidth="1"/>
    <col min="8248" max="8248" width="9" style="1"/>
    <col min="8249" max="8254" width="11.375" style="1" customWidth="1"/>
    <col min="8255" max="8448" width="9" style="1"/>
    <col min="8449" max="8450" width="2.625" style="1" customWidth="1"/>
    <col min="8451" max="8451" width="14.5" style="1" customWidth="1"/>
    <col min="8452" max="8453" width="9.125" style="1" customWidth="1"/>
    <col min="8454" max="8454" width="5.375" style="1" customWidth="1"/>
    <col min="8455" max="8457" width="9.125" style="1" customWidth="1"/>
    <col min="8458" max="8458" width="5.75" style="1" bestFit="1" customWidth="1"/>
    <col min="8459" max="8459" width="9.125" style="1" customWidth="1"/>
    <col min="8460" max="8461" width="2.625" style="1" customWidth="1"/>
    <col min="8462" max="8462" width="14.5" style="1" customWidth="1"/>
    <col min="8463" max="8464" width="9.125" style="1" customWidth="1"/>
    <col min="8465" max="8465" width="5.375" style="1" customWidth="1"/>
    <col min="8466" max="8468" width="9.125" style="1" customWidth="1"/>
    <col min="8469" max="8469" width="5.875" style="1" bestFit="1" customWidth="1"/>
    <col min="8470" max="8470" width="9.125" style="1" customWidth="1"/>
    <col min="8471" max="8472" width="2.625" style="1" customWidth="1"/>
    <col min="8473" max="8473" width="14.5" style="1" customWidth="1"/>
    <col min="8474" max="8475" width="9.375" style="1" bestFit="1" customWidth="1"/>
    <col min="8476" max="8476" width="5.5" style="1" customWidth="1"/>
    <col min="8477" max="8477" width="9.625" style="1" bestFit="1" customWidth="1"/>
    <col min="8478" max="8479" width="9.375" style="1" bestFit="1" customWidth="1"/>
    <col min="8480" max="8480" width="5.375" style="1" customWidth="1"/>
    <col min="8481" max="8481" width="9.625" style="1" bestFit="1" customWidth="1"/>
    <col min="8482" max="8483" width="2.625" style="1" customWidth="1"/>
    <col min="8484" max="8484" width="14.5" style="1" customWidth="1"/>
    <col min="8485" max="8486" width="9.125" style="1" customWidth="1"/>
    <col min="8487" max="8487" width="5.375" style="1" customWidth="1"/>
    <col min="8488" max="8490" width="9.125" style="1" customWidth="1"/>
    <col min="8491" max="8491" width="5.5" style="1" customWidth="1"/>
    <col min="8492" max="8492" width="9.125" style="1" customWidth="1"/>
    <col min="8493" max="8494" width="2.625" style="1" customWidth="1"/>
    <col min="8495" max="8495" width="14.5" style="1" bestFit="1" customWidth="1"/>
    <col min="8496" max="8497" width="9.25" style="1" bestFit="1" customWidth="1"/>
    <col min="8498" max="8498" width="5.375" style="1" customWidth="1"/>
    <col min="8499" max="8501" width="9.25" style="1" bestFit="1" customWidth="1"/>
    <col min="8502" max="8502" width="5.375" style="1" customWidth="1"/>
    <col min="8503" max="8503" width="9.25" style="1" bestFit="1" customWidth="1"/>
    <col min="8504" max="8504" width="9" style="1"/>
    <col min="8505" max="8510" width="11.375" style="1" customWidth="1"/>
    <col min="8511" max="8704" width="9" style="1"/>
    <col min="8705" max="8706" width="2.625" style="1" customWidth="1"/>
    <col min="8707" max="8707" width="14.5" style="1" customWidth="1"/>
    <col min="8708" max="8709" width="9.125" style="1" customWidth="1"/>
    <col min="8710" max="8710" width="5.375" style="1" customWidth="1"/>
    <col min="8711" max="8713" width="9.125" style="1" customWidth="1"/>
    <col min="8714" max="8714" width="5.75" style="1" bestFit="1" customWidth="1"/>
    <col min="8715" max="8715" width="9.125" style="1" customWidth="1"/>
    <col min="8716" max="8717" width="2.625" style="1" customWidth="1"/>
    <col min="8718" max="8718" width="14.5" style="1" customWidth="1"/>
    <col min="8719" max="8720" width="9.125" style="1" customWidth="1"/>
    <col min="8721" max="8721" width="5.375" style="1" customWidth="1"/>
    <col min="8722" max="8724" width="9.125" style="1" customWidth="1"/>
    <col min="8725" max="8725" width="5.875" style="1" bestFit="1" customWidth="1"/>
    <col min="8726" max="8726" width="9.125" style="1" customWidth="1"/>
    <col min="8727" max="8728" width="2.625" style="1" customWidth="1"/>
    <col min="8729" max="8729" width="14.5" style="1" customWidth="1"/>
    <col min="8730" max="8731" width="9.375" style="1" bestFit="1" customWidth="1"/>
    <col min="8732" max="8732" width="5.5" style="1" customWidth="1"/>
    <col min="8733" max="8733" width="9.625" style="1" bestFit="1" customWidth="1"/>
    <col min="8734" max="8735" width="9.375" style="1" bestFit="1" customWidth="1"/>
    <col min="8736" max="8736" width="5.375" style="1" customWidth="1"/>
    <col min="8737" max="8737" width="9.625" style="1" bestFit="1" customWidth="1"/>
    <col min="8738" max="8739" width="2.625" style="1" customWidth="1"/>
    <col min="8740" max="8740" width="14.5" style="1" customWidth="1"/>
    <col min="8741" max="8742" width="9.125" style="1" customWidth="1"/>
    <col min="8743" max="8743" width="5.375" style="1" customWidth="1"/>
    <col min="8744" max="8746" width="9.125" style="1" customWidth="1"/>
    <col min="8747" max="8747" width="5.5" style="1" customWidth="1"/>
    <col min="8748" max="8748" width="9.125" style="1" customWidth="1"/>
    <col min="8749" max="8750" width="2.625" style="1" customWidth="1"/>
    <col min="8751" max="8751" width="14.5" style="1" bestFit="1" customWidth="1"/>
    <col min="8752" max="8753" width="9.25" style="1" bestFit="1" customWidth="1"/>
    <col min="8754" max="8754" width="5.375" style="1" customWidth="1"/>
    <col min="8755" max="8757" width="9.25" style="1" bestFit="1" customWidth="1"/>
    <col min="8758" max="8758" width="5.375" style="1" customWidth="1"/>
    <col min="8759" max="8759" width="9.25" style="1" bestFit="1" customWidth="1"/>
    <col min="8760" max="8760" width="9" style="1"/>
    <col min="8761" max="8766" width="11.375" style="1" customWidth="1"/>
    <col min="8767" max="8960" width="9" style="1"/>
    <col min="8961" max="8962" width="2.625" style="1" customWidth="1"/>
    <col min="8963" max="8963" width="14.5" style="1" customWidth="1"/>
    <col min="8964" max="8965" width="9.125" style="1" customWidth="1"/>
    <col min="8966" max="8966" width="5.375" style="1" customWidth="1"/>
    <col min="8967" max="8969" width="9.125" style="1" customWidth="1"/>
    <col min="8970" max="8970" width="5.75" style="1" bestFit="1" customWidth="1"/>
    <col min="8971" max="8971" width="9.125" style="1" customWidth="1"/>
    <col min="8972" max="8973" width="2.625" style="1" customWidth="1"/>
    <col min="8974" max="8974" width="14.5" style="1" customWidth="1"/>
    <col min="8975" max="8976" width="9.125" style="1" customWidth="1"/>
    <col min="8977" max="8977" width="5.375" style="1" customWidth="1"/>
    <col min="8978" max="8980" width="9.125" style="1" customWidth="1"/>
    <col min="8981" max="8981" width="5.875" style="1" bestFit="1" customWidth="1"/>
    <col min="8982" max="8982" width="9.125" style="1" customWidth="1"/>
    <col min="8983" max="8984" width="2.625" style="1" customWidth="1"/>
    <col min="8985" max="8985" width="14.5" style="1" customWidth="1"/>
    <col min="8986" max="8987" width="9.375" style="1" bestFit="1" customWidth="1"/>
    <col min="8988" max="8988" width="5.5" style="1" customWidth="1"/>
    <col min="8989" max="8989" width="9.625" style="1" bestFit="1" customWidth="1"/>
    <col min="8990" max="8991" width="9.375" style="1" bestFit="1" customWidth="1"/>
    <col min="8992" max="8992" width="5.375" style="1" customWidth="1"/>
    <col min="8993" max="8993" width="9.625" style="1" bestFit="1" customWidth="1"/>
    <col min="8994" max="8995" width="2.625" style="1" customWidth="1"/>
    <col min="8996" max="8996" width="14.5" style="1" customWidth="1"/>
    <col min="8997" max="8998" width="9.125" style="1" customWidth="1"/>
    <col min="8999" max="8999" width="5.375" style="1" customWidth="1"/>
    <col min="9000" max="9002" width="9.125" style="1" customWidth="1"/>
    <col min="9003" max="9003" width="5.5" style="1" customWidth="1"/>
    <col min="9004" max="9004" width="9.125" style="1" customWidth="1"/>
    <col min="9005" max="9006" width="2.625" style="1" customWidth="1"/>
    <col min="9007" max="9007" width="14.5" style="1" bestFit="1" customWidth="1"/>
    <col min="9008" max="9009" width="9.25" style="1" bestFit="1" customWidth="1"/>
    <col min="9010" max="9010" width="5.375" style="1" customWidth="1"/>
    <col min="9011" max="9013" width="9.25" style="1" bestFit="1" customWidth="1"/>
    <col min="9014" max="9014" width="5.375" style="1" customWidth="1"/>
    <col min="9015" max="9015" width="9.25" style="1" bestFit="1" customWidth="1"/>
    <col min="9016" max="9016" width="9" style="1"/>
    <col min="9017" max="9022" width="11.375" style="1" customWidth="1"/>
    <col min="9023" max="9216" width="9" style="1"/>
    <col min="9217" max="9218" width="2.625" style="1" customWidth="1"/>
    <col min="9219" max="9219" width="14.5" style="1" customWidth="1"/>
    <col min="9220" max="9221" width="9.125" style="1" customWidth="1"/>
    <col min="9222" max="9222" width="5.375" style="1" customWidth="1"/>
    <col min="9223" max="9225" width="9.125" style="1" customWidth="1"/>
    <col min="9226" max="9226" width="5.75" style="1" bestFit="1" customWidth="1"/>
    <col min="9227" max="9227" width="9.125" style="1" customWidth="1"/>
    <col min="9228" max="9229" width="2.625" style="1" customWidth="1"/>
    <col min="9230" max="9230" width="14.5" style="1" customWidth="1"/>
    <col min="9231" max="9232" width="9.125" style="1" customWidth="1"/>
    <col min="9233" max="9233" width="5.375" style="1" customWidth="1"/>
    <col min="9234" max="9236" width="9.125" style="1" customWidth="1"/>
    <col min="9237" max="9237" width="5.875" style="1" bestFit="1" customWidth="1"/>
    <col min="9238" max="9238" width="9.125" style="1" customWidth="1"/>
    <col min="9239" max="9240" width="2.625" style="1" customWidth="1"/>
    <col min="9241" max="9241" width="14.5" style="1" customWidth="1"/>
    <col min="9242" max="9243" width="9.375" style="1" bestFit="1" customWidth="1"/>
    <col min="9244" max="9244" width="5.5" style="1" customWidth="1"/>
    <col min="9245" max="9245" width="9.625" style="1" bestFit="1" customWidth="1"/>
    <col min="9246" max="9247" width="9.375" style="1" bestFit="1" customWidth="1"/>
    <col min="9248" max="9248" width="5.375" style="1" customWidth="1"/>
    <col min="9249" max="9249" width="9.625" style="1" bestFit="1" customWidth="1"/>
    <col min="9250" max="9251" width="2.625" style="1" customWidth="1"/>
    <col min="9252" max="9252" width="14.5" style="1" customWidth="1"/>
    <col min="9253" max="9254" width="9.125" style="1" customWidth="1"/>
    <col min="9255" max="9255" width="5.375" style="1" customWidth="1"/>
    <col min="9256" max="9258" width="9.125" style="1" customWidth="1"/>
    <col min="9259" max="9259" width="5.5" style="1" customWidth="1"/>
    <col min="9260" max="9260" width="9.125" style="1" customWidth="1"/>
    <col min="9261" max="9262" width="2.625" style="1" customWidth="1"/>
    <col min="9263" max="9263" width="14.5" style="1" bestFit="1" customWidth="1"/>
    <col min="9264" max="9265" width="9.25" style="1" bestFit="1" customWidth="1"/>
    <col min="9266" max="9266" width="5.375" style="1" customWidth="1"/>
    <col min="9267" max="9269" width="9.25" style="1" bestFit="1" customWidth="1"/>
    <col min="9270" max="9270" width="5.375" style="1" customWidth="1"/>
    <col min="9271" max="9271" width="9.25" style="1" bestFit="1" customWidth="1"/>
    <col min="9272" max="9272" width="9" style="1"/>
    <col min="9273" max="9278" width="11.375" style="1" customWidth="1"/>
    <col min="9279" max="9472" width="9" style="1"/>
    <col min="9473" max="9474" width="2.625" style="1" customWidth="1"/>
    <col min="9475" max="9475" width="14.5" style="1" customWidth="1"/>
    <col min="9476" max="9477" width="9.125" style="1" customWidth="1"/>
    <col min="9478" max="9478" width="5.375" style="1" customWidth="1"/>
    <col min="9479" max="9481" width="9.125" style="1" customWidth="1"/>
    <col min="9482" max="9482" width="5.75" style="1" bestFit="1" customWidth="1"/>
    <col min="9483" max="9483" width="9.125" style="1" customWidth="1"/>
    <col min="9484" max="9485" width="2.625" style="1" customWidth="1"/>
    <col min="9486" max="9486" width="14.5" style="1" customWidth="1"/>
    <col min="9487" max="9488" width="9.125" style="1" customWidth="1"/>
    <col min="9489" max="9489" width="5.375" style="1" customWidth="1"/>
    <col min="9490" max="9492" width="9.125" style="1" customWidth="1"/>
    <col min="9493" max="9493" width="5.875" style="1" bestFit="1" customWidth="1"/>
    <col min="9494" max="9494" width="9.125" style="1" customWidth="1"/>
    <col min="9495" max="9496" width="2.625" style="1" customWidth="1"/>
    <col min="9497" max="9497" width="14.5" style="1" customWidth="1"/>
    <col min="9498" max="9499" width="9.375" style="1" bestFit="1" customWidth="1"/>
    <col min="9500" max="9500" width="5.5" style="1" customWidth="1"/>
    <col min="9501" max="9501" width="9.625" style="1" bestFit="1" customWidth="1"/>
    <col min="9502" max="9503" width="9.375" style="1" bestFit="1" customWidth="1"/>
    <col min="9504" max="9504" width="5.375" style="1" customWidth="1"/>
    <col min="9505" max="9505" width="9.625" style="1" bestFit="1" customWidth="1"/>
    <col min="9506" max="9507" width="2.625" style="1" customWidth="1"/>
    <col min="9508" max="9508" width="14.5" style="1" customWidth="1"/>
    <col min="9509" max="9510" width="9.125" style="1" customWidth="1"/>
    <col min="9511" max="9511" width="5.375" style="1" customWidth="1"/>
    <col min="9512" max="9514" width="9.125" style="1" customWidth="1"/>
    <col min="9515" max="9515" width="5.5" style="1" customWidth="1"/>
    <col min="9516" max="9516" width="9.125" style="1" customWidth="1"/>
    <col min="9517" max="9518" width="2.625" style="1" customWidth="1"/>
    <col min="9519" max="9519" width="14.5" style="1" bestFit="1" customWidth="1"/>
    <col min="9520" max="9521" width="9.25" style="1" bestFit="1" customWidth="1"/>
    <col min="9522" max="9522" width="5.375" style="1" customWidth="1"/>
    <col min="9523" max="9525" width="9.25" style="1" bestFit="1" customWidth="1"/>
    <col min="9526" max="9526" width="5.375" style="1" customWidth="1"/>
    <col min="9527" max="9527" width="9.25" style="1" bestFit="1" customWidth="1"/>
    <col min="9528" max="9528" width="9" style="1"/>
    <col min="9529" max="9534" width="11.375" style="1" customWidth="1"/>
    <col min="9535" max="9728" width="9" style="1"/>
    <col min="9729" max="9730" width="2.625" style="1" customWidth="1"/>
    <col min="9731" max="9731" width="14.5" style="1" customWidth="1"/>
    <col min="9732" max="9733" width="9.125" style="1" customWidth="1"/>
    <col min="9734" max="9734" width="5.375" style="1" customWidth="1"/>
    <col min="9735" max="9737" width="9.125" style="1" customWidth="1"/>
    <col min="9738" max="9738" width="5.75" style="1" bestFit="1" customWidth="1"/>
    <col min="9739" max="9739" width="9.125" style="1" customWidth="1"/>
    <col min="9740" max="9741" width="2.625" style="1" customWidth="1"/>
    <col min="9742" max="9742" width="14.5" style="1" customWidth="1"/>
    <col min="9743" max="9744" width="9.125" style="1" customWidth="1"/>
    <col min="9745" max="9745" width="5.375" style="1" customWidth="1"/>
    <col min="9746" max="9748" width="9.125" style="1" customWidth="1"/>
    <col min="9749" max="9749" width="5.875" style="1" bestFit="1" customWidth="1"/>
    <col min="9750" max="9750" width="9.125" style="1" customWidth="1"/>
    <col min="9751" max="9752" width="2.625" style="1" customWidth="1"/>
    <col min="9753" max="9753" width="14.5" style="1" customWidth="1"/>
    <col min="9754" max="9755" width="9.375" style="1" bestFit="1" customWidth="1"/>
    <col min="9756" max="9756" width="5.5" style="1" customWidth="1"/>
    <col min="9757" max="9757" width="9.625" style="1" bestFit="1" customWidth="1"/>
    <col min="9758" max="9759" width="9.375" style="1" bestFit="1" customWidth="1"/>
    <col min="9760" max="9760" width="5.375" style="1" customWidth="1"/>
    <col min="9761" max="9761" width="9.625" style="1" bestFit="1" customWidth="1"/>
    <col min="9762" max="9763" width="2.625" style="1" customWidth="1"/>
    <col min="9764" max="9764" width="14.5" style="1" customWidth="1"/>
    <col min="9765" max="9766" width="9.125" style="1" customWidth="1"/>
    <col min="9767" max="9767" width="5.375" style="1" customWidth="1"/>
    <col min="9768" max="9770" width="9.125" style="1" customWidth="1"/>
    <col min="9771" max="9771" width="5.5" style="1" customWidth="1"/>
    <col min="9772" max="9772" width="9.125" style="1" customWidth="1"/>
    <col min="9773" max="9774" width="2.625" style="1" customWidth="1"/>
    <col min="9775" max="9775" width="14.5" style="1" bestFit="1" customWidth="1"/>
    <col min="9776" max="9777" width="9.25" style="1" bestFit="1" customWidth="1"/>
    <col min="9778" max="9778" width="5.375" style="1" customWidth="1"/>
    <col min="9779" max="9781" width="9.25" style="1" bestFit="1" customWidth="1"/>
    <col min="9782" max="9782" width="5.375" style="1" customWidth="1"/>
    <col min="9783" max="9783" width="9.25" style="1" bestFit="1" customWidth="1"/>
    <col min="9784" max="9784" width="9" style="1"/>
    <col min="9785" max="9790" width="11.375" style="1" customWidth="1"/>
    <col min="9791" max="9984" width="9" style="1"/>
    <col min="9985" max="9986" width="2.625" style="1" customWidth="1"/>
    <col min="9987" max="9987" width="14.5" style="1" customWidth="1"/>
    <col min="9988" max="9989" width="9.125" style="1" customWidth="1"/>
    <col min="9990" max="9990" width="5.375" style="1" customWidth="1"/>
    <col min="9991" max="9993" width="9.125" style="1" customWidth="1"/>
    <col min="9994" max="9994" width="5.75" style="1" bestFit="1" customWidth="1"/>
    <col min="9995" max="9995" width="9.125" style="1" customWidth="1"/>
    <col min="9996" max="9997" width="2.625" style="1" customWidth="1"/>
    <col min="9998" max="9998" width="14.5" style="1" customWidth="1"/>
    <col min="9999" max="10000" width="9.125" style="1" customWidth="1"/>
    <col min="10001" max="10001" width="5.375" style="1" customWidth="1"/>
    <col min="10002" max="10004" width="9.125" style="1" customWidth="1"/>
    <col min="10005" max="10005" width="5.875" style="1" bestFit="1" customWidth="1"/>
    <col min="10006" max="10006" width="9.125" style="1" customWidth="1"/>
    <col min="10007" max="10008" width="2.625" style="1" customWidth="1"/>
    <col min="10009" max="10009" width="14.5" style="1" customWidth="1"/>
    <col min="10010" max="10011" width="9.375" style="1" bestFit="1" customWidth="1"/>
    <col min="10012" max="10012" width="5.5" style="1" customWidth="1"/>
    <col min="10013" max="10013" width="9.625" style="1" bestFit="1" customWidth="1"/>
    <col min="10014" max="10015" width="9.375" style="1" bestFit="1" customWidth="1"/>
    <col min="10016" max="10016" width="5.375" style="1" customWidth="1"/>
    <col min="10017" max="10017" width="9.625" style="1" bestFit="1" customWidth="1"/>
    <col min="10018" max="10019" width="2.625" style="1" customWidth="1"/>
    <col min="10020" max="10020" width="14.5" style="1" customWidth="1"/>
    <col min="10021" max="10022" width="9.125" style="1" customWidth="1"/>
    <col min="10023" max="10023" width="5.375" style="1" customWidth="1"/>
    <col min="10024" max="10026" width="9.125" style="1" customWidth="1"/>
    <col min="10027" max="10027" width="5.5" style="1" customWidth="1"/>
    <col min="10028" max="10028" width="9.125" style="1" customWidth="1"/>
    <col min="10029" max="10030" width="2.625" style="1" customWidth="1"/>
    <col min="10031" max="10031" width="14.5" style="1" bestFit="1" customWidth="1"/>
    <col min="10032" max="10033" width="9.25" style="1" bestFit="1" customWidth="1"/>
    <col min="10034" max="10034" width="5.375" style="1" customWidth="1"/>
    <col min="10035" max="10037" width="9.25" style="1" bestFit="1" customWidth="1"/>
    <col min="10038" max="10038" width="5.375" style="1" customWidth="1"/>
    <col min="10039" max="10039" width="9.25" style="1" bestFit="1" customWidth="1"/>
    <col min="10040" max="10040" width="9" style="1"/>
    <col min="10041" max="10046" width="11.375" style="1" customWidth="1"/>
    <col min="10047" max="10240" width="9" style="1"/>
    <col min="10241" max="10242" width="2.625" style="1" customWidth="1"/>
    <col min="10243" max="10243" width="14.5" style="1" customWidth="1"/>
    <col min="10244" max="10245" width="9.125" style="1" customWidth="1"/>
    <col min="10246" max="10246" width="5.375" style="1" customWidth="1"/>
    <col min="10247" max="10249" width="9.125" style="1" customWidth="1"/>
    <col min="10250" max="10250" width="5.75" style="1" bestFit="1" customWidth="1"/>
    <col min="10251" max="10251" width="9.125" style="1" customWidth="1"/>
    <col min="10252" max="10253" width="2.625" style="1" customWidth="1"/>
    <col min="10254" max="10254" width="14.5" style="1" customWidth="1"/>
    <col min="10255" max="10256" width="9.125" style="1" customWidth="1"/>
    <col min="10257" max="10257" width="5.375" style="1" customWidth="1"/>
    <col min="10258" max="10260" width="9.125" style="1" customWidth="1"/>
    <col min="10261" max="10261" width="5.875" style="1" bestFit="1" customWidth="1"/>
    <col min="10262" max="10262" width="9.125" style="1" customWidth="1"/>
    <col min="10263" max="10264" width="2.625" style="1" customWidth="1"/>
    <col min="10265" max="10265" width="14.5" style="1" customWidth="1"/>
    <col min="10266" max="10267" width="9.375" style="1" bestFit="1" customWidth="1"/>
    <col min="10268" max="10268" width="5.5" style="1" customWidth="1"/>
    <col min="10269" max="10269" width="9.625" style="1" bestFit="1" customWidth="1"/>
    <col min="10270" max="10271" width="9.375" style="1" bestFit="1" customWidth="1"/>
    <col min="10272" max="10272" width="5.375" style="1" customWidth="1"/>
    <col min="10273" max="10273" width="9.625" style="1" bestFit="1" customWidth="1"/>
    <col min="10274" max="10275" width="2.625" style="1" customWidth="1"/>
    <col min="10276" max="10276" width="14.5" style="1" customWidth="1"/>
    <col min="10277" max="10278" width="9.125" style="1" customWidth="1"/>
    <col min="10279" max="10279" width="5.375" style="1" customWidth="1"/>
    <col min="10280" max="10282" width="9.125" style="1" customWidth="1"/>
    <col min="10283" max="10283" width="5.5" style="1" customWidth="1"/>
    <col min="10284" max="10284" width="9.125" style="1" customWidth="1"/>
    <col min="10285" max="10286" width="2.625" style="1" customWidth="1"/>
    <col min="10287" max="10287" width="14.5" style="1" bestFit="1" customWidth="1"/>
    <col min="10288" max="10289" width="9.25" style="1" bestFit="1" customWidth="1"/>
    <col min="10290" max="10290" width="5.375" style="1" customWidth="1"/>
    <col min="10291" max="10293" width="9.25" style="1" bestFit="1" customWidth="1"/>
    <col min="10294" max="10294" width="5.375" style="1" customWidth="1"/>
    <col min="10295" max="10295" width="9.25" style="1" bestFit="1" customWidth="1"/>
    <col min="10296" max="10296" width="9" style="1"/>
    <col min="10297" max="10302" width="11.375" style="1" customWidth="1"/>
    <col min="10303" max="10496" width="9" style="1"/>
    <col min="10497" max="10498" width="2.625" style="1" customWidth="1"/>
    <col min="10499" max="10499" width="14.5" style="1" customWidth="1"/>
    <col min="10500" max="10501" width="9.125" style="1" customWidth="1"/>
    <col min="10502" max="10502" width="5.375" style="1" customWidth="1"/>
    <col min="10503" max="10505" width="9.125" style="1" customWidth="1"/>
    <col min="10506" max="10506" width="5.75" style="1" bestFit="1" customWidth="1"/>
    <col min="10507" max="10507" width="9.125" style="1" customWidth="1"/>
    <col min="10508" max="10509" width="2.625" style="1" customWidth="1"/>
    <col min="10510" max="10510" width="14.5" style="1" customWidth="1"/>
    <col min="10511" max="10512" width="9.125" style="1" customWidth="1"/>
    <col min="10513" max="10513" width="5.375" style="1" customWidth="1"/>
    <col min="10514" max="10516" width="9.125" style="1" customWidth="1"/>
    <col min="10517" max="10517" width="5.875" style="1" bestFit="1" customWidth="1"/>
    <col min="10518" max="10518" width="9.125" style="1" customWidth="1"/>
    <col min="10519" max="10520" width="2.625" style="1" customWidth="1"/>
    <col min="10521" max="10521" width="14.5" style="1" customWidth="1"/>
    <col min="10522" max="10523" width="9.375" style="1" bestFit="1" customWidth="1"/>
    <col min="10524" max="10524" width="5.5" style="1" customWidth="1"/>
    <col min="10525" max="10525" width="9.625" style="1" bestFit="1" customWidth="1"/>
    <col min="10526" max="10527" width="9.375" style="1" bestFit="1" customWidth="1"/>
    <col min="10528" max="10528" width="5.375" style="1" customWidth="1"/>
    <col min="10529" max="10529" width="9.625" style="1" bestFit="1" customWidth="1"/>
    <col min="10530" max="10531" width="2.625" style="1" customWidth="1"/>
    <col min="10532" max="10532" width="14.5" style="1" customWidth="1"/>
    <col min="10533" max="10534" width="9.125" style="1" customWidth="1"/>
    <col min="10535" max="10535" width="5.375" style="1" customWidth="1"/>
    <col min="10536" max="10538" width="9.125" style="1" customWidth="1"/>
    <col min="10539" max="10539" width="5.5" style="1" customWidth="1"/>
    <col min="10540" max="10540" width="9.125" style="1" customWidth="1"/>
    <col min="10541" max="10542" width="2.625" style="1" customWidth="1"/>
    <col min="10543" max="10543" width="14.5" style="1" bestFit="1" customWidth="1"/>
    <col min="10544" max="10545" width="9.25" style="1" bestFit="1" customWidth="1"/>
    <col min="10546" max="10546" width="5.375" style="1" customWidth="1"/>
    <col min="10547" max="10549" width="9.25" style="1" bestFit="1" customWidth="1"/>
    <col min="10550" max="10550" width="5.375" style="1" customWidth="1"/>
    <col min="10551" max="10551" width="9.25" style="1" bestFit="1" customWidth="1"/>
    <col min="10552" max="10552" width="9" style="1"/>
    <col min="10553" max="10558" width="11.375" style="1" customWidth="1"/>
    <col min="10559" max="10752" width="9" style="1"/>
    <col min="10753" max="10754" width="2.625" style="1" customWidth="1"/>
    <col min="10755" max="10755" width="14.5" style="1" customWidth="1"/>
    <col min="10756" max="10757" width="9.125" style="1" customWidth="1"/>
    <col min="10758" max="10758" width="5.375" style="1" customWidth="1"/>
    <col min="10759" max="10761" width="9.125" style="1" customWidth="1"/>
    <col min="10762" max="10762" width="5.75" style="1" bestFit="1" customWidth="1"/>
    <col min="10763" max="10763" width="9.125" style="1" customWidth="1"/>
    <col min="10764" max="10765" width="2.625" style="1" customWidth="1"/>
    <col min="10766" max="10766" width="14.5" style="1" customWidth="1"/>
    <col min="10767" max="10768" width="9.125" style="1" customWidth="1"/>
    <col min="10769" max="10769" width="5.375" style="1" customWidth="1"/>
    <col min="10770" max="10772" width="9.125" style="1" customWidth="1"/>
    <col min="10773" max="10773" width="5.875" style="1" bestFit="1" customWidth="1"/>
    <col min="10774" max="10774" width="9.125" style="1" customWidth="1"/>
    <col min="10775" max="10776" width="2.625" style="1" customWidth="1"/>
    <col min="10777" max="10777" width="14.5" style="1" customWidth="1"/>
    <col min="10778" max="10779" width="9.375" style="1" bestFit="1" customWidth="1"/>
    <col min="10780" max="10780" width="5.5" style="1" customWidth="1"/>
    <col min="10781" max="10781" width="9.625" style="1" bestFit="1" customWidth="1"/>
    <col min="10782" max="10783" width="9.375" style="1" bestFit="1" customWidth="1"/>
    <col min="10784" max="10784" width="5.375" style="1" customWidth="1"/>
    <col min="10785" max="10785" width="9.625" style="1" bestFit="1" customWidth="1"/>
    <col min="10786" max="10787" width="2.625" style="1" customWidth="1"/>
    <col min="10788" max="10788" width="14.5" style="1" customWidth="1"/>
    <col min="10789" max="10790" width="9.125" style="1" customWidth="1"/>
    <col min="10791" max="10791" width="5.375" style="1" customWidth="1"/>
    <col min="10792" max="10794" width="9.125" style="1" customWidth="1"/>
    <col min="10795" max="10795" width="5.5" style="1" customWidth="1"/>
    <col min="10796" max="10796" width="9.125" style="1" customWidth="1"/>
    <col min="10797" max="10798" width="2.625" style="1" customWidth="1"/>
    <col min="10799" max="10799" width="14.5" style="1" bestFit="1" customWidth="1"/>
    <col min="10800" max="10801" width="9.25" style="1" bestFit="1" customWidth="1"/>
    <col min="10802" max="10802" width="5.375" style="1" customWidth="1"/>
    <col min="10803" max="10805" width="9.25" style="1" bestFit="1" customWidth="1"/>
    <col min="10806" max="10806" width="5.375" style="1" customWidth="1"/>
    <col min="10807" max="10807" width="9.25" style="1" bestFit="1" customWidth="1"/>
    <col min="10808" max="10808" width="9" style="1"/>
    <col min="10809" max="10814" width="11.375" style="1" customWidth="1"/>
    <col min="10815" max="11008" width="9" style="1"/>
    <col min="11009" max="11010" width="2.625" style="1" customWidth="1"/>
    <col min="11011" max="11011" width="14.5" style="1" customWidth="1"/>
    <col min="11012" max="11013" width="9.125" style="1" customWidth="1"/>
    <col min="11014" max="11014" width="5.375" style="1" customWidth="1"/>
    <col min="11015" max="11017" width="9.125" style="1" customWidth="1"/>
    <col min="11018" max="11018" width="5.75" style="1" bestFit="1" customWidth="1"/>
    <col min="11019" max="11019" width="9.125" style="1" customWidth="1"/>
    <col min="11020" max="11021" width="2.625" style="1" customWidth="1"/>
    <col min="11022" max="11022" width="14.5" style="1" customWidth="1"/>
    <col min="11023" max="11024" width="9.125" style="1" customWidth="1"/>
    <col min="11025" max="11025" width="5.375" style="1" customWidth="1"/>
    <col min="11026" max="11028" width="9.125" style="1" customWidth="1"/>
    <col min="11029" max="11029" width="5.875" style="1" bestFit="1" customWidth="1"/>
    <col min="11030" max="11030" width="9.125" style="1" customWidth="1"/>
    <col min="11031" max="11032" width="2.625" style="1" customWidth="1"/>
    <col min="11033" max="11033" width="14.5" style="1" customWidth="1"/>
    <col min="11034" max="11035" width="9.375" style="1" bestFit="1" customWidth="1"/>
    <col min="11036" max="11036" width="5.5" style="1" customWidth="1"/>
    <col min="11037" max="11037" width="9.625" style="1" bestFit="1" customWidth="1"/>
    <col min="11038" max="11039" width="9.375" style="1" bestFit="1" customWidth="1"/>
    <col min="11040" max="11040" width="5.375" style="1" customWidth="1"/>
    <col min="11041" max="11041" width="9.625" style="1" bestFit="1" customWidth="1"/>
    <col min="11042" max="11043" width="2.625" style="1" customWidth="1"/>
    <col min="11044" max="11044" width="14.5" style="1" customWidth="1"/>
    <col min="11045" max="11046" width="9.125" style="1" customWidth="1"/>
    <col min="11047" max="11047" width="5.375" style="1" customWidth="1"/>
    <col min="11048" max="11050" width="9.125" style="1" customWidth="1"/>
    <col min="11051" max="11051" width="5.5" style="1" customWidth="1"/>
    <col min="11052" max="11052" width="9.125" style="1" customWidth="1"/>
    <col min="11053" max="11054" width="2.625" style="1" customWidth="1"/>
    <col min="11055" max="11055" width="14.5" style="1" bestFit="1" customWidth="1"/>
    <col min="11056" max="11057" width="9.25" style="1" bestFit="1" customWidth="1"/>
    <col min="11058" max="11058" width="5.375" style="1" customWidth="1"/>
    <col min="11059" max="11061" width="9.25" style="1" bestFit="1" customWidth="1"/>
    <col min="11062" max="11062" width="5.375" style="1" customWidth="1"/>
    <col min="11063" max="11063" width="9.25" style="1" bestFit="1" customWidth="1"/>
    <col min="11064" max="11064" width="9" style="1"/>
    <col min="11065" max="11070" width="11.375" style="1" customWidth="1"/>
    <col min="11071" max="11264" width="9" style="1"/>
    <col min="11265" max="11266" width="2.625" style="1" customWidth="1"/>
    <col min="11267" max="11267" width="14.5" style="1" customWidth="1"/>
    <col min="11268" max="11269" width="9.125" style="1" customWidth="1"/>
    <col min="11270" max="11270" width="5.375" style="1" customWidth="1"/>
    <col min="11271" max="11273" width="9.125" style="1" customWidth="1"/>
    <col min="11274" max="11274" width="5.75" style="1" bestFit="1" customWidth="1"/>
    <col min="11275" max="11275" width="9.125" style="1" customWidth="1"/>
    <col min="11276" max="11277" width="2.625" style="1" customWidth="1"/>
    <col min="11278" max="11278" width="14.5" style="1" customWidth="1"/>
    <col min="11279" max="11280" width="9.125" style="1" customWidth="1"/>
    <col min="11281" max="11281" width="5.375" style="1" customWidth="1"/>
    <col min="11282" max="11284" width="9.125" style="1" customWidth="1"/>
    <col min="11285" max="11285" width="5.875" style="1" bestFit="1" customWidth="1"/>
    <col min="11286" max="11286" width="9.125" style="1" customWidth="1"/>
    <col min="11287" max="11288" width="2.625" style="1" customWidth="1"/>
    <col min="11289" max="11289" width="14.5" style="1" customWidth="1"/>
    <col min="11290" max="11291" width="9.375" style="1" bestFit="1" customWidth="1"/>
    <col min="11292" max="11292" width="5.5" style="1" customWidth="1"/>
    <col min="11293" max="11293" width="9.625" style="1" bestFit="1" customWidth="1"/>
    <col min="11294" max="11295" width="9.375" style="1" bestFit="1" customWidth="1"/>
    <col min="11296" max="11296" width="5.375" style="1" customWidth="1"/>
    <col min="11297" max="11297" width="9.625" style="1" bestFit="1" customWidth="1"/>
    <col min="11298" max="11299" width="2.625" style="1" customWidth="1"/>
    <col min="11300" max="11300" width="14.5" style="1" customWidth="1"/>
    <col min="11301" max="11302" width="9.125" style="1" customWidth="1"/>
    <col min="11303" max="11303" width="5.375" style="1" customWidth="1"/>
    <col min="11304" max="11306" width="9.125" style="1" customWidth="1"/>
    <col min="11307" max="11307" width="5.5" style="1" customWidth="1"/>
    <col min="11308" max="11308" width="9.125" style="1" customWidth="1"/>
    <col min="11309" max="11310" width="2.625" style="1" customWidth="1"/>
    <col min="11311" max="11311" width="14.5" style="1" bestFit="1" customWidth="1"/>
    <col min="11312" max="11313" width="9.25" style="1" bestFit="1" customWidth="1"/>
    <col min="11314" max="11314" width="5.375" style="1" customWidth="1"/>
    <col min="11315" max="11317" width="9.25" style="1" bestFit="1" customWidth="1"/>
    <col min="11318" max="11318" width="5.375" style="1" customWidth="1"/>
    <col min="11319" max="11319" width="9.25" style="1" bestFit="1" customWidth="1"/>
    <col min="11320" max="11320" width="9" style="1"/>
    <col min="11321" max="11326" width="11.375" style="1" customWidth="1"/>
    <col min="11327" max="11520" width="9" style="1"/>
    <col min="11521" max="11522" width="2.625" style="1" customWidth="1"/>
    <col min="11523" max="11523" width="14.5" style="1" customWidth="1"/>
    <col min="11524" max="11525" width="9.125" style="1" customWidth="1"/>
    <col min="11526" max="11526" width="5.375" style="1" customWidth="1"/>
    <col min="11527" max="11529" width="9.125" style="1" customWidth="1"/>
    <col min="11530" max="11530" width="5.75" style="1" bestFit="1" customWidth="1"/>
    <col min="11531" max="11531" width="9.125" style="1" customWidth="1"/>
    <col min="11532" max="11533" width="2.625" style="1" customWidth="1"/>
    <col min="11534" max="11534" width="14.5" style="1" customWidth="1"/>
    <col min="11535" max="11536" width="9.125" style="1" customWidth="1"/>
    <col min="11537" max="11537" width="5.375" style="1" customWidth="1"/>
    <col min="11538" max="11540" width="9.125" style="1" customWidth="1"/>
    <col min="11541" max="11541" width="5.875" style="1" bestFit="1" customWidth="1"/>
    <col min="11542" max="11542" width="9.125" style="1" customWidth="1"/>
    <col min="11543" max="11544" width="2.625" style="1" customWidth="1"/>
    <col min="11545" max="11545" width="14.5" style="1" customWidth="1"/>
    <col min="11546" max="11547" width="9.375" style="1" bestFit="1" customWidth="1"/>
    <col min="11548" max="11548" width="5.5" style="1" customWidth="1"/>
    <col min="11549" max="11549" width="9.625" style="1" bestFit="1" customWidth="1"/>
    <col min="11550" max="11551" width="9.375" style="1" bestFit="1" customWidth="1"/>
    <col min="11552" max="11552" width="5.375" style="1" customWidth="1"/>
    <col min="11553" max="11553" width="9.625" style="1" bestFit="1" customWidth="1"/>
    <col min="11554" max="11555" width="2.625" style="1" customWidth="1"/>
    <col min="11556" max="11556" width="14.5" style="1" customWidth="1"/>
    <col min="11557" max="11558" width="9.125" style="1" customWidth="1"/>
    <col min="11559" max="11559" width="5.375" style="1" customWidth="1"/>
    <col min="11560" max="11562" width="9.125" style="1" customWidth="1"/>
    <col min="11563" max="11563" width="5.5" style="1" customWidth="1"/>
    <col min="11564" max="11564" width="9.125" style="1" customWidth="1"/>
    <col min="11565" max="11566" width="2.625" style="1" customWidth="1"/>
    <col min="11567" max="11567" width="14.5" style="1" bestFit="1" customWidth="1"/>
    <col min="11568" max="11569" width="9.25" style="1" bestFit="1" customWidth="1"/>
    <col min="11570" max="11570" width="5.375" style="1" customWidth="1"/>
    <col min="11571" max="11573" width="9.25" style="1" bestFit="1" customWidth="1"/>
    <col min="11574" max="11574" width="5.375" style="1" customWidth="1"/>
    <col min="11575" max="11575" width="9.25" style="1" bestFit="1" customWidth="1"/>
    <col min="11576" max="11576" width="9" style="1"/>
    <col min="11577" max="11582" width="11.375" style="1" customWidth="1"/>
    <col min="11583" max="11776" width="9" style="1"/>
    <col min="11777" max="11778" width="2.625" style="1" customWidth="1"/>
    <col min="11779" max="11779" width="14.5" style="1" customWidth="1"/>
    <col min="11780" max="11781" width="9.125" style="1" customWidth="1"/>
    <col min="11782" max="11782" width="5.375" style="1" customWidth="1"/>
    <col min="11783" max="11785" width="9.125" style="1" customWidth="1"/>
    <col min="11786" max="11786" width="5.75" style="1" bestFit="1" customWidth="1"/>
    <col min="11787" max="11787" width="9.125" style="1" customWidth="1"/>
    <col min="11788" max="11789" width="2.625" style="1" customWidth="1"/>
    <col min="11790" max="11790" width="14.5" style="1" customWidth="1"/>
    <col min="11791" max="11792" width="9.125" style="1" customWidth="1"/>
    <col min="11793" max="11793" width="5.375" style="1" customWidth="1"/>
    <col min="11794" max="11796" width="9.125" style="1" customWidth="1"/>
    <col min="11797" max="11797" width="5.875" style="1" bestFit="1" customWidth="1"/>
    <col min="11798" max="11798" width="9.125" style="1" customWidth="1"/>
    <col min="11799" max="11800" width="2.625" style="1" customWidth="1"/>
    <col min="11801" max="11801" width="14.5" style="1" customWidth="1"/>
    <col min="11802" max="11803" width="9.375" style="1" bestFit="1" customWidth="1"/>
    <col min="11804" max="11804" width="5.5" style="1" customWidth="1"/>
    <col min="11805" max="11805" width="9.625" style="1" bestFit="1" customWidth="1"/>
    <col min="11806" max="11807" width="9.375" style="1" bestFit="1" customWidth="1"/>
    <col min="11808" max="11808" width="5.375" style="1" customWidth="1"/>
    <col min="11809" max="11809" width="9.625" style="1" bestFit="1" customWidth="1"/>
    <col min="11810" max="11811" width="2.625" style="1" customWidth="1"/>
    <col min="11812" max="11812" width="14.5" style="1" customWidth="1"/>
    <col min="11813" max="11814" width="9.125" style="1" customWidth="1"/>
    <col min="11815" max="11815" width="5.375" style="1" customWidth="1"/>
    <col min="11816" max="11818" width="9.125" style="1" customWidth="1"/>
    <col min="11819" max="11819" width="5.5" style="1" customWidth="1"/>
    <col min="11820" max="11820" width="9.125" style="1" customWidth="1"/>
    <col min="11821" max="11822" width="2.625" style="1" customWidth="1"/>
    <col min="11823" max="11823" width="14.5" style="1" bestFit="1" customWidth="1"/>
    <col min="11824" max="11825" width="9.25" style="1" bestFit="1" customWidth="1"/>
    <col min="11826" max="11826" width="5.375" style="1" customWidth="1"/>
    <col min="11827" max="11829" width="9.25" style="1" bestFit="1" customWidth="1"/>
    <col min="11830" max="11830" width="5.375" style="1" customWidth="1"/>
    <col min="11831" max="11831" width="9.25" style="1" bestFit="1" customWidth="1"/>
    <col min="11832" max="11832" width="9" style="1"/>
    <col min="11833" max="11838" width="11.375" style="1" customWidth="1"/>
    <col min="11839" max="12032" width="9" style="1"/>
    <col min="12033" max="12034" width="2.625" style="1" customWidth="1"/>
    <col min="12035" max="12035" width="14.5" style="1" customWidth="1"/>
    <col min="12036" max="12037" width="9.125" style="1" customWidth="1"/>
    <col min="12038" max="12038" width="5.375" style="1" customWidth="1"/>
    <col min="12039" max="12041" width="9.125" style="1" customWidth="1"/>
    <col min="12042" max="12042" width="5.75" style="1" bestFit="1" customWidth="1"/>
    <col min="12043" max="12043" width="9.125" style="1" customWidth="1"/>
    <col min="12044" max="12045" width="2.625" style="1" customWidth="1"/>
    <col min="12046" max="12046" width="14.5" style="1" customWidth="1"/>
    <col min="12047" max="12048" width="9.125" style="1" customWidth="1"/>
    <col min="12049" max="12049" width="5.375" style="1" customWidth="1"/>
    <col min="12050" max="12052" width="9.125" style="1" customWidth="1"/>
    <col min="12053" max="12053" width="5.875" style="1" bestFit="1" customWidth="1"/>
    <col min="12054" max="12054" width="9.125" style="1" customWidth="1"/>
    <col min="12055" max="12056" width="2.625" style="1" customWidth="1"/>
    <col min="12057" max="12057" width="14.5" style="1" customWidth="1"/>
    <col min="12058" max="12059" width="9.375" style="1" bestFit="1" customWidth="1"/>
    <col min="12060" max="12060" width="5.5" style="1" customWidth="1"/>
    <col min="12061" max="12061" width="9.625" style="1" bestFit="1" customWidth="1"/>
    <col min="12062" max="12063" width="9.375" style="1" bestFit="1" customWidth="1"/>
    <col min="12064" max="12064" width="5.375" style="1" customWidth="1"/>
    <col min="12065" max="12065" width="9.625" style="1" bestFit="1" customWidth="1"/>
    <col min="12066" max="12067" width="2.625" style="1" customWidth="1"/>
    <col min="12068" max="12068" width="14.5" style="1" customWidth="1"/>
    <col min="12069" max="12070" width="9.125" style="1" customWidth="1"/>
    <col min="12071" max="12071" width="5.375" style="1" customWidth="1"/>
    <col min="12072" max="12074" width="9.125" style="1" customWidth="1"/>
    <col min="12075" max="12075" width="5.5" style="1" customWidth="1"/>
    <col min="12076" max="12076" width="9.125" style="1" customWidth="1"/>
    <col min="12077" max="12078" width="2.625" style="1" customWidth="1"/>
    <col min="12079" max="12079" width="14.5" style="1" bestFit="1" customWidth="1"/>
    <col min="12080" max="12081" width="9.25" style="1" bestFit="1" customWidth="1"/>
    <col min="12082" max="12082" width="5.375" style="1" customWidth="1"/>
    <col min="12083" max="12085" width="9.25" style="1" bestFit="1" customWidth="1"/>
    <col min="12086" max="12086" width="5.375" style="1" customWidth="1"/>
    <col min="12087" max="12087" width="9.25" style="1" bestFit="1" customWidth="1"/>
    <col min="12088" max="12088" width="9" style="1"/>
    <col min="12089" max="12094" width="11.375" style="1" customWidth="1"/>
    <col min="12095" max="12288" width="9" style="1"/>
    <col min="12289" max="12290" width="2.625" style="1" customWidth="1"/>
    <col min="12291" max="12291" width="14.5" style="1" customWidth="1"/>
    <col min="12292" max="12293" width="9.125" style="1" customWidth="1"/>
    <col min="12294" max="12294" width="5.375" style="1" customWidth="1"/>
    <col min="12295" max="12297" width="9.125" style="1" customWidth="1"/>
    <col min="12298" max="12298" width="5.75" style="1" bestFit="1" customWidth="1"/>
    <col min="12299" max="12299" width="9.125" style="1" customWidth="1"/>
    <col min="12300" max="12301" width="2.625" style="1" customWidth="1"/>
    <col min="12302" max="12302" width="14.5" style="1" customWidth="1"/>
    <col min="12303" max="12304" width="9.125" style="1" customWidth="1"/>
    <col min="12305" max="12305" width="5.375" style="1" customWidth="1"/>
    <col min="12306" max="12308" width="9.125" style="1" customWidth="1"/>
    <col min="12309" max="12309" width="5.875" style="1" bestFit="1" customWidth="1"/>
    <col min="12310" max="12310" width="9.125" style="1" customWidth="1"/>
    <col min="12311" max="12312" width="2.625" style="1" customWidth="1"/>
    <col min="12313" max="12313" width="14.5" style="1" customWidth="1"/>
    <col min="12314" max="12315" width="9.375" style="1" bestFit="1" customWidth="1"/>
    <col min="12316" max="12316" width="5.5" style="1" customWidth="1"/>
    <col min="12317" max="12317" width="9.625" style="1" bestFit="1" customWidth="1"/>
    <col min="12318" max="12319" width="9.375" style="1" bestFit="1" customWidth="1"/>
    <col min="12320" max="12320" width="5.375" style="1" customWidth="1"/>
    <col min="12321" max="12321" width="9.625" style="1" bestFit="1" customWidth="1"/>
    <col min="12322" max="12323" width="2.625" style="1" customWidth="1"/>
    <col min="12324" max="12324" width="14.5" style="1" customWidth="1"/>
    <col min="12325" max="12326" width="9.125" style="1" customWidth="1"/>
    <col min="12327" max="12327" width="5.375" style="1" customWidth="1"/>
    <col min="12328" max="12330" width="9.125" style="1" customWidth="1"/>
    <col min="12331" max="12331" width="5.5" style="1" customWidth="1"/>
    <col min="12332" max="12332" width="9.125" style="1" customWidth="1"/>
    <col min="12333" max="12334" width="2.625" style="1" customWidth="1"/>
    <col min="12335" max="12335" width="14.5" style="1" bestFit="1" customWidth="1"/>
    <col min="12336" max="12337" width="9.25" style="1" bestFit="1" customWidth="1"/>
    <col min="12338" max="12338" width="5.375" style="1" customWidth="1"/>
    <col min="12339" max="12341" width="9.25" style="1" bestFit="1" customWidth="1"/>
    <col min="12342" max="12342" width="5.375" style="1" customWidth="1"/>
    <col min="12343" max="12343" width="9.25" style="1" bestFit="1" customWidth="1"/>
    <col min="12344" max="12344" width="9" style="1"/>
    <col min="12345" max="12350" width="11.375" style="1" customWidth="1"/>
    <col min="12351" max="12544" width="9" style="1"/>
    <col min="12545" max="12546" width="2.625" style="1" customWidth="1"/>
    <col min="12547" max="12547" width="14.5" style="1" customWidth="1"/>
    <col min="12548" max="12549" width="9.125" style="1" customWidth="1"/>
    <col min="12550" max="12550" width="5.375" style="1" customWidth="1"/>
    <col min="12551" max="12553" width="9.125" style="1" customWidth="1"/>
    <col min="12554" max="12554" width="5.75" style="1" bestFit="1" customWidth="1"/>
    <col min="12555" max="12555" width="9.125" style="1" customWidth="1"/>
    <col min="12556" max="12557" width="2.625" style="1" customWidth="1"/>
    <col min="12558" max="12558" width="14.5" style="1" customWidth="1"/>
    <col min="12559" max="12560" width="9.125" style="1" customWidth="1"/>
    <col min="12561" max="12561" width="5.375" style="1" customWidth="1"/>
    <col min="12562" max="12564" width="9.125" style="1" customWidth="1"/>
    <col min="12565" max="12565" width="5.875" style="1" bestFit="1" customWidth="1"/>
    <col min="12566" max="12566" width="9.125" style="1" customWidth="1"/>
    <col min="12567" max="12568" width="2.625" style="1" customWidth="1"/>
    <col min="12569" max="12569" width="14.5" style="1" customWidth="1"/>
    <col min="12570" max="12571" width="9.375" style="1" bestFit="1" customWidth="1"/>
    <col min="12572" max="12572" width="5.5" style="1" customWidth="1"/>
    <col min="12573" max="12573" width="9.625" style="1" bestFit="1" customWidth="1"/>
    <col min="12574" max="12575" width="9.375" style="1" bestFit="1" customWidth="1"/>
    <col min="12576" max="12576" width="5.375" style="1" customWidth="1"/>
    <col min="12577" max="12577" width="9.625" style="1" bestFit="1" customWidth="1"/>
    <col min="12578" max="12579" width="2.625" style="1" customWidth="1"/>
    <col min="12580" max="12580" width="14.5" style="1" customWidth="1"/>
    <col min="12581" max="12582" width="9.125" style="1" customWidth="1"/>
    <col min="12583" max="12583" width="5.375" style="1" customWidth="1"/>
    <col min="12584" max="12586" width="9.125" style="1" customWidth="1"/>
    <col min="12587" max="12587" width="5.5" style="1" customWidth="1"/>
    <col min="12588" max="12588" width="9.125" style="1" customWidth="1"/>
    <col min="12589" max="12590" width="2.625" style="1" customWidth="1"/>
    <col min="12591" max="12591" width="14.5" style="1" bestFit="1" customWidth="1"/>
    <col min="12592" max="12593" width="9.25" style="1" bestFit="1" customWidth="1"/>
    <col min="12594" max="12594" width="5.375" style="1" customWidth="1"/>
    <col min="12595" max="12597" width="9.25" style="1" bestFit="1" customWidth="1"/>
    <col min="12598" max="12598" width="5.375" style="1" customWidth="1"/>
    <col min="12599" max="12599" width="9.25" style="1" bestFit="1" customWidth="1"/>
    <col min="12600" max="12600" width="9" style="1"/>
    <col min="12601" max="12606" width="11.375" style="1" customWidth="1"/>
    <col min="12607" max="12800" width="9" style="1"/>
    <col min="12801" max="12802" width="2.625" style="1" customWidth="1"/>
    <col min="12803" max="12803" width="14.5" style="1" customWidth="1"/>
    <col min="12804" max="12805" width="9.125" style="1" customWidth="1"/>
    <col min="12806" max="12806" width="5.375" style="1" customWidth="1"/>
    <col min="12807" max="12809" width="9.125" style="1" customWidth="1"/>
    <col min="12810" max="12810" width="5.75" style="1" bestFit="1" customWidth="1"/>
    <col min="12811" max="12811" width="9.125" style="1" customWidth="1"/>
    <col min="12812" max="12813" width="2.625" style="1" customWidth="1"/>
    <col min="12814" max="12814" width="14.5" style="1" customWidth="1"/>
    <col min="12815" max="12816" width="9.125" style="1" customWidth="1"/>
    <col min="12817" max="12817" width="5.375" style="1" customWidth="1"/>
    <col min="12818" max="12820" width="9.125" style="1" customWidth="1"/>
    <col min="12821" max="12821" width="5.875" style="1" bestFit="1" customWidth="1"/>
    <col min="12822" max="12822" width="9.125" style="1" customWidth="1"/>
    <col min="12823" max="12824" width="2.625" style="1" customWidth="1"/>
    <col min="12825" max="12825" width="14.5" style="1" customWidth="1"/>
    <col min="12826" max="12827" width="9.375" style="1" bestFit="1" customWidth="1"/>
    <col min="12828" max="12828" width="5.5" style="1" customWidth="1"/>
    <col min="12829" max="12829" width="9.625" style="1" bestFit="1" customWidth="1"/>
    <col min="12830" max="12831" width="9.375" style="1" bestFit="1" customWidth="1"/>
    <col min="12832" max="12832" width="5.375" style="1" customWidth="1"/>
    <col min="12833" max="12833" width="9.625" style="1" bestFit="1" customWidth="1"/>
    <col min="12834" max="12835" width="2.625" style="1" customWidth="1"/>
    <col min="12836" max="12836" width="14.5" style="1" customWidth="1"/>
    <col min="12837" max="12838" width="9.125" style="1" customWidth="1"/>
    <col min="12839" max="12839" width="5.375" style="1" customWidth="1"/>
    <col min="12840" max="12842" width="9.125" style="1" customWidth="1"/>
    <col min="12843" max="12843" width="5.5" style="1" customWidth="1"/>
    <col min="12844" max="12844" width="9.125" style="1" customWidth="1"/>
    <col min="12845" max="12846" width="2.625" style="1" customWidth="1"/>
    <col min="12847" max="12847" width="14.5" style="1" bestFit="1" customWidth="1"/>
    <col min="12848" max="12849" width="9.25" style="1" bestFit="1" customWidth="1"/>
    <col min="12850" max="12850" width="5.375" style="1" customWidth="1"/>
    <col min="12851" max="12853" width="9.25" style="1" bestFit="1" customWidth="1"/>
    <col min="12854" max="12854" width="5.375" style="1" customWidth="1"/>
    <col min="12855" max="12855" width="9.25" style="1" bestFit="1" customWidth="1"/>
    <col min="12856" max="12856" width="9" style="1"/>
    <col min="12857" max="12862" width="11.375" style="1" customWidth="1"/>
    <col min="12863" max="13056" width="9" style="1"/>
    <col min="13057" max="13058" width="2.625" style="1" customWidth="1"/>
    <col min="13059" max="13059" width="14.5" style="1" customWidth="1"/>
    <col min="13060" max="13061" width="9.125" style="1" customWidth="1"/>
    <col min="13062" max="13062" width="5.375" style="1" customWidth="1"/>
    <col min="13063" max="13065" width="9.125" style="1" customWidth="1"/>
    <col min="13066" max="13066" width="5.75" style="1" bestFit="1" customWidth="1"/>
    <col min="13067" max="13067" width="9.125" style="1" customWidth="1"/>
    <col min="13068" max="13069" width="2.625" style="1" customWidth="1"/>
    <col min="13070" max="13070" width="14.5" style="1" customWidth="1"/>
    <col min="13071" max="13072" width="9.125" style="1" customWidth="1"/>
    <col min="13073" max="13073" width="5.375" style="1" customWidth="1"/>
    <col min="13074" max="13076" width="9.125" style="1" customWidth="1"/>
    <col min="13077" max="13077" width="5.875" style="1" bestFit="1" customWidth="1"/>
    <col min="13078" max="13078" width="9.125" style="1" customWidth="1"/>
    <col min="13079" max="13080" width="2.625" style="1" customWidth="1"/>
    <col min="13081" max="13081" width="14.5" style="1" customWidth="1"/>
    <col min="13082" max="13083" width="9.375" style="1" bestFit="1" customWidth="1"/>
    <col min="13084" max="13084" width="5.5" style="1" customWidth="1"/>
    <col min="13085" max="13085" width="9.625" style="1" bestFit="1" customWidth="1"/>
    <col min="13086" max="13087" width="9.375" style="1" bestFit="1" customWidth="1"/>
    <col min="13088" max="13088" width="5.375" style="1" customWidth="1"/>
    <col min="13089" max="13089" width="9.625" style="1" bestFit="1" customWidth="1"/>
    <col min="13090" max="13091" width="2.625" style="1" customWidth="1"/>
    <col min="13092" max="13092" width="14.5" style="1" customWidth="1"/>
    <col min="13093" max="13094" width="9.125" style="1" customWidth="1"/>
    <col min="13095" max="13095" width="5.375" style="1" customWidth="1"/>
    <col min="13096" max="13098" width="9.125" style="1" customWidth="1"/>
    <col min="13099" max="13099" width="5.5" style="1" customWidth="1"/>
    <col min="13100" max="13100" width="9.125" style="1" customWidth="1"/>
    <col min="13101" max="13102" width="2.625" style="1" customWidth="1"/>
    <col min="13103" max="13103" width="14.5" style="1" bestFit="1" customWidth="1"/>
    <col min="13104" max="13105" width="9.25" style="1" bestFit="1" customWidth="1"/>
    <col min="13106" max="13106" width="5.375" style="1" customWidth="1"/>
    <col min="13107" max="13109" width="9.25" style="1" bestFit="1" customWidth="1"/>
    <col min="13110" max="13110" width="5.375" style="1" customWidth="1"/>
    <col min="13111" max="13111" width="9.25" style="1" bestFit="1" customWidth="1"/>
    <col min="13112" max="13112" width="9" style="1"/>
    <col min="13113" max="13118" width="11.375" style="1" customWidth="1"/>
    <col min="13119" max="13312" width="9" style="1"/>
    <col min="13313" max="13314" width="2.625" style="1" customWidth="1"/>
    <col min="13315" max="13315" width="14.5" style="1" customWidth="1"/>
    <col min="13316" max="13317" width="9.125" style="1" customWidth="1"/>
    <col min="13318" max="13318" width="5.375" style="1" customWidth="1"/>
    <col min="13319" max="13321" width="9.125" style="1" customWidth="1"/>
    <col min="13322" max="13322" width="5.75" style="1" bestFit="1" customWidth="1"/>
    <col min="13323" max="13323" width="9.125" style="1" customWidth="1"/>
    <col min="13324" max="13325" width="2.625" style="1" customWidth="1"/>
    <col min="13326" max="13326" width="14.5" style="1" customWidth="1"/>
    <col min="13327" max="13328" width="9.125" style="1" customWidth="1"/>
    <col min="13329" max="13329" width="5.375" style="1" customWidth="1"/>
    <col min="13330" max="13332" width="9.125" style="1" customWidth="1"/>
    <col min="13333" max="13333" width="5.875" style="1" bestFit="1" customWidth="1"/>
    <col min="13334" max="13334" width="9.125" style="1" customWidth="1"/>
    <col min="13335" max="13336" width="2.625" style="1" customWidth="1"/>
    <col min="13337" max="13337" width="14.5" style="1" customWidth="1"/>
    <col min="13338" max="13339" width="9.375" style="1" bestFit="1" customWidth="1"/>
    <col min="13340" max="13340" width="5.5" style="1" customWidth="1"/>
    <col min="13341" max="13341" width="9.625" style="1" bestFit="1" customWidth="1"/>
    <col min="13342" max="13343" width="9.375" style="1" bestFit="1" customWidth="1"/>
    <col min="13344" max="13344" width="5.375" style="1" customWidth="1"/>
    <col min="13345" max="13345" width="9.625" style="1" bestFit="1" customWidth="1"/>
    <col min="13346" max="13347" width="2.625" style="1" customWidth="1"/>
    <col min="13348" max="13348" width="14.5" style="1" customWidth="1"/>
    <col min="13349" max="13350" width="9.125" style="1" customWidth="1"/>
    <col min="13351" max="13351" width="5.375" style="1" customWidth="1"/>
    <col min="13352" max="13354" width="9.125" style="1" customWidth="1"/>
    <col min="13355" max="13355" width="5.5" style="1" customWidth="1"/>
    <col min="13356" max="13356" width="9.125" style="1" customWidth="1"/>
    <col min="13357" max="13358" width="2.625" style="1" customWidth="1"/>
    <col min="13359" max="13359" width="14.5" style="1" bestFit="1" customWidth="1"/>
    <col min="13360" max="13361" width="9.25" style="1" bestFit="1" customWidth="1"/>
    <col min="13362" max="13362" width="5.375" style="1" customWidth="1"/>
    <col min="13363" max="13365" width="9.25" style="1" bestFit="1" customWidth="1"/>
    <col min="13366" max="13366" width="5.375" style="1" customWidth="1"/>
    <col min="13367" max="13367" width="9.25" style="1" bestFit="1" customWidth="1"/>
    <col min="13368" max="13368" width="9" style="1"/>
    <col min="13369" max="13374" width="11.375" style="1" customWidth="1"/>
    <col min="13375" max="13568" width="9" style="1"/>
    <col min="13569" max="13570" width="2.625" style="1" customWidth="1"/>
    <col min="13571" max="13571" width="14.5" style="1" customWidth="1"/>
    <col min="13572" max="13573" width="9.125" style="1" customWidth="1"/>
    <col min="13574" max="13574" width="5.375" style="1" customWidth="1"/>
    <col min="13575" max="13577" width="9.125" style="1" customWidth="1"/>
    <col min="13578" max="13578" width="5.75" style="1" bestFit="1" customWidth="1"/>
    <col min="13579" max="13579" width="9.125" style="1" customWidth="1"/>
    <col min="13580" max="13581" width="2.625" style="1" customWidth="1"/>
    <col min="13582" max="13582" width="14.5" style="1" customWidth="1"/>
    <col min="13583" max="13584" width="9.125" style="1" customWidth="1"/>
    <col min="13585" max="13585" width="5.375" style="1" customWidth="1"/>
    <col min="13586" max="13588" width="9.125" style="1" customWidth="1"/>
    <col min="13589" max="13589" width="5.875" style="1" bestFit="1" customWidth="1"/>
    <col min="13590" max="13590" width="9.125" style="1" customWidth="1"/>
    <col min="13591" max="13592" width="2.625" style="1" customWidth="1"/>
    <col min="13593" max="13593" width="14.5" style="1" customWidth="1"/>
    <col min="13594" max="13595" width="9.375" style="1" bestFit="1" customWidth="1"/>
    <col min="13596" max="13596" width="5.5" style="1" customWidth="1"/>
    <col min="13597" max="13597" width="9.625" style="1" bestFit="1" customWidth="1"/>
    <col min="13598" max="13599" width="9.375" style="1" bestFit="1" customWidth="1"/>
    <col min="13600" max="13600" width="5.375" style="1" customWidth="1"/>
    <col min="13601" max="13601" width="9.625" style="1" bestFit="1" customWidth="1"/>
    <col min="13602" max="13603" width="2.625" style="1" customWidth="1"/>
    <col min="13604" max="13604" width="14.5" style="1" customWidth="1"/>
    <col min="13605" max="13606" width="9.125" style="1" customWidth="1"/>
    <col min="13607" max="13607" width="5.375" style="1" customWidth="1"/>
    <col min="13608" max="13610" width="9.125" style="1" customWidth="1"/>
    <col min="13611" max="13611" width="5.5" style="1" customWidth="1"/>
    <col min="13612" max="13612" width="9.125" style="1" customWidth="1"/>
    <col min="13613" max="13614" width="2.625" style="1" customWidth="1"/>
    <col min="13615" max="13615" width="14.5" style="1" bestFit="1" customWidth="1"/>
    <col min="13616" max="13617" width="9.25" style="1" bestFit="1" customWidth="1"/>
    <col min="13618" max="13618" width="5.375" style="1" customWidth="1"/>
    <col min="13619" max="13621" width="9.25" style="1" bestFit="1" customWidth="1"/>
    <col min="13622" max="13622" width="5.375" style="1" customWidth="1"/>
    <col min="13623" max="13623" width="9.25" style="1" bestFit="1" customWidth="1"/>
    <col min="13624" max="13624" width="9" style="1"/>
    <col min="13625" max="13630" width="11.375" style="1" customWidth="1"/>
    <col min="13631" max="13824" width="9" style="1"/>
    <col min="13825" max="13826" width="2.625" style="1" customWidth="1"/>
    <col min="13827" max="13827" width="14.5" style="1" customWidth="1"/>
    <col min="13828" max="13829" width="9.125" style="1" customWidth="1"/>
    <col min="13830" max="13830" width="5.375" style="1" customWidth="1"/>
    <col min="13831" max="13833" width="9.125" style="1" customWidth="1"/>
    <col min="13834" max="13834" width="5.75" style="1" bestFit="1" customWidth="1"/>
    <col min="13835" max="13835" width="9.125" style="1" customWidth="1"/>
    <col min="13836" max="13837" width="2.625" style="1" customWidth="1"/>
    <col min="13838" max="13838" width="14.5" style="1" customWidth="1"/>
    <col min="13839" max="13840" width="9.125" style="1" customWidth="1"/>
    <col min="13841" max="13841" width="5.375" style="1" customWidth="1"/>
    <col min="13842" max="13844" width="9.125" style="1" customWidth="1"/>
    <col min="13845" max="13845" width="5.875" style="1" bestFit="1" customWidth="1"/>
    <col min="13846" max="13846" width="9.125" style="1" customWidth="1"/>
    <col min="13847" max="13848" width="2.625" style="1" customWidth="1"/>
    <col min="13849" max="13849" width="14.5" style="1" customWidth="1"/>
    <col min="13850" max="13851" width="9.375" style="1" bestFit="1" customWidth="1"/>
    <col min="13852" max="13852" width="5.5" style="1" customWidth="1"/>
    <col min="13853" max="13853" width="9.625" style="1" bestFit="1" customWidth="1"/>
    <col min="13854" max="13855" width="9.375" style="1" bestFit="1" customWidth="1"/>
    <col min="13856" max="13856" width="5.375" style="1" customWidth="1"/>
    <col min="13857" max="13857" width="9.625" style="1" bestFit="1" customWidth="1"/>
    <col min="13858" max="13859" width="2.625" style="1" customWidth="1"/>
    <col min="13860" max="13860" width="14.5" style="1" customWidth="1"/>
    <col min="13861" max="13862" width="9.125" style="1" customWidth="1"/>
    <col min="13863" max="13863" width="5.375" style="1" customWidth="1"/>
    <col min="13864" max="13866" width="9.125" style="1" customWidth="1"/>
    <col min="13867" max="13867" width="5.5" style="1" customWidth="1"/>
    <col min="13868" max="13868" width="9.125" style="1" customWidth="1"/>
    <col min="13869" max="13870" width="2.625" style="1" customWidth="1"/>
    <col min="13871" max="13871" width="14.5" style="1" bestFit="1" customWidth="1"/>
    <col min="13872" max="13873" width="9.25" style="1" bestFit="1" customWidth="1"/>
    <col min="13874" max="13874" width="5.375" style="1" customWidth="1"/>
    <col min="13875" max="13877" width="9.25" style="1" bestFit="1" customWidth="1"/>
    <col min="13878" max="13878" width="5.375" style="1" customWidth="1"/>
    <col min="13879" max="13879" width="9.25" style="1" bestFit="1" customWidth="1"/>
    <col min="13880" max="13880" width="9" style="1"/>
    <col min="13881" max="13886" width="11.375" style="1" customWidth="1"/>
    <col min="13887" max="14080" width="9" style="1"/>
    <col min="14081" max="14082" width="2.625" style="1" customWidth="1"/>
    <col min="14083" max="14083" width="14.5" style="1" customWidth="1"/>
    <col min="14084" max="14085" width="9.125" style="1" customWidth="1"/>
    <col min="14086" max="14086" width="5.375" style="1" customWidth="1"/>
    <col min="14087" max="14089" width="9.125" style="1" customWidth="1"/>
    <col min="14090" max="14090" width="5.75" style="1" bestFit="1" customWidth="1"/>
    <col min="14091" max="14091" width="9.125" style="1" customWidth="1"/>
    <col min="14092" max="14093" width="2.625" style="1" customWidth="1"/>
    <col min="14094" max="14094" width="14.5" style="1" customWidth="1"/>
    <col min="14095" max="14096" width="9.125" style="1" customWidth="1"/>
    <col min="14097" max="14097" width="5.375" style="1" customWidth="1"/>
    <col min="14098" max="14100" width="9.125" style="1" customWidth="1"/>
    <col min="14101" max="14101" width="5.875" style="1" bestFit="1" customWidth="1"/>
    <col min="14102" max="14102" width="9.125" style="1" customWidth="1"/>
    <col min="14103" max="14104" width="2.625" style="1" customWidth="1"/>
    <col min="14105" max="14105" width="14.5" style="1" customWidth="1"/>
    <col min="14106" max="14107" width="9.375" style="1" bestFit="1" customWidth="1"/>
    <col min="14108" max="14108" width="5.5" style="1" customWidth="1"/>
    <col min="14109" max="14109" width="9.625" style="1" bestFit="1" customWidth="1"/>
    <col min="14110" max="14111" width="9.375" style="1" bestFit="1" customWidth="1"/>
    <col min="14112" max="14112" width="5.375" style="1" customWidth="1"/>
    <col min="14113" max="14113" width="9.625" style="1" bestFit="1" customWidth="1"/>
    <col min="14114" max="14115" width="2.625" style="1" customWidth="1"/>
    <col min="14116" max="14116" width="14.5" style="1" customWidth="1"/>
    <col min="14117" max="14118" width="9.125" style="1" customWidth="1"/>
    <col min="14119" max="14119" width="5.375" style="1" customWidth="1"/>
    <col min="14120" max="14122" width="9.125" style="1" customWidth="1"/>
    <col min="14123" max="14123" width="5.5" style="1" customWidth="1"/>
    <col min="14124" max="14124" width="9.125" style="1" customWidth="1"/>
    <col min="14125" max="14126" width="2.625" style="1" customWidth="1"/>
    <col min="14127" max="14127" width="14.5" style="1" bestFit="1" customWidth="1"/>
    <col min="14128" max="14129" width="9.25" style="1" bestFit="1" customWidth="1"/>
    <col min="14130" max="14130" width="5.375" style="1" customWidth="1"/>
    <col min="14131" max="14133" width="9.25" style="1" bestFit="1" customWidth="1"/>
    <col min="14134" max="14134" width="5.375" style="1" customWidth="1"/>
    <col min="14135" max="14135" width="9.25" style="1" bestFit="1" customWidth="1"/>
    <col min="14136" max="14136" width="9" style="1"/>
    <col min="14137" max="14142" width="11.375" style="1" customWidth="1"/>
    <col min="14143" max="14336" width="9" style="1"/>
    <col min="14337" max="14338" width="2.625" style="1" customWidth="1"/>
    <col min="14339" max="14339" width="14.5" style="1" customWidth="1"/>
    <col min="14340" max="14341" width="9.125" style="1" customWidth="1"/>
    <col min="14342" max="14342" width="5.375" style="1" customWidth="1"/>
    <col min="14343" max="14345" width="9.125" style="1" customWidth="1"/>
    <col min="14346" max="14346" width="5.75" style="1" bestFit="1" customWidth="1"/>
    <col min="14347" max="14347" width="9.125" style="1" customWidth="1"/>
    <col min="14348" max="14349" width="2.625" style="1" customWidth="1"/>
    <col min="14350" max="14350" width="14.5" style="1" customWidth="1"/>
    <col min="14351" max="14352" width="9.125" style="1" customWidth="1"/>
    <col min="14353" max="14353" width="5.375" style="1" customWidth="1"/>
    <col min="14354" max="14356" width="9.125" style="1" customWidth="1"/>
    <col min="14357" max="14357" width="5.875" style="1" bestFit="1" customWidth="1"/>
    <col min="14358" max="14358" width="9.125" style="1" customWidth="1"/>
    <col min="14359" max="14360" width="2.625" style="1" customWidth="1"/>
    <col min="14361" max="14361" width="14.5" style="1" customWidth="1"/>
    <col min="14362" max="14363" width="9.375" style="1" bestFit="1" customWidth="1"/>
    <col min="14364" max="14364" width="5.5" style="1" customWidth="1"/>
    <col min="14365" max="14365" width="9.625" style="1" bestFit="1" customWidth="1"/>
    <col min="14366" max="14367" width="9.375" style="1" bestFit="1" customWidth="1"/>
    <col min="14368" max="14368" width="5.375" style="1" customWidth="1"/>
    <col min="14369" max="14369" width="9.625" style="1" bestFit="1" customWidth="1"/>
    <col min="14370" max="14371" width="2.625" style="1" customWidth="1"/>
    <col min="14372" max="14372" width="14.5" style="1" customWidth="1"/>
    <col min="14373" max="14374" width="9.125" style="1" customWidth="1"/>
    <col min="14375" max="14375" width="5.375" style="1" customWidth="1"/>
    <col min="14376" max="14378" width="9.125" style="1" customWidth="1"/>
    <col min="14379" max="14379" width="5.5" style="1" customWidth="1"/>
    <col min="14380" max="14380" width="9.125" style="1" customWidth="1"/>
    <col min="14381" max="14382" width="2.625" style="1" customWidth="1"/>
    <col min="14383" max="14383" width="14.5" style="1" bestFit="1" customWidth="1"/>
    <col min="14384" max="14385" width="9.25" style="1" bestFit="1" customWidth="1"/>
    <col min="14386" max="14386" width="5.375" style="1" customWidth="1"/>
    <col min="14387" max="14389" width="9.25" style="1" bestFit="1" customWidth="1"/>
    <col min="14390" max="14390" width="5.375" style="1" customWidth="1"/>
    <col min="14391" max="14391" width="9.25" style="1" bestFit="1" customWidth="1"/>
    <col min="14392" max="14392" width="9" style="1"/>
    <col min="14393" max="14398" width="11.375" style="1" customWidth="1"/>
    <col min="14399" max="14592" width="9" style="1"/>
    <col min="14593" max="14594" width="2.625" style="1" customWidth="1"/>
    <col min="14595" max="14595" width="14.5" style="1" customWidth="1"/>
    <col min="14596" max="14597" width="9.125" style="1" customWidth="1"/>
    <col min="14598" max="14598" width="5.375" style="1" customWidth="1"/>
    <col min="14599" max="14601" width="9.125" style="1" customWidth="1"/>
    <col min="14602" max="14602" width="5.75" style="1" bestFit="1" customWidth="1"/>
    <col min="14603" max="14603" width="9.125" style="1" customWidth="1"/>
    <col min="14604" max="14605" width="2.625" style="1" customWidth="1"/>
    <col min="14606" max="14606" width="14.5" style="1" customWidth="1"/>
    <col min="14607" max="14608" width="9.125" style="1" customWidth="1"/>
    <col min="14609" max="14609" width="5.375" style="1" customWidth="1"/>
    <col min="14610" max="14612" width="9.125" style="1" customWidth="1"/>
    <col min="14613" max="14613" width="5.875" style="1" bestFit="1" customWidth="1"/>
    <col min="14614" max="14614" width="9.125" style="1" customWidth="1"/>
    <col min="14615" max="14616" width="2.625" style="1" customWidth="1"/>
    <col min="14617" max="14617" width="14.5" style="1" customWidth="1"/>
    <col min="14618" max="14619" width="9.375" style="1" bestFit="1" customWidth="1"/>
    <col min="14620" max="14620" width="5.5" style="1" customWidth="1"/>
    <col min="14621" max="14621" width="9.625" style="1" bestFit="1" customWidth="1"/>
    <col min="14622" max="14623" width="9.375" style="1" bestFit="1" customWidth="1"/>
    <col min="14624" max="14624" width="5.375" style="1" customWidth="1"/>
    <col min="14625" max="14625" width="9.625" style="1" bestFit="1" customWidth="1"/>
    <col min="14626" max="14627" width="2.625" style="1" customWidth="1"/>
    <col min="14628" max="14628" width="14.5" style="1" customWidth="1"/>
    <col min="14629" max="14630" width="9.125" style="1" customWidth="1"/>
    <col min="14631" max="14631" width="5.375" style="1" customWidth="1"/>
    <col min="14632" max="14634" width="9.125" style="1" customWidth="1"/>
    <col min="14635" max="14635" width="5.5" style="1" customWidth="1"/>
    <col min="14636" max="14636" width="9.125" style="1" customWidth="1"/>
    <col min="14637" max="14638" width="2.625" style="1" customWidth="1"/>
    <col min="14639" max="14639" width="14.5" style="1" bestFit="1" customWidth="1"/>
    <col min="14640" max="14641" width="9.25" style="1" bestFit="1" customWidth="1"/>
    <col min="14642" max="14642" width="5.375" style="1" customWidth="1"/>
    <col min="14643" max="14645" width="9.25" style="1" bestFit="1" customWidth="1"/>
    <col min="14646" max="14646" width="5.375" style="1" customWidth="1"/>
    <col min="14647" max="14647" width="9.25" style="1" bestFit="1" customWidth="1"/>
    <col min="14648" max="14648" width="9" style="1"/>
    <col min="14649" max="14654" width="11.375" style="1" customWidth="1"/>
    <col min="14655" max="14848" width="9" style="1"/>
    <col min="14849" max="14850" width="2.625" style="1" customWidth="1"/>
    <col min="14851" max="14851" width="14.5" style="1" customWidth="1"/>
    <col min="14852" max="14853" width="9.125" style="1" customWidth="1"/>
    <col min="14854" max="14854" width="5.375" style="1" customWidth="1"/>
    <col min="14855" max="14857" width="9.125" style="1" customWidth="1"/>
    <col min="14858" max="14858" width="5.75" style="1" bestFit="1" customWidth="1"/>
    <col min="14859" max="14859" width="9.125" style="1" customWidth="1"/>
    <col min="14860" max="14861" width="2.625" style="1" customWidth="1"/>
    <col min="14862" max="14862" width="14.5" style="1" customWidth="1"/>
    <col min="14863" max="14864" width="9.125" style="1" customWidth="1"/>
    <col min="14865" max="14865" width="5.375" style="1" customWidth="1"/>
    <col min="14866" max="14868" width="9.125" style="1" customWidth="1"/>
    <col min="14869" max="14869" width="5.875" style="1" bestFit="1" customWidth="1"/>
    <col min="14870" max="14870" width="9.125" style="1" customWidth="1"/>
    <col min="14871" max="14872" width="2.625" style="1" customWidth="1"/>
    <col min="14873" max="14873" width="14.5" style="1" customWidth="1"/>
    <col min="14874" max="14875" width="9.375" style="1" bestFit="1" customWidth="1"/>
    <col min="14876" max="14876" width="5.5" style="1" customWidth="1"/>
    <col min="14877" max="14877" width="9.625" style="1" bestFit="1" customWidth="1"/>
    <col min="14878" max="14879" width="9.375" style="1" bestFit="1" customWidth="1"/>
    <col min="14880" max="14880" width="5.375" style="1" customWidth="1"/>
    <col min="14881" max="14881" width="9.625" style="1" bestFit="1" customWidth="1"/>
    <col min="14882" max="14883" width="2.625" style="1" customWidth="1"/>
    <col min="14884" max="14884" width="14.5" style="1" customWidth="1"/>
    <col min="14885" max="14886" width="9.125" style="1" customWidth="1"/>
    <col min="14887" max="14887" width="5.375" style="1" customWidth="1"/>
    <col min="14888" max="14890" width="9.125" style="1" customWidth="1"/>
    <col min="14891" max="14891" width="5.5" style="1" customWidth="1"/>
    <col min="14892" max="14892" width="9.125" style="1" customWidth="1"/>
    <col min="14893" max="14894" width="2.625" style="1" customWidth="1"/>
    <col min="14895" max="14895" width="14.5" style="1" bestFit="1" customWidth="1"/>
    <col min="14896" max="14897" width="9.25" style="1" bestFit="1" customWidth="1"/>
    <col min="14898" max="14898" width="5.375" style="1" customWidth="1"/>
    <col min="14899" max="14901" width="9.25" style="1" bestFit="1" customWidth="1"/>
    <col min="14902" max="14902" width="5.375" style="1" customWidth="1"/>
    <col min="14903" max="14903" width="9.25" style="1" bestFit="1" customWidth="1"/>
    <col min="14904" max="14904" width="9" style="1"/>
    <col min="14905" max="14910" width="11.375" style="1" customWidth="1"/>
    <col min="14911" max="15104" width="9" style="1"/>
    <col min="15105" max="15106" width="2.625" style="1" customWidth="1"/>
    <col min="15107" max="15107" width="14.5" style="1" customWidth="1"/>
    <col min="15108" max="15109" width="9.125" style="1" customWidth="1"/>
    <col min="15110" max="15110" width="5.375" style="1" customWidth="1"/>
    <col min="15111" max="15113" width="9.125" style="1" customWidth="1"/>
    <col min="15114" max="15114" width="5.75" style="1" bestFit="1" customWidth="1"/>
    <col min="15115" max="15115" width="9.125" style="1" customWidth="1"/>
    <col min="15116" max="15117" width="2.625" style="1" customWidth="1"/>
    <col min="15118" max="15118" width="14.5" style="1" customWidth="1"/>
    <col min="15119" max="15120" width="9.125" style="1" customWidth="1"/>
    <col min="15121" max="15121" width="5.375" style="1" customWidth="1"/>
    <col min="15122" max="15124" width="9.125" style="1" customWidth="1"/>
    <col min="15125" max="15125" width="5.875" style="1" bestFit="1" customWidth="1"/>
    <col min="15126" max="15126" width="9.125" style="1" customWidth="1"/>
    <col min="15127" max="15128" width="2.625" style="1" customWidth="1"/>
    <col min="15129" max="15129" width="14.5" style="1" customWidth="1"/>
    <col min="15130" max="15131" width="9.375" style="1" bestFit="1" customWidth="1"/>
    <col min="15132" max="15132" width="5.5" style="1" customWidth="1"/>
    <col min="15133" max="15133" width="9.625" style="1" bestFit="1" customWidth="1"/>
    <col min="15134" max="15135" width="9.375" style="1" bestFit="1" customWidth="1"/>
    <col min="15136" max="15136" width="5.375" style="1" customWidth="1"/>
    <col min="15137" max="15137" width="9.625" style="1" bestFit="1" customWidth="1"/>
    <col min="15138" max="15139" width="2.625" style="1" customWidth="1"/>
    <col min="15140" max="15140" width="14.5" style="1" customWidth="1"/>
    <col min="15141" max="15142" width="9.125" style="1" customWidth="1"/>
    <col min="15143" max="15143" width="5.375" style="1" customWidth="1"/>
    <col min="15144" max="15146" width="9.125" style="1" customWidth="1"/>
    <col min="15147" max="15147" width="5.5" style="1" customWidth="1"/>
    <col min="15148" max="15148" width="9.125" style="1" customWidth="1"/>
    <col min="15149" max="15150" width="2.625" style="1" customWidth="1"/>
    <col min="15151" max="15151" width="14.5" style="1" bestFit="1" customWidth="1"/>
    <col min="15152" max="15153" width="9.25" style="1" bestFit="1" customWidth="1"/>
    <col min="15154" max="15154" width="5.375" style="1" customWidth="1"/>
    <col min="15155" max="15157" width="9.25" style="1" bestFit="1" customWidth="1"/>
    <col min="15158" max="15158" width="5.375" style="1" customWidth="1"/>
    <col min="15159" max="15159" width="9.25" style="1" bestFit="1" customWidth="1"/>
    <col min="15160" max="15160" width="9" style="1"/>
    <col min="15161" max="15166" width="11.375" style="1" customWidth="1"/>
    <col min="15167" max="15360" width="9" style="1"/>
    <col min="15361" max="15362" width="2.625" style="1" customWidth="1"/>
    <col min="15363" max="15363" width="14.5" style="1" customWidth="1"/>
    <col min="15364" max="15365" width="9.125" style="1" customWidth="1"/>
    <col min="15366" max="15366" width="5.375" style="1" customWidth="1"/>
    <col min="15367" max="15369" width="9.125" style="1" customWidth="1"/>
    <col min="15370" max="15370" width="5.75" style="1" bestFit="1" customWidth="1"/>
    <col min="15371" max="15371" width="9.125" style="1" customWidth="1"/>
    <col min="15372" max="15373" width="2.625" style="1" customWidth="1"/>
    <col min="15374" max="15374" width="14.5" style="1" customWidth="1"/>
    <col min="15375" max="15376" width="9.125" style="1" customWidth="1"/>
    <col min="15377" max="15377" width="5.375" style="1" customWidth="1"/>
    <col min="15378" max="15380" width="9.125" style="1" customWidth="1"/>
    <col min="15381" max="15381" width="5.875" style="1" bestFit="1" customWidth="1"/>
    <col min="15382" max="15382" width="9.125" style="1" customWidth="1"/>
    <col min="15383" max="15384" width="2.625" style="1" customWidth="1"/>
    <col min="15385" max="15385" width="14.5" style="1" customWidth="1"/>
    <col min="15386" max="15387" width="9.375" style="1" bestFit="1" customWidth="1"/>
    <col min="15388" max="15388" width="5.5" style="1" customWidth="1"/>
    <col min="15389" max="15389" width="9.625" style="1" bestFit="1" customWidth="1"/>
    <col min="15390" max="15391" width="9.375" style="1" bestFit="1" customWidth="1"/>
    <col min="15392" max="15392" width="5.375" style="1" customWidth="1"/>
    <col min="15393" max="15393" width="9.625" style="1" bestFit="1" customWidth="1"/>
    <col min="15394" max="15395" width="2.625" style="1" customWidth="1"/>
    <col min="15396" max="15396" width="14.5" style="1" customWidth="1"/>
    <col min="15397" max="15398" width="9.125" style="1" customWidth="1"/>
    <col min="15399" max="15399" width="5.375" style="1" customWidth="1"/>
    <col min="15400" max="15402" width="9.125" style="1" customWidth="1"/>
    <col min="15403" max="15403" width="5.5" style="1" customWidth="1"/>
    <col min="15404" max="15404" width="9.125" style="1" customWidth="1"/>
    <col min="15405" max="15406" width="2.625" style="1" customWidth="1"/>
    <col min="15407" max="15407" width="14.5" style="1" bestFit="1" customWidth="1"/>
    <col min="15408" max="15409" width="9.25" style="1" bestFit="1" customWidth="1"/>
    <col min="15410" max="15410" width="5.375" style="1" customWidth="1"/>
    <col min="15411" max="15413" width="9.25" style="1" bestFit="1" customWidth="1"/>
    <col min="15414" max="15414" width="5.375" style="1" customWidth="1"/>
    <col min="15415" max="15415" width="9.25" style="1" bestFit="1" customWidth="1"/>
    <col min="15416" max="15416" width="9" style="1"/>
    <col min="15417" max="15422" width="11.375" style="1" customWidth="1"/>
    <col min="15423" max="15616" width="9" style="1"/>
    <col min="15617" max="15618" width="2.625" style="1" customWidth="1"/>
    <col min="15619" max="15619" width="14.5" style="1" customWidth="1"/>
    <col min="15620" max="15621" width="9.125" style="1" customWidth="1"/>
    <col min="15622" max="15622" width="5.375" style="1" customWidth="1"/>
    <col min="15623" max="15625" width="9.125" style="1" customWidth="1"/>
    <col min="15626" max="15626" width="5.75" style="1" bestFit="1" customWidth="1"/>
    <col min="15627" max="15627" width="9.125" style="1" customWidth="1"/>
    <col min="15628" max="15629" width="2.625" style="1" customWidth="1"/>
    <col min="15630" max="15630" width="14.5" style="1" customWidth="1"/>
    <col min="15631" max="15632" width="9.125" style="1" customWidth="1"/>
    <col min="15633" max="15633" width="5.375" style="1" customWidth="1"/>
    <col min="15634" max="15636" width="9.125" style="1" customWidth="1"/>
    <col min="15637" max="15637" width="5.875" style="1" bestFit="1" customWidth="1"/>
    <col min="15638" max="15638" width="9.125" style="1" customWidth="1"/>
    <col min="15639" max="15640" width="2.625" style="1" customWidth="1"/>
    <col min="15641" max="15641" width="14.5" style="1" customWidth="1"/>
    <col min="15642" max="15643" width="9.375" style="1" bestFit="1" customWidth="1"/>
    <col min="15644" max="15644" width="5.5" style="1" customWidth="1"/>
    <col min="15645" max="15645" width="9.625" style="1" bestFit="1" customWidth="1"/>
    <col min="15646" max="15647" width="9.375" style="1" bestFit="1" customWidth="1"/>
    <col min="15648" max="15648" width="5.375" style="1" customWidth="1"/>
    <col min="15649" max="15649" width="9.625" style="1" bestFit="1" customWidth="1"/>
    <col min="15650" max="15651" width="2.625" style="1" customWidth="1"/>
    <col min="15652" max="15652" width="14.5" style="1" customWidth="1"/>
    <col min="15653" max="15654" width="9.125" style="1" customWidth="1"/>
    <col min="15655" max="15655" width="5.375" style="1" customWidth="1"/>
    <col min="15656" max="15658" width="9.125" style="1" customWidth="1"/>
    <col min="15659" max="15659" width="5.5" style="1" customWidth="1"/>
    <col min="15660" max="15660" width="9.125" style="1" customWidth="1"/>
    <col min="15661" max="15662" width="2.625" style="1" customWidth="1"/>
    <col min="15663" max="15663" width="14.5" style="1" bestFit="1" customWidth="1"/>
    <col min="15664" max="15665" width="9.25" style="1" bestFit="1" customWidth="1"/>
    <col min="15666" max="15666" width="5.375" style="1" customWidth="1"/>
    <col min="15667" max="15669" width="9.25" style="1" bestFit="1" customWidth="1"/>
    <col min="15670" max="15670" width="5.375" style="1" customWidth="1"/>
    <col min="15671" max="15671" width="9.25" style="1" bestFit="1" customWidth="1"/>
    <col min="15672" max="15672" width="9" style="1"/>
    <col min="15673" max="15678" width="11.375" style="1" customWidth="1"/>
    <col min="15679" max="15872" width="9" style="1"/>
    <col min="15873" max="15874" width="2.625" style="1" customWidth="1"/>
    <col min="15875" max="15875" width="14.5" style="1" customWidth="1"/>
    <col min="15876" max="15877" width="9.125" style="1" customWidth="1"/>
    <col min="15878" max="15878" width="5.375" style="1" customWidth="1"/>
    <col min="15879" max="15881" width="9.125" style="1" customWidth="1"/>
    <col min="15882" max="15882" width="5.75" style="1" bestFit="1" customWidth="1"/>
    <col min="15883" max="15883" width="9.125" style="1" customWidth="1"/>
    <col min="15884" max="15885" width="2.625" style="1" customWidth="1"/>
    <col min="15886" max="15886" width="14.5" style="1" customWidth="1"/>
    <col min="15887" max="15888" width="9.125" style="1" customWidth="1"/>
    <col min="15889" max="15889" width="5.375" style="1" customWidth="1"/>
    <col min="15890" max="15892" width="9.125" style="1" customWidth="1"/>
    <col min="15893" max="15893" width="5.875" style="1" bestFit="1" customWidth="1"/>
    <col min="15894" max="15894" width="9.125" style="1" customWidth="1"/>
    <col min="15895" max="15896" width="2.625" style="1" customWidth="1"/>
    <col min="15897" max="15897" width="14.5" style="1" customWidth="1"/>
    <col min="15898" max="15899" width="9.375" style="1" bestFit="1" customWidth="1"/>
    <col min="15900" max="15900" width="5.5" style="1" customWidth="1"/>
    <col min="15901" max="15901" width="9.625" style="1" bestFit="1" customWidth="1"/>
    <col min="15902" max="15903" width="9.375" style="1" bestFit="1" customWidth="1"/>
    <col min="15904" max="15904" width="5.375" style="1" customWidth="1"/>
    <col min="15905" max="15905" width="9.625" style="1" bestFit="1" customWidth="1"/>
    <col min="15906" max="15907" width="2.625" style="1" customWidth="1"/>
    <col min="15908" max="15908" width="14.5" style="1" customWidth="1"/>
    <col min="15909" max="15910" width="9.125" style="1" customWidth="1"/>
    <col min="15911" max="15911" width="5.375" style="1" customWidth="1"/>
    <col min="15912" max="15914" width="9.125" style="1" customWidth="1"/>
    <col min="15915" max="15915" width="5.5" style="1" customWidth="1"/>
    <col min="15916" max="15916" width="9.125" style="1" customWidth="1"/>
    <col min="15917" max="15918" width="2.625" style="1" customWidth="1"/>
    <col min="15919" max="15919" width="14.5" style="1" bestFit="1" customWidth="1"/>
    <col min="15920" max="15921" width="9.25" style="1" bestFit="1" customWidth="1"/>
    <col min="15922" max="15922" width="5.375" style="1" customWidth="1"/>
    <col min="15923" max="15925" width="9.25" style="1" bestFit="1" customWidth="1"/>
    <col min="15926" max="15926" width="5.375" style="1" customWidth="1"/>
    <col min="15927" max="15927" width="9.25" style="1" bestFit="1" customWidth="1"/>
    <col min="15928" max="15928" width="9" style="1"/>
    <col min="15929" max="15934" width="11.375" style="1" customWidth="1"/>
    <col min="15935" max="16128" width="9" style="1"/>
    <col min="16129" max="16130" width="2.625" style="1" customWidth="1"/>
    <col min="16131" max="16131" width="14.5" style="1" customWidth="1"/>
    <col min="16132" max="16133" width="9.125" style="1" customWidth="1"/>
    <col min="16134" max="16134" width="5.375" style="1" customWidth="1"/>
    <col min="16135" max="16137" width="9.125" style="1" customWidth="1"/>
    <col min="16138" max="16138" width="5.75" style="1" bestFit="1" customWidth="1"/>
    <col min="16139" max="16139" width="9.125" style="1" customWidth="1"/>
    <col min="16140" max="16141" width="2.625" style="1" customWidth="1"/>
    <col min="16142" max="16142" width="14.5" style="1" customWidth="1"/>
    <col min="16143" max="16144" width="9.125" style="1" customWidth="1"/>
    <col min="16145" max="16145" width="5.375" style="1" customWidth="1"/>
    <col min="16146" max="16148" width="9.125" style="1" customWidth="1"/>
    <col min="16149" max="16149" width="5.875" style="1" bestFit="1" customWidth="1"/>
    <col min="16150" max="16150" width="9.125" style="1" customWidth="1"/>
    <col min="16151" max="16152" width="2.625" style="1" customWidth="1"/>
    <col min="16153" max="16153" width="14.5" style="1" customWidth="1"/>
    <col min="16154" max="16155" width="9.375" style="1" bestFit="1" customWidth="1"/>
    <col min="16156" max="16156" width="5.5" style="1" customWidth="1"/>
    <col min="16157" max="16157" width="9.625" style="1" bestFit="1" customWidth="1"/>
    <col min="16158" max="16159" width="9.375" style="1" bestFit="1" customWidth="1"/>
    <col min="16160" max="16160" width="5.375" style="1" customWidth="1"/>
    <col min="16161" max="16161" width="9.625" style="1" bestFit="1" customWidth="1"/>
    <col min="16162" max="16163" width="2.625" style="1" customWidth="1"/>
    <col min="16164" max="16164" width="14.5" style="1" customWidth="1"/>
    <col min="16165" max="16166" width="9.125" style="1" customWidth="1"/>
    <col min="16167" max="16167" width="5.375" style="1" customWidth="1"/>
    <col min="16168" max="16170" width="9.125" style="1" customWidth="1"/>
    <col min="16171" max="16171" width="5.5" style="1" customWidth="1"/>
    <col min="16172" max="16172" width="9.125" style="1" customWidth="1"/>
    <col min="16173" max="16174" width="2.625" style="1" customWidth="1"/>
    <col min="16175" max="16175" width="14.5" style="1" bestFit="1" customWidth="1"/>
    <col min="16176" max="16177" width="9.25" style="1" bestFit="1" customWidth="1"/>
    <col min="16178" max="16178" width="5.375" style="1" customWidth="1"/>
    <col min="16179" max="16181" width="9.25" style="1" bestFit="1" customWidth="1"/>
    <col min="16182" max="16182" width="5.375" style="1" customWidth="1"/>
    <col min="16183" max="16183" width="9.25" style="1" bestFit="1" customWidth="1"/>
    <col min="16184" max="16184" width="9" style="1"/>
    <col min="16185" max="16190" width="11.375" style="1" customWidth="1"/>
    <col min="16191" max="16384" width="9" style="1"/>
  </cols>
  <sheetData>
    <row r="3" spans="1:62" s="121" customFormat="1" ht="21" customHeight="1">
      <c r="B3" s="122"/>
      <c r="C3" s="122"/>
      <c r="D3" s="358" t="s">
        <v>47</v>
      </c>
      <c r="E3" s="358"/>
      <c r="F3" s="358"/>
      <c r="G3" s="358"/>
      <c r="H3" s="358"/>
      <c r="I3" s="358"/>
      <c r="J3" s="358"/>
      <c r="K3" s="122"/>
      <c r="M3" s="122"/>
      <c r="N3" s="122"/>
      <c r="O3" s="358" t="s">
        <v>47</v>
      </c>
      <c r="P3" s="358"/>
      <c r="Q3" s="358"/>
      <c r="R3" s="358"/>
      <c r="S3" s="358"/>
      <c r="T3" s="358"/>
      <c r="U3" s="358"/>
      <c r="V3" s="122"/>
      <c r="X3" s="122"/>
      <c r="Y3" s="122"/>
      <c r="Z3" s="358" t="s">
        <v>47</v>
      </c>
      <c r="AA3" s="358"/>
      <c r="AB3" s="358"/>
      <c r="AC3" s="358"/>
      <c r="AD3" s="358"/>
      <c r="AE3" s="358"/>
      <c r="AF3" s="358"/>
      <c r="AG3" s="122"/>
      <c r="AI3" s="122"/>
      <c r="AJ3" s="122"/>
      <c r="AK3" s="358" t="s">
        <v>47</v>
      </c>
      <c r="AL3" s="358"/>
      <c r="AM3" s="358"/>
      <c r="AN3" s="358"/>
      <c r="AO3" s="358"/>
      <c r="AP3" s="358"/>
      <c r="AQ3" s="358"/>
      <c r="AR3" s="122"/>
      <c r="AS3" s="122"/>
      <c r="AT3" s="122"/>
      <c r="AU3" s="122"/>
      <c r="AV3" s="358" t="s">
        <v>47</v>
      </c>
      <c r="AW3" s="358"/>
      <c r="AX3" s="358"/>
      <c r="AY3" s="358"/>
      <c r="AZ3" s="358"/>
      <c r="BA3" s="358"/>
      <c r="BB3" s="358"/>
      <c r="BC3" s="122"/>
      <c r="BE3" s="123" t="str">
        <f>D7</f>
        <v>死亡災害：平成28年確定</v>
      </c>
      <c r="BF3" s="14"/>
      <c r="BG3" s="14"/>
      <c r="BH3" s="14"/>
      <c r="BI3" s="14"/>
      <c r="BJ3" s="1"/>
    </row>
    <row r="4" spans="1:62" s="10" customFormat="1" ht="21.95" customHeight="1">
      <c r="A4" s="1"/>
      <c r="B4" s="1"/>
      <c r="C4" s="1"/>
      <c r="D4" s="1"/>
      <c r="E4" s="1"/>
      <c r="F4" s="1"/>
      <c r="G4" s="124"/>
      <c r="H4" s="1"/>
      <c r="I4" s="1"/>
      <c r="J4" s="1"/>
      <c r="K4" s="1"/>
      <c r="L4" s="1"/>
      <c r="M4" s="1"/>
      <c r="N4" s="1"/>
      <c r="O4" s="1"/>
      <c r="P4" s="1"/>
      <c r="Q4" s="1"/>
      <c r="R4" s="1"/>
      <c r="S4" s="1"/>
      <c r="T4" s="1"/>
      <c r="U4" s="1"/>
      <c r="V4" s="1"/>
      <c r="W4" s="125"/>
      <c r="X4" s="1"/>
      <c r="Y4" s="1"/>
      <c r="Z4" s="1"/>
      <c r="AA4" s="1"/>
      <c r="AB4" s="1"/>
      <c r="AC4" s="1"/>
      <c r="AD4" s="1"/>
      <c r="AE4" s="1"/>
      <c r="AF4" s="1"/>
      <c r="AG4" s="1"/>
      <c r="AH4" s="125"/>
      <c r="AI4" s="1"/>
      <c r="AJ4" s="1"/>
      <c r="AK4" s="1"/>
      <c r="AL4" s="1"/>
      <c r="AM4" s="1"/>
      <c r="AN4" s="1"/>
      <c r="AO4" s="1"/>
      <c r="AP4" s="1"/>
      <c r="AQ4" s="1"/>
      <c r="AR4" s="1"/>
      <c r="AS4" s="125"/>
      <c r="AT4" s="1"/>
      <c r="AU4" s="1"/>
      <c r="AV4" s="1"/>
      <c r="AW4" s="1"/>
      <c r="AX4" s="1"/>
      <c r="AY4" s="1"/>
      <c r="AZ4" s="1"/>
      <c r="BA4" s="1"/>
      <c r="BB4" s="1"/>
      <c r="BC4" s="1"/>
      <c r="BE4" s="126" t="s">
        <v>48</v>
      </c>
      <c r="BF4" s="126" t="s">
        <v>49</v>
      </c>
      <c r="BG4" s="126" t="s">
        <v>50</v>
      </c>
      <c r="BH4" s="126" t="s">
        <v>51</v>
      </c>
      <c r="BI4" s="127" t="s">
        <v>52</v>
      </c>
      <c r="BJ4" s="128" t="s">
        <v>11</v>
      </c>
    </row>
    <row r="5" spans="1:62" ht="17.25" customHeight="1">
      <c r="J5" s="129"/>
      <c r="K5" s="130" t="s">
        <v>1</v>
      </c>
      <c r="V5" s="130" t="s">
        <v>53</v>
      </c>
      <c r="AG5" s="130" t="s">
        <v>54</v>
      </c>
      <c r="AR5" s="130" t="s">
        <v>55</v>
      </c>
      <c r="BC5" s="130" t="s">
        <v>56</v>
      </c>
      <c r="BE5" s="131">
        <f>E25</f>
        <v>3</v>
      </c>
      <c r="BF5" s="131">
        <f>E17</f>
        <v>5</v>
      </c>
      <c r="BG5" s="131">
        <f>E10</f>
        <v>2</v>
      </c>
      <c r="BH5" s="131">
        <f>E21</f>
        <v>2</v>
      </c>
      <c r="BI5" s="132">
        <f>BJ5-SUM(BE5:BH5)</f>
        <v>3</v>
      </c>
      <c r="BJ5" s="133">
        <f>E41</f>
        <v>15</v>
      </c>
    </row>
    <row r="6" spans="1:62" s="14" customFormat="1" ht="5.0999999999999996" customHeight="1">
      <c r="A6" s="129"/>
      <c r="B6" s="129"/>
      <c r="C6" s="129"/>
      <c r="D6" s="134"/>
      <c r="E6" s="134"/>
      <c r="F6" s="135"/>
      <c r="G6" s="136"/>
      <c r="H6" s="129"/>
      <c r="I6" s="129"/>
      <c r="J6" s="1"/>
      <c r="K6" s="1"/>
      <c r="L6" s="129"/>
      <c r="M6" s="129"/>
      <c r="N6" s="129"/>
      <c r="O6" s="134"/>
      <c r="P6" s="134"/>
      <c r="Q6" s="135"/>
      <c r="R6" s="136"/>
      <c r="S6" s="129"/>
      <c r="T6" s="129"/>
      <c r="U6" s="129"/>
      <c r="V6" s="1"/>
      <c r="W6" s="137"/>
      <c r="X6" s="129"/>
      <c r="Y6" s="129"/>
      <c r="Z6" s="134"/>
      <c r="AA6" s="134"/>
      <c r="AB6" s="135"/>
      <c r="AC6" s="136"/>
      <c r="AD6" s="129"/>
      <c r="AE6" s="129"/>
      <c r="AF6" s="129"/>
      <c r="AG6" s="1"/>
      <c r="AH6" s="137"/>
      <c r="AI6" s="129"/>
      <c r="AJ6" s="129"/>
      <c r="AK6" s="134"/>
      <c r="AL6" s="134"/>
      <c r="AM6" s="135"/>
      <c r="AN6" s="136"/>
      <c r="AO6" s="129"/>
      <c r="AP6" s="129"/>
      <c r="AQ6" s="129"/>
      <c r="AR6" s="1"/>
      <c r="AS6" s="137"/>
      <c r="AT6" s="129"/>
      <c r="AU6" s="129"/>
      <c r="AV6" s="134"/>
      <c r="AW6" s="134"/>
      <c r="AX6" s="135"/>
      <c r="AY6" s="136"/>
      <c r="AZ6" s="129"/>
      <c r="BA6" s="129"/>
      <c r="BB6" s="129"/>
      <c r="BC6" s="1"/>
    </row>
    <row r="7" spans="1:62" s="14" customFormat="1" ht="14.25" thickBot="1">
      <c r="A7" s="123"/>
      <c r="B7" s="123"/>
      <c r="C7" s="123"/>
      <c r="D7" s="123" t="s">
        <v>72</v>
      </c>
      <c r="E7" s="123"/>
      <c r="F7" s="138"/>
      <c r="G7" s="138"/>
      <c r="H7" s="123" t="s">
        <v>73</v>
      </c>
      <c r="I7" s="123"/>
      <c r="J7" s="123"/>
      <c r="K7" s="123"/>
      <c r="L7" s="123"/>
      <c r="M7" s="123"/>
      <c r="N7" s="123"/>
      <c r="O7" s="123" t="str">
        <f>D7</f>
        <v>死亡災害：平成28年確定</v>
      </c>
      <c r="P7" s="123"/>
      <c r="Q7" s="138"/>
      <c r="R7" s="138"/>
      <c r="S7" s="123" t="str">
        <f>H7</f>
        <v>休業災害：平成28年確定</v>
      </c>
      <c r="T7" s="123"/>
      <c r="U7" s="123"/>
      <c r="V7" s="123"/>
      <c r="W7" s="139"/>
      <c r="X7" s="123"/>
      <c r="Y7" s="123"/>
      <c r="Z7" s="123" t="str">
        <f>D7</f>
        <v>死亡災害：平成28年確定</v>
      </c>
      <c r="AA7" s="123"/>
      <c r="AB7" s="138"/>
      <c r="AC7" s="138"/>
      <c r="AD7" s="123" t="str">
        <f>H7</f>
        <v>休業災害：平成28年確定</v>
      </c>
      <c r="AE7" s="123"/>
      <c r="AF7" s="123"/>
      <c r="AG7" s="123"/>
      <c r="AH7" s="139"/>
      <c r="AI7" s="123"/>
      <c r="AJ7" s="123"/>
      <c r="AK7" s="123" t="str">
        <f>D7</f>
        <v>死亡災害：平成28年確定</v>
      </c>
      <c r="AL7" s="123"/>
      <c r="AM7" s="138"/>
      <c r="AN7" s="138"/>
      <c r="AO7" s="123" t="str">
        <f>H7</f>
        <v>休業災害：平成28年確定</v>
      </c>
      <c r="AP7" s="123"/>
      <c r="AQ7" s="123"/>
      <c r="AR7" s="123"/>
      <c r="AS7" s="139"/>
      <c r="AT7" s="123"/>
      <c r="AU7" s="123"/>
      <c r="AV7" s="123" t="str">
        <f>D7</f>
        <v>死亡災害：平成28年確定</v>
      </c>
      <c r="AW7" s="123"/>
      <c r="AX7" s="138"/>
      <c r="AY7" s="138"/>
      <c r="AZ7" s="123" t="str">
        <f>H7</f>
        <v>休業災害：平成28年確定</v>
      </c>
      <c r="BA7" s="123"/>
      <c r="BB7" s="123"/>
      <c r="BC7" s="123"/>
    </row>
    <row r="8" spans="1:62" s="14" customFormat="1" ht="20.25" customHeight="1">
      <c r="A8" s="129"/>
      <c r="B8" s="129"/>
      <c r="C8" s="129"/>
      <c r="D8" s="355" t="s">
        <v>57</v>
      </c>
      <c r="E8" s="356"/>
      <c r="F8" s="356"/>
      <c r="G8" s="357"/>
      <c r="H8" s="355" t="s">
        <v>58</v>
      </c>
      <c r="I8" s="356"/>
      <c r="J8" s="356"/>
      <c r="K8" s="357"/>
      <c r="L8" s="129"/>
      <c r="M8" s="129"/>
      <c r="N8" s="129"/>
      <c r="O8" s="355" t="s">
        <v>57</v>
      </c>
      <c r="P8" s="356"/>
      <c r="Q8" s="356"/>
      <c r="R8" s="357"/>
      <c r="S8" s="355" t="s">
        <v>58</v>
      </c>
      <c r="T8" s="356"/>
      <c r="U8" s="356"/>
      <c r="V8" s="357"/>
      <c r="W8" s="137"/>
      <c r="X8" s="129"/>
      <c r="Y8" s="129"/>
      <c r="Z8" s="355" t="s">
        <v>57</v>
      </c>
      <c r="AA8" s="356"/>
      <c r="AB8" s="356"/>
      <c r="AC8" s="357"/>
      <c r="AD8" s="355" t="s">
        <v>58</v>
      </c>
      <c r="AE8" s="356"/>
      <c r="AF8" s="356"/>
      <c r="AG8" s="357"/>
      <c r="AH8" s="137"/>
      <c r="AI8" s="129"/>
      <c r="AJ8" s="129"/>
      <c r="AK8" s="355" t="s">
        <v>57</v>
      </c>
      <c r="AL8" s="356"/>
      <c r="AM8" s="356"/>
      <c r="AN8" s="357"/>
      <c r="AO8" s="355" t="s">
        <v>58</v>
      </c>
      <c r="AP8" s="356"/>
      <c r="AQ8" s="356"/>
      <c r="AR8" s="357"/>
      <c r="AS8" s="137"/>
      <c r="AT8" s="129"/>
      <c r="AU8" s="129"/>
      <c r="AV8" s="355" t="s">
        <v>57</v>
      </c>
      <c r="AW8" s="356"/>
      <c r="AX8" s="356"/>
      <c r="AY8" s="357"/>
      <c r="AZ8" s="355" t="s">
        <v>58</v>
      </c>
      <c r="BA8" s="356"/>
      <c r="BB8" s="356"/>
      <c r="BC8" s="357"/>
    </row>
    <row r="9" spans="1:62" s="14" customFormat="1" ht="20.25" customHeight="1" thickBot="1">
      <c r="A9" s="4"/>
      <c r="B9" s="4"/>
      <c r="C9" s="4"/>
      <c r="D9" s="140" t="s">
        <v>59</v>
      </c>
      <c r="E9" s="141" t="s">
        <v>60</v>
      </c>
      <c r="F9" s="142" t="s">
        <v>61</v>
      </c>
      <c r="G9" s="143" t="s">
        <v>62</v>
      </c>
      <c r="H9" s="140" t="str">
        <f>D9</f>
        <v>平成27年</v>
      </c>
      <c r="I9" s="141" t="str">
        <f>E9</f>
        <v>平成28年</v>
      </c>
      <c r="J9" s="142" t="s">
        <v>61</v>
      </c>
      <c r="K9" s="143" t="s">
        <v>62</v>
      </c>
      <c r="L9" s="4"/>
      <c r="M9" s="4"/>
      <c r="N9" s="4"/>
      <c r="O9" s="140" t="str">
        <f>D9</f>
        <v>平成27年</v>
      </c>
      <c r="P9" s="141" t="str">
        <f>E9</f>
        <v>平成28年</v>
      </c>
      <c r="Q9" s="142" t="s">
        <v>61</v>
      </c>
      <c r="R9" s="143" t="s">
        <v>62</v>
      </c>
      <c r="S9" s="140" t="str">
        <f>O9</f>
        <v>平成27年</v>
      </c>
      <c r="T9" s="141" t="str">
        <f>P9</f>
        <v>平成28年</v>
      </c>
      <c r="U9" s="142" t="s">
        <v>61</v>
      </c>
      <c r="V9" s="143" t="s">
        <v>62</v>
      </c>
      <c r="W9" s="144"/>
      <c r="X9" s="4"/>
      <c r="Y9" s="4"/>
      <c r="Z9" s="140" t="str">
        <f>D9</f>
        <v>平成27年</v>
      </c>
      <c r="AA9" s="141" t="str">
        <f>E9</f>
        <v>平成28年</v>
      </c>
      <c r="AB9" s="142" t="s">
        <v>61</v>
      </c>
      <c r="AC9" s="145" t="s">
        <v>62</v>
      </c>
      <c r="AD9" s="140" t="str">
        <f>Z9</f>
        <v>平成27年</v>
      </c>
      <c r="AE9" s="141" t="str">
        <f>AA9</f>
        <v>平成28年</v>
      </c>
      <c r="AF9" s="142" t="s">
        <v>61</v>
      </c>
      <c r="AG9" s="143" t="s">
        <v>62</v>
      </c>
      <c r="AH9" s="144"/>
      <c r="AI9" s="4"/>
      <c r="AJ9" s="4"/>
      <c r="AK9" s="140" t="str">
        <f>D9</f>
        <v>平成27年</v>
      </c>
      <c r="AL9" s="141" t="str">
        <f>E9</f>
        <v>平成28年</v>
      </c>
      <c r="AM9" s="142" t="s">
        <v>61</v>
      </c>
      <c r="AN9" s="143" t="s">
        <v>62</v>
      </c>
      <c r="AO9" s="140" t="str">
        <f>AK9</f>
        <v>平成27年</v>
      </c>
      <c r="AP9" s="141" t="str">
        <f>AL9</f>
        <v>平成28年</v>
      </c>
      <c r="AQ9" s="142" t="s">
        <v>61</v>
      </c>
      <c r="AR9" s="143" t="s">
        <v>62</v>
      </c>
      <c r="AS9" s="144"/>
      <c r="AT9" s="4"/>
      <c r="AU9" s="4"/>
      <c r="AV9" s="140" t="str">
        <f>D9</f>
        <v>平成27年</v>
      </c>
      <c r="AW9" s="141" t="str">
        <f>E9</f>
        <v>平成28年</v>
      </c>
      <c r="AX9" s="142" t="s">
        <v>61</v>
      </c>
      <c r="AY9" s="143" t="s">
        <v>62</v>
      </c>
      <c r="AZ9" s="140" t="str">
        <f>AV9</f>
        <v>平成27年</v>
      </c>
      <c r="BA9" s="141" t="str">
        <f>AW9</f>
        <v>平成28年</v>
      </c>
      <c r="BB9" s="142" t="s">
        <v>61</v>
      </c>
      <c r="BC9" s="143" t="s">
        <v>62</v>
      </c>
    </row>
    <row r="10" spans="1:62" s="14" customFormat="1" ht="20.100000000000001" customHeight="1">
      <c r="A10" s="146" t="s">
        <v>12</v>
      </c>
      <c r="B10" s="147"/>
      <c r="C10" s="148"/>
      <c r="D10" s="149">
        <v>1</v>
      </c>
      <c r="E10" s="150">
        <v>2</v>
      </c>
      <c r="F10" s="151">
        <f>E10-D10</f>
        <v>1</v>
      </c>
      <c r="G10" s="152">
        <f t="shared" ref="G10:G41" si="0">IF(D10=0,IF(E10=0,"－","∞"),F10/D10)</f>
        <v>1</v>
      </c>
      <c r="H10" s="149">
        <v>285</v>
      </c>
      <c r="I10" s="150">
        <v>301</v>
      </c>
      <c r="J10" s="151">
        <f>I10-H10</f>
        <v>16</v>
      </c>
      <c r="K10" s="152">
        <f t="shared" ref="K10:K41" si="1">IF(H10=0,IF(I10=0,"－","∞"),J10/H10)</f>
        <v>5.6140350877192984E-2</v>
      </c>
      <c r="L10" s="146" t="s">
        <v>12</v>
      </c>
      <c r="M10" s="147"/>
      <c r="N10" s="148"/>
      <c r="O10" s="149">
        <v>1</v>
      </c>
      <c r="P10" s="150">
        <v>0</v>
      </c>
      <c r="Q10" s="151">
        <f t="shared" ref="Q10:Q41" si="2">P10-O10</f>
        <v>-1</v>
      </c>
      <c r="R10" s="152">
        <f t="shared" ref="R10:R41" si="3">IF(O10=0,IF(P10=0,"－","∞"),Q10/O10)</f>
        <v>-1</v>
      </c>
      <c r="S10" s="149">
        <v>104</v>
      </c>
      <c r="T10" s="150">
        <v>110</v>
      </c>
      <c r="U10" s="151">
        <f t="shared" ref="U10:U41" si="4">T10-S10</f>
        <v>6</v>
      </c>
      <c r="V10" s="152">
        <f t="shared" ref="V10:V41" si="5">IF(S10=0,IF(T10=0,"－","∞"),U10/S10)</f>
        <v>5.7692307692307696E-2</v>
      </c>
      <c r="W10" s="146" t="s">
        <v>12</v>
      </c>
      <c r="X10" s="147"/>
      <c r="Y10" s="148"/>
      <c r="Z10" s="149">
        <v>0</v>
      </c>
      <c r="AA10" s="150">
        <v>0</v>
      </c>
      <c r="AB10" s="151">
        <f t="shared" ref="AB10:AB41" si="6">AA10-Z10</f>
        <v>0</v>
      </c>
      <c r="AC10" s="152" t="str">
        <f t="shared" ref="AC10:AC41" si="7">IF(Z10=0,IF(AA10=0,"－","∞"),AB10/Z10)</f>
        <v>－</v>
      </c>
      <c r="AD10" s="149">
        <v>55</v>
      </c>
      <c r="AE10" s="150">
        <v>65</v>
      </c>
      <c r="AF10" s="151">
        <f t="shared" ref="AF10:AF41" si="8">AE10-AD10</f>
        <v>10</v>
      </c>
      <c r="AG10" s="152">
        <f t="shared" ref="AG10:AG41" si="9">IF(AD10=0,IF(AE10=0,"－","∞"),AF10/AD10)</f>
        <v>0.18181818181818182</v>
      </c>
      <c r="AH10" s="146" t="s">
        <v>12</v>
      </c>
      <c r="AI10" s="147"/>
      <c r="AJ10" s="153"/>
      <c r="AK10" s="149">
        <v>0</v>
      </c>
      <c r="AL10" s="150">
        <v>1</v>
      </c>
      <c r="AM10" s="151">
        <f t="shared" ref="AM10:AM41" si="10">AL10-AK10</f>
        <v>1</v>
      </c>
      <c r="AN10" s="152" t="str">
        <f t="shared" ref="AN10:AN41" si="11">IF(AK10=0,IF(AL10=0,"－","∞"),AM10/AK10)</f>
        <v>∞</v>
      </c>
      <c r="AO10" s="149">
        <v>99</v>
      </c>
      <c r="AP10" s="150">
        <v>103</v>
      </c>
      <c r="AQ10" s="151">
        <f t="shared" ref="AQ10:AQ41" si="12">AP10-AO10</f>
        <v>4</v>
      </c>
      <c r="AR10" s="152">
        <f t="shared" ref="AR10:AR41" si="13">IF(AO10=0,IF(AP10=0,"－","∞"),AQ10/AO10)</f>
        <v>4.0404040404040407E-2</v>
      </c>
      <c r="AS10" s="146" t="s">
        <v>12</v>
      </c>
      <c r="AT10" s="147"/>
      <c r="AU10" s="153"/>
      <c r="AV10" s="149">
        <v>0</v>
      </c>
      <c r="AW10" s="150">
        <v>1</v>
      </c>
      <c r="AX10" s="151">
        <f t="shared" ref="AX10:AX41" si="14">AW10-AV10</f>
        <v>1</v>
      </c>
      <c r="AY10" s="152" t="str">
        <f t="shared" ref="AY10:AY41" si="15">IF(AV10=0,IF(AW10=0,"－","∞"),AX10/AV10)</f>
        <v>∞</v>
      </c>
      <c r="AZ10" s="149">
        <v>27</v>
      </c>
      <c r="BA10" s="150">
        <v>23</v>
      </c>
      <c r="BB10" s="151">
        <f t="shared" ref="BB10:BB41" si="16">BA10-AZ10</f>
        <v>-4</v>
      </c>
      <c r="BC10" s="152">
        <f t="shared" ref="BC10:BC41" si="17">IF(AZ10=0,IF(BA10=0,"－","∞"),BB10/AZ10)</f>
        <v>-0.14814814814814814</v>
      </c>
    </row>
    <row r="11" spans="1:62" s="10" customFormat="1" ht="17.25" customHeight="1">
      <c r="A11" s="154"/>
      <c r="B11" s="155" t="s">
        <v>13</v>
      </c>
      <c r="C11" s="156"/>
      <c r="D11" s="157">
        <v>0</v>
      </c>
      <c r="E11" s="158">
        <v>0</v>
      </c>
      <c r="F11" s="159">
        <f t="shared" ref="F11:F41" si="18">E11-D11</f>
        <v>0</v>
      </c>
      <c r="G11" s="160" t="str">
        <f t="shared" si="0"/>
        <v>－</v>
      </c>
      <c r="H11" s="157">
        <v>125</v>
      </c>
      <c r="I11" s="158">
        <v>132</v>
      </c>
      <c r="J11" s="159">
        <f t="shared" ref="J11:J41" si="19">I11-H11</f>
        <v>7</v>
      </c>
      <c r="K11" s="160">
        <f t="shared" si="1"/>
        <v>5.6000000000000001E-2</v>
      </c>
      <c r="L11" s="154"/>
      <c r="M11" s="155" t="s">
        <v>13</v>
      </c>
      <c r="N11" s="156"/>
      <c r="O11" s="157">
        <v>0</v>
      </c>
      <c r="P11" s="158">
        <v>0</v>
      </c>
      <c r="Q11" s="159">
        <f t="shared" si="2"/>
        <v>0</v>
      </c>
      <c r="R11" s="160" t="str">
        <f t="shared" si="3"/>
        <v>－</v>
      </c>
      <c r="S11" s="157">
        <v>61</v>
      </c>
      <c r="T11" s="158">
        <v>49</v>
      </c>
      <c r="U11" s="159">
        <f t="shared" si="4"/>
        <v>-12</v>
      </c>
      <c r="V11" s="160">
        <f t="shared" si="5"/>
        <v>-0.19672131147540983</v>
      </c>
      <c r="W11" s="154"/>
      <c r="X11" s="155" t="s">
        <v>13</v>
      </c>
      <c r="Y11" s="156"/>
      <c r="Z11" s="157">
        <v>0</v>
      </c>
      <c r="AA11" s="158">
        <v>0</v>
      </c>
      <c r="AB11" s="159">
        <f t="shared" si="6"/>
        <v>0</v>
      </c>
      <c r="AC11" s="160" t="str">
        <f t="shared" si="7"/>
        <v>－</v>
      </c>
      <c r="AD11" s="157">
        <v>20</v>
      </c>
      <c r="AE11" s="158">
        <v>24</v>
      </c>
      <c r="AF11" s="159">
        <f t="shared" si="8"/>
        <v>4</v>
      </c>
      <c r="AG11" s="160">
        <f t="shared" si="9"/>
        <v>0.2</v>
      </c>
      <c r="AH11" s="154"/>
      <c r="AI11" s="155" t="s">
        <v>13</v>
      </c>
      <c r="AJ11" s="161"/>
      <c r="AK11" s="157">
        <v>0</v>
      </c>
      <c r="AL11" s="158">
        <v>0</v>
      </c>
      <c r="AM11" s="159">
        <f t="shared" si="10"/>
        <v>0</v>
      </c>
      <c r="AN11" s="160" t="str">
        <f t="shared" si="11"/>
        <v>－</v>
      </c>
      <c r="AO11" s="157">
        <v>43</v>
      </c>
      <c r="AP11" s="158">
        <v>53</v>
      </c>
      <c r="AQ11" s="159">
        <f t="shared" si="12"/>
        <v>10</v>
      </c>
      <c r="AR11" s="160">
        <f t="shared" si="13"/>
        <v>0.23255813953488372</v>
      </c>
      <c r="AS11" s="154"/>
      <c r="AT11" s="155" t="s">
        <v>13</v>
      </c>
      <c r="AU11" s="161"/>
      <c r="AV11" s="157">
        <v>0</v>
      </c>
      <c r="AW11" s="158">
        <v>0</v>
      </c>
      <c r="AX11" s="159">
        <f t="shared" si="14"/>
        <v>0</v>
      </c>
      <c r="AY11" s="160" t="str">
        <f t="shared" si="15"/>
        <v>－</v>
      </c>
      <c r="AZ11" s="157">
        <v>1</v>
      </c>
      <c r="BA11" s="158">
        <v>6</v>
      </c>
      <c r="BB11" s="159">
        <f t="shared" si="16"/>
        <v>5</v>
      </c>
      <c r="BC11" s="160">
        <f t="shared" si="17"/>
        <v>5</v>
      </c>
    </row>
    <row r="12" spans="1:62" s="10" customFormat="1" ht="17.25" customHeight="1">
      <c r="A12" s="154"/>
      <c r="B12" s="155" t="s">
        <v>14</v>
      </c>
      <c r="C12" s="156"/>
      <c r="D12" s="157">
        <v>0</v>
      </c>
      <c r="E12" s="158">
        <v>1</v>
      </c>
      <c r="F12" s="159">
        <f t="shared" si="18"/>
        <v>1</v>
      </c>
      <c r="G12" s="160" t="str">
        <f t="shared" si="0"/>
        <v>∞</v>
      </c>
      <c r="H12" s="157">
        <v>57</v>
      </c>
      <c r="I12" s="158">
        <v>46</v>
      </c>
      <c r="J12" s="159">
        <f t="shared" si="19"/>
        <v>-11</v>
      </c>
      <c r="K12" s="160">
        <f t="shared" si="1"/>
        <v>-0.19298245614035087</v>
      </c>
      <c r="L12" s="154"/>
      <c r="M12" s="155" t="s">
        <v>14</v>
      </c>
      <c r="N12" s="156"/>
      <c r="O12" s="157">
        <v>0</v>
      </c>
      <c r="P12" s="158">
        <v>0</v>
      </c>
      <c r="Q12" s="159">
        <f t="shared" si="2"/>
        <v>0</v>
      </c>
      <c r="R12" s="160" t="str">
        <f t="shared" si="3"/>
        <v>－</v>
      </c>
      <c r="S12" s="157">
        <v>7</v>
      </c>
      <c r="T12" s="158">
        <v>7</v>
      </c>
      <c r="U12" s="159">
        <f t="shared" si="4"/>
        <v>0</v>
      </c>
      <c r="V12" s="160">
        <f t="shared" si="5"/>
        <v>0</v>
      </c>
      <c r="W12" s="154"/>
      <c r="X12" s="155" t="s">
        <v>14</v>
      </c>
      <c r="Y12" s="156"/>
      <c r="Z12" s="157">
        <v>0</v>
      </c>
      <c r="AA12" s="158">
        <v>0</v>
      </c>
      <c r="AB12" s="159">
        <f t="shared" si="6"/>
        <v>0</v>
      </c>
      <c r="AC12" s="160" t="str">
        <f t="shared" si="7"/>
        <v>－</v>
      </c>
      <c r="AD12" s="157">
        <v>15</v>
      </c>
      <c r="AE12" s="158">
        <v>11</v>
      </c>
      <c r="AF12" s="159">
        <f t="shared" si="8"/>
        <v>-4</v>
      </c>
      <c r="AG12" s="160">
        <f t="shared" si="9"/>
        <v>-0.26666666666666666</v>
      </c>
      <c r="AH12" s="154"/>
      <c r="AI12" s="155" t="s">
        <v>14</v>
      </c>
      <c r="AJ12" s="161"/>
      <c r="AK12" s="157">
        <v>0</v>
      </c>
      <c r="AL12" s="158">
        <v>0</v>
      </c>
      <c r="AM12" s="159">
        <f t="shared" si="10"/>
        <v>0</v>
      </c>
      <c r="AN12" s="160" t="str">
        <f t="shared" si="11"/>
        <v>－</v>
      </c>
      <c r="AO12" s="157">
        <v>18</v>
      </c>
      <c r="AP12" s="158">
        <v>20</v>
      </c>
      <c r="AQ12" s="159">
        <f t="shared" si="12"/>
        <v>2</v>
      </c>
      <c r="AR12" s="160">
        <f t="shared" si="13"/>
        <v>0.1111111111111111</v>
      </c>
      <c r="AS12" s="154"/>
      <c r="AT12" s="155" t="s">
        <v>14</v>
      </c>
      <c r="AU12" s="161"/>
      <c r="AV12" s="157">
        <v>0</v>
      </c>
      <c r="AW12" s="158">
        <v>1</v>
      </c>
      <c r="AX12" s="159">
        <f t="shared" si="14"/>
        <v>1</v>
      </c>
      <c r="AY12" s="160" t="str">
        <f t="shared" si="15"/>
        <v>∞</v>
      </c>
      <c r="AZ12" s="157">
        <v>17</v>
      </c>
      <c r="BA12" s="158">
        <v>8</v>
      </c>
      <c r="BB12" s="159">
        <f t="shared" si="16"/>
        <v>-9</v>
      </c>
      <c r="BC12" s="160">
        <f t="shared" si="17"/>
        <v>-0.52941176470588236</v>
      </c>
    </row>
    <row r="13" spans="1:62" s="10" customFormat="1" ht="17.25" customHeight="1">
      <c r="A13" s="154"/>
      <c r="B13" s="155" t="s">
        <v>15</v>
      </c>
      <c r="C13" s="156"/>
      <c r="D13" s="157">
        <v>1</v>
      </c>
      <c r="E13" s="158">
        <v>0</v>
      </c>
      <c r="F13" s="159">
        <f t="shared" si="18"/>
        <v>-1</v>
      </c>
      <c r="G13" s="160">
        <f t="shared" si="0"/>
        <v>-1</v>
      </c>
      <c r="H13" s="157">
        <v>17</v>
      </c>
      <c r="I13" s="158">
        <v>11</v>
      </c>
      <c r="J13" s="159">
        <f t="shared" si="19"/>
        <v>-6</v>
      </c>
      <c r="K13" s="160">
        <f t="shared" si="1"/>
        <v>-0.35294117647058826</v>
      </c>
      <c r="L13" s="154"/>
      <c r="M13" s="155" t="s">
        <v>15</v>
      </c>
      <c r="N13" s="156"/>
      <c r="O13" s="157">
        <v>1</v>
      </c>
      <c r="P13" s="158">
        <v>0</v>
      </c>
      <c r="Q13" s="159">
        <f t="shared" si="2"/>
        <v>-1</v>
      </c>
      <c r="R13" s="160">
        <f t="shared" si="3"/>
        <v>-1</v>
      </c>
      <c r="S13" s="157">
        <v>4</v>
      </c>
      <c r="T13" s="158">
        <v>6</v>
      </c>
      <c r="U13" s="159">
        <f t="shared" si="4"/>
        <v>2</v>
      </c>
      <c r="V13" s="160">
        <f t="shared" si="5"/>
        <v>0.5</v>
      </c>
      <c r="W13" s="154"/>
      <c r="X13" s="155" t="s">
        <v>15</v>
      </c>
      <c r="Y13" s="156"/>
      <c r="Z13" s="157">
        <v>0</v>
      </c>
      <c r="AA13" s="158">
        <v>0</v>
      </c>
      <c r="AB13" s="159">
        <f t="shared" si="6"/>
        <v>0</v>
      </c>
      <c r="AC13" s="160" t="str">
        <f t="shared" si="7"/>
        <v>－</v>
      </c>
      <c r="AD13" s="157">
        <v>5</v>
      </c>
      <c r="AE13" s="158">
        <v>2</v>
      </c>
      <c r="AF13" s="159">
        <f t="shared" si="8"/>
        <v>-3</v>
      </c>
      <c r="AG13" s="160">
        <f t="shared" si="9"/>
        <v>-0.6</v>
      </c>
      <c r="AH13" s="154"/>
      <c r="AI13" s="155" t="s">
        <v>15</v>
      </c>
      <c r="AJ13" s="161"/>
      <c r="AK13" s="157">
        <v>0</v>
      </c>
      <c r="AL13" s="158">
        <v>0</v>
      </c>
      <c r="AM13" s="159">
        <f t="shared" si="10"/>
        <v>0</v>
      </c>
      <c r="AN13" s="160" t="str">
        <f t="shared" si="11"/>
        <v>－</v>
      </c>
      <c r="AO13" s="157">
        <v>5</v>
      </c>
      <c r="AP13" s="158">
        <v>3</v>
      </c>
      <c r="AQ13" s="159">
        <f t="shared" si="12"/>
        <v>-2</v>
      </c>
      <c r="AR13" s="160">
        <f t="shared" si="13"/>
        <v>-0.4</v>
      </c>
      <c r="AS13" s="154"/>
      <c r="AT13" s="155" t="s">
        <v>15</v>
      </c>
      <c r="AU13" s="161"/>
      <c r="AV13" s="157">
        <v>0</v>
      </c>
      <c r="AW13" s="158">
        <v>0</v>
      </c>
      <c r="AX13" s="159">
        <f t="shared" si="14"/>
        <v>0</v>
      </c>
      <c r="AY13" s="160" t="str">
        <f t="shared" si="15"/>
        <v>－</v>
      </c>
      <c r="AZ13" s="157">
        <v>3</v>
      </c>
      <c r="BA13" s="158">
        <v>0</v>
      </c>
      <c r="BB13" s="159">
        <f t="shared" si="16"/>
        <v>-3</v>
      </c>
      <c r="BC13" s="160">
        <f t="shared" si="17"/>
        <v>-1</v>
      </c>
    </row>
    <row r="14" spans="1:62" s="10" customFormat="1" ht="17.25" customHeight="1">
      <c r="A14" s="154"/>
      <c r="B14" s="155" t="s">
        <v>16</v>
      </c>
      <c r="C14" s="156"/>
      <c r="D14" s="157">
        <v>0</v>
      </c>
      <c r="E14" s="158">
        <v>1</v>
      </c>
      <c r="F14" s="159">
        <f t="shared" si="18"/>
        <v>1</v>
      </c>
      <c r="G14" s="160" t="str">
        <f t="shared" si="0"/>
        <v>∞</v>
      </c>
      <c r="H14" s="157">
        <v>18</v>
      </c>
      <c r="I14" s="158">
        <v>16</v>
      </c>
      <c r="J14" s="159">
        <f t="shared" si="19"/>
        <v>-2</v>
      </c>
      <c r="K14" s="160">
        <f t="shared" si="1"/>
        <v>-0.1111111111111111</v>
      </c>
      <c r="L14" s="154"/>
      <c r="M14" s="155" t="s">
        <v>16</v>
      </c>
      <c r="N14" s="156"/>
      <c r="O14" s="157">
        <v>0</v>
      </c>
      <c r="P14" s="158">
        <v>0</v>
      </c>
      <c r="Q14" s="159">
        <f t="shared" si="2"/>
        <v>0</v>
      </c>
      <c r="R14" s="160" t="str">
        <f t="shared" si="3"/>
        <v>－</v>
      </c>
      <c r="S14" s="157">
        <v>5</v>
      </c>
      <c r="T14" s="158">
        <v>7</v>
      </c>
      <c r="U14" s="159">
        <f t="shared" si="4"/>
        <v>2</v>
      </c>
      <c r="V14" s="160">
        <f t="shared" si="5"/>
        <v>0.4</v>
      </c>
      <c r="W14" s="154"/>
      <c r="X14" s="155" t="s">
        <v>16</v>
      </c>
      <c r="Y14" s="156"/>
      <c r="Z14" s="157">
        <v>0</v>
      </c>
      <c r="AA14" s="158">
        <v>0</v>
      </c>
      <c r="AB14" s="159">
        <f t="shared" si="6"/>
        <v>0</v>
      </c>
      <c r="AC14" s="160" t="str">
        <f t="shared" si="7"/>
        <v>－</v>
      </c>
      <c r="AD14" s="157">
        <v>3</v>
      </c>
      <c r="AE14" s="158">
        <v>3</v>
      </c>
      <c r="AF14" s="159">
        <f t="shared" si="8"/>
        <v>0</v>
      </c>
      <c r="AG14" s="160">
        <f t="shared" si="9"/>
        <v>0</v>
      </c>
      <c r="AH14" s="154"/>
      <c r="AI14" s="155" t="s">
        <v>16</v>
      </c>
      <c r="AJ14" s="161"/>
      <c r="AK14" s="157">
        <v>0</v>
      </c>
      <c r="AL14" s="158">
        <v>1</v>
      </c>
      <c r="AM14" s="159">
        <f t="shared" si="10"/>
        <v>1</v>
      </c>
      <c r="AN14" s="160" t="str">
        <f t="shared" si="11"/>
        <v>∞</v>
      </c>
      <c r="AO14" s="157">
        <v>8</v>
      </c>
      <c r="AP14" s="158">
        <v>6</v>
      </c>
      <c r="AQ14" s="159">
        <f t="shared" si="12"/>
        <v>-2</v>
      </c>
      <c r="AR14" s="160">
        <f t="shared" si="13"/>
        <v>-0.25</v>
      </c>
      <c r="AS14" s="154"/>
      <c r="AT14" s="155" t="s">
        <v>16</v>
      </c>
      <c r="AU14" s="161"/>
      <c r="AV14" s="157">
        <v>0</v>
      </c>
      <c r="AW14" s="158">
        <v>0</v>
      </c>
      <c r="AX14" s="159">
        <f t="shared" si="14"/>
        <v>0</v>
      </c>
      <c r="AY14" s="160" t="str">
        <f t="shared" si="15"/>
        <v>－</v>
      </c>
      <c r="AZ14" s="157">
        <v>2</v>
      </c>
      <c r="BA14" s="158">
        <v>0</v>
      </c>
      <c r="BB14" s="159">
        <f t="shared" si="16"/>
        <v>-2</v>
      </c>
      <c r="BC14" s="160">
        <f t="shared" si="17"/>
        <v>-1</v>
      </c>
    </row>
    <row r="15" spans="1:62" s="10" customFormat="1" ht="17.25" customHeight="1">
      <c r="A15" s="162"/>
      <c r="B15" s="163" t="s">
        <v>17</v>
      </c>
      <c r="C15" s="164"/>
      <c r="D15" s="165">
        <v>0</v>
      </c>
      <c r="E15" s="166">
        <v>0</v>
      </c>
      <c r="F15" s="167">
        <f t="shared" si="18"/>
        <v>0</v>
      </c>
      <c r="G15" s="168" t="str">
        <f t="shared" si="0"/>
        <v>－</v>
      </c>
      <c r="H15" s="165">
        <v>15</v>
      </c>
      <c r="I15" s="166">
        <v>25</v>
      </c>
      <c r="J15" s="167">
        <f t="shared" si="19"/>
        <v>10</v>
      </c>
      <c r="K15" s="168">
        <f t="shared" si="1"/>
        <v>0.66666666666666663</v>
      </c>
      <c r="L15" s="162"/>
      <c r="M15" s="163" t="s">
        <v>17</v>
      </c>
      <c r="N15" s="164"/>
      <c r="O15" s="165">
        <v>0</v>
      </c>
      <c r="P15" s="166">
        <v>0</v>
      </c>
      <c r="Q15" s="167">
        <f t="shared" si="2"/>
        <v>0</v>
      </c>
      <c r="R15" s="168" t="str">
        <f t="shared" si="3"/>
        <v>－</v>
      </c>
      <c r="S15" s="165">
        <v>8</v>
      </c>
      <c r="T15" s="166">
        <v>14</v>
      </c>
      <c r="U15" s="167">
        <f t="shared" si="4"/>
        <v>6</v>
      </c>
      <c r="V15" s="168">
        <f t="shared" si="5"/>
        <v>0.75</v>
      </c>
      <c r="W15" s="162"/>
      <c r="X15" s="163" t="s">
        <v>17</v>
      </c>
      <c r="Y15" s="164"/>
      <c r="Z15" s="165">
        <v>0</v>
      </c>
      <c r="AA15" s="166">
        <v>0</v>
      </c>
      <c r="AB15" s="167">
        <f t="shared" si="6"/>
        <v>0</v>
      </c>
      <c r="AC15" s="168" t="str">
        <f t="shared" si="7"/>
        <v>－</v>
      </c>
      <c r="AD15" s="165">
        <v>3</v>
      </c>
      <c r="AE15" s="166">
        <v>6</v>
      </c>
      <c r="AF15" s="167">
        <f t="shared" si="8"/>
        <v>3</v>
      </c>
      <c r="AG15" s="168">
        <f t="shared" si="9"/>
        <v>1</v>
      </c>
      <c r="AH15" s="162"/>
      <c r="AI15" s="163" t="s">
        <v>17</v>
      </c>
      <c r="AJ15" s="169"/>
      <c r="AK15" s="165">
        <v>0</v>
      </c>
      <c r="AL15" s="166">
        <v>0</v>
      </c>
      <c r="AM15" s="167">
        <f t="shared" si="10"/>
        <v>0</v>
      </c>
      <c r="AN15" s="168" t="str">
        <f t="shared" si="11"/>
        <v>－</v>
      </c>
      <c r="AO15" s="165">
        <v>3</v>
      </c>
      <c r="AP15" s="166">
        <v>4</v>
      </c>
      <c r="AQ15" s="167">
        <f t="shared" si="12"/>
        <v>1</v>
      </c>
      <c r="AR15" s="168">
        <f t="shared" si="13"/>
        <v>0.33333333333333331</v>
      </c>
      <c r="AS15" s="162"/>
      <c r="AT15" s="163" t="s">
        <v>17</v>
      </c>
      <c r="AU15" s="169"/>
      <c r="AV15" s="165">
        <v>0</v>
      </c>
      <c r="AW15" s="166">
        <v>0</v>
      </c>
      <c r="AX15" s="167">
        <f t="shared" si="14"/>
        <v>0</v>
      </c>
      <c r="AY15" s="168" t="str">
        <f t="shared" si="15"/>
        <v>－</v>
      </c>
      <c r="AZ15" s="165">
        <v>1</v>
      </c>
      <c r="BA15" s="166">
        <v>1</v>
      </c>
      <c r="BB15" s="167">
        <f t="shared" si="16"/>
        <v>0</v>
      </c>
      <c r="BC15" s="168">
        <f t="shared" si="17"/>
        <v>0</v>
      </c>
    </row>
    <row r="16" spans="1:62" s="14" customFormat="1" ht="20.100000000000001" customHeight="1">
      <c r="A16" s="170" t="s">
        <v>18</v>
      </c>
      <c r="B16" s="171"/>
      <c r="C16" s="172"/>
      <c r="D16" s="173">
        <v>0</v>
      </c>
      <c r="E16" s="174">
        <v>0</v>
      </c>
      <c r="F16" s="175">
        <f t="shared" si="18"/>
        <v>0</v>
      </c>
      <c r="G16" s="176" t="str">
        <f t="shared" si="0"/>
        <v>－</v>
      </c>
      <c r="H16" s="173">
        <v>4</v>
      </c>
      <c r="I16" s="174">
        <v>1</v>
      </c>
      <c r="J16" s="175">
        <f t="shared" si="19"/>
        <v>-3</v>
      </c>
      <c r="K16" s="176">
        <f t="shared" si="1"/>
        <v>-0.75</v>
      </c>
      <c r="L16" s="170" t="s">
        <v>18</v>
      </c>
      <c r="M16" s="171"/>
      <c r="N16" s="172"/>
      <c r="O16" s="173">
        <v>0</v>
      </c>
      <c r="P16" s="174">
        <v>0</v>
      </c>
      <c r="Q16" s="175">
        <f t="shared" si="2"/>
        <v>0</v>
      </c>
      <c r="R16" s="176" t="str">
        <f t="shared" si="3"/>
        <v>－</v>
      </c>
      <c r="S16" s="173">
        <v>1</v>
      </c>
      <c r="T16" s="174">
        <v>0</v>
      </c>
      <c r="U16" s="175">
        <f t="shared" si="4"/>
        <v>-1</v>
      </c>
      <c r="V16" s="176">
        <f t="shared" si="5"/>
        <v>-1</v>
      </c>
      <c r="W16" s="170" t="s">
        <v>18</v>
      </c>
      <c r="X16" s="171"/>
      <c r="Y16" s="172"/>
      <c r="Z16" s="173">
        <v>0</v>
      </c>
      <c r="AA16" s="174">
        <v>0</v>
      </c>
      <c r="AB16" s="175">
        <f t="shared" si="6"/>
        <v>0</v>
      </c>
      <c r="AC16" s="176" t="str">
        <f t="shared" si="7"/>
        <v>－</v>
      </c>
      <c r="AD16" s="173">
        <v>0</v>
      </c>
      <c r="AE16" s="174">
        <v>1</v>
      </c>
      <c r="AF16" s="175">
        <f t="shared" si="8"/>
        <v>1</v>
      </c>
      <c r="AG16" s="176" t="str">
        <f t="shared" si="9"/>
        <v>∞</v>
      </c>
      <c r="AH16" s="170" t="s">
        <v>18</v>
      </c>
      <c r="AI16" s="171"/>
      <c r="AJ16" s="177"/>
      <c r="AK16" s="173">
        <v>0</v>
      </c>
      <c r="AL16" s="174">
        <v>0</v>
      </c>
      <c r="AM16" s="175">
        <f t="shared" si="10"/>
        <v>0</v>
      </c>
      <c r="AN16" s="176" t="str">
        <f t="shared" si="11"/>
        <v>－</v>
      </c>
      <c r="AO16" s="173">
        <v>3</v>
      </c>
      <c r="AP16" s="174">
        <v>0</v>
      </c>
      <c r="AQ16" s="175">
        <f t="shared" si="12"/>
        <v>-3</v>
      </c>
      <c r="AR16" s="176">
        <f t="shared" si="13"/>
        <v>-1</v>
      </c>
      <c r="AS16" s="170" t="s">
        <v>18</v>
      </c>
      <c r="AT16" s="171"/>
      <c r="AU16" s="177"/>
      <c r="AV16" s="173">
        <v>0</v>
      </c>
      <c r="AW16" s="174">
        <v>0</v>
      </c>
      <c r="AX16" s="175">
        <f t="shared" si="14"/>
        <v>0</v>
      </c>
      <c r="AY16" s="176" t="str">
        <f t="shared" si="15"/>
        <v>－</v>
      </c>
      <c r="AZ16" s="173">
        <v>0</v>
      </c>
      <c r="BA16" s="174">
        <v>0</v>
      </c>
      <c r="BB16" s="175">
        <f t="shared" si="16"/>
        <v>0</v>
      </c>
      <c r="BC16" s="176" t="str">
        <f t="shared" si="17"/>
        <v>－</v>
      </c>
    </row>
    <row r="17" spans="1:62" s="14" customFormat="1" ht="20.100000000000001" customHeight="1">
      <c r="A17" s="178" t="s">
        <v>19</v>
      </c>
      <c r="B17" s="179"/>
      <c r="C17" s="180"/>
      <c r="D17" s="181">
        <v>5</v>
      </c>
      <c r="E17" s="182">
        <v>5</v>
      </c>
      <c r="F17" s="183">
        <f t="shared" si="18"/>
        <v>0</v>
      </c>
      <c r="G17" s="184">
        <f t="shared" si="0"/>
        <v>0</v>
      </c>
      <c r="H17" s="181">
        <v>143</v>
      </c>
      <c r="I17" s="182">
        <v>184</v>
      </c>
      <c r="J17" s="183">
        <f t="shared" si="19"/>
        <v>41</v>
      </c>
      <c r="K17" s="184">
        <f t="shared" si="1"/>
        <v>0.28671328671328672</v>
      </c>
      <c r="L17" s="178" t="s">
        <v>19</v>
      </c>
      <c r="M17" s="179"/>
      <c r="N17" s="180"/>
      <c r="O17" s="181">
        <v>2</v>
      </c>
      <c r="P17" s="182">
        <v>3</v>
      </c>
      <c r="Q17" s="183">
        <f t="shared" si="2"/>
        <v>1</v>
      </c>
      <c r="R17" s="184">
        <f t="shared" si="3"/>
        <v>0.5</v>
      </c>
      <c r="S17" s="181">
        <v>61</v>
      </c>
      <c r="T17" s="182">
        <v>73</v>
      </c>
      <c r="U17" s="183">
        <f t="shared" si="4"/>
        <v>12</v>
      </c>
      <c r="V17" s="184">
        <f t="shared" si="5"/>
        <v>0.19672131147540983</v>
      </c>
      <c r="W17" s="178" t="s">
        <v>19</v>
      </c>
      <c r="X17" s="179"/>
      <c r="Y17" s="180"/>
      <c r="Z17" s="181">
        <v>3</v>
      </c>
      <c r="AA17" s="182">
        <v>0</v>
      </c>
      <c r="AB17" s="183">
        <f t="shared" si="6"/>
        <v>-3</v>
      </c>
      <c r="AC17" s="184">
        <f t="shared" si="7"/>
        <v>-1</v>
      </c>
      <c r="AD17" s="181">
        <v>32</v>
      </c>
      <c r="AE17" s="182">
        <v>43</v>
      </c>
      <c r="AF17" s="183">
        <f t="shared" si="8"/>
        <v>11</v>
      </c>
      <c r="AG17" s="184">
        <f t="shared" si="9"/>
        <v>0.34375</v>
      </c>
      <c r="AH17" s="178" t="s">
        <v>19</v>
      </c>
      <c r="AI17" s="179"/>
      <c r="AJ17" s="185"/>
      <c r="AK17" s="181">
        <v>0</v>
      </c>
      <c r="AL17" s="182">
        <v>1</v>
      </c>
      <c r="AM17" s="183">
        <f t="shared" si="10"/>
        <v>1</v>
      </c>
      <c r="AN17" s="184" t="str">
        <f t="shared" si="11"/>
        <v>∞</v>
      </c>
      <c r="AO17" s="181">
        <v>41</v>
      </c>
      <c r="AP17" s="182">
        <v>42</v>
      </c>
      <c r="AQ17" s="183">
        <f t="shared" si="12"/>
        <v>1</v>
      </c>
      <c r="AR17" s="184">
        <f t="shared" si="13"/>
        <v>2.4390243902439025E-2</v>
      </c>
      <c r="AS17" s="178" t="s">
        <v>19</v>
      </c>
      <c r="AT17" s="179"/>
      <c r="AU17" s="185"/>
      <c r="AV17" s="181">
        <v>0</v>
      </c>
      <c r="AW17" s="182">
        <v>1</v>
      </c>
      <c r="AX17" s="183">
        <f t="shared" si="14"/>
        <v>1</v>
      </c>
      <c r="AY17" s="184" t="str">
        <f t="shared" si="15"/>
        <v>∞</v>
      </c>
      <c r="AZ17" s="181">
        <v>9</v>
      </c>
      <c r="BA17" s="182">
        <v>26</v>
      </c>
      <c r="BB17" s="183">
        <f t="shared" si="16"/>
        <v>17</v>
      </c>
      <c r="BC17" s="184">
        <f t="shared" si="17"/>
        <v>1.8888888888888888</v>
      </c>
    </row>
    <row r="18" spans="1:62" s="10" customFormat="1" ht="17.25" customHeight="1">
      <c r="A18" s="154"/>
      <c r="B18" s="186" t="s">
        <v>20</v>
      </c>
      <c r="C18" s="187"/>
      <c r="D18" s="157">
        <v>4</v>
      </c>
      <c r="E18" s="158">
        <v>3</v>
      </c>
      <c r="F18" s="159">
        <f t="shared" si="18"/>
        <v>-1</v>
      </c>
      <c r="G18" s="160">
        <f t="shared" si="0"/>
        <v>-0.25</v>
      </c>
      <c r="H18" s="157">
        <v>41</v>
      </c>
      <c r="I18" s="158">
        <v>59</v>
      </c>
      <c r="J18" s="159">
        <f t="shared" si="19"/>
        <v>18</v>
      </c>
      <c r="K18" s="160">
        <f t="shared" si="1"/>
        <v>0.43902439024390244</v>
      </c>
      <c r="L18" s="154"/>
      <c r="M18" s="186" t="s">
        <v>20</v>
      </c>
      <c r="N18" s="187"/>
      <c r="O18" s="157">
        <v>1</v>
      </c>
      <c r="P18" s="158">
        <v>2</v>
      </c>
      <c r="Q18" s="159">
        <f t="shared" si="2"/>
        <v>1</v>
      </c>
      <c r="R18" s="160">
        <f t="shared" si="3"/>
        <v>1</v>
      </c>
      <c r="S18" s="157">
        <v>20</v>
      </c>
      <c r="T18" s="158">
        <v>20</v>
      </c>
      <c r="U18" s="159">
        <f t="shared" si="4"/>
        <v>0</v>
      </c>
      <c r="V18" s="160">
        <f t="shared" si="5"/>
        <v>0</v>
      </c>
      <c r="W18" s="154"/>
      <c r="X18" s="186" t="s">
        <v>20</v>
      </c>
      <c r="Y18" s="187"/>
      <c r="Z18" s="157">
        <v>3</v>
      </c>
      <c r="AA18" s="158">
        <v>0</v>
      </c>
      <c r="AB18" s="159">
        <f t="shared" si="6"/>
        <v>-3</v>
      </c>
      <c r="AC18" s="160">
        <f t="shared" si="7"/>
        <v>-1</v>
      </c>
      <c r="AD18" s="157">
        <v>9</v>
      </c>
      <c r="AE18" s="158">
        <v>18</v>
      </c>
      <c r="AF18" s="159">
        <f t="shared" si="8"/>
        <v>9</v>
      </c>
      <c r="AG18" s="160">
        <f t="shared" si="9"/>
        <v>1</v>
      </c>
      <c r="AH18" s="154"/>
      <c r="AI18" s="186" t="s">
        <v>20</v>
      </c>
      <c r="AJ18" s="188"/>
      <c r="AK18" s="157">
        <v>0</v>
      </c>
      <c r="AL18" s="158">
        <v>0</v>
      </c>
      <c r="AM18" s="159">
        <f t="shared" si="10"/>
        <v>0</v>
      </c>
      <c r="AN18" s="160" t="str">
        <f t="shared" si="11"/>
        <v>－</v>
      </c>
      <c r="AO18" s="157">
        <v>10</v>
      </c>
      <c r="AP18" s="158">
        <v>10</v>
      </c>
      <c r="AQ18" s="159">
        <f t="shared" si="12"/>
        <v>0</v>
      </c>
      <c r="AR18" s="160">
        <f t="shared" si="13"/>
        <v>0</v>
      </c>
      <c r="AS18" s="154"/>
      <c r="AT18" s="186" t="s">
        <v>20</v>
      </c>
      <c r="AU18" s="188"/>
      <c r="AV18" s="157">
        <v>0</v>
      </c>
      <c r="AW18" s="158">
        <v>1</v>
      </c>
      <c r="AX18" s="159">
        <f t="shared" si="14"/>
        <v>1</v>
      </c>
      <c r="AY18" s="160" t="str">
        <f t="shared" si="15"/>
        <v>∞</v>
      </c>
      <c r="AZ18" s="157">
        <v>2</v>
      </c>
      <c r="BA18" s="158">
        <v>11</v>
      </c>
      <c r="BB18" s="159">
        <f t="shared" si="16"/>
        <v>9</v>
      </c>
      <c r="BC18" s="160">
        <f t="shared" si="17"/>
        <v>4.5</v>
      </c>
    </row>
    <row r="19" spans="1:62" s="10" customFormat="1" ht="17.25" customHeight="1">
      <c r="A19" s="154"/>
      <c r="B19" s="189" t="s">
        <v>21</v>
      </c>
      <c r="C19" s="190"/>
      <c r="D19" s="157">
        <v>1</v>
      </c>
      <c r="E19" s="158">
        <v>0</v>
      </c>
      <c r="F19" s="191">
        <f t="shared" si="18"/>
        <v>-1</v>
      </c>
      <c r="G19" s="192">
        <f t="shared" si="0"/>
        <v>-1</v>
      </c>
      <c r="H19" s="157">
        <v>59</v>
      </c>
      <c r="I19" s="158">
        <v>87</v>
      </c>
      <c r="J19" s="191">
        <f t="shared" si="19"/>
        <v>28</v>
      </c>
      <c r="K19" s="192">
        <f t="shared" si="1"/>
        <v>0.47457627118644069</v>
      </c>
      <c r="L19" s="154"/>
      <c r="M19" s="189" t="s">
        <v>21</v>
      </c>
      <c r="N19" s="190"/>
      <c r="O19" s="157">
        <v>1</v>
      </c>
      <c r="P19" s="158">
        <v>0</v>
      </c>
      <c r="Q19" s="191">
        <f t="shared" si="2"/>
        <v>-1</v>
      </c>
      <c r="R19" s="192">
        <f t="shared" si="3"/>
        <v>-1</v>
      </c>
      <c r="S19" s="157">
        <v>19</v>
      </c>
      <c r="T19" s="158">
        <v>38</v>
      </c>
      <c r="U19" s="191">
        <f t="shared" si="4"/>
        <v>19</v>
      </c>
      <c r="V19" s="192">
        <f t="shared" si="5"/>
        <v>1</v>
      </c>
      <c r="W19" s="154"/>
      <c r="X19" s="189" t="s">
        <v>21</v>
      </c>
      <c r="Y19" s="190"/>
      <c r="Z19" s="157">
        <v>0</v>
      </c>
      <c r="AA19" s="158">
        <v>0</v>
      </c>
      <c r="AB19" s="191">
        <f t="shared" si="6"/>
        <v>0</v>
      </c>
      <c r="AC19" s="192" t="str">
        <f t="shared" si="7"/>
        <v>－</v>
      </c>
      <c r="AD19" s="157">
        <v>13</v>
      </c>
      <c r="AE19" s="158">
        <v>11</v>
      </c>
      <c r="AF19" s="191">
        <f t="shared" si="8"/>
        <v>-2</v>
      </c>
      <c r="AG19" s="192">
        <f t="shared" si="9"/>
        <v>-0.15384615384615385</v>
      </c>
      <c r="AH19" s="154"/>
      <c r="AI19" s="189" t="s">
        <v>21</v>
      </c>
      <c r="AJ19" s="193"/>
      <c r="AK19" s="157">
        <v>0</v>
      </c>
      <c r="AL19" s="158">
        <v>0</v>
      </c>
      <c r="AM19" s="191">
        <f t="shared" si="10"/>
        <v>0</v>
      </c>
      <c r="AN19" s="192" t="str">
        <f t="shared" si="11"/>
        <v>－</v>
      </c>
      <c r="AO19" s="157">
        <v>22</v>
      </c>
      <c r="AP19" s="158">
        <v>26</v>
      </c>
      <c r="AQ19" s="191">
        <f t="shared" si="12"/>
        <v>4</v>
      </c>
      <c r="AR19" s="192">
        <f t="shared" si="13"/>
        <v>0.18181818181818182</v>
      </c>
      <c r="AS19" s="154"/>
      <c r="AT19" s="189" t="s">
        <v>21</v>
      </c>
      <c r="AU19" s="193"/>
      <c r="AV19" s="157">
        <v>0</v>
      </c>
      <c r="AW19" s="158">
        <v>0</v>
      </c>
      <c r="AX19" s="191">
        <f t="shared" si="14"/>
        <v>0</v>
      </c>
      <c r="AY19" s="192" t="str">
        <f t="shared" si="15"/>
        <v>－</v>
      </c>
      <c r="AZ19" s="157">
        <v>5</v>
      </c>
      <c r="BA19" s="158">
        <v>12</v>
      </c>
      <c r="BB19" s="191">
        <f t="shared" si="16"/>
        <v>7</v>
      </c>
      <c r="BC19" s="192">
        <f t="shared" si="17"/>
        <v>1.4</v>
      </c>
    </row>
    <row r="20" spans="1:62" s="10" customFormat="1" ht="17.25" customHeight="1">
      <c r="A20" s="162"/>
      <c r="B20" s="194"/>
      <c r="C20" s="195" t="s">
        <v>63</v>
      </c>
      <c r="D20" s="165">
        <v>0</v>
      </c>
      <c r="E20" s="166">
        <v>0</v>
      </c>
      <c r="F20" s="196">
        <f t="shared" si="18"/>
        <v>0</v>
      </c>
      <c r="G20" s="197" t="str">
        <f t="shared" si="0"/>
        <v>－</v>
      </c>
      <c r="H20" s="165">
        <v>21</v>
      </c>
      <c r="I20" s="166">
        <v>32</v>
      </c>
      <c r="J20" s="196">
        <f t="shared" si="19"/>
        <v>11</v>
      </c>
      <c r="K20" s="197">
        <f t="shared" si="1"/>
        <v>0.52380952380952384</v>
      </c>
      <c r="L20" s="162"/>
      <c r="M20" s="194"/>
      <c r="N20" s="195" t="s">
        <v>63</v>
      </c>
      <c r="O20" s="165">
        <v>0</v>
      </c>
      <c r="P20" s="166">
        <v>0</v>
      </c>
      <c r="Q20" s="196">
        <f t="shared" si="2"/>
        <v>0</v>
      </c>
      <c r="R20" s="197" t="str">
        <f t="shared" si="3"/>
        <v>－</v>
      </c>
      <c r="S20" s="165">
        <v>5</v>
      </c>
      <c r="T20" s="166">
        <v>16</v>
      </c>
      <c r="U20" s="196">
        <f t="shared" si="4"/>
        <v>11</v>
      </c>
      <c r="V20" s="197">
        <f t="shared" si="5"/>
        <v>2.2000000000000002</v>
      </c>
      <c r="W20" s="162"/>
      <c r="X20" s="194"/>
      <c r="Y20" s="195" t="s">
        <v>63</v>
      </c>
      <c r="Z20" s="165">
        <v>0</v>
      </c>
      <c r="AA20" s="166">
        <v>0</v>
      </c>
      <c r="AB20" s="196">
        <f t="shared" si="6"/>
        <v>0</v>
      </c>
      <c r="AC20" s="197" t="str">
        <f t="shared" si="7"/>
        <v>－</v>
      </c>
      <c r="AD20" s="165">
        <v>7</v>
      </c>
      <c r="AE20" s="166">
        <v>2</v>
      </c>
      <c r="AF20" s="196">
        <f t="shared" si="8"/>
        <v>-5</v>
      </c>
      <c r="AG20" s="197">
        <f t="shared" si="9"/>
        <v>-0.7142857142857143</v>
      </c>
      <c r="AH20" s="162"/>
      <c r="AI20" s="198"/>
      <c r="AJ20" s="199" t="s">
        <v>63</v>
      </c>
      <c r="AK20" s="165">
        <v>0</v>
      </c>
      <c r="AL20" s="166">
        <v>0</v>
      </c>
      <c r="AM20" s="196">
        <f t="shared" si="10"/>
        <v>0</v>
      </c>
      <c r="AN20" s="197" t="str">
        <f t="shared" si="11"/>
        <v>－</v>
      </c>
      <c r="AO20" s="165">
        <v>7</v>
      </c>
      <c r="AP20" s="166">
        <v>11</v>
      </c>
      <c r="AQ20" s="196">
        <f t="shared" si="12"/>
        <v>4</v>
      </c>
      <c r="AR20" s="197">
        <f t="shared" si="13"/>
        <v>0.5714285714285714</v>
      </c>
      <c r="AS20" s="162"/>
      <c r="AT20" s="198"/>
      <c r="AU20" s="199" t="s">
        <v>63</v>
      </c>
      <c r="AV20" s="165">
        <v>0</v>
      </c>
      <c r="AW20" s="166">
        <v>0</v>
      </c>
      <c r="AX20" s="196">
        <f t="shared" si="14"/>
        <v>0</v>
      </c>
      <c r="AY20" s="197" t="str">
        <f t="shared" si="15"/>
        <v>－</v>
      </c>
      <c r="AZ20" s="165">
        <v>2</v>
      </c>
      <c r="BA20" s="166">
        <v>3</v>
      </c>
      <c r="BB20" s="196">
        <f t="shared" si="16"/>
        <v>1</v>
      </c>
      <c r="BC20" s="197">
        <f t="shared" si="17"/>
        <v>0.5</v>
      </c>
    </row>
    <row r="21" spans="1:62" s="14" customFormat="1" ht="20.100000000000001" customHeight="1">
      <c r="A21" s="178" t="s">
        <v>24</v>
      </c>
      <c r="B21" s="179"/>
      <c r="C21" s="200"/>
      <c r="D21" s="181">
        <v>2</v>
      </c>
      <c r="E21" s="182">
        <v>2</v>
      </c>
      <c r="F21" s="183">
        <f t="shared" si="18"/>
        <v>0</v>
      </c>
      <c r="G21" s="184">
        <f t="shared" si="0"/>
        <v>0</v>
      </c>
      <c r="H21" s="181">
        <v>143</v>
      </c>
      <c r="I21" s="182">
        <v>135</v>
      </c>
      <c r="J21" s="183">
        <f t="shared" si="19"/>
        <v>-8</v>
      </c>
      <c r="K21" s="184">
        <f t="shared" si="1"/>
        <v>-5.5944055944055944E-2</v>
      </c>
      <c r="L21" s="178" t="s">
        <v>24</v>
      </c>
      <c r="M21" s="179"/>
      <c r="N21" s="200"/>
      <c r="O21" s="181">
        <v>0</v>
      </c>
      <c r="P21" s="182">
        <v>1</v>
      </c>
      <c r="Q21" s="183">
        <f t="shared" si="2"/>
        <v>1</v>
      </c>
      <c r="R21" s="184" t="str">
        <f t="shared" si="3"/>
        <v>∞</v>
      </c>
      <c r="S21" s="181">
        <v>57</v>
      </c>
      <c r="T21" s="182">
        <v>59</v>
      </c>
      <c r="U21" s="183">
        <f t="shared" si="4"/>
        <v>2</v>
      </c>
      <c r="V21" s="184">
        <f t="shared" si="5"/>
        <v>3.5087719298245612E-2</v>
      </c>
      <c r="W21" s="178" t="s">
        <v>24</v>
      </c>
      <c r="X21" s="179"/>
      <c r="Y21" s="200"/>
      <c r="Z21" s="181">
        <v>1</v>
      </c>
      <c r="AA21" s="182">
        <v>1</v>
      </c>
      <c r="AB21" s="183">
        <f t="shared" si="6"/>
        <v>0</v>
      </c>
      <c r="AC21" s="184">
        <f t="shared" si="7"/>
        <v>0</v>
      </c>
      <c r="AD21" s="181">
        <v>25</v>
      </c>
      <c r="AE21" s="182">
        <v>25</v>
      </c>
      <c r="AF21" s="183">
        <f t="shared" si="8"/>
        <v>0</v>
      </c>
      <c r="AG21" s="184">
        <f t="shared" si="9"/>
        <v>0</v>
      </c>
      <c r="AH21" s="178" t="s">
        <v>24</v>
      </c>
      <c r="AI21" s="179"/>
      <c r="AJ21" s="201"/>
      <c r="AK21" s="181">
        <v>1</v>
      </c>
      <c r="AL21" s="182">
        <v>0</v>
      </c>
      <c r="AM21" s="183">
        <f t="shared" si="10"/>
        <v>-1</v>
      </c>
      <c r="AN21" s="184">
        <f t="shared" si="11"/>
        <v>-1</v>
      </c>
      <c r="AO21" s="181">
        <v>56</v>
      </c>
      <c r="AP21" s="182">
        <v>48</v>
      </c>
      <c r="AQ21" s="183">
        <f t="shared" si="12"/>
        <v>-8</v>
      </c>
      <c r="AR21" s="184">
        <f t="shared" si="13"/>
        <v>-0.14285714285714285</v>
      </c>
      <c r="AS21" s="178" t="s">
        <v>24</v>
      </c>
      <c r="AT21" s="179"/>
      <c r="AU21" s="201"/>
      <c r="AV21" s="181">
        <v>0</v>
      </c>
      <c r="AW21" s="182">
        <v>0</v>
      </c>
      <c r="AX21" s="183">
        <f t="shared" si="14"/>
        <v>0</v>
      </c>
      <c r="AY21" s="184" t="str">
        <f t="shared" si="15"/>
        <v>－</v>
      </c>
      <c r="AZ21" s="181">
        <v>5</v>
      </c>
      <c r="BA21" s="182">
        <v>3</v>
      </c>
      <c r="BB21" s="183">
        <f t="shared" si="16"/>
        <v>-2</v>
      </c>
      <c r="BC21" s="184">
        <f t="shared" si="17"/>
        <v>-0.4</v>
      </c>
    </row>
    <row r="22" spans="1:62" s="10" customFormat="1" ht="17.25" customHeight="1">
      <c r="A22" s="162"/>
      <c r="B22" s="202" t="s">
        <v>25</v>
      </c>
      <c r="C22" s="164"/>
      <c r="D22" s="165">
        <v>1</v>
      </c>
      <c r="E22" s="166">
        <v>1</v>
      </c>
      <c r="F22" s="167">
        <f t="shared" si="18"/>
        <v>0</v>
      </c>
      <c r="G22" s="168">
        <f t="shared" si="0"/>
        <v>0</v>
      </c>
      <c r="H22" s="165">
        <v>126</v>
      </c>
      <c r="I22" s="166">
        <v>119</v>
      </c>
      <c r="J22" s="167">
        <f t="shared" si="19"/>
        <v>-7</v>
      </c>
      <c r="K22" s="168">
        <f t="shared" si="1"/>
        <v>-5.5555555555555552E-2</v>
      </c>
      <c r="L22" s="162"/>
      <c r="M22" s="202" t="s">
        <v>25</v>
      </c>
      <c r="N22" s="164"/>
      <c r="O22" s="165">
        <v>0</v>
      </c>
      <c r="P22" s="166">
        <v>0</v>
      </c>
      <c r="Q22" s="167">
        <f t="shared" si="2"/>
        <v>0</v>
      </c>
      <c r="R22" s="168" t="str">
        <f t="shared" si="3"/>
        <v>－</v>
      </c>
      <c r="S22" s="165">
        <v>48</v>
      </c>
      <c r="T22" s="166">
        <v>47</v>
      </c>
      <c r="U22" s="167">
        <f t="shared" si="4"/>
        <v>-1</v>
      </c>
      <c r="V22" s="168">
        <f t="shared" si="5"/>
        <v>-2.0833333333333332E-2</v>
      </c>
      <c r="W22" s="162"/>
      <c r="X22" s="202" t="s">
        <v>25</v>
      </c>
      <c r="Y22" s="164"/>
      <c r="Z22" s="165">
        <v>0</v>
      </c>
      <c r="AA22" s="166">
        <v>1</v>
      </c>
      <c r="AB22" s="167">
        <f t="shared" si="6"/>
        <v>1</v>
      </c>
      <c r="AC22" s="168" t="str">
        <f t="shared" si="7"/>
        <v>∞</v>
      </c>
      <c r="AD22" s="165">
        <v>21</v>
      </c>
      <c r="AE22" s="166">
        <v>23</v>
      </c>
      <c r="AF22" s="167">
        <f t="shared" si="8"/>
        <v>2</v>
      </c>
      <c r="AG22" s="168">
        <f t="shared" si="9"/>
        <v>9.5238095238095233E-2</v>
      </c>
      <c r="AH22" s="162"/>
      <c r="AI22" s="202" t="s">
        <v>25</v>
      </c>
      <c r="AJ22" s="169"/>
      <c r="AK22" s="165">
        <v>1</v>
      </c>
      <c r="AL22" s="166">
        <v>0</v>
      </c>
      <c r="AM22" s="167">
        <f t="shared" si="10"/>
        <v>-1</v>
      </c>
      <c r="AN22" s="168">
        <f t="shared" si="11"/>
        <v>-1</v>
      </c>
      <c r="AO22" s="165">
        <v>52</v>
      </c>
      <c r="AP22" s="166">
        <v>47</v>
      </c>
      <c r="AQ22" s="167">
        <f t="shared" si="12"/>
        <v>-5</v>
      </c>
      <c r="AR22" s="168">
        <f t="shared" si="13"/>
        <v>-9.6153846153846159E-2</v>
      </c>
      <c r="AS22" s="162"/>
      <c r="AT22" s="202" t="s">
        <v>25</v>
      </c>
      <c r="AU22" s="169"/>
      <c r="AV22" s="165">
        <v>0</v>
      </c>
      <c r="AW22" s="166">
        <v>0</v>
      </c>
      <c r="AX22" s="167">
        <f t="shared" si="14"/>
        <v>0</v>
      </c>
      <c r="AY22" s="168" t="str">
        <f t="shared" si="15"/>
        <v>－</v>
      </c>
      <c r="AZ22" s="165">
        <v>5</v>
      </c>
      <c r="BA22" s="166">
        <v>2</v>
      </c>
      <c r="BB22" s="167">
        <f t="shared" si="16"/>
        <v>-3</v>
      </c>
      <c r="BC22" s="168">
        <f t="shared" si="17"/>
        <v>-0.6</v>
      </c>
    </row>
    <row r="23" spans="1:62" s="14" customFormat="1" ht="17.25" customHeight="1">
      <c r="A23" s="170" t="s">
        <v>26</v>
      </c>
      <c r="B23" s="203"/>
      <c r="C23" s="172"/>
      <c r="D23" s="173">
        <v>0</v>
      </c>
      <c r="E23" s="174">
        <v>0</v>
      </c>
      <c r="F23" s="175">
        <f t="shared" si="18"/>
        <v>0</v>
      </c>
      <c r="G23" s="176" t="str">
        <f t="shared" si="0"/>
        <v>－</v>
      </c>
      <c r="H23" s="173">
        <v>3</v>
      </c>
      <c r="I23" s="174">
        <v>6</v>
      </c>
      <c r="J23" s="175">
        <f t="shared" si="19"/>
        <v>3</v>
      </c>
      <c r="K23" s="176">
        <f t="shared" si="1"/>
        <v>1</v>
      </c>
      <c r="L23" s="170" t="s">
        <v>26</v>
      </c>
      <c r="M23" s="203"/>
      <c r="N23" s="172"/>
      <c r="O23" s="173">
        <v>0</v>
      </c>
      <c r="P23" s="174">
        <v>0</v>
      </c>
      <c r="Q23" s="175">
        <f t="shared" si="2"/>
        <v>0</v>
      </c>
      <c r="R23" s="176" t="str">
        <f t="shared" si="3"/>
        <v>－</v>
      </c>
      <c r="S23" s="173">
        <v>0</v>
      </c>
      <c r="T23" s="174">
        <v>2</v>
      </c>
      <c r="U23" s="175">
        <f t="shared" si="4"/>
        <v>2</v>
      </c>
      <c r="V23" s="176" t="str">
        <f t="shared" si="5"/>
        <v>∞</v>
      </c>
      <c r="W23" s="170" t="s">
        <v>26</v>
      </c>
      <c r="X23" s="203"/>
      <c r="Y23" s="172"/>
      <c r="Z23" s="173">
        <v>0</v>
      </c>
      <c r="AA23" s="174">
        <v>0</v>
      </c>
      <c r="AB23" s="175">
        <f t="shared" si="6"/>
        <v>0</v>
      </c>
      <c r="AC23" s="176" t="str">
        <f t="shared" si="7"/>
        <v>－</v>
      </c>
      <c r="AD23" s="173">
        <v>2</v>
      </c>
      <c r="AE23" s="174">
        <v>2</v>
      </c>
      <c r="AF23" s="175">
        <f t="shared" si="8"/>
        <v>0</v>
      </c>
      <c r="AG23" s="176">
        <f t="shared" si="9"/>
        <v>0</v>
      </c>
      <c r="AH23" s="170" t="s">
        <v>26</v>
      </c>
      <c r="AI23" s="203"/>
      <c r="AJ23" s="177"/>
      <c r="AK23" s="173">
        <v>0</v>
      </c>
      <c r="AL23" s="174">
        <v>0</v>
      </c>
      <c r="AM23" s="175">
        <f t="shared" si="10"/>
        <v>0</v>
      </c>
      <c r="AN23" s="176" t="str">
        <f t="shared" si="11"/>
        <v>－</v>
      </c>
      <c r="AO23" s="173">
        <v>1</v>
      </c>
      <c r="AP23" s="174">
        <v>2</v>
      </c>
      <c r="AQ23" s="175">
        <f t="shared" si="12"/>
        <v>1</v>
      </c>
      <c r="AR23" s="176">
        <f t="shared" si="13"/>
        <v>1</v>
      </c>
      <c r="AS23" s="170" t="s">
        <v>26</v>
      </c>
      <c r="AT23" s="203"/>
      <c r="AU23" s="177"/>
      <c r="AV23" s="173">
        <v>0</v>
      </c>
      <c r="AW23" s="174">
        <v>0</v>
      </c>
      <c r="AX23" s="175">
        <f t="shared" si="14"/>
        <v>0</v>
      </c>
      <c r="AY23" s="176" t="str">
        <f t="shared" si="15"/>
        <v>－</v>
      </c>
      <c r="AZ23" s="173">
        <v>0</v>
      </c>
      <c r="BA23" s="174">
        <v>0</v>
      </c>
      <c r="BB23" s="175">
        <f t="shared" si="16"/>
        <v>0</v>
      </c>
      <c r="BC23" s="176" t="str">
        <f t="shared" si="17"/>
        <v>－</v>
      </c>
      <c r="BE23" s="204" t="str">
        <f>H7</f>
        <v>休業災害：平成28年確定</v>
      </c>
    </row>
    <row r="24" spans="1:62" s="14" customFormat="1" ht="20.100000000000001" customHeight="1">
      <c r="A24" s="178" t="s">
        <v>27</v>
      </c>
      <c r="B24" s="179"/>
      <c r="C24" s="200"/>
      <c r="D24" s="181">
        <v>3</v>
      </c>
      <c r="E24" s="182">
        <v>3</v>
      </c>
      <c r="F24" s="183">
        <f t="shared" si="18"/>
        <v>0</v>
      </c>
      <c r="G24" s="184">
        <f t="shared" si="0"/>
        <v>0</v>
      </c>
      <c r="H24" s="181">
        <v>141</v>
      </c>
      <c r="I24" s="182">
        <v>113</v>
      </c>
      <c r="J24" s="183">
        <f t="shared" si="19"/>
        <v>-28</v>
      </c>
      <c r="K24" s="184">
        <f t="shared" si="1"/>
        <v>-0.19858156028368795</v>
      </c>
      <c r="L24" s="178" t="s">
        <v>27</v>
      </c>
      <c r="M24" s="179"/>
      <c r="N24" s="200"/>
      <c r="O24" s="181">
        <v>2</v>
      </c>
      <c r="P24" s="182">
        <v>1</v>
      </c>
      <c r="Q24" s="183">
        <f t="shared" si="2"/>
        <v>-1</v>
      </c>
      <c r="R24" s="184">
        <f t="shared" si="3"/>
        <v>-0.5</v>
      </c>
      <c r="S24" s="181">
        <v>47</v>
      </c>
      <c r="T24" s="182">
        <v>38</v>
      </c>
      <c r="U24" s="183">
        <f t="shared" si="4"/>
        <v>-9</v>
      </c>
      <c r="V24" s="184">
        <f t="shared" si="5"/>
        <v>-0.19148936170212766</v>
      </c>
      <c r="W24" s="178" t="s">
        <v>27</v>
      </c>
      <c r="X24" s="179"/>
      <c r="Y24" s="200"/>
      <c r="Z24" s="181">
        <v>0</v>
      </c>
      <c r="AA24" s="182">
        <v>2</v>
      </c>
      <c r="AB24" s="183">
        <f t="shared" si="6"/>
        <v>2</v>
      </c>
      <c r="AC24" s="184" t="str">
        <f t="shared" si="7"/>
        <v>∞</v>
      </c>
      <c r="AD24" s="181">
        <v>45</v>
      </c>
      <c r="AE24" s="182">
        <v>36</v>
      </c>
      <c r="AF24" s="183">
        <f t="shared" si="8"/>
        <v>-9</v>
      </c>
      <c r="AG24" s="184">
        <f t="shared" si="9"/>
        <v>-0.2</v>
      </c>
      <c r="AH24" s="178" t="s">
        <v>27</v>
      </c>
      <c r="AI24" s="179"/>
      <c r="AJ24" s="201"/>
      <c r="AK24" s="181">
        <v>1</v>
      </c>
      <c r="AL24" s="182">
        <v>0</v>
      </c>
      <c r="AM24" s="183">
        <f t="shared" si="10"/>
        <v>-1</v>
      </c>
      <c r="AN24" s="184">
        <f t="shared" si="11"/>
        <v>-1</v>
      </c>
      <c r="AO24" s="181">
        <v>29</v>
      </c>
      <c r="AP24" s="182">
        <v>31</v>
      </c>
      <c r="AQ24" s="183">
        <f t="shared" si="12"/>
        <v>2</v>
      </c>
      <c r="AR24" s="184">
        <f t="shared" si="13"/>
        <v>6.8965517241379309E-2</v>
      </c>
      <c r="AS24" s="178" t="s">
        <v>27</v>
      </c>
      <c r="AT24" s="179"/>
      <c r="AU24" s="201"/>
      <c r="AV24" s="181">
        <v>0</v>
      </c>
      <c r="AW24" s="182">
        <v>0</v>
      </c>
      <c r="AX24" s="183">
        <f t="shared" si="14"/>
        <v>0</v>
      </c>
      <c r="AY24" s="184" t="str">
        <f t="shared" si="15"/>
        <v>－</v>
      </c>
      <c r="AZ24" s="181">
        <v>20</v>
      </c>
      <c r="BA24" s="182">
        <v>8</v>
      </c>
      <c r="BB24" s="183">
        <f t="shared" si="16"/>
        <v>-12</v>
      </c>
      <c r="BC24" s="184">
        <f t="shared" si="17"/>
        <v>-0.6</v>
      </c>
      <c r="BE24" s="126" t="s">
        <v>48</v>
      </c>
      <c r="BF24" s="126" t="s">
        <v>49</v>
      </c>
      <c r="BG24" s="126" t="s">
        <v>50</v>
      </c>
      <c r="BH24" s="126" t="s">
        <v>51</v>
      </c>
      <c r="BI24" s="127" t="s">
        <v>52</v>
      </c>
      <c r="BJ24" s="128" t="s">
        <v>11</v>
      </c>
    </row>
    <row r="25" spans="1:62" s="10" customFormat="1" ht="17.25" customHeight="1">
      <c r="A25" s="162"/>
      <c r="B25" s="202" t="s">
        <v>28</v>
      </c>
      <c r="C25" s="164"/>
      <c r="D25" s="165">
        <v>3</v>
      </c>
      <c r="E25" s="166">
        <v>3</v>
      </c>
      <c r="F25" s="167">
        <f t="shared" si="18"/>
        <v>0</v>
      </c>
      <c r="G25" s="168">
        <f t="shared" si="0"/>
        <v>0</v>
      </c>
      <c r="H25" s="165">
        <v>96</v>
      </c>
      <c r="I25" s="166">
        <v>68</v>
      </c>
      <c r="J25" s="167">
        <f t="shared" si="19"/>
        <v>-28</v>
      </c>
      <c r="K25" s="168">
        <f t="shared" si="1"/>
        <v>-0.29166666666666669</v>
      </c>
      <c r="L25" s="162"/>
      <c r="M25" s="202" t="s">
        <v>28</v>
      </c>
      <c r="N25" s="164"/>
      <c r="O25" s="165">
        <v>2</v>
      </c>
      <c r="P25" s="166">
        <v>1</v>
      </c>
      <c r="Q25" s="167">
        <f t="shared" si="2"/>
        <v>-1</v>
      </c>
      <c r="R25" s="168">
        <f t="shared" si="3"/>
        <v>-0.5</v>
      </c>
      <c r="S25" s="165">
        <v>22</v>
      </c>
      <c r="T25" s="166">
        <v>14</v>
      </c>
      <c r="U25" s="167">
        <f t="shared" si="4"/>
        <v>-8</v>
      </c>
      <c r="V25" s="168">
        <f t="shared" si="5"/>
        <v>-0.36363636363636365</v>
      </c>
      <c r="W25" s="162"/>
      <c r="X25" s="202" t="s">
        <v>28</v>
      </c>
      <c r="Y25" s="164"/>
      <c r="Z25" s="165">
        <v>0</v>
      </c>
      <c r="AA25" s="166">
        <v>2</v>
      </c>
      <c r="AB25" s="167">
        <f t="shared" si="6"/>
        <v>2</v>
      </c>
      <c r="AC25" s="168" t="str">
        <f t="shared" si="7"/>
        <v>∞</v>
      </c>
      <c r="AD25" s="165">
        <v>44</v>
      </c>
      <c r="AE25" s="166">
        <v>36</v>
      </c>
      <c r="AF25" s="167">
        <f t="shared" si="8"/>
        <v>-8</v>
      </c>
      <c r="AG25" s="168">
        <f t="shared" si="9"/>
        <v>-0.18181818181818182</v>
      </c>
      <c r="AH25" s="162"/>
      <c r="AI25" s="202" t="s">
        <v>28</v>
      </c>
      <c r="AJ25" s="169"/>
      <c r="AK25" s="165">
        <v>1</v>
      </c>
      <c r="AL25" s="166">
        <v>0</v>
      </c>
      <c r="AM25" s="167">
        <f t="shared" si="10"/>
        <v>-1</v>
      </c>
      <c r="AN25" s="168">
        <f t="shared" si="11"/>
        <v>-1</v>
      </c>
      <c r="AO25" s="165">
        <v>11</v>
      </c>
      <c r="AP25" s="166">
        <v>12</v>
      </c>
      <c r="AQ25" s="167">
        <f t="shared" si="12"/>
        <v>1</v>
      </c>
      <c r="AR25" s="168">
        <f t="shared" si="13"/>
        <v>9.0909090909090912E-2</v>
      </c>
      <c r="AS25" s="162"/>
      <c r="AT25" s="202" t="s">
        <v>28</v>
      </c>
      <c r="AU25" s="169"/>
      <c r="AV25" s="165">
        <v>0</v>
      </c>
      <c r="AW25" s="166">
        <v>0</v>
      </c>
      <c r="AX25" s="167">
        <f t="shared" si="14"/>
        <v>0</v>
      </c>
      <c r="AY25" s="168" t="str">
        <f t="shared" si="15"/>
        <v>－</v>
      </c>
      <c r="AZ25" s="165">
        <v>19</v>
      </c>
      <c r="BA25" s="166">
        <v>6</v>
      </c>
      <c r="BB25" s="167">
        <f t="shared" si="16"/>
        <v>-13</v>
      </c>
      <c r="BC25" s="168">
        <f t="shared" si="17"/>
        <v>-0.68421052631578949</v>
      </c>
      <c r="BE25" s="131">
        <f>I25</f>
        <v>68</v>
      </c>
      <c r="BF25" s="131">
        <f>I17</f>
        <v>184</v>
      </c>
      <c r="BG25" s="131">
        <f>I10</f>
        <v>301</v>
      </c>
      <c r="BH25" s="131">
        <f>I21</f>
        <v>135</v>
      </c>
      <c r="BI25" s="132">
        <f>BJ25-SUM(BE25:BH25)</f>
        <v>629</v>
      </c>
      <c r="BJ25" s="133">
        <f>I41</f>
        <v>1317</v>
      </c>
    </row>
    <row r="26" spans="1:62" s="14" customFormat="1" ht="20.100000000000001" customHeight="1">
      <c r="A26" s="205" t="s">
        <v>29</v>
      </c>
      <c r="B26" s="203"/>
      <c r="C26" s="172"/>
      <c r="D26" s="206">
        <v>0</v>
      </c>
      <c r="E26" s="207">
        <v>1</v>
      </c>
      <c r="F26" s="175">
        <f t="shared" si="18"/>
        <v>1</v>
      </c>
      <c r="G26" s="176" t="str">
        <f t="shared" si="0"/>
        <v>∞</v>
      </c>
      <c r="H26" s="206">
        <v>45</v>
      </c>
      <c r="I26" s="207">
        <v>55</v>
      </c>
      <c r="J26" s="175">
        <f t="shared" si="19"/>
        <v>10</v>
      </c>
      <c r="K26" s="176">
        <f t="shared" si="1"/>
        <v>0.22222222222222221</v>
      </c>
      <c r="L26" s="205" t="s">
        <v>29</v>
      </c>
      <c r="M26" s="203"/>
      <c r="N26" s="172"/>
      <c r="O26" s="206">
        <v>0</v>
      </c>
      <c r="P26" s="207">
        <v>1</v>
      </c>
      <c r="Q26" s="175">
        <f t="shared" si="2"/>
        <v>1</v>
      </c>
      <c r="R26" s="176" t="str">
        <f t="shared" si="3"/>
        <v>∞</v>
      </c>
      <c r="S26" s="206">
        <v>9</v>
      </c>
      <c r="T26" s="207">
        <v>18</v>
      </c>
      <c r="U26" s="175">
        <f t="shared" si="4"/>
        <v>9</v>
      </c>
      <c r="V26" s="176">
        <f t="shared" si="5"/>
        <v>1</v>
      </c>
      <c r="W26" s="205" t="s">
        <v>29</v>
      </c>
      <c r="X26" s="203"/>
      <c r="Y26" s="172"/>
      <c r="Z26" s="206">
        <v>0</v>
      </c>
      <c r="AA26" s="207">
        <v>0</v>
      </c>
      <c r="AB26" s="175">
        <f t="shared" si="6"/>
        <v>0</v>
      </c>
      <c r="AC26" s="176" t="str">
        <f t="shared" si="7"/>
        <v>－</v>
      </c>
      <c r="AD26" s="206">
        <v>9</v>
      </c>
      <c r="AE26" s="207">
        <v>6</v>
      </c>
      <c r="AF26" s="175">
        <f t="shared" si="8"/>
        <v>-3</v>
      </c>
      <c r="AG26" s="176">
        <f t="shared" si="9"/>
        <v>-0.33333333333333331</v>
      </c>
      <c r="AH26" s="205" t="s">
        <v>29</v>
      </c>
      <c r="AI26" s="203"/>
      <c r="AJ26" s="177"/>
      <c r="AK26" s="206">
        <v>0</v>
      </c>
      <c r="AL26" s="207">
        <v>0</v>
      </c>
      <c r="AM26" s="175">
        <f t="shared" si="10"/>
        <v>0</v>
      </c>
      <c r="AN26" s="176" t="str">
        <f t="shared" si="11"/>
        <v>－</v>
      </c>
      <c r="AO26" s="206">
        <v>21</v>
      </c>
      <c r="AP26" s="207">
        <v>25</v>
      </c>
      <c r="AQ26" s="175">
        <f t="shared" si="12"/>
        <v>4</v>
      </c>
      <c r="AR26" s="176">
        <f t="shared" si="13"/>
        <v>0.19047619047619047</v>
      </c>
      <c r="AS26" s="205" t="s">
        <v>29</v>
      </c>
      <c r="AT26" s="203"/>
      <c r="AU26" s="177"/>
      <c r="AV26" s="206">
        <v>0</v>
      </c>
      <c r="AW26" s="207">
        <v>0</v>
      </c>
      <c r="AX26" s="175">
        <f t="shared" si="14"/>
        <v>0</v>
      </c>
      <c r="AY26" s="176" t="str">
        <f t="shared" si="15"/>
        <v>－</v>
      </c>
      <c r="AZ26" s="206">
        <v>6</v>
      </c>
      <c r="BA26" s="207">
        <v>6</v>
      </c>
      <c r="BB26" s="175">
        <f t="shared" si="16"/>
        <v>0</v>
      </c>
      <c r="BC26" s="176">
        <f t="shared" si="17"/>
        <v>0</v>
      </c>
    </row>
    <row r="27" spans="1:62" s="14" customFormat="1" ht="20.100000000000001" customHeight="1">
      <c r="A27" s="178" t="s">
        <v>30</v>
      </c>
      <c r="B27" s="179"/>
      <c r="C27" s="200"/>
      <c r="D27" s="181">
        <v>1</v>
      </c>
      <c r="E27" s="182">
        <v>1</v>
      </c>
      <c r="F27" s="183">
        <f t="shared" si="18"/>
        <v>0</v>
      </c>
      <c r="G27" s="184">
        <f t="shared" si="0"/>
        <v>0</v>
      </c>
      <c r="H27" s="181">
        <v>178</v>
      </c>
      <c r="I27" s="182">
        <v>176</v>
      </c>
      <c r="J27" s="183">
        <f t="shared" si="19"/>
        <v>-2</v>
      </c>
      <c r="K27" s="184">
        <f t="shared" si="1"/>
        <v>-1.1235955056179775E-2</v>
      </c>
      <c r="L27" s="178" t="s">
        <v>30</v>
      </c>
      <c r="M27" s="179"/>
      <c r="N27" s="200"/>
      <c r="O27" s="181">
        <v>1</v>
      </c>
      <c r="P27" s="182">
        <v>0</v>
      </c>
      <c r="Q27" s="183">
        <f t="shared" si="2"/>
        <v>-1</v>
      </c>
      <c r="R27" s="184">
        <f t="shared" si="3"/>
        <v>-1</v>
      </c>
      <c r="S27" s="181">
        <v>88</v>
      </c>
      <c r="T27" s="182">
        <v>89</v>
      </c>
      <c r="U27" s="183">
        <f t="shared" si="4"/>
        <v>1</v>
      </c>
      <c r="V27" s="184">
        <f t="shared" si="5"/>
        <v>1.1363636363636364E-2</v>
      </c>
      <c r="W27" s="178" t="s">
        <v>30</v>
      </c>
      <c r="X27" s="179"/>
      <c r="Y27" s="200"/>
      <c r="Z27" s="181">
        <v>0</v>
      </c>
      <c r="AA27" s="182">
        <v>0</v>
      </c>
      <c r="AB27" s="183">
        <f t="shared" si="6"/>
        <v>0</v>
      </c>
      <c r="AC27" s="184" t="str">
        <f t="shared" si="7"/>
        <v>－</v>
      </c>
      <c r="AD27" s="181">
        <v>25</v>
      </c>
      <c r="AE27" s="182">
        <v>30</v>
      </c>
      <c r="AF27" s="183">
        <f t="shared" si="8"/>
        <v>5</v>
      </c>
      <c r="AG27" s="184">
        <f t="shared" si="9"/>
        <v>0.2</v>
      </c>
      <c r="AH27" s="178" t="s">
        <v>30</v>
      </c>
      <c r="AI27" s="179"/>
      <c r="AJ27" s="200"/>
      <c r="AK27" s="181">
        <v>0</v>
      </c>
      <c r="AL27" s="182">
        <v>1</v>
      </c>
      <c r="AM27" s="183">
        <f t="shared" si="10"/>
        <v>1</v>
      </c>
      <c r="AN27" s="184" t="str">
        <f t="shared" si="11"/>
        <v>∞</v>
      </c>
      <c r="AO27" s="181">
        <v>49</v>
      </c>
      <c r="AP27" s="182">
        <v>48</v>
      </c>
      <c r="AQ27" s="183">
        <f t="shared" si="12"/>
        <v>-1</v>
      </c>
      <c r="AR27" s="184">
        <f t="shared" si="13"/>
        <v>-2.0408163265306121E-2</v>
      </c>
      <c r="AS27" s="178" t="s">
        <v>30</v>
      </c>
      <c r="AT27" s="179"/>
      <c r="AU27" s="200"/>
      <c r="AV27" s="181">
        <v>0</v>
      </c>
      <c r="AW27" s="182">
        <v>0</v>
      </c>
      <c r="AX27" s="183">
        <f t="shared" si="14"/>
        <v>0</v>
      </c>
      <c r="AY27" s="184" t="str">
        <f t="shared" si="15"/>
        <v>－</v>
      </c>
      <c r="AZ27" s="181">
        <v>16</v>
      </c>
      <c r="BA27" s="182">
        <v>9</v>
      </c>
      <c r="BB27" s="183">
        <f t="shared" si="16"/>
        <v>-7</v>
      </c>
      <c r="BC27" s="184">
        <f t="shared" si="17"/>
        <v>-0.4375</v>
      </c>
    </row>
    <row r="28" spans="1:62" s="10" customFormat="1" ht="17.25" customHeight="1">
      <c r="A28" s="162"/>
      <c r="B28" s="202" t="s">
        <v>64</v>
      </c>
      <c r="C28" s="164"/>
      <c r="D28" s="165">
        <v>1</v>
      </c>
      <c r="E28" s="166">
        <v>0</v>
      </c>
      <c r="F28" s="167">
        <f t="shared" si="18"/>
        <v>-1</v>
      </c>
      <c r="G28" s="168">
        <f t="shared" si="0"/>
        <v>-1</v>
      </c>
      <c r="H28" s="165">
        <v>126</v>
      </c>
      <c r="I28" s="166">
        <v>132</v>
      </c>
      <c r="J28" s="167">
        <f t="shared" si="19"/>
        <v>6</v>
      </c>
      <c r="K28" s="168">
        <f t="shared" si="1"/>
        <v>4.7619047619047616E-2</v>
      </c>
      <c r="L28" s="162"/>
      <c r="M28" s="202" t="s">
        <v>64</v>
      </c>
      <c r="N28" s="164"/>
      <c r="O28" s="165">
        <v>1</v>
      </c>
      <c r="P28" s="166">
        <v>0</v>
      </c>
      <c r="Q28" s="167">
        <f t="shared" si="2"/>
        <v>-1</v>
      </c>
      <c r="R28" s="168">
        <f t="shared" si="3"/>
        <v>-1</v>
      </c>
      <c r="S28" s="165">
        <v>61</v>
      </c>
      <c r="T28" s="166">
        <v>65</v>
      </c>
      <c r="U28" s="167">
        <f t="shared" si="4"/>
        <v>4</v>
      </c>
      <c r="V28" s="168">
        <f t="shared" si="5"/>
        <v>6.5573770491803282E-2</v>
      </c>
      <c r="W28" s="162"/>
      <c r="X28" s="202" t="s">
        <v>64</v>
      </c>
      <c r="Y28" s="164"/>
      <c r="Z28" s="165">
        <v>0</v>
      </c>
      <c r="AA28" s="166">
        <v>0</v>
      </c>
      <c r="AB28" s="167">
        <f t="shared" si="6"/>
        <v>0</v>
      </c>
      <c r="AC28" s="168" t="str">
        <f t="shared" si="7"/>
        <v>－</v>
      </c>
      <c r="AD28" s="165">
        <v>22</v>
      </c>
      <c r="AE28" s="166">
        <v>26</v>
      </c>
      <c r="AF28" s="167">
        <f t="shared" si="8"/>
        <v>4</v>
      </c>
      <c r="AG28" s="168">
        <f t="shared" si="9"/>
        <v>0.18181818181818182</v>
      </c>
      <c r="AH28" s="162"/>
      <c r="AI28" s="202" t="s">
        <v>64</v>
      </c>
      <c r="AJ28" s="164"/>
      <c r="AK28" s="165">
        <v>0</v>
      </c>
      <c r="AL28" s="166">
        <v>0</v>
      </c>
      <c r="AM28" s="167">
        <f t="shared" si="10"/>
        <v>0</v>
      </c>
      <c r="AN28" s="168" t="str">
        <f t="shared" si="11"/>
        <v>－</v>
      </c>
      <c r="AO28" s="165">
        <v>29</v>
      </c>
      <c r="AP28" s="166">
        <v>35</v>
      </c>
      <c r="AQ28" s="167">
        <f t="shared" si="12"/>
        <v>6</v>
      </c>
      <c r="AR28" s="168">
        <f t="shared" si="13"/>
        <v>0.20689655172413793</v>
      </c>
      <c r="AS28" s="162"/>
      <c r="AT28" s="202" t="s">
        <v>64</v>
      </c>
      <c r="AU28" s="164"/>
      <c r="AV28" s="165">
        <v>0</v>
      </c>
      <c r="AW28" s="166">
        <v>0</v>
      </c>
      <c r="AX28" s="167">
        <f t="shared" si="14"/>
        <v>0</v>
      </c>
      <c r="AY28" s="168" t="str">
        <f t="shared" si="15"/>
        <v>－</v>
      </c>
      <c r="AZ28" s="165">
        <v>14</v>
      </c>
      <c r="BA28" s="166">
        <v>6</v>
      </c>
      <c r="BB28" s="167">
        <f t="shared" si="16"/>
        <v>-8</v>
      </c>
      <c r="BC28" s="168">
        <f t="shared" si="17"/>
        <v>-0.5714285714285714</v>
      </c>
    </row>
    <row r="29" spans="1:62" s="14" customFormat="1" ht="20.100000000000001" customHeight="1">
      <c r="A29" s="205" t="s">
        <v>32</v>
      </c>
      <c r="B29" s="203"/>
      <c r="C29" s="172"/>
      <c r="D29" s="208">
        <v>1</v>
      </c>
      <c r="E29" s="209">
        <v>0</v>
      </c>
      <c r="F29" s="175">
        <f t="shared" si="18"/>
        <v>-1</v>
      </c>
      <c r="G29" s="176">
        <f t="shared" si="0"/>
        <v>-1</v>
      </c>
      <c r="H29" s="208">
        <v>5</v>
      </c>
      <c r="I29" s="209">
        <v>6</v>
      </c>
      <c r="J29" s="175">
        <f t="shared" si="19"/>
        <v>1</v>
      </c>
      <c r="K29" s="176">
        <f t="shared" si="1"/>
        <v>0.2</v>
      </c>
      <c r="L29" s="205" t="s">
        <v>32</v>
      </c>
      <c r="M29" s="203"/>
      <c r="N29" s="172"/>
      <c r="O29" s="208">
        <v>1</v>
      </c>
      <c r="P29" s="209">
        <v>0</v>
      </c>
      <c r="Q29" s="175">
        <f t="shared" si="2"/>
        <v>-1</v>
      </c>
      <c r="R29" s="176">
        <f t="shared" si="3"/>
        <v>-1</v>
      </c>
      <c r="S29" s="208">
        <v>3</v>
      </c>
      <c r="T29" s="209">
        <v>4</v>
      </c>
      <c r="U29" s="175">
        <f t="shared" si="4"/>
        <v>1</v>
      </c>
      <c r="V29" s="176">
        <f t="shared" si="5"/>
        <v>0.33333333333333331</v>
      </c>
      <c r="W29" s="205" t="s">
        <v>32</v>
      </c>
      <c r="X29" s="203"/>
      <c r="Y29" s="172"/>
      <c r="Z29" s="208">
        <v>0</v>
      </c>
      <c r="AA29" s="209">
        <v>0</v>
      </c>
      <c r="AB29" s="175">
        <f t="shared" si="6"/>
        <v>0</v>
      </c>
      <c r="AC29" s="176" t="str">
        <f t="shared" si="7"/>
        <v>－</v>
      </c>
      <c r="AD29" s="208">
        <v>1</v>
      </c>
      <c r="AE29" s="209">
        <v>0</v>
      </c>
      <c r="AF29" s="175">
        <f t="shared" si="8"/>
        <v>-1</v>
      </c>
      <c r="AG29" s="176">
        <f t="shared" si="9"/>
        <v>-1</v>
      </c>
      <c r="AH29" s="205" t="s">
        <v>32</v>
      </c>
      <c r="AI29" s="203"/>
      <c r="AJ29" s="172"/>
      <c r="AK29" s="208">
        <v>0</v>
      </c>
      <c r="AL29" s="209">
        <v>0</v>
      </c>
      <c r="AM29" s="175">
        <f t="shared" si="10"/>
        <v>0</v>
      </c>
      <c r="AN29" s="176" t="str">
        <f t="shared" si="11"/>
        <v>－</v>
      </c>
      <c r="AO29" s="208">
        <v>1</v>
      </c>
      <c r="AP29" s="209">
        <v>2</v>
      </c>
      <c r="AQ29" s="175">
        <f t="shared" si="12"/>
        <v>1</v>
      </c>
      <c r="AR29" s="176">
        <f t="shared" si="13"/>
        <v>1</v>
      </c>
      <c r="AS29" s="205" t="s">
        <v>32</v>
      </c>
      <c r="AT29" s="203"/>
      <c r="AU29" s="172"/>
      <c r="AV29" s="208">
        <v>0</v>
      </c>
      <c r="AW29" s="209">
        <v>0</v>
      </c>
      <c r="AX29" s="175">
        <f t="shared" si="14"/>
        <v>0</v>
      </c>
      <c r="AY29" s="176" t="str">
        <f t="shared" si="15"/>
        <v>－</v>
      </c>
      <c r="AZ29" s="208">
        <v>0</v>
      </c>
      <c r="BA29" s="209">
        <v>0</v>
      </c>
      <c r="BB29" s="175">
        <f t="shared" si="16"/>
        <v>0</v>
      </c>
      <c r="BC29" s="176" t="str">
        <f t="shared" si="17"/>
        <v>－</v>
      </c>
    </row>
    <row r="30" spans="1:62" s="14" customFormat="1" ht="20.100000000000001" customHeight="1">
      <c r="A30" s="205" t="s">
        <v>33</v>
      </c>
      <c r="B30" s="203"/>
      <c r="C30" s="172"/>
      <c r="D30" s="206">
        <v>0</v>
      </c>
      <c r="E30" s="207">
        <v>0</v>
      </c>
      <c r="F30" s="175">
        <f t="shared" si="18"/>
        <v>0</v>
      </c>
      <c r="G30" s="176" t="str">
        <f t="shared" si="0"/>
        <v>－</v>
      </c>
      <c r="H30" s="206">
        <v>0</v>
      </c>
      <c r="I30" s="207">
        <v>0</v>
      </c>
      <c r="J30" s="175">
        <f t="shared" si="19"/>
        <v>0</v>
      </c>
      <c r="K30" s="176" t="str">
        <f t="shared" si="1"/>
        <v>－</v>
      </c>
      <c r="L30" s="205" t="s">
        <v>33</v>
      </c>
      <c r="M30" s="203"/>
      <c r="N30" s="172"/>
      <c r="O30" s="206">
        <v>0</v>
      </c>
      <c r="P30" s="207">
        <v>0</v>
      </c>
      <c r="Q30" s="175">
        <f t="shared" si="2"/>
        <v>0</v>
      </c>
      <c r="R30" s="176" t="str">
        <f t="shared" si="3"/>
        <v>－</v>
      </c>
      <c r="S30" s="206">
        <v>0</v>
      </c>
      <c r="T30" s="207">
        <v>0</v>
      </c>
      <c r="U30" s="175">
        <f t="shared" si="4"/>
        <v>0</v>
      </c>
      <c r="V30" s="176" t="str">
        <f t="shared" si="5"/>
        <v>－</v>
      </c>
      <c r="W30" s="205" t="s">
        <v>33</v>
      </c>
      <c r="X30" s="203"/>
      <c r="Y30" s="172"/>
      <c r="Z30" s="206">
        <v>0</v>
      </c>
      <c r="AA30" s="207">
        <v>0</v>
      </c>
      <c r="AB30" s="175">
        <f t="shared" si="6"/>
        <v>0</v>
      </c>
      <c r="AC30" s="176" t="str">
        <f t="shared" si="7"/>
        <v>－</v>
      </c>
      <c r="AD30" s="206">
        <v>0</v>
      </c>
      <c r="AE30" s="207">
        <v>0</v>
      </c>
      <c r="AF30" s="175">
        <f t="shared" si="8"/>
        <v>0</v>
      </c>
      <c r="AG30" s="176" t="str">
        <f t="shared" si="9"/>
        <v>－</v>
      </c>
      <c r="AH30" s="205" t="s">
        <v>33</v>
      </c>
      <c r="AI30" s="203"/>
      <c r="AJ30" s="172"/>
      <c r="AK30" s="206">
        <v>0</v>
      </c>
      <c r="AL30" s="207">
        <v>0</v>
      </c>
      <c r="AM30" s="175">
        <f t="shared" si="10"/>
        <v>0</v>
      </c>
      <c r="AN30" s="176" t="str">
        <f t="shared" si="11"/>
        <v>－</v>
      </c>
      <c r="AO30" s="206">
        <v>0</v>
      </c>
      <c r="AP30" s="207">
        <v>0</v>
      </c>
      <c r="AQ30" s="175">
        <f t="shared" si="12"/>
        <v>0</v>
      </c>
      <c r="AR30" s="176" t="str">
        <f t="shared" si="13"/>
        <v>－</v>
      </c>
      <c r="AS30" s="205" t="s">
        <v>33</v>
      </c>
      <c r="AT30" s="203"/>
      <c r="AU30" s="172"/>
      <c r="AV30" s="206">
        <v>0</v>
      </c>
      <c r="AW30" s="207">
        <v>0</v>
      </c>
      <c r="AX30" s="175">
        <f t="shared" si="14"/>
        <v>0</v>
      </c>
      <c r="AY30" s="176" t="str">
        <f t="shared" si="15"/>
        <v>－</v>
      </c>
      <c r="AZ30" s="206">
        <v>0</v>
      </c>
      <c r="BA30" s="207">
        <v>0</v>
      </c>
      <c r="BB30" s="175">
        <f t="shared" si="16"/>
        <v>0</v>
      </c>
      <c r="BC30" s="176" t="str">
        <f t="shared" si="17"/>
        <v>－</v>
      </c>
    </row>
    <row r="31" spans="1:62" s="14" customFormat="1" ht="20.100000000000001" customHeight="1">
      <c r="A31" s="170" t="s">
        <v>34</v>
      </c>
      <c r="B31" s="203"/>
      <c r="C31" s="172"/>
      <c r="D31" s="206">
        <v>0</v>
      </c>
      <c r="E31" s="207">
        <v>0</v>
      </c>
      <c r="F31" s="175">
        <f t="shared" si="18"/>
        <v>0</v>
      </c>
      <c r="G31" s="176" t="str">
        <f t="shared" si="0"/>
        <v>－</v>
      </c>
      <c r="H31" s="206">
        <v>10</v>
      </c>
      <c r="I31" s="207">
        <v>14</v>
      </c>
      <c r="J31" s="175">
        <f t="shared" si="19"/>
        <v>4</v>
      </c>
      <c r="K31" s="176">
        <f t="shared" si="1"/>
        <v>0.4</v>
      </c>
      <c r="L31" s="170" t="s">
        <v>34</v>
      </c>
      <c r="M31" s="203"/>
      <c r="N31" s="172"/>
      <c r="O31" s="206">
        <v>0</v>
      </c>
      <c r="P31" s="207">
        <v>0</v>
      </c>
      <c r="Q31" s="175">
        <f t="shared" si="2"/>
        <v>0</v>
      </c>
      <c r="R31" s="176" t="str">
        <f t="shared" si="3"/>
        <v>－</v>
      </c>
      <c r="S31" s="206">
        <v>4</v>
      </c>
      <c r="T31" s="207">
        <v>4</v>
      </c>
      <c r="U31" s="175">
        <f t="shared" si="4"/>
        <v>0</v>
      </c>
      <c r="V31" s="176">
        <f t="shared" si="5"/>
        <v>0</v>
      </c>
      <c r="W31" s="170" t="s">
        <v>34</v>
      </c>
      <c r="X31" s="203"/>
      <c r="Y31" s="172"/>
      <c r="Z31" s="206">
        <v>0</v>
      </c>
      <c r="AA31" s="207">
        <v>0</v>
      </c>
      <c r="AB31" s="175">
        <f t="shared" si="6"/>
        <v>0</v>
      </c>
      <c r="AC31" s="176" t="str">
        <f t="shared" si="7"/>
        <v>－</v>
      </c>
      <c r="AD31" s="206">
        <v>4</v>
      </c>
      <c r="AE31" s="207">
        <v>6</v>
      </c>
      <c r="AF31" s="175">
        <f t="shared" si="8"/>
        <v>2</v>
      </c>
      <c r="AG31" s="176">
        <f t="shared" si="9"/>
        <v>0.5</v>
      </c>
      <c r="AH31" s="170" t="s">
        <v>34</v>
      </c>
      <c r="AI31" s="203"/>
      <c r="AJ31" s="172"/>
      <c r="AK31" s="206">
        <v>0</v>
      </c>
      <c r="AL31" s="207">
        <v>0</v>
      </c>
      <c r="AM31" s="175">
        <f t="shared" si="10"/>
        <v>0</v>
      </c>
      <c r="AN31" s="176" t="str">
        <f t="shared" si="11"/>
        <v>－</v>
      </c>
      <c r="AO31" s="206">
        <v>2</v>
      </c>
      <c r="AP31" s="207">
        <v>4</v>
      </c>
      <c r="AQ31" s="175">
        <f t="shared" si="12"/>
        <v>2</v>
      </c>
      <c r="AR31" s="176">
        <f t="shared" si="13"/>
        <v>1</v>
      </c>
      <c r="AS31" s="170" t="s">
        <v>34</v>
      </c>
      <c r="AT31" s="203"/>
      <c r="AU31" s="172"/>
      <c r="AV31" s="206">
        <v>0</v>
      </c>
      <c r="AW31" s="207">
        <v>0</v>
      </c>
      <c r="AX31" s="175">
        <f t="shared" si="14"/>
        <v>0</v>
      </c>
      <c r="AY31" s="176" t="str">
        <f t="shared" si="15"/>
        <v>－</v>
      </c>
      <c r="AZ31" s="206">
        <v>0</v>
      </c>
      <c r="BA31" s="207">
        <v>0</v>
      </c>
      <c r="BB31" s="175">
        <f t="shared" si="16"/>
        <v>0</v>
      </c>
      <c r="BC31" s="176" t="str">
        <f t="shared" si="17"/>
        <v>－</v>
      </c>
    </row>
    <row r="32" spans="1:62" s="14" customFormat="1" ht="20.100000000000001" customHeight="1">
      <c r="A32" s="205" t="s">
        <v>35</v>
      </c>
      <c r="B32" s="203"/>
      <c r="C32" s="172"/>
      <c r="D32" s="206">
        <v>1</v>
      </c>
      <c r="E32" s="207">
        <v>0</v>
      </c>
      <c r="F32" s="175">
        <f t="shared" si="18"/>
        <v>-1</v>
      </c>
      <c r="G32" s="176">
        <f t="shared" si="0"/>
        <v>-1</v>
      </c>
      <c r="H32" s="206">
        <v>12</v>
      </c>
      <c r="I32" s="207">
        <v>8</v>
      </c>
      <c r="J32" s="175">
        <f t="shared" si="19"/>
        <v>-4</v>
      </c>
      <c r="K32" s="176">
        <f t="shared" si="1"/>
        <v>-0.33333333333333331</v>
      </c>
      <c r="L32" s="205" t="s">
        <v>35</v>
      </c>
      <c r="M32" s="203"/>
      <c r="N32" s="172"/>
      <c r="O32" s="206">
        <v>1</v>
      </c>
      <c r="P32" s="207">
        <v>0</v>
      </c>
      <c r="Q32" s="175">
        <f t="shared" si="2"/>
        <v>-1</v>
      </c>
      <c r="R32" s="176">
        <f t="shared" si="3"/>
        <v>-1</v>
      </c>
      <c r="S32" s="206">
        <v>5</v>
      </c>
      <c r="T32" s="207">
        <v>5</v>
      </c>
      <c r="U32" s="175">
        <f t="shared" si="4"/>
        <v>0</v>
      </c>
      <c r="V32" s="176">
        <f t="shared" si="5"/>
        <v>0</v>
      </c>
      <c r="W32" s="205" t="s">
        <v>35</v>
      </c>
      <c r="X32" s="203"/>
      <c r="Y32" s="172"/>
      <c r="Z32" s="206">
        <v>0</v>
      </c>
      <c r="AA32" s="207">
        <v>0</v>
      </c>
      <c r="AB32" s="175">
        <f t="shared" si="6"/>
        <v>0</v>
      </c>
      <c r="AC32" s="176" t="str">
        <f t="shared" si="7"/>
        <v>－</v>
      </c>
      <c r="AD32" s="206">
        <v>3</v>
      </c>
      <c r="AE32" s="207">
        <v>2</v>
      </c>
      <c r="AF32" s="175">
        <f t="shared" si="8"/>
        <v>-1</v>
      </c>
      <c r="AG32" s="176">
        <f t="shared" si="9"/>
        <v>-0.33333333333333331</v>
      </c>
      <c r="AH32" s="205" t="s">
        <v>35</v>
      </c>
      <c r="AI32" s="203"/>
      <c r="AJ32" s="172"/>
      <c r="AK32" s="206">
        <v>0</v>
      </c>
      <c r="AL32" s="207">
        <v>0</v>
      </c>
      <c r="AM32" s="175">
        <f t="shared" si="10"/>
        <v>0</v>
      </c>
      <c r="AN32" s="176" t="str">
        <f t="shared" si="11"/>
        <v>－</v>
      </c>
      <c r="AO32" s="206">
        <v>3</v>
      </c>
      <c r="AP32" s="207">
        <v>1</v>
      </c>
      <c r="AQ32" s="175">
        <f t="shared" si="12"/>
        <v>-2</v>
      </c>
      <c r="AR32" s="176">
        <f t="shared" si="13"/>
        <v>-0.66666666666666663</v>
      </c>
      <c r="AS32" s="205" t="s">
        <v>35</v>
      </c>
      <c r="AT32" s="203"/>
      <c r="AU32" s="172"/>
      <c r="AV32" s="206">
        <v>0</v>
      </c>
      <c r="AW32" s="207">
        <v>0</v>
      </c>
      <c r="AX32" s="175">
        <f t="shared" si="14"/>
        <v>0</v>
      </c>
      <c r="AY32" s="176" t="str">
        <f t="shared" si="15"/>
        <v>－</v>
      </c>
      <c r="AZ32" s="206">
        <v>1</v>
      </c>
      <c r="BA32" s="207">
        <v>0</v>
      </c>
      <c r="BB32" s="175">
        <f t="shared" si="16"/>
        <v>-1</v>
      </c>
      <c r="BC32" s="176">
        <f t="shared" si="17"/>
        <v>-1</v>
      </c>
    </row>
    <row r="33" spans="1:55" s="14" customFormat="1" ht="20.100000000000001" customHeight="1">
      <c r="A33" s="178" t="s">
        <v>36</v>
      </c>
      <c r="B33" s="179"/>
      <c r="C33" s="200"/>
      <c r="D33" s="181">
        <v>0</v>
      </c>
      <c r="E33" s="182">
        <v>1</v>
      </c>
      <c r="F33" s="183">
        <f t="shared" si="18"/>
        <v>1</v>
      </c>
      <c r="G33" s="184" t="str">
        <f t="shared" si="0"/>
        <v>∞</v>
      </c>
      <c r="H33" s="181">
        <v>111</v>
      </c>
      <c r="I33" s="182">
        <v>137</v>
      </c>
      <c r="J33" s="183">
        <f t="shared" si="19"/>
        <v>26</v>
      </c>
      <c r="K33" s="184">
        <f t="shared" si="1"/>
        <v>0.23423423423423423</v>
      </c>
      <c r="L33" s="178" t="s">
        <v>36</v>
      </c>
      <c r="M33" s="179"/>
      <c r="N33" s="200"/>
      <c r="O33" s="181">
        <v>0</v>
      </c>
      <c r="P33" s="182">
        <v>0</v>
      </c>
      <c r="Q33" s="183">
        <f t="shared" si="2"/>
        <v>0</v>
      </c>
      <c r="R33" s="184" t="str">
        <f t="shared" si="3"/>
        <v>－</v>
      </c>
      <c r="S33" s="181">
        <v>55</v>
      </c>
      <c r="T33" s="182">
        <v>51</v>
      </c>
      <c r="U33" s="183">
        <f t="shared" si="4"/>
        <v>-4</v>
      </c>
      <c r="V33" s="184">
        <f t="shared" si="5"/>
        <v>-7.2727272727272724E-2</v>
      </c>
      <c r="W33" s="178" t="s">
        <v>36</v>
      </c>
      <c r="X33" s="179"/>
      <c r="Y33" s="200"/>
      <c r="Z33" s="181">
        <v>0</v>
      </c>
      <c r="AA33" s="182">
        <v>0</v>
      </c>
      <c r="AB33" s="183">
        <f t="shared" si="6"/>
        <v>0</v>
      </c>
      <c r="AC33" s="184" t="str">
        <f t="shared" si="7"/>
        <v>－</v>
      </c>
      <c r="AD33" s="181">
        <v>20</v>
      </c>
      <c r="AE33" s="182">
        <v>33</v>
      </c>
      <c r="AF33" s="183">
        <f t="shared" si="8"/>
        <v>13</v>
      </c>
      <c r="AG33" s="184">
        <f t="shared" si="9"/>
        <v>0.65</v>
      </c>
      <c r="AH33" s="178" t="s">
        <v>36</v>
      </c>
      <c r="AI33" s="179"/>
      <c r="AJ33" s="200"/>
      <c r="AK33" s="181">
        <v>0</v>
      </c>
      <c r="AL33" s="182">
        <v>1</v>
      </c>
      <c r="AM33" s="183">
        <f t="shared" si="10"/>
        <v>1</v>
      </c>
      <c r="AN33" s="184" t="str">
        <f t="shared" si="11"/>
        <v>∞</v>
      </c>
      <c r="AO33" s="181">
        <v>24</v>
      </c>
      <c r="AP33" s="182">
        <v>43</v>
      </c>
      <c r="AQ33" s="183">
        <f t="shared" si="12"/>
        <v>19</v>
      </c>
      <c r="AR33" s="184">
        <f t="shared" si="13"/>
        <v>0.79166666666666663</v>
      </c>
      <c r="AS33" s="178" t="s">
        <v>36</v>
      </c>
      <c r="AT33" s="179"/>
      <c r="AU33" s="200"/>
      <c r="AV33" s="181">
        <v>0</v>
      </c>
      <c r="AW33" s="182">
        <v>0</v>
      </c>
      <c r="AX33" s="183">
        <f t="shared" si="14"/>
        <v>0</v>
      </c>
      <c r="AY33" s="184" t="str">
        <f t="shared" si="15"/>
        <v>－</v>
      </c>
      <c r="AZ33" s="181">
        <v>12</v>
      </c>
      <c r="BA33" s="182">
        <v>10</v>
      </c>
      <c r="BB33" s="183">
        <f t="shared" si="16"/>
        <v>-2</v>
      </c>
      <c r="BC33" s="184">
        <f t="shared" si="17"/>
        <v>-0.16666666666666666</v>
      </c>
    </row>
    <row r="34" spans="1:55" s="10" customFormat="1" ht="17.25" customHeight="1">
      <c r="A34" s="210"/>
      <c r="B34" s="202" t="s">
        <v>37</v>
      </c>
      <c r="C34" s="169"/>
      <c r="D34" s="165">
        <v>0</v>
      </c>
      <c r="E34" s="166">
        <v>0</v>
      </c>
      <c r="F34" s="191">
        <f>E34-D34</f>
        <v>0</v>
      </c>
      <c r="G34" s="192" t="str">
        <f>IF(D34=0,IF(E34=0,"－","∞"),F34/D34)</f>
        <v>－</v>
      </c>
      <c r="H34" s="165">
        <v>61</v>
      </c>
      <c r="I34" s="166">
        <v>103</v>
      </c>
      <c r="J34" s="191">
        <f>I34-H34</f>
        <v>42</v>
      </c>
      <c r="K34" s="192">
        <f>IF(H34=0,IF(I34=0,"－","∞"),J34/H34)</f>
        <v>0.68852459016393441</v>
      </c>
      <c r="L34" s="210"/>
      <c r="M34" s="202" t="s">
        <v>37</v>
      </c>
      <c r="N34" s="169"/>
      <c r="O34" s="165">
        <v>0</v>
      </c>
      <c r="P34" s="166">
        <v>0</v>
      </c>
      <c r="Q34" s="191">
        <f t="shared" si="2"/>
        <v>0</v>
      </c>
      <c r="R34" s="192" t="str">
        <f>IF(O34=0,IF(P34=0,"－","∞"),Q34/O34)</f>
        <v>－</v>
      </c>
      <c r="S34" s="165">
        <v>28</v>
      </c>
      <c r="T34" s="166">
        <v>40</v>
      </c>
      <c r="U34" s="191">
        <f t="shared" si="4"/>
        <v>12</v>
      </c>
      <c r="V34" s="192">
        <f t="shared" si="5"/>
        <v>0.42857142857142855</v>
      </c>
      <c r="W34" s="210"/>
      <c r="X34" s="202" t="s">
        <v>37</v>
      </c>
      <c r="Y34" s="169"/>
      <c r="Z34" s="165">
        <v>0</v>
      </c>
      <c r="AA34" s="166">
        <v>0</v>
      </c>
      <c r="AB34" s="191">
        <f t="shared" si="6"/>
        <v>0</v>
      </c>
      <c r="AC34" s="192" t="str">
        <f>IF(Z34=0,IF(AA34=0,"－","∞"),AB34/Z34)</f>
        <v>－</v>
      </c>
      <c r="AD34" s="165">
        <v>11</v>
      </c>
      <c r="AE34" s="166">
        <v>23</v>
      </c>
      <c r="AF34" s="191">
        <f>AE34-AD34</f>
        <v>12</v>
      </c>
      <c r="AG34" s="192">
        <f>IF(AD34=0,IF(AE34=0,"－","∞"),AF34/AD34)</f>
        <v>1.0909090909090908</v>
      </c>
      <c r="AH34" s="210"/>
      <c r="AI34" s="202" t="s">
        <v>37</v>
      </c>
      <c r="AJ34" s="169"/>
      <c r="AK34" s="165">
        <v>0</v>
      </c>
      <c r="AL34" s="166">
        <v>0</v>
      </c>
      <c r="AM34" s="191">
        <f>AL34-AK34</f>
        <v>0</v>
      </c>
      <c r="AN34" s="192" t="str">
        <f>IF(AK34=0,IF(AL34=0,"－","∞"),AM34/AK34)</f>
        <v>－</v>
      </c>
      <c r="AO34" s="165">
        <v>14</v>
      </c>
      <c r="AP34" s="166">
        <v>33</v>
      </c>
      <c r="AQ34" s="191">
        <f>AP34-AO34</f>
        <v>19</v>
      </c>
      <c r="AR34" s="192">
        <f>IF(AO34=0,IF(AP34=0,"－","∞"),AQ34/AO34)</f>
        <v>1.3571428571428572</v>
      </c>
      <c r="AS34" s="210"/>
      <c r="AT34" s="202" t="s">
        <v>37</v>
      </c>
      <c r="AU34" s="169"/>
      <c r="AV34" s="165">
        <v>0</v>
      </c>
      <c r="AW34" s="166">
        <v>0</v>
      </c>
      <c r="AX34" s="191">
        <f>AW34-AV34</f>
        <v>0</v>
      </c>
      <c r="AY34" s="192" t="str">
        <f>IF(AV34=0,IF(AW34=0,"－","∞"),AX34/AV34)</f>
        <v>－</v>
      </c>
      <c r="AZ34" s="165">
        <v>8</v>
      </c>
      <c r="BA34" s="166">
        <v>7</v>
      </c>
      <c r="BB34" s="191">
        <f>BA34-AZ34</f>
        <v>-1</v>
      </c>
      <c r="BC34" s="192">
        <f>IF(AZ34=0,IF(BA34=0,"－","∞"),BB34/AZ34)</f>
        <v>-0.125</v>
      </c>
    </row>
    <row r="35" spans="1:55" s="14" customFormat="1" ht="20.100000000000001" customHeight="1">
      <c r="A35" s="178" t="s">
        <v>38</v>
      </c>
      <c r="B35" s="179"/>
      <c r="C35" s="200"/>
      <c r="D35" s="181">
        <v>0</v>
      </c>
      <c r="E35" s="182">
        <v>0</v>
      </c>
      <c r="F35" s="211">
        <f t="shared" si="18"/>
        <v>0</v>
      </c>
      <c r="G35" s="212" t="str">
        <f t="shared" si="0"/>
        <v>－</v>
      </c>
      <c r="H35" s="181">
        <v>87</v>
      </c>
      <c r="I35" s="182">
        <v>80</v>
      </c>
      <c r="J35" s="211">
        <f t="shared" si="19"/>
        <v>-7</v>
      </c>
      <c r="K35" s="212">
        <f t="shared" si="1"/>
        <v>-8.0459770114942528E-2</v>
      </c>
      <c r="L35" s="178" t="s">
        <v>38</v>
      </c>
      <c r="M35" s="179"/>
      <c r="N35" s="200"/>
      <c r="O35" s="181">
        <v>0</v>
      </c>
      <c r="P35" s="182">
        <v>0</v>
      </c>
      <c r="Q35" s="211">
        <f t="shared" si="2"/>
        <v>0</v>
      </c>
      <c r="R35" s="212" t="str">
        <f t="shared" si="3"/>
        <v>－</v>
      </c>
      <c r="S35" s="181">
        <v>55</v>
      </c>
      <c r="T35" s="182">
        <v>52</v>
      </c>
      <c r="U35" s="211">
        <f t="shared" si="4"/>
        <v>-3</v>
      </c>
      <c r="V35" s="212">
        <f t="shared" si="5"/>
        <v>-5.4545454545454543E-2</v>
      </c>
      <c r="W35" s="178" t="s">
        <v>38</v>
      </c>
      <c r="X35" s="179"/>
      <c r="Y35" s="200"/>
      <c r="Z35" s="181">
        <v>0</v>
      </c>
      <c r="AA35" s="182">
        <v>0</v>
      </c>
      <c r="AB35" s="211">
        <f t="shared" si="6"/>
        <v>0</v>
      </c>
      <c r="AC35" s="212" t="str">
        <f t="shared" si="7"/>
        <v>－</v>
      </c>
      <c r="AD35" s="181">
        <v>12</v>
      </c>
      <c r="AE35" s="182">
        <v>18</v>
      </c>
      <c r="AF35" s="211">
        <f t="shared" si="8"/>
        <v>6</v>
      </c>
      <c r="AG35" s="212">
        <f t="shared" si="9"/>
        <v>0.5</v>
      </c>
      <c r="AH35" s="178" t="s">
        <v>38</v>
      </c>
      <c r="AI35" s="179"/>
      <c r="AJ35" s="200"/>
      <c r="AK35" s="181">
        <v>0</v>
      </c>
      <c r="AL35" s="182">
        <v>0</v>
      </c>
      <c r="AM35" s="211">
        <f t="shared" si="10"/>
        <v>0</v>
      </c>
      <c r="AN35" s="212" t="str">
        <f t="shared" si="11"/>
        <v>－</v>
      </c>
      <c r="AO35" s="181">
        <v>18</v>
      </c>
      <c r="AP35" s="182">
        <v>9</v>
      </c>
      <c r="AQ35" s="211">
        <f t="shared" si="12"/>
        <v>-9</v>
      </c>
      <c r="AR35" s="212">
        <f t="shared" si="13"/>
        <v>-0.5</v>
      </c>
      <c r="AS35" s="178" t="s">
        <v>38</v>
      </c>
      <c r="AT35" s="179"/>
      <c r="AU35" s="200"/>
      <c r="AV35" s="181">
        <v>0</v>
      </c>
      <c r="AW35" s="182">
        <v>0</v>
      </c>
      <c r="AX35" s="211">
        <f t="shared" si="14"/>
        <v>0</v>
      </c>
      <c r="AY35" s="212" t="str">
        <f t="shared" si="15"/>
        <v>－</v>
      </c>
      <c r="AZ35" s="181">
        <v>2</v>
      </c>
      <c r="BA35" s="182">
        <v>1</v>
      </c>
      <c r="BB35" s="211">
        <f t="shared" si="16"/>
        <v>-1</v>
      </c>
      <c r="BC35" s="212">
        <f t="shared" si="17"/>
        <v>-0.5</v>
      </c>
    </row>
    <row r="36" spans="1:55" s="10" customFormat="1" ht="17.25" customHeight="1">
      <c r="A36" s="162"/>
      <c r="B36" s="202" t="s">
        <v>39</v>
      </c>
      <c r="C36" s="169"/>
      <c r="D36" s="165">
        <v>0</v>
      </c>
      <c r="E36" s="166">
        <v>0</v>
      </c>
      <c r="F36" s="213">
        <f>E36-D36</f>
        <v>0</v>
      </c>
      <c r="G36" s="214" t="str">
        <f>IF(D36=0,IF(E36=0,"－","∞"),F36/D36)</f>
        <v>－</v>
      </c>
      <c r="H36" s="165">
        <v>41</v>
      </c>
      <c r="I36" s="166">
        <v>39</v>
      </c>
      <c r="J36" s="213">
        <f>I36-H36</f>
        <v>-2</v>
      </c>
      <c r="K36" s="214">
        <f>IF(H36=0,IF(I36=0,"－","∞"),J36/H36)</f>
        <v>-4.878048780487805E-2</v>
      </c>
      <c r="L36" s="162"/>
      <c r="M36" s="202" t="s">
        <v>39</v>
      </c>
      <c r="N36" s="169"/>
      <c r="O36" s="165">
        <v>0</v>
      </c>
      <c r="P36" s="166">
        <v>0</v>
      </c>
      <c r="Q36" s="213">
        <f>P36-O36</f>
        <v>0</v>
      </c>
      <c r="R36" s="214" t="str">
        <f>IF(O36=0,IF(P36=0,"－","∞"),Q36/O36)</f>
        <v>－</v>
      </c>
      <c r="S36" s="165">
        <v>25</v>
      </c>
      <c r="T36" s="166">
        <v>20</v>
      </c>
      <c r="U36" s="213">
        <f>T36-S36</f>
        <v>-5</v>
      </c>
      <c r="V36" s="214">
        <f>IF(S36=0,IF(T36=0,"－","∞"),U36/S36)</f>
        <v>-0.2</v>
      </c>
      <c r="W36" s="162"/>
      <c r="X36" s="202" t="s">
        <v>39</v>
      </c>
      <c r="Y36" s="169"/>
      <c r="Z36" s="165">
        <v>0</v>
      </c>
      <c r="AA36" s="166">
        <v>0</v>
      </c>
      <c r="AB36" s="213">
        <f>AA36-Z36</f>
        <v>0</v>
      </c>
      <c r="AC36" s="214" t="str">
        <f>IF(Z36=0,IF(AA36=0,"－","∞"),AB36/Z36)</f>
        <v>－</v>
      </c>
      <c r="AD36" s="165">
        <v>5</v>
      </c>
      <c r="AE36" s="166">
        <v>12</v>
      </c>
      <c r="AF36" s="213">
        <f>AE36-AD36</f>
        <v>7</v>
      </c>
      <c r="AG36" s="214">
        <f>IF(AD36=0,IF(AE36=0,"－","∞"),AF36/AD36)</f>
        <v>1.4</v>
      </c>
      <c r="AH36" s="162"/>
      <c r="AI36" s="202" t="s">
        <v>39</v>
      </c>
      <c r="AJ36" s="169"/>
      <c r="AK36" s="165">
        <v>0</v>
      </c>
      <c r="AL36" s="166">
        <v>0</v>
      </c>
      <c r="AM36" s="213">
        <f>AL36-AK36</f>
        <v>0</v>
      </c>
      <c r="AN36" s="214" t="str">
        <f>IF(AK36=0,IF(AL36=0,"－","∞"),AM36/AK36)</f>
        <v>－</v>
      </c>
      <c r="AO36" s="165">
        <v>10</v>
      </c>
      <c r="AP36" s="166">
        <v>6</v>
      </c>
      <c r="AQ36" s="213">
        <f>AP36-AO36</f>
        <v>-4</v>
      </c>
      <c r="AR36" s="214">
        <f>IF(AO36=0,IF(AP36=0,"－","∞"),AQ36/AO36)</f>
        <v>-0.4</v>
      </c>
      <c r="AS36" s="162"/>
      <c r="AT36" s="202" t="s">
        <v>39</v>
      </c>
      <c r="AU36" s="169"/>
      <c r="AV36" s="165">
        <v>0</v>
      </c>
      <c r="AW36" s="166">
        <v>0</v>
      </c>
      <c r="AX36" s="213">
        <f>AW36-AV36</f>
        <v>0</v>
      </c>
      <c r="AY36" s="214" t="str">
        <f>IF(AV36=0,IF(AW36=0,"－","∞"),AX36/AV36)</f>
        <v>－</v>
      </c>
      <c r="AZ36" s="165">
        <v>1</v>
      </c>
      <c r="BA36" s="166">
        <v>1</v>
      </c>
      <c r="BB36" s="213">
        <f>BA36-AZ36</f>
        <v>0</v>
      </c>
      <c r="BC36" s="214">
        <f>IF(AZ36=0,IF(BA36=0,"－","∞"),BB36/AZ36)</f>
        <v>0</v>
      </c>
    </row>
    <row r="37" spans="1:55" s="14" customFormat="1" ht="20.100000000000001" customHeight="1">
      <c r="A37" s="215" t="s">
        <v>40</v>
      </c>
      <c r="B37" s="216"/>
      <c r="C37" s="217"/>
      <c r="D37" s="181">
        <v>0</v>
      </c>
      <c r="E37" s="182">
        <v>0</v>
      </c>
      <c r="F37" s="218">
        <f t="shared" si="18"/>
        <v>0</v>
      </c>
      <c r="G37" s="219" t="str">
        <f t="shared" si="0"/>
        <v>－</v>
      </c>
      <c r="H37" s="181">
        <v>44</v>
      </c>
      <c r="I37" s="182">
        <v>39</v>
      </c>
      <c r="J37" s="218">
        <f t="shared" si="19"/>
        <v>-5</v>
      </c>
      <c r="K37" s="219">
        <f t="shared" si="1"/>
        <v>-0.11363636363636363</v>
      </c>
      <c r="L37" s="215" t="s">
        <v>40</v>
      </c>
      <c r="M37" s="216"/>
      <c r="N37" s="217"/>
      <c r="O37" s="181">
        <v>0</v>
      </c>
      <c r="P37" s="182">
        <v>0</v>
      </c>
      <c r="Q37" s="218">
        <f t="shared" si="2"/>
        <v>0</v>
      </c>
      <c r="R37" s="219" t="str">
        <f t="shared" si="3"/>
        <v>－</v>
      </c>
      <c r="S37" s="181">
        <v>29</v>
      </c>
      <c r="T37" s="182">
        <v>17</v>
      </c>
      <c r="U37" s="218">
        <f t="shared" si="4"/>
        <v>-12</v>
      </c>
      <c r="V37" s="219">
        <f t="shared" si="5"/>
        <v>-0.41379310344827586</v>
      </c>
      <c r="W37" s="215" t="s">
        <v>40</v>
      </c>
      <c r="X37" s="216"/>
      <c r="Y37" s="217"/>
      <c r="Z37" s="181">
        <v>0</v>
      </c>
      <c r="AA37" s="182">
        <v>0</v>
      </c>
      <c r="AB37" s="218">
        <f t="shared" si="6"/>
        <v>0</v>
      </c>
      <c r="AC37" s="219" t="str">
        <f t="shared" si="7"/>
        <v>－</v>
      </c>
      <c r="AD37" s="181">
        <v>8</v>
      </c>
      <c r="AE37" s="182">
        <v>8</v>
      </c>
      <c r="AF37" s="218">
        <f t="shared" si="8"/>
        <v>0</v>
      </c>
      <c r="AG37" s="219">
        <f t="shared" si="9"/>
        <v>0</v>
      </c>
      <c r="AH37" s="215" t="s">
        <v>40</v>
      </c>
      <c r="AI37" s="216"/>
      <c r="AJ37" s="220"/>
      <c r="AK37" s="181">
        <v>0</v>
      </c>
      <c r="AL37" s="182">
        <v>0</v>
      </c>
      <c r="AM37" s="218">
        <f t="shared" si="10"/>
        <v>0</v>
      </c>
      <c r="AN37" s="219" t="str">
        <f t="shared" si="11"/>
        <v>－</v>
      </c>
      <c r="AO37" s="181">
        <v>5</v>
      </c>
      <c r="AP37" s="182">
        <v>10</v>
      </c>
      <c r="AQ37" s="218">
        <f t="shared" si="12"/>
        <v>5</v>
      </c>
      <c r="AR37" s="219">
        <f t="shared" si="13"/>
        <v>1</v>
      </c>
      <c r="AS37" s="215" t="s">
        <v>40</v>
      </c>
      <c r="AT37" s="216"/>
      <c r="AU37" s="220"/>
      <c r="AV37" s="181">
        <v>0</v>
      </c>
      <c r="AW37" s="182">
        <v>0</v>
      </c>
      <c r="AX37" s="218">
        <f t="shared" si="14"/>
        <v>0</v>
      </c>
      <c r="AY37" s="219" t="str">
        <f t="shared" si="15"/>
        <v>－</v>
      </c>
      <c r="AZ37" s="181">
        <v>2</v>
      </c>
      <c r="BA37" s="182">
        <v>4</v>
      </c>
      <c r="BB37" s="218">
        <f t="shared" si="16"/>
        <v>2</v>
      </c>
      <c r="BC37" s="219">
        <f t="shared" si="17"/>
        <v>1</v>
      </c>
    </row>
    <row r="38" spans="1:55" s="224" customFormat="1" ht="17.25" customHeight="1">
      <c r="A38" s="162"/>
      <c r="B38" s="221"/>
      <c r="C38" s="222" t="s">
        <v>65</v>
      </c>
      <c r="D38" s="165">
        <v>0</v>
      </c>
      <c r="E38" s="166">
        <v>0</v>
      </c>
      <c r="F38" s="196">
        <f t="shared" si="18"/>
        <v>0</v>
      </c>
      <c r="G38" s="197" t="str">
        <f t="shared" si="0"/>
        <v>－</v>
      </c>
      <c r="H38" s="165">
        <v>21</v>
      </c>
      <c r="I38" s="166">
        <v>13</v>
      </c>
      <c r="J38" s="196">
        <f t="shared" si="19"/>
        <v>-8</v>
      </c>
      <c r="K38" s="197">
        <f t="shared" si="1"/>
        <v>-0.38095238095238093</v>
      </c>
      <c r="L38" s="162"/>
      <c r="M38" s="221"/>
      <c r="N38" s="222" t="s">
        <v>65</v>
      </c>
      <c r="O38" s="165">
        <v>0</v>
      </c>
      <c r="P38" s="166">
        <v>0</v>
      </c>
      <c r="Q38" s="196">
        <f>P38-O38</f>
        <v>0</v>
      </c>
      <c r="R38" s="197" t="str">
        <f t="shared" si="3"/>
        <v>－</v>
      </c>
      <c r="S38" s="165">
        <v>15</v>
      </c>
      <c r="T38" s="166">
        <v>8</v>
      </c>
      <c r="U38" s="196">
        <f t="shared" si="4"/>
        <v>-7</v>
      </c>
      <c r="V38" s="197">
        <f t="shared" si="5"/>
        <v>-0.46666666666666667</v>
      </c>
      <c r="W38" s="162"/>
      <c r="X38" s="221"/>
      <c r="Y38" s="222" t="s">
        <v>65</v>
      </c>
      <c r="Z38" s="165">
        <v>0</v>
      </c>
      <c r="AA38" s="166">
        <v>0</v>
      </c>
      <c r="AB38" s="196">
        <f>AA38-Z38</f>
        <v>0</v>
      </c>
      <c r="AC38" s="197" t="str">
        <f t="shared" si="7"/>
        <v>－</v>
      </c>
      <c r="AD38" s="165">
        <v>3</v>
      </c>
      <c r="AE38" s="166">
        <v>2</v>
      </c>
      <c r="AF38" s="196">
        <f t="shared" si="8"/>
        <v>-1</v>
      </c>
      <c r="AG38" s="197">
        <f t="shared" si="9"/>
        <v>-0.33333333333333331</v>
      </c>
      <c r="AH38" s="162"/>
      <c r="AI38" s="221"/>
      <c r="AJ38" s="223" t="s">
        <v>66</v>
      </c>
      <c r="AK38" s="165">
        <v>0</v>
      </c>
      <c r="AL38" s="166">
        <v>0</v>
      </c>
      <c r="AM38" s="196">
        <f t="shared" si="10"/>
        <v>0</v>
      </c>
      <c r="AN38" s="197" t="str">
        <f t="shared" si="11"/>
        <v>－</v>
      </c>
      <c r="AO38" s="165">
        <v>2</v>
      </c>
      <c r="AP38" s="166">
        <v>3</v>
      </c>
      <c r="AQ38" s="196">
        <f t="shared" si="12"/>
        <v>1</v>
      </c>
      <c r="AR38" s="197">
        <f t="shared" si="13"/>
        <v>0.5</v>
      </c>
      <c r="AS38" s="162"/>
      <c r="AT38" s="221"/>
      <c r="AU38" s="223" t="s">
        <v>66</v>
      </c>
      <c r="AV38" s="165">
        <v>0</v>
      </c>
      <c r="AW38" s="166">
        <v>0</v>
      </c>
      <c r="AX38" s="196">
        <f t="shared" si="14"/>
        <v>0</v>
      </c>
      <c r="AY38" s="197" t="str">
        <f t="shared" si="15"/>
        <v>－</v>
      </c>
      <c r="AZ38" s="165">
        <v>1</v>
      </c>
      <c r="BA38" s="166">
        <v>0</v>
      </c>
      <c r="BB38" s="196">
        <f t="shared" si="16"/>
        <v>-1</v>
      </c>
      <c r="BC38" s="197">
        <f t="shared" si="17"/>
        <v>-1</v>
      </c>
    </row>
    <row r="39" spans="1:55" ht="20.100000000000001" customHeight="1">
      <c r="A39" s="170" t="s">
        <v>43</v>
      </c>
      <c r="B39" s="203"/>
      <c r="C39" s="172"/>
      <c r="D39" s="206">
        <v>0</v>
      </c>
      <c r="E39" s="207">
        <v>0</v>
      </c>
      <c r="F39" s="175">
        <f t="shared" si="18"/>
        <v>0</v>
      </c>
      <c r="G39" s="176" t="str">
        <f t="shared" si="0"/>
        <v>－</v>
      </c>
      <c r="H39" s="206">
        <v>1</v>
      </c>
      <c r="I39" s="207">
        <v>1</v>
      </c>
      <c r="J39" s="175">
        <f t="shared" si="19"/>
        <v>0</v>
      </c>
      <c r="K39" s="176">
        <f t="shared" si="1"/>
        <v>0</v>
      </c>
      <c r="L39" s="170" t="s">
        <v>43</v>
      </c>
      <c r="M39" s="203"/>
      <c r="N39" s="172"/>
      <c r="O39" s="206">
        <v>0</v>
      </c>
      <c r="P39" s="207">
        <v>0</v>
      </c>
      <c r="Q39" s="175">
        <f t="shared" si="2"/>
        <v>0</v>
      </c>
      <c r="R39" s="176" t="str">
        <f t="shared" si="3"/>
        <v>－</v>
      </c>
      <c r="S39" s="206">
        <v>1</v>
      </c>
      <c r="T39" s="207">
        <v>0</v>
      </c>
      <c r="U39" s="175">
        <f t="shared" si="4"/>
        <v>-1</v>
      </c>
      <c r="V39" s="176">
        <f t="shared" si="5"/>
        <v>-1</v>
      </c>
      <c r="W39" s="170" t="s">
        <v>43</v>
      </c>
      <c r="X39" s="203"/>
      <c r="Y39" s="172"/>
      <c r="Z39" s="206">
        <v>0</v>
      </c>
      <c r="AA39" s="207">
        <v>0</v>
      </c>
      <c r="AB39" s="175">
        <f t="shared" si="6"/>
        <v>0</v>
      </c>
      <c r="AC39" s="176" t="str">
        <f t="shared" si="7"/>
        <v>－</v>
      </c>
      <c r="AD39" s="206">
        <v>0</v>
      </c>
      <c r="AE39" s="207">
        <v>0</v>
      </c>
      <c r="AF39" s="175">
        <f t="shared" si="8"/>
        <v>0</v>
      </c>
      <c r="AG39" s="176" t="str">
        <f t="shared" si="9"/>
        <v>－</v>
      </c>
      <c r="AH39" s="170" t="s">
        <v>43</v>
      </c>
      <c r="AI39" s="203"/>
      <c r="AJ39" s="177"/>
      <c r="AK39" s="206">
        <v>0</v>
      </c>
      <c r="AL39" s="207">
        <v>0</v>
      </c>
      <c r="AM39" s="175">
        <f t="shared" si="10"/>
        <v>0</v>
      </c>
      <c r="AN39" s="176" t="str">
        <f t="shared" si="11"/>
        <v>－</v>
      </c>
      <c r="AO39" s="206">
        <v>0</v>
      </c>
      <c r="AP39" s="207">
        <v>0</v>
      </c>
      <c r="AQ39" s="175">
        <f t="shared" si="12"/>
        <v>0</v>
      </c>
      <c r="AR39" s="176" t="str">
        <f t="shared" si="13"/>
        <v>－</v>
      </c>
      <c r="AS39" s="170" t="s">
        <v>43</v>
      </c>
      <c r="AT39" s="203"/>
      <c r="AU39" s="177"/>
      <c r="AV39" s="206">
        <v>0</v>
      </c>
      <c r="AW39" s="207">
        <v>0</v>
      </c>
      <c r="AX39" s="175">
        <f t="shared" si="14"/>
        <v>0</v>
      </c>
      <c r="AY39" s="176" t="str">
        <f t="shared" si="15"/>
        <v>－</v>
      </c>
      <c r="AZ39" s="206">
        <v>0</v>
      </c>
      <c r="BA39" s="207">
        <v>1</v>
      </c>
      <c r="BB39" s="175">
        <f t="shared" si="16"/>
        <v>1</v>
      </c>
      <c r="BC39" s="176" t="str">
        <f t="shared" si="17"/>
        <v>∞</v>
      </c>
    </row>
    <row r="40" spans="1:55" ht="20.100000000000001" customHeight="1" thickBot="1">
      <c r="A40" s="178" t="s">
        <v>44</v>
      </c>
      <c r="B40" s="179"/>
      <c r="C40" s="200"/>
      <c r="D40" s="181">
        <v>0</v>
      </c>
      <c r="E40" s="182">
        <v>0</v>
      </c>
      <c r="F40" s="183">
        <f t="shared" si="18"/>
        <v>0</v>
      </c>
      <c r="G40" s="184" t="str">
        <f t="shared" si="0"/>
        <v>－</v>
      </c>
      <c r="H40" s="181">
        <v>59</v>
      </c>
      <c r="I40" s="182">
        <v>61</v>
      </c>
      <c r="J40" s="183">
        <f t="shared" si="19"/>
        <v>2</v>
      </c>
      <c r="K40" s="184">
        <f t="shared" si="1"/>
        <v>3.3898305084745763E-2</v>
      </c>
      <c r="L40" s="178" t="s">
        <v>44</v>
      </c>
      <c r="M40" s="179"/>
      <c r="N40" s="200"/>
      <c r="O40" s="181">
        <v>0</v>
      </c>
      <c r="P40" s="182">
        <v>0</v>
      </c>
      <c r="Q40" s="183">
        <f t="shared" si="2"/>
        <v>0</v>
      </c>
      <c r="R40" s="184" t="str">
        <f t="shared" si="3"/>
        <v>－</v>
      </c>
      <c r="S40" s="181">
        <v>30</v>
      </c>
      <c r="T40" s="182">
        <v>29</v>
      </c>
      <c r="U40" s="183">
        <f t="shared" si="4"/>
        <v>-1</v>
      </c>
      <c r="V40" s="184">
        <f t="shared" si="5"/>
        <v>-3.3333333333333333E-2</v>
      </c>
      <c r="W40" s="178" t="s">
        <v>44</v>
      </c>
      <c r="X40" s="179"/>
      <c r="Y40" s="200"/>
      <c r="Z40" s="181">
        <v>0</v>
      </c>
      <c r="AA40" s="182">
        <v>0</v>
      </c>
      <c r="AB40" s="183">
        <f t="shared" si="6"/>
        <v>0</v>
      </c>
      <c r="AC40" s="184" t="str">
        <f t="shared" si="7"/>
        <v>－</v>
      </c>
      <c r="AD40" s="181">
        <v>12</v>
      </c>
      <c r="AE40" s="182">
        <v>15</v>
      </c>
      <c r="AF40" s="183">
        <f t="shared" si="8"/>
        <v>3</v>
      </c>
      <c r="AG40" s="184">
        <f t="shared" si="9"/>
        <v>0.25</v>
      </c>
      <c r="AH40" s="178" t="s">
        <v>44</v>
      </c>
      <c r="AI40" s="179"/>
      <c r="AJ40" s="201"/>
      <c r="AK40" s="181">
        <v>0</v>
      </c>
      <c r="AL40" s="182">
        <v>0</v>
      </c>
      <c r="AM40" s="183">
        <f t="shared" si="10"/>
        <v>0</v>
      </c>
      <c r="AN40" s="184" t="str">
        <f t="shared" si="11"/>
        <v>－</v>
      </c>
      <c r="AO40" s="181">
        <v>13</v>
      </c>
      <c r="AP40" s="182">
        <v>14</v>
      </c>
      <c r="AQ40" s="183">
        <f t="shared" si="12"/>
        <v>1</v>
      </c>
      <c r="AR40" s="184">
        <f t="shared" si="13"/>
        <v>7.6923076923076927E-2</v>
      </c>
      <c r="AS40" s="178" t="s">
        <v>44</v>
      </c>
      <c r="AT40" s="179"/>
      <c r="AU40" s="201"/>
      <c r="AV40" s="181">
        <v>0</v>
      </c>
      <c r="AW40" s="182">
        <v>0</v>
      </c>
      <c r="AX40" s="183">
        <f t="shared" si="14"/>
        <v>0</v>
      </c>
      <c r="AY40" s="184" t="str">
        <f t="shared" si="15"/>
        <v>－</v>
      </c>
      <c r="AZ40" s="181">
        <v>4</v>
      </c>
      <c r="BA40" s="182">
        <v>3</v>
      </c>
      <c r="BB40" s="183">
        <f t="shared" si="16"/>
        <v>-1</v>
      </c>
      <c r="BC40" s="184">
        <f t="shared" si="17"/>
        <v>-0.25</v>
      </c>
    </row>
    <row r="41" spans="1:55" s="229" customFormat="1" ht="23.25" customHeight="1" thickBot="1">
      <c r="A41" s="359" t="s">
        <v>4</v>
      </c>
      <c r="B41" s="360"/>
      <c r="C41" s="360"/>
      <c r="D41" s="225">
        <v>14</v>
      </c>
      <c r="E41" s="226">
        <v>15</v>
      </c>
      <c r="F41" s="227">
        <f t="shared" si="18"/>
        <v>1</v>
      </c>
      <c r="G41" s="228">
        <f t="shared" si="0"/>
        <v>7.1428571428571425E-2</v>
      </c>
      <c r="H41" s="225">
        <v>1271</v>
      </c>
      <c r="I41" s="226">
        <v>1317</v>
      </c>
      <c r="J41" s="227">
        <f t="shared" si="19"/>
        <v>46</v>
      </c>
      <c r="K41" s="228">
        <f t="shared" si="1"/>
        <v>3.6191974822974038E-2</v>
      </c>
      <c r="L41" s="359" t="s">
        <v>4</v>
      </c>
      <c r="M41" s="360"/>
      <c r="N41" s="361"/>
      <c r="O41" s="225">
        <v>8</v>
      </c>
      <c r="P41" s="226">
        <v>6</v>
      </c>
      <c r="Q41" s="227">
        <f t="shared" si="2"/>
        <v>-2</v>
      </c>
      <c r="R41" s="228">
        <f t="shared" si="3"/>
        <v>-0.25</v>
      </c>
      <c r="S41" s="225">
        <v>549</v>
      </c>
      <c r="T41" s="226">
        <v>551</v>
      </c>
      <c r="U41" s="227">
        <f t="shared" si="4"/>
        <v>2</v>
      </c>
      <c r="V41" s="228">
        <f t="shared" si="5"/>
        <v>3.6429872495446266E-3</v>
      </c>
      <c r="W41" s="359" t="s">
        <v>4</v>
      </c>
      <c r="X41" s="360"/>
      <c r="Y41" s="361"/>
      <c r="Z41" s="225">
        <v>4</v>
      </c>
      <c r="AA41" s="226">
        <v>3</v>
      </c>
      <c r="AB41" s="227">
        <f t="shared" si="6"/>
        <v>-1</v>
      </c>
      <c r="AC41" s="228">
        <f t="shared" si="7"/>
        <v>-0.25</v>
      </c>
      <c r="AD41" s="225">
        <v>253</v>
      </c>
      <c r="AE41" s="226">
        <v>290</v>
      </c>
      <c r="AF41" s="227">
        <f t="shared" si="8"/>
        <v>37</v>
      </c>
      <c r="AG41" s="228">
        <f t="shared" si="9"/>
        <v>0.14624505928853754</v>
      </c>
      <c r="AH41" s="359" t="s">
        <v>4</v>
      </c>
      <c r="AI41" s="360"/>
      <c r="AJ41" s="361"/>
      <c r="AK41" s="225">
        <v>2</v>
      </c>
      <c r="AL41" s="226">
        <v>4</v>
      </c>
      <c r="AM41" s="227">
        <f t="shared" si="10"/>
        <v>2</v>
      </c>
      <c r="AN41" s="228">
        <f t="shared" si="11"/>
        <v>1</v>
      </c>
      <c r="AO41" s="225">
        <v>365</v>
      </c>
      <c r="AP41" s="226">
        <v>382</v>
      </c>
      <c r="AQ41" s="227">
        <f t="shared" si="12"/>
        <v>17</v>
      </c>
      <c r="AR41" s="228">
        <f t="shared" si="13"/>
        <v>4.6575342465753428E-2</v>
      </c>
      <c r="AS41" s="359" t="s">
        <v>4</v>
      </c>
      <c r="AT41" s="360"/>
      <c r="AU41" s="361"/>
      <c r="AV41" s="225">
        <v>0</v>
      </c>
      <c r="AW41" s="226">
        <v>2</v>
      </c>
      <c r="AX41" s="227">
        <f t="shared" si="14"/>
        <v>2</v>
      </c>
      <c r="AY41" s="228" t="str">
        <f t="shared" si="15"/>
        <v>∞</v>
      </c>
      <c r="AZ41" s="225">
        <v>104</v>
      </c>
      <c r="BA41" s="226">
        <v>94</v>
      </c>
      <c r="BB41" s="227">
        <f t="shared" si="16"/>
        <v>-10</v>
      </c>
      <c r="BC41" s="228">
        <f t="shared" si="17"/>
        <v>-9.6153846153846159E-2</v>
      </c>
    </row>
    <row r="42" spans="1:55" ht="20.100000000000001" customHeight="1"/>
    <row r="43" spans="1:55" ht="20.100000000000001" customHeight="1"/>
    <row r="44" spans="1:55" ht="20.100000000000001" customHeight="1"/>
    <row r="45" spans="1:55" ht="20.100000000000001" customHeight="1"/>
    <row r="46" spans="1:55" ht="20.100000000000001" customHeight="1"/>
    <row r="47" spans="1:55" ht="20.100000000000001" customHeight="1"/>
    <row r="48" spans="1:55" ht="20.100000000000001" customHeight="1"/>
  </sheetData>
  <mergeCells count="20">
    <mergeCell ref="AD8:AG8"/>
    <mergeCell ref="AK8:AN8"/>
    <mergeCell ref="AO8:AR8"/>
    <mergeCell ref="AV8:AY8"/>
    <mergeCell ref="AZ8:BC8"/>
    <mergeCell ref="A41:C41"/>
    <mergeCell ref="L41:N41"/>
    <mergeCell ref="W41:Y41"/>
    <mergeCell ref="AH41:AJ41"/>
    <mergeCell ref="AS41:AU41"/>
    <mergeCell ref="D3:J3"/>
    <mergeCell ref="O3:U3"/>
    <mergeCell ref="Z3:AF3"/>
    <mergeCell ref="AK3:AQ3"/>
    <mergeCell ref="AV3:BB3"/>
    <mergeCell ref="D8:G8"/>
    <mergeCell ref="H8:K8"/>
    <mergeCell ref="O8:R8"/>
    <mergeCell ref="S8:V8"/>
    <mergeCell ref="Z8:AC8"/>
  </mergeCells>
  <phoneticPr fontId="1"/>
  <printOptions horizontalCentered="1" verticalCentered="1"/>
  <pageMargins left="0.78740157480314965" right="0.70866141732283472" top="0.74803149606299213" bottom="0.74803149606299213" header="0.31496062992125984" footer="0.31496062992125984"/>
  <pageSetup paperSize="9" orientation="portrait" horizontalDpi="300" verticalDpi="300" r:id="rId1"/>
  <headerFooter>
    <oddFooter>&amp;R資料出所：労働者死傷病報告情報</oddFooter>
  </headerFooter>
  <colBreaks count="3" manualBreakCount="3">
    <brk id="22" max="1048575" man="1"/>
    <brk id="33" max="1048575" man="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7"/>
  <sheetViews>
    <sheetView showGridLines="0" showZeros="0" zoomScaleNormal="100" workbookViewId="0">
      <selection activeCell="N16" sqref="N16"/>
    </sheetView>
  </sheetViews>
  <sheetFormatPr defaultRowHeight="13.5"/>
  <cols>
    <col min="1" max="1" width="3" style="1" customWidth="1"/>
    <col min="2" max="2" width="2.75" style="1" customWidth="1"/>
    <col min="3" max="3" width="13.75" style="1" bestFit="1" customWidth="1"/>
    <col min="4" max="13" width="5.625" style="1" customWidth="1"/>
    <col min="14" max="14" width="17.625" style="1" customWidth="1"/>
    <col min="15" max="256" width="9" style="1"/>
    <col min="257" max="257" width="3" style="1" customWidth="1"/>
    <col min="258" max="258" width="2.75" style="1" customWidth="1"/>
    <col min="259" max="259" width="13.75" style="1" bestFit="1" customWidth="1"/>
    <col min="260" max="269" width="5.625" style="1" customWidth="1"/>
    <col min="270" max="270" width="17.625" style="1" customWidth="1"/>
    <col min="271" max="512" width="9" style="1"/>
    <col min="513" max="513" width="3" style="1" customWidth="1"/>
    <col min="514" max="514" width="2.75" style="1" customWidth="1"/>
    <col min="515" max="515" width="13.75" style="1" bestFit="1" customWidth="1"/>
    <col min="516" max="525" width="5.625" style="1" customWidth="1"/>
    <col min="526" max="526" width="17.625" style="1" customWidth="1"/>
    <col min="527" max="768" width="9" style="1"/>
    <col min="769" max="769" width="3" style="1" customWidth="1"/>
    <col min="770" max="770" width="2.75" style="1" customWidth="1"/>
    <col min="771" max="771" width="13.75" style="1" bestFit="1" customWidth="1"/>
    <col min="772" max="781" width="5.625" style="1" customWidth="1"/>
    <col min="782" max="782" width="17.625" style="1" customWidth="1"/>
    <col min="783" max="1024" width="9" style="1"/>
    <col min="1025" max="1025" width="3" style="1" customWidth="1"/>
    <col min="1026" max="1026" width="2.75" style="1" customWidth="1"/>
    <col min="1027" max="1027" width="13.75" style="1" bestFit="1" customWidth="1"/>
    <col min="1028" max="1037" width="5.625" style="1" customWidth="1"/>
    <col min="1038" max="1038" width="17.625" style="1" customWidth="1"/>
    <col min="1039" max="1280" width="9" style="1"/>
    <col min="1281" max="1281" width="3" style="1" customWidth="1"/>
    <col min="1282" max="1282" width="2.75" style="1" customWidth="1"/>
    <col min="1283" max="1283" width="13.75" style="1" bestFit="1" customWidth="1"/>
    <col min="1284" max="1293" width="5.625" style="1" customWidth="1"/>
    <col min="1294" max="1294" width="17.625" style="1" customWidth="1"/>
    <col min="1295" max="1536" width="9" style="1"/>
    <col min="1537" max="1537" width="3" style="1" customWidth="1"/>
    <col min="1538" max="1538" width="2.75" style="1" customWidth="1"/>
    <col min="1539" max="1539" width="13.75" style="1" bestFit="1" customWidth="1"/>
    <col min="1540" max="1549" width="5.625" style="1" customWidth="1"/>
    <col min="1550" max="1550" width="17.625" style="1" customWidth="1"/>
    <col min="1551" max="1792" width="9" style="1"/>
    <col min="1793" max="1793" width="3" style="1" customWidth="1"/>
    <col min="1794" max="1794" width="2.75" style="1" customWidth="1"/>
    <col min="1795" max="1795" width="13.75" style="1" bestFit="1" customWidth="1"/>
    <col min="1796" max="1805" width="5.625" style="1" customWidth="1"/>
    <col min="1806" max="1806" width="17.625" style="1" customWidth="1"/>
    <col min="1807" max="2048" width="9" style="1"/>
    <col min="2049" max="2049" width="3" style="1" customWidth="1"/>
    <col min="2050" max="2050" width="2.75" style="1" customWidth="1"/>
    <col min="2051" max="2051" width="13.75" style="1" bestFit="1" customWidth="1"/>
    <col min="2052" max="2061" width="5.625" style="1" customWidth="1"/>
    <col min="2062" max="2062" width="17.625" style="1" customWidth="1"/>
    <col min="2063" max="2304" width="9" style="1"/>
    <col min="2305" max="2305" width="3" style="1" customWidth="1"/>
    <col min="2306" max="2306" width="2.75" style="1" customWidth="1"/>
    <col min="2307" max="2307" width="13.75" style="1" bestFit="1" customWidth="1"/>
    <col min="2308" max="2317" width="5.625" style="1" customWidth="1"/>
    <col min="2318" max="2318" width="17.625" style="1" customWidth="1"/>
    <col min="2319" max="2560" width="9" style="1"/>
    <col min="2561" max="2561" width="3" style="1" customWidth="1"/>
    <col min="2562" max="2562" width="2.75" style="1" customWidth="1"/>
    <col min="2563" max="2563" width="13.75" style="1" bestFit="1" customWidth="1"/>
    <col min="2564" max="2573" width="5.625" style="1" customWidth="1"/>
    <col min="2574" max="2574" width="17.625" style="1" customWidth="1"/>
    <col min="2575" max="2816" width="9" style="1"/>
    <col min="2817" max="2817" width="3" style="1" customWidth="1"/>
    <col min="2818" max="2818" width="2.75" style="1" customWidth="1"/>
    <col min="2819" max="2819" width="13.75" style="1" bestFit="1" customWidth="1"/>
    <col min="2820" max="2829" width="5.625" style="1" customWidth="1"/>
    <col min="2830" max="2830" width="17.625" style="1" customWidth="1"/>
    <col min="2831" max="3072" width="9" style="1"/>
    <col min="3073" max="3073" width="3" style="1" customWidth="1"/>
    <col min="3074" max="3074" width="2.75" style="1" customWidth="1"/>
    <col min="3075" max="3075" width="13.75" style="1" bestFit="1" customWidth="1"/>
    <col min="3076" max="3085" width="5.625" style="1" customWidth="1"/>
    <col min="3086" max="3086" width="17.625" style="1" customWidth="1"/>
    <col min="3087" max="3328" width="9" style="1"/>
    <col min="3329" max="3329" width="3" style="1" customWidth="1"/>
    <col min="3330" max="3330" width="2.75" style="1" customWidth="1"/>
    <col min="3331" max="3331" width="13.75" style="1" bestFit="1" customWidth="1"/>
    <col min="3332" max="3341" width="5.625" style="1" customWidth="1"/>
    <col min="3342" max="3342" width="17.625" style="1" customWidth="1"/>
    <col min="3343" max="3584" width="9" style="1"/>
    <col min="3585" max="3585" width="3" style="1" customWidth="1"/>
    <col min="3586" max="3586" width="2.75" style="1" customWidth="1"/>
    <col min="3587" max="3587" width="13.75" style="1" bestFit="1" customWidth="1"/>
    <col min="3588" max="3597" width="5.625" style="1" customWidth="1"/>
    <col min="3598" max="3598" width="17.625" style="1" customWidth="1"/>
    <col min="3599" max="3840" width="9" style="1"/>
    <col min="3841" max="3841" width="3" style="1" customWidth="1"/>
    <col min="3842" max="3842" width="2.75" style="1" customWidth="1"/>
    <col min="3843" max="3843" width="13.75" style="1" bestFit="1" customWidth="1"/>
    <col min="3844" max="3853" width="5.625" style="1" customWidth="1"/>
    <col min="3854" max="3854" width="17.625" style="1" customWidth="1"/>
    <col min="3855" max="4096" width="9" style="1"/>
    <col min="4097" max="4097" width="3" style="1" customWidth="1"/>
    <col min="4098" max="4098" width="2.75" style="1" customWidth="1"/>
    <col min="4099" max="4099" width="13.75" style="1" bestFit="1" customWidth="1"/>
    <col min="4100" max="4109" width="5.625" style="1" customWidth="1"/>
    <col min="4110" max="4110" width="17.625" style="1" customWidth="1"/>
    <col min="4111" max="4352" width="9" style="1"/>
    <col min="4353" max="4353" width="3" style="1" customWidth="1"/>
    <col min="4354" max="4354" width="2.75" style="1" customWidth="1"/>
    <col min="4355" max="4355" width="13.75" style="1" bestFit="1" customWidth="1"/>
    <col min="4356" max="4365" width="5.625" style="1" customWidth="1"/>
    <col min="4366" max="4366" width="17.625" style="1" customWidth="1"/>
    <col min="4367" max="4608" width="9" style="1"/>
    <col min="4609" max="4609" width="3" style="1" customWidth="1"/>
    <col min="4610" max="4610" width="2.75" style="1" customWidth="1"/>
    <col min="4611" max="4611" width="13.75" style="1" bestFit="1" customWidth="1"/>
    <col min="4612" max="4621" width="5.625" style="1" customWidth="1"/>
    <col min="4622" max="4622" width="17.625" style="1" customWidth="1"/>
    <col min="4623" max="4864" width="9" style="1"/>
    <col min="4865" max="4865" width="3" style="1" customWidth="1"/>
    <col min="4866" max="4866" width="2.75" style="1" customWidth="1"/>
    <col min="4867" max="4867" width="13.75" style="1" bestFit="1" customWidth="1"/>
    <col min="4868" max="4877" width="5.625" style="1" customWidth="1"/>
    <col min="4878" max="4878" width="17.625" style="1" customWidth="1"/>
    <col min="4879" max="5120" width="9" style="1"/>
    <col min="5121" max="5121" width="3" style="1" customWidth="1"/>
    <col min="5122" max="5122" width="2.75" style="1" customWidth="1"/>
    <col min="5123" max="5123" width="13.75" style="1" bestFit="1" customWidth="1"/>
    <col min="5124" max="5133" width="5.625" style="1" customWidth="1"/>
    <col min="5134" max="5134" width="17.625" style="1" customWidth="1"/>
    <col min="5135" max="5376" width="9" style="1"/>
    <col min="5377" max="5377" width="3" style="1" customWidth="1"/>
    <col min="5378" max="5378" width="2.75" style="1" customWidth="1"/>
    <col min="5379" max="5379" width="13.75" style="1" bestFit="1" customWidth="1"/>
    <col min="5380" max="5389" width="5.625" style="1" customWidth="1"/>
    <col min="5390" max="5390" width="17.625" style="1" customWidth="1"/>
    <col min="5391" max="5632" width="9" style="1"/>
    <col min="5633" max="5633" width="3" style="1" customWidth="1"/>
    <col min="5634" max="5634" width="2.75" style="1" customWidth="1"/>
    <col min="5635" max="5635" width="13.75" style="1" bestFit="1" customWidth="1"/>
    <col min="5636" max="5645" width="5.625" style="1" customWidth="1"/>
    <col min="5646" max="5646" width="17.625" style="1" customWidth="1"/>
    <col min="5647" max="5888" width="9" style="1"/>
    <col min="5889" max="5889" width="3" style="1" customWidth="1"/>
    <col min="5890" max="5890" width="2.75" style="1" customWidth="1"/>
    <col min="5891" max="5891" width="13.75" style="1" bestFit="1" customWidth="1"/>
    <col min="5892" max="5901" width="5.625" style="1" customWidth="1"/>
    <col min="5902" max="5902" width="17.625" style="1" customWidth="1"/>
    <col min="5903" max="6144" width="9" style="1"/>
    <col min="6145" max="6145" width="3" style="1" customWidth="1"/>
    <col min="6146" max="6146" width="2.75" style="1" customWidth="1"/>
    <col min="6147" max="6147" width="13.75" style="1" bestFit="1" customWidth="1"/>
    <col min="6148" max="6157" width="5.625" style="1" customWidth="1"/>
    <col min="6158" max="6158" width="17.625" style="1" customWidth="1"/>
    <col min="6159" max="6400" width="9" style="1"/>
    <col min="6401" max="6401" width="3" style="1" customWidth="1"/>
    <col min="6402" max="6402" width="2.75" style="1" customWidth="1"/>
    <col min="6403" max="6403" width="13.75" style="1" bestFit="1" customWidth="1"/>
    <col min="6404" max="6413" width="5.625" style="1" customWidth="1"/>
    <col min="6414" max="6414" width="17.625" style="1" customWidth="1"/>
    <col min="6415" max="6656" width="9" style="1"/>
    <col min="6657" max="6657" width="3" style="1" customWidth="1"/>
    <col min="6658" max="6658" width="2.75" style="1" customWidth="1"/>
    <col min="6659" max="6659" width="13.75" style="1" bestFit="1" customWidth="1"/>
    <col min="6660" max="6669" width="5.625" style="1" customWidth="1"/>
    <col min="6670" max="6670" width="17.625" style="1" customWidth="1"/>
    <col min="6671" max="6912" width="9" style="1"/>
    <col min="6913" max="6913" width="3" style="1" customWidth="1"/>
    <col min="6914" max="6914" width="2.75" style="1" customWidth="1"/>
    <col min="6915" max="6915" width="13.75" style="1" bestFit="1" customWidth="1"/>
    <col min="6916" max="6925" width="5.625" style="1" customWidth="1"/>
    <col min="6926" max="6926" width="17.625" style="1" customWidth="1"/>
    <col min="6927" max="7168" width="9" style="1"/>
    <col min="7169" max="7169" width="3" style="1" customWidth="1"/>
    <col min="7170" max="7170" width="2.75" style="1" customWidth="1"/>
    <col min="7171" max="7171" width="13.75" style="1" bestFit="1" customWidth="1"/>
    <col min="7172" max="7181" width="5.625" style="1" customWidth="1"/>
    <col min="7182" max="7182" width="17.625" style="1" customWidth="1"/>
    <col min="7183" max="7424" width="9" style="1"/>
    <col min="7425" max="7425" width="3" style="1" customWidth="1"/>
    <col min="7426" max="7426" width="2.75" style="1" customWidth="1"/>
    <col min="7427" max="7427" width="13.75" style="1" bestFit="1" customWidth="1"/>
    <col min="7428" max="7437" width="5.625" style="1" customWidth="1"/>
    <col min="7438" max="7438" width="17.625" style="1" customWidth="1"/>
    <col min="7439" max="7680" width="9" style="1"/>
    <col min="7681" max="7681" width="3" style="1" customWidth="1"/>
    <col min="7682" max="7682" width="2.75" style="1" customWidth="1"/>
    <col min="7683" max="7683" width="13.75" style="1" bestFit="1" customWidth="1"/>
    <col min="7684" max="7693" width="5.625" style="1" customWidth="1"/>
    <col min="7694" max="7694" width="17.625" style="1" customWidth="1"/>
    <col min="7695" max="7936" width="9" style="1"/>
    <col min="7937" max="7937" width="3" style="1" customWidth="1"/>
    <col min="7938" max="7938" width="2.75" style="1" customWidth="1"/>
    <col min="7939" max="7939" width="13.75" style="1" bestFit="1" customWidth="1"/>
    <col min="7940" max="7949" width="5.625" style="1" customWidth="1"/>
    <col min="7950" max="7950" width="17.625" style="1" customWidth="1"/>
    <col min="7951" max="8192" width="9" style="1"/>
    <col min="8193" max="8193" width="3" style="1" customWidth="1"/>
    <col min="8194" max="8194" width="2.75" style="1" customWidth="1"/>
    <col min="8195" max="8195" width="13.75" style="1" bestFit="1" customWidth="1"/>
    <col min="8196" max="8205" width="5.625" style="1" customWidth="1"/>
    <col min="8206" max="8206" width="17.625" style="1" customWidth="1"/>
    <col min="8207" max="8448" width="9" style="1"/>
    <col min="8449" max="8449" width="3" style="1" customWidth="1"/>
    <col min="8450" max="8450" width="2.75" style="1" customWidth="1"/>
    <col min="8451" max="8451" width="13.75" style="1" bestFit="1" customWidth="1"/>
    <col min="8452" max="8461" width="5.625" style="1" customWidth="1"/>
    <col min="8462" max="8462" width="17.625" style="1" customWidth="1"/>
    <col min="8463" max="8704" width="9" style="1"/>
    <col min="8705" max="8705" width="3" style="1" customWidth="1"/>
    <col min="8706" max="8706" width="2.75" style="1" customWidth="1"/>
    <col min="8707" max="8707" width="13.75" style="1" bestFit="1" customWidth="1"/>
    <col min="8708" max="8717" width="5.625" style="1" customWidth="1"/>
    <col min="8718" max="8718" width="17.625" style="1" customWidth="1"/>
    <col min="8719" max="8960" width="9" style="1"/>
    <col min="8961" max="8961" width="3" style="1" customWidth="1"/>
    <col min="8962" max="8962" width="2.75" style="1" customWidth="1"/>
    <col min="8963" max="8963" width="13.75" style="1" bestFit="1" customWidth="1"/>
    <col min="8964" max="8973" width="5.625" style="1" customWidth="1"/>
    <col min="8974" max="8974" width="17.625" style="1" customWidth="1"/>
    <col min="8975" max="9216" width="9" style="1"/>
    <col min="9217" max="9217" width="3" style="1" customWidth="1"/>
    <col min="9218" max="9218" width="2.75" style="1" customWidth="1"/>
    <col min="9219" max="9219" width="13.75" style="1" bestFit="1" customWidth="1"/>
    <col min="9220" max="9229" width="5.625" style="1" customWidth="1"/>
    <col min="9230" max="9230" width="17.625" style="1" customWidth="1"/>
    <col min="9231" max="9472" width="9" style="1"/>
    <col min="9473" max="9473" width="3" style="1" customWidth="1"/>
    <col min="9474" max="9474" width="2.75" style="1" customWidth="1"/>
    <col min="9475" max="9475" width="13.75" style="1" bestFit="1" customWidth="1"/>
    <col min="9476" max="9485" width="5.625" style="1" customWidth="1"/>
    <col min="9486" max="9486" width="17.625" style="1" customWidth="1"/>
    <col min="9487" max="9728" width="9" style="1"/>
    <col min="9729" max="9729" width="3" style="1" customWidth="1"/>
    <col min="9730" max="9730" width="2.75" style="1" customWidth="1"/>
    <col min="9731" max="9731" width="13.75" style="1" bestFit="1" customWidth="1"/>
    <col min="9732" max="9741" width="5.625" style="1" customWidth="1"/>
    <col min="9742" max="9742" width="17.625" style="1" customWidth="1"/>
    <col min="9743" max="9984" width="9" style="1"/>
    <col min="9985" max="9985" width="3" style="1" customWidth="1"/>
    <col min="9986" max="9986" width="2.75" style="1" customWidth="1"/>
    <col min="9987" max="9987" width="13.75" style="1" bestFit="1" customWidth="1"/>
    <col min="9988" max="9997" width="5.625" style="1" customWidth="1"/>
    <col min="9998" max="9998" width="17.625" style="1" customWidth="1"/>
    <col min="9999" max="10240" width="9" style="1"/>
    <col min="10241" max="10241" width="3" style="1" customWidth="1"/>
    <col min="10242" max="10242" width="2.75" style="1" customWidth="1"/>
    <col min="10243" max="10243" width="13.75" style="1" bestFit="1" customWidth="1"/>
    <col min="10244" max="10253" width="5.625" style="1" customWidth="1"/>
    <col min="10254" max="10254" width="17.625" style="1" customWidth="1"/>
    <col min="10255" max="10496" width="9" style="1"/>
    <col min="10497" max="10497" width="3" style="1" customWidth="1"/>
    <col min="10498" max="10498" width="2.75" style="1" customWidth="1"/>
    <col min="10499" max="10499" width="13.75" style="1" bestFit="1" customWidth="1"/>
    <col min="10500" max="10509" width="5.625" style="1" customWidth="1"/>
    <col min="10510" max="10510" width="17.625" style="1" customWidth="1"/>
    <col min="10511" max="10752" width="9" style="1"/>
    <col min="10753" max="10753" width="3" style="1" customWidth="1"/>
    <col min="10754" max="10754" width="2.75" style="1" customWidth="1"/>
    <col min="10755" max="10755" width="13.75" style="1" bestFit="1" customWidth="1"/>
    <col min="10756" max="10765" width="5.625" style="1" customWidth="1"/>
    <col min="10766" max="10766" width="17.625" style="1" customWidth="1"/>
    <col min="10767" max="11008" width="9" style="1"/>
    <col min="11009" max="11009" width="3" style="1" customWidth="1"/>
    <col min="11010" max="11010" width="2.75" style="1" customWidth="1"/>
    <col min="11011" max="11011" width="13.75" style="1" bestFit="1" customWidth="1"/>
    <col min="11012" max="11021" width="5.625" style="1" customWidth="1"/>
    <col min="11022" max="11022" width="17.625" style="1" customWidth="1"/>
    <col min="11023" max="11264" width="9" style="1"/>
    <col min="11265" max="11265" width="3" style="1" customWidth="1"/>
    <col min="11266" max="11266" width="2.75" style="1" customWidth="1"/>
    <col min="11267" max="11267" width="13.75" style="1" bestFit="1" customWidth="1"/>
    <col min="11268" max="11277" width="5.625" style="1" customWidth="1"/>
    <col min="11278" max="11278" width="17.625" style="1" customWidth="1"/>
    <col min="11279" max="11520" width="9" style="1"/>
    <col min="11521" max="11521" width="3" style="1" customWidth="1"/>
    <col min="11522" max="11522" width="2.75" style="1" customWidth="1"/>
    <col min="11523" max="11523" width="13.75" style="1" bestFit="1" customWidth="1"/>
    <col min="11524" max="11533" width="5.625" style="1" customWidth="1"/>
    <col min="11534" max="11534" width="17.625" style="1" customWidth="1"/>
    <col min="11535" max="11776" width="9" style="1"/>
    <col min="11777" max="11777" width="3" style="1" customWidth="1"/>
    <col min="11778" max="11778" width="2.75" style="1" customWidth="1"/>
    <col min="11779" max="11779" width="13.75" style="1" bestFit="1" customWidth="1"/>
    <col min="11780" max="11789" width="5.625" style="1" customWidth="1"/>
    <col min="11790" max="11790" width="17.625" style="1" customWidth="1"/>
    <col min="11791" max="12032" width="9" style="1"/>
    <col min="12033" max="12033" width="3" style="1" customWidth="1"/>
    <col min="12034" max="12034" width="2.75" style="1" customWidth="1"/>
    <col min="12035" max="12035" width="13.75" style="1" bestFit="1" customWidth="1"/>
    <col min="12036" max="12045" width="5.625" style="1" customWidth="1"/>
    <col min="12046" max="12046" width="17.625" style="1" customWidth="1"/>
    <col min="12047" max="12288" width="9" style="1"/>
    <col min="12289" max="12289" width="3" style="1" customWidth="1"/>
    <col min="12290" max="12290" width="2.75" style="1" customWidth="1"/>
    <col min="12291" max="12291" width="13.75" style="1" bestFit="1" customWidth="1"/>
    <col min="12292" max="12301" width="5.625" style="1" customWidth="1"/>
    <col min="12302" max="12302" width="17.625" style="1" customWidth="1"/>
    <col min="12303" max="12544" width="9" style="1"/>
    <col min="12545" max="12545" width="3" style="1" customWidth="1"/>
    <col min="12546" max="12546" width="2.75" style="1" customWidth="1"/>
    <col min="12547" max="12547" width="13.75" style="1" bestFit="1" customWidth="1"/>
    <col min="12548" max="12557" width="5.625" style="1" customWidth="1"/>
    <col min="12558" max="12558" width="17.625" style="1" customWidth="1"/>
    <col min="12559" max="12800" width="9" style="1"/>
    <col min="12801" max="12801" width="3" style="1" customWidth="1"/>
    <col min="12802" max="12802" width="2.75" style="1" customWidth="1"/>
    <col min="12803" max="12803" width="13.75" style="1" bestFit="1" customWidth="1"/>
    <col min="12804" max="12813" width="5.625" style="1" customWidth="1"/>
    <col min="12814" max="12814" width="17.625" style="1" customWidth="1"/>
    <col min="12815" max="13056" width="9" style="1"/>
    <col min="13057" max="13057" width="3" style="1" customWidth="1"/>
    <col min="13058" max="13058" width="2.75" style="1" customWidth="1"/>
    <col min="13059" max="13059" width="13.75" style="1" bestFit="1" customWidth="1"/>
    <col min="13060" max="13069" width="5.625" style="1" customWidth="1"/>
    <col min="13070" max="13070" width="17.625" style="1" customWidth="1"/>
    <col min="13071" max="13312" width="9" style="1"/>
    <col min="13313" max="13313" width="3" style="1" customWidth="1"/>
    <col min="13314" max="13314" width="2.75" style="1" customWidth="1"/>
    <col min="13315" max="13315" width="13.75" style="1" bestFit="1" customWidth="1"/>
    <col min="13316" max="13325" width="5.625" style="1" customWidth="1"/>
    <col min="13326" max="13326" width="17.625" style="1" customWidth="1"/>
    <col min="13327" max="13568" width="9" style="1"/>
    <col min="13569" max="13569" width="3" style="1" customWidth="1"/>
    <col min="13570" max="13570" width="2.75" style="1" customWidth="1"/>
    <col min="13571" max="13571" width="13.75" style="1" bestFit="1" customWidth="1"/>
    <col min="13572" max="13581" width="5.625" style="1" customWidth="1"/>
    <col min="13582" max="13582" width="17.625" style="1" customWidth="1"/>
    <col min="13583" max="13824" width="9" style="1"/>
    <col min="13825" max="13825" width="3" style="1" customWidth="1"/>
    <col min="13826" max="13826" width="2.75" style="1" customWidth="1"/>
    <col min="13827" max="13827" width="13.75" style="1" bestFit="1" customWidth="1"/>
    <col min="13828" max="13837" width="5.625" style="1" customWidth="1"/>
    <col min="13838" max="13838" width="17.625" style="1" customWidth="1"/>
    <col min="13839" max="14080" width="9" style="1"/>
    <col min="14081" max="14081" width="3" style="1" customWidth="1"/>
    <col min="14082" max="14082" width="2.75" style="1" customWidth="1"/>
    <col min="14083" max="14083" width="13.75" style="1" bestFit="1" customWidth="1"/>
    <col min="14084" max="14093" width="5.625" style="1" customWidth="1"/>
    <col min="14094" max="14094" width="17.625" style="1" customWidth="1"/>
    <col min="14095" max="14336" width="9" style="1"/>
    <col min="14337" max="14337" width="3" style="1" customWidth="1"/>
    <col min="14338" max="14338" width="2.75" style="1" customWidth="1"/>
    <col min="14339" max="14339" width="13.75" style="1" bestFit="1" customWidth="1"/>
    <col min="14340" max="14349" width="5.625" style="1" customWidth="1"/>
    <col min="14350" max="14350" width="17.625" style="1" customWidth="1"/>
    <col min="14351" max="14592" width="9" style="1"/>
    <col min="14593" max="14593" width="3" style="1" customWidth="1"/>
    <col min="14594" max="14594" width="2.75" style="1" customWidth="1"/>
    <col min="14595" max="14595" width="13.75" style="1" bestFit="1" customWidth="1"/>
    <col min="14596" max="14605" width="5.625" style="1" customWidth="1"/>
    <col min="14606" max="14606" width="17.625" style="1" customWidth="1"/>
    <col min="14607" max="14848" width="9" style="1"/>
    <col min="14849" max="14849" width="3" style="1" customWidth="1"/>
    <col min="14850" max="14850" width="2.75" style="1" customWidth="1"/>
    <col min="14851" max="14851" width="13.75" style="1" bestFit="1" customWidth="1"/>
    <col min="14852" max="14861" width="5.625" style="1" customWidth="1"/>
    <col min="14862" max="14862" width="17.625" style="1" customWidth="1"/>
    <col min="14863" max="15104" width="9" style="1"/>
    <col min="15105" max="15105" width="3" style="1" customWidth="1"/>
    <col min="15106" max="15106" width="2.75" style="1" customWidth="1"/>
    <col min="15107" max="15107" width="13.75" style="1" bestFit="1" customWidth="1"/>
    <col min="15108" max="15117" width="5.625" style="1" customWidth="1"/>
    <col min="15118" max="15118" width="17.625" style="1" customWidth="1"/>
    <col min="15119" max="15360" width="9" style="1"/>
    <col min="15361" max="15361" width="3" style="1" customWidth="1"/>
    <col min="15362" max="15362" width="2.75" style="1" customWidth="1"/>
    <col min="15363" max="15363" width="13.75" style="1" bestFit="1" customWidth="1"/>
    <col min="15364" max="15373" width="5.625" style="1" customWidth="1"/>
    <col min="15374" max="15374" width="17.625" style="1" customWidth="1"/>
    <col min="15375" max="15616" width="9" style="1"/>
    <col min="15617" max="15617" width="3" style="1" customWidth="1"/>
    <col min="15618" max="15618" width="2.75" style="1" customWidth="1"/>
    <col min="15619" max="15619" width="13.75" style="1" bestFit="1" customWidth="1"/>
    <col min="15620" max="15629" width="5.625" style="1" customWidth="1"/>
    <col min="15630" max="15630" width="17.625" style="1" customWidth="1"/>
    <col min="15631" max="15872" width="9" style="1"/>
    <col min="15873" max="15873" width="3" style="1" customWidth="1"/>
    <col min="15874" max="15874" width="2.75" style="1" customWidth="1"/>
    <col min="15875" max="15875" width="13.75" style="1" bestFit="1" customWidth="1"/>
    <col min="15876" max="15885" width="5.625" style="1" customWidth="1"/>
    <col min="15886" max="15886" width="17.625" style="1" customWidth="1"/>
    <col min="15887" max="16128" width="9" style="1"/>
    <col min="16129" max="16129" width="3" style="1" customWidth="1"/>
    <col min="16130" max="16130" width="2.75" style="1" customWidth="1"/>
    <col min="16131" max="16131" width="13.75" style="1" bestFit="1" customWidth="1"/>
    <col min="16132" max="16141" width="5.625" style="1" customWidth="1"/>
    <col min="16142" max="16142" width="17.625" style="1" customWidth="1"/>
    <col min="16143" max="16384" width="9" style="1"/>
  </cols>
  <sheetData>
    <row r="1" spans="1:13" ht="17.25">
      <c r="A1" s="338" t="s">
        <v>67</v>
      </c>
      <c r="B1" s="338"/>
      <c r="C1" s="338"/>
      <c r="D1" s="338"/>
      <c r="E1" s="338"/>
      <c r="F1" s="338"/>
      <c r="G1" s="338"/>
      <c r="H1" s="338"/>
      <c r="I1" s="338"/>
      <c r="J1" s="338"/>
      <c r="K1" s="338"/>
      <c r="L1" s="338"/>
      <c r="M1" s="338"/>
    </row>
    <row r="3" spans="1:13" ht="14.25" thickBot="1">
      <c r="M3" s="230" t="s">
        <v>74</v>
      </c>
    </row>
    <row r="4" spans="1:13" ht="15" customHeight="1" thickBot="1">
      <c r="A4" s="231"/>
      <c r="B4" s="231"/>
      <c r="C4" s="231"/>
      <c r="D4" s="364" t="s">
        <v>4</v>
      </c>
      <c r="E4" s="365"/>
      <c r="F4" s="364" t="s">
        <v>68</v>
      </c>
      <c r="G4" s="366"/>
      <c r="H4" s="367" t="s">
        <v>6</v>
      </c>
      <c r="I4" s="366"/>
      <c r="J4" s="367" t="s">
        <v>7</v>
      </c>
      <c r="K4" s="366"/>
      <c r="L4" s="367" t="s">
        <v>8</v>
      </c>
      <c r="M4" s="368"/>
    </row>
    <row r="5" spans="1:13" ht="15" customHeight="1">
      <c r="A5" s="232" t="s">
        <v>12</v>
      </c>
      <c r="B5" s="233"/>
      <c r="C5" s="234"/>
      <c r="D5" s="235">
        <f t="shared" ref="D5:E20" si="0">SUM(F5+H5+J5+L5)</f>
        <v>18</v>
      </c>
      <c r="E5" s="236">
        <f t="shared" si="0"/>
        <v>0</v>
      </c>
      <c r="F5" s="237">
        <v>10</v>
      </c>
      <c r="G5" s="238">
        <v>0</v>
      </c>
      <c r="H5" s="239">
        <v>2</v>
      </c>
      <c r="I5" s="238">
        <v>0</v>
      </c>
      <c r="J5" s="239">
        <v>6</v>
      </c>
      <c r="K5" s="238">
        <v>0</v>
      </c>
      <c r="L5" s="239">
        <v>0</v>
      </c>
      <c r="M5" s="240">
        <v>0</v>
      </c>
    </row>
    <row r="6" spans="1:13" ht="15" customHeight="1">
      <c r="A6" s="241"/>
      <c r="B6" s="242" t="s">
        <v>13</v>
      </c>
      <c r="C6" s="243"/>
      <c r="D6" s="244">
        <f t="shared" si="0"/>
        <v>11</v>
      </c>
      <c r="E6" s="245">
        <f t="shared" si="0"/>
        <v>0</v>
      </c>
      <c r="F6" s="246">
        <v>6</v>
      </c>
      <c r="G6" s="247">
        <v>0</v>
      </c>
      <c r="H6" s="248">
        <v>1</v>
      </c>
      <c r="I6" s="247">
        <v>0</v>
      </c>
      <c r="J6" s="248">
        <v>4</v>
      </c>
      <c r="K6" s="247">
        <v>0</v>
      </c>
      <c r="L6" s="248">
        <v>0</v>
      </c>
      <c r="M6" s="249">
        <v>0</v>
      </c>
    </row>
    <row r="7" spans="1:13" ht="15" customHeight="1">
      <c r="A7" s="241"/>
      <c r="B7" s="242" t="s">
        <v>14</v>
      </c>
      <c r="C7" s="243"/>
      <c r="D7" s="244">
        <f t="shared" si="0"/>
        <v>2</v>
      </c>
      <c r="E7" s="245">
        <f t="shared" si="0"/>
        <v>0</v>
      </c>
      <c r="F7" s="250">
        <v>0</v>
      </c>
      <c r="G7" s="247">
        <v>0</v>
      </c>
      <c r="H7" s="251">
        <v>0</v>
      </c>
      <c r="I7" s="247">
        <v>0</v>
      </c>
      <c r="J7" s="251">
        <v>2</v>
      </c>
      <c r="K7" s="247">
        <v>0</v>
      </c>
      <c r="L7" s="251">
        <v>0</v>
      </c>
      <c r="M7" s="249">
        <v>0</v>
      </c>
    </row>
    <row r="8" spans="1:13" ht="15" customHeight="1">
      <c r="A8" s="241"/>
      <c r="B8" s="242" t="s">
        <v>15</v>
      </c>
      <c r="C8" s="243"/>
      <c r="D8" s="244">
        <f t="shared" si="0"/>
        <v>0</v>
      </c>
      <c r="E8" s="245">
        <f t="shared" si="0"/>
        <v>0</v>
      </c>
      <c r="F8" s="250">
        <v>0</v>
      </c>
      <c r="G8" s="247">
        <v>0</v>
      </c>
      <c r="H8" s="251">
        <v>0</v>
      </c>
      <c r="I8" s="247">
        <v>0</v>
      </c>
      <c r="J8" s="251">
        <v>0</v>
      </c>
      <c r="K8" s="247">
        <v>0</v>
      </c>
      <c r="L8" s="251">
        <v>0</v>
      </c>
      <c r="M8" s="249">
        <v>0</v>
      </c>
    </row>
    <row r="9" spans="1:13" ht="15" customHeight="1">
      <c r="A9" s="241"/>
      <c r="B9" s="242" t="s">
        <v>16</v>
      </c>
      <c r="C9" s="243"/>
      <c r="D9" s="244">
        <f t="shared" si="0"/>
        <v>0</v>
      </c>
      <c r="E9" s="245">
        <f t="shared" si="0"/>
        <v>0</v>
      </c>
      <c r="F9" s="250">
        <v>0</v>
      </c>
      <c r="G9" s="247">
        <v>0</v>
      </c>
      <c r="H9" s="251">
        <v>0</v>
      </c>
      <c r="I9" s="247">
        <v>0</v>
      </c>
      <c r="J9" s="251">
        <v>0</v>
      </c>
      <c r="K9" s="247">
        <v>0</v>
      </c>
      <c r="L9" s="251">
        <v>0</v>
      </c>
      <c r="M9" s="249">
        <v>0</v>
      </c>
    </row>
    <row r="10" spans="1:13" ht="15" customHeight="1">
      <c r="A10" s="252"/>
      <c r="B10" s="253" t="s">
        <v>17</v>
      </c>
      <c r="C10" s="254"/>
      <c r="D10" s="255">
        <f t="shared" si="0"/>
        <v>1</v>
      </c>
      <c r="E10" s="256">
        <f t="shared" si="0"/>
        <v>0</v>
      </c>
      <c r="F10" s="257">
        <v>0</v>
      </c>
      <c r="G10" s="258">
        <v>0</v>
      </c>
      <c r="H10" s="259">
        <v>1</v>
      </c>
      <c r="I10" s="258">
        <v>0</v>
      </c>
      <c r="J10" s="259">
        <v>0</v>
      </c>
      <c r="K10" s="258">
        <v>0</v>
      </c>
      <c r="L10" s="259">
        <v>0</v>
      </c>
      <c r="M10" s="260">
        <v>0</v>
      </c>
    </row>
    <row r="11" spans="1:13" ht="15" customHeight="1">
      <c r="A11" s="261" t="s">
        <v>18</v>
      </c>
      <c r="B11" s="262"/>
      <c r="C11" s="263"/>
      <c r="D11" s="264">
        <f t="shared" si="0"/>
        <v>0</v>
      </c>
      <c r="E11" s="265">
        <f t="shared" si="0"/>
        <v>0</v>
      </c>
      <c r="F11" s="266">
        <v>0</v>
      </c>
      <c r="G11" s="267">
        <v>0</v>
      </c>
      <c r="H11" s="268">
        <v>0</v>
      </c>
      <c r="I11" s="267">
        <v>0</v>
      </c>
      <c r="J11" s="268">
        <v>0</v>
      </c>
      <c r="K11" s="267">
        <v>0</v>
      </c>
      <c r="L11" s="268">
        <v>0</v>
      </c>
      <c r="M11" s="269">
        <v>0</v>
      </c>
    </row>
    <row r="12" spans="1:13" ht="15" customHeight="1">
      <c r="A12" s="270" t="s">
        <v>19</v>
      </c>
      <c r="B12" s="271"/>
      <c r="C12" s="272"/>
      <c r="D12" s="273">
        <f t="shared" si="0"/>
        <v>0</v>
      </c>
      <c r="E12" s="274">
        <f t="shared" si="0"/>
        <v>0</v>
      </c>
      <c r="F12" s="275">
        <v>0</v>
      </c>
      <c r="G12" s="276">
        <v>0</v>
      </c>
      <c r="H12" s="277">
        <v>0</v>
      </c>
      <c r="I12" s="276">
        <v>0</v>
      </c>
      <c r="J12" s="277">
        <v>0</v>
      </c>
      <c r="K12" s="276">
        <v>0</v>
      </c>
      <c r="L12" s="277">
        <v>0</v>
      </c>
      <c r="M12" s="278">
        <v>0</v>
      </c>
    </row>
    <row r="13" spans="1:13" ht="15" customHeight="1">
      <c r="A13" s="241"/>
      <c r="B13" s="279" t="s">
        <v>20</v>
      </c>
      <c r="C13" s="280"/>
      <c r="D13" s="244">
        <f t="shared" si="0"/>
        <v>0</v>
      </c>
      <c r="E13" s="245">
        <f t="shared" si="0"/>
        <v>0</v>
      </c>
      <c r="F13" s="250">
        <v>0</v>
      </c>
      <c r="G13" s="247">
        <v>0</v>
      </c>
      <c r="H13" s="251">
        <v>0</v>
      </c>
      <c r="I13" s="247">
        <v>0</v>
      </c>
      <c r="J13" s="251">
        <v>0</v>
      </c>
      <c r="K13" s="247">
        <v>0</v>
      </c>
      <c r="L13" s="251">
        <v>0</v>
      </c>
      <c r="M13" s="249">
        <v>0</v>
      </c>
    </row>
    <row r="14" spans="1:13" ht="15" customHeight="1">
      <c r="A14" s="241"/>
      <c r="B14" s="281" t="s">
        <v>21</v>
      </c>
      <c r="C14" s="282"/>
      <c r="D14" s="283">
        <f t="shared" si="0"/>
        <v>0</v>
      </c>
      <c r="E14" s="256">
        <f t="shared" si="0"/>
        <v>0</v>
      </c>
      <c r="F14" s="284">
        <v>0</v>
      </c>
      <c r="G14" s="285">
        <v>0</v>
      </c>
      <c r="H14" s="286">
        <v>0</v>
      </c>
      <c r="I14" s="285">
        <v>0</v>
      </c>
      <c r="J14" s="286">
        <v>0</v>
      </c>
      <c r="K14" s="285">
        <v>0</v>
      </c>
      <c r="L14" s="286">
        <v>0</v>
      </c>
      <c r="M14" s="287">
        <v>0</v>
      </c>
    </row>
    <row r="15" spans="1:13" ht="15" customHeight="1">
      <c r="A15" s="252"/>
      <c r="B15" s="288"/>
      <c r="C15" s="289" t="s">
        <v>63</v>
      </c>
      <c r="D15" s="290">
        <f t="shared" si="0"/>
        <v>0</v>
      </c>
      <c r="E15" s="291">
        <f t="shared" si="0"/>
        <v>0</v>
      </c>
      <c r="F15" s="292">
        <v>0</v>
      </c>
      <c r="G15" s="293">
        <v>0</v>
      </c>
      <c r="H15" s="294">
        <v>0</v>
      </c>
      <c r="I15" s="293">
        <v>0</v>
      </c>
      <c r="J15" s="294">
        <v>0</v>
      </c>
      <c r="K15" s="293">
        <v>0</v>
      </c>
      <c r="L15" s="294">
        <v>0</v>
      </c>
      <c r="M15" s="295">
        <v>0</v>
      </c>
    </row>
    <row r="16" spans="1:13" ht="15" customHeight="1">
      <c r="A16" s="270" t="s">
        <v>24</v>
      </c>
      <c r="B16" s="271"/>
      <c r="C16" s="296"/>
      <c r="D16" s="273">
        <f t="shared" si="0"/>
        <v>2</v>
      </c>
      <c r="E16" s="297">
        <f t="shared" si="0"/>
        <v>0</v>
      </c>
      <c r="F16" s="275">
        <v>1</v>
      </c>
      <c r="G16" s="276">
        <v>0</v>
      </c>
      <c r="H16" s="277">
        <v>0</v>
      </c>
      <c r="I16" s="276">
        <v>0</v>
      </c>
      <c r="J16" s="277">
        <v>1</v>
      </c>
      <c r="K16" s="276">
        <v>0</v>
      </c>
      <c r="L16" s="277">
        <v>0</v>
      </c>
      <c r="M16" s="278">
        <v>0</v>
      </c>
    </row>
    <row r="17" spans="1:13" ht="15" customHeight="1">
      <c r="A17" s="252"/>
      <c r="B17" s="298" t="s">
        <v>25</v>
      </c>
      <c r="C17" s="254"/>
      <c r="D17" s="255">
        <f t="shared" si="0"/>
        <v>2</v>
      </c>
      <c r="E17" s="299">
        <f t="shared" si="0"/>
        <v>0</v>
      </c>
      <c r="F17" s="257">
        <v>1</v>
      </c>
      <c r="G17" s="258">
        <v>0</v>
      </c>
      <c r="H17" s="259">
        <v>0</v>
      </c>
      <c r="I17" s="258">
        <v>0</v>
      </c>
      <c r="J17" s="259">
        <v>1</v>
      </c>
      <c r="K17" s="258">
        <v>0</v>
      </c>
      <c r="L17" s="259">
        <v>0</v>
      </c>
      <c r="M17" s="260">
        <v>0</v>
      </c>
    </row>
    <row r="18" spans="1:13" ht="15" customHeight="1">
      <c r="A18" s="261" t="s">
        <v>26</v>
      </c>
      <c r="B18" s="300"/>
      <c r="C18" s="301"/>
      <c r="D18" s="302">
        <f t="shared" si="0"/>
        <v>2</v>
      </c>
      <c r="E18" s="303">
        <f t="shared" si="0"/>
        <v>0</v>
      </c>
      <c r="F18" s="304">
        <v>0</v>
      </c>
      <c r="G18" s="305">
        <v>0</v>
      </c>
      <c r="H18" s="306">
        <v>0</v>
      </c>
      <c r="I18" s="305">
        <v>0</v>
      </c>
      <c r="J18" s="306">
        <v>2</v>
      </c>
      <c r="K18" s="305">
        <v>0</v>
      </c>
      <c r="L18" s="306">
        <v>0</v>
      </c>
      <c r="M18" s="307">
        <v>0</v>
      </c>
    </row>
    <row r="19" spans="1:13" ht="15" customHeight="1">
      <c r="A19" s="270" t="s">
        <v>27</v>
      </c>
      <c r="B19" s="271"/>
      <c r="C19" s="296"/>
      <c r="D19" s="273">
        <f t="shared" si="0"/>
        <v>2</v>
      </c>
      <c r="E19" s="297">
        <f t="shared" si="0"/>
        <v>0</v>
      </c>
      <c r="F19" s="275">
        <v>0</v>
      </c>
      <c r="G19" s="276">
        <v>0</v>
      </c>
      <c r="H19" s="277">
        <v>0</v>
      </c>
      <c r="I19" s="276">
        <v>0</v>
      </c>
      <c r="J19" s="277">
        <v>2</v>
      </c>
      <c r="K19" s="276">
        <v>0</v>
      </c>
      <c r="L19" s="277">
        <v>0</v>
      </c>
      <c r="M19" s="278">
        <v>0</v>
      </c>
    </row>
    <row r="20" spans="1:13" ht="15" customHeight="1">
      <c r="A20" s="252"/>
      <c r="B20" s="298" t="s">
        <v>28</v>
      </c>
      <c r="C20" s="254"/>
      <c r="D20" s="255">
        <f t="shared" si="0"/>
        <v>0</v>
      </c>
      <c r="E20" s="299">
        <f t="shared" si="0"/>
        <v>0</v>
      </c>
      <c r="F20" s="257">
        <v>0</v>
      </c>
      <c r="G20" s="258">
        <v>0</v>
      </c>
      <c r="H20" s="259">
        <v>0</v>
      </c>
      <c r="I20" s="258">
        <v>0</v>
      </c>
      <c r="J20" s="259">
        <v>0</v>
      </c>
      <c r="K20" s="258">
        <v>0</v>
      </c>
      <c r="L20" s="259">
        <v>0</v>
      </c>
      <c r="M20" s="260">
        <v>0</v>
      </c>
    </row>
    <row r="21" spans="1:13" ht="15" customHeight="1">
      <c r="A21" s="261" t="s">
        <v>29</v>
      </c>
      <c r="B21" s="300"/>
      <c r="C21" s="301"/>
      <c r="D21" s="302">
        <f t="shared" ref="D21:E36" si="1">SUM(F21+H21+J21+L21)</f>
        <v>1</v>
      </c>
      <c r="E21" s="303">
        <f t="shared" si="1"/>
        <v>0</v>
      </c>
      <c r="F21" s="304">
        <v>1</v>
      </c>
      <c r="G21" s="305">
        <v>0</v>
      </c>
      <c r="H21" s="306">
        <v>0</v>
      </c>
      <c r="I21" s="305">
        <v>0</v>
      </c>
      <c r="J21" s="306">
        <v>0</v>
      </c>
      <c r="K21" s="305">
        <v>0</v>
      </c>
      <c r="L21" s="306">
        <v>0</v>
      </c>
      <c r="M21" s="307">
        <v>0</v>
      </c>
    </row>
    <row r="22" spans="1:13" ht="15" customHeight="1">
      <c r="A22" s="270" t="s">
        <v>30</v>
      </c>
      <c r="B22" s="271"/>
      <c r="C22" s="296"/>
      <c r="D22" s="273">
        <f t="shared" si="1"/>
        <v>1</v>
      </c>
      <c r="E22" s="297">
        <f t="shared" si="1"/>
        <v>0</v>
      </c>
      <c r="F22" s="275">
        <v>1</v>
      </c>
      <c r="G22" s="276">
        <v>0</v>
      </c>
      <c r="H22" s="277">
        <v>0</v>
      </c>
      <c r="I22" s="276">
        <v>0</v>
      </c>
      <c r="J22" s="277">
        <v>0</v>
      </c>
      <c r="K22" s="276">
        <v>0</v>
      </c>
      <c r="L22" s="277">
        <v>0</v>
      </c>
      <c r="M22" s="278">
        <v>0</v>
      </c>
    </row>
    <row r="23" spans="1:13" ht="15" customHeight="1">
      <c r="A23" s="252"/>
      <c r="B23" s="298" t="s">
        <v>64</v>
      </c>
      <c r="C23" s="254"/>
      <c r="D23" s="255">
        <f t="shared" si="1"/>
        <v>0</v>
      </c>
      <c r="E23" s="299">
        <f t="shared" si="1"/>
        <v>0</v>
      </c>
      <c r="F23" s="257">
        <v>0</v>
      </c>
      <c r="G23" s="258">
        <v>0</v>
      </c>
      <c r="H23" s="259">
        <v>0</v>
      </c>
      <c r="I23" s="258">
        <v>0</v>
      </c>
      <c r="J23" s="259">
        <v>0</v>
      </c>
      <c r="K23" s="258">
        <v>0</v>
      </c>
      <c r="L23" s="259">
        <v>0</v>
      </c>
      <c r="M23" s="260">
        <v>0</v>
      </c>
    </row>
    <row r="24" spans="1:13" ht="15" customHeight="1">
      <c r="A24" s="261" t="s">
        <v>32</v>
      </c>
      <c r="B24" s="300"/>
      <c r="C24" s="301"/>
      <c r="D24" s="302">
        <f t="shared" si="1"/>
        <v>0</v>
      </c>
      <c r="E24" s="303">
        <f t="shared" si="1"/>
        <v>0</v>
      </c>
      <c r="F24" s="304">
        <v>0</v>
      </c>
      <c r="G24" s="305">
        <v>0</v>
      </c>
      <c r="H24" s="306">
        <v>0</v>
      </c>
      <c r="I24" s="305">
        <v>0</v>
      </c>
      <c r="J24" s="306">
        <v>0</v>
      </c>
      <c r="K24" s="305">
        <v>0</v>
      </c>
      <c r="L24" s="306">
        <v>0</v>
      </c>
      <c r="M24" s="307">
        <v>0</v>
      </c>
    </row>
    <row r="25" spans="1:13" ht="15" customHeight="1">
      <c r="A25" s="261" t="s">
        <v>33</v>
      </c>
      <c r="B25" s="300"/>
      <c r="C25" s="301"/>
      <c r="D25" s="302">
        <f t="shared" si="1"/>
        <v>0</v>
      </c>
      <c r="E25" s="303">
        <f t="shared" si="1"/>
        <v>0</v>
      </c>
      <c r="F25" s="304">
        <v>0</v>
      </c>
      <c r="G25" s="305">
        <v>0</v>
      </c>
      <c r="H25" s="306">
        <v>0</v>
      </c>
      <c r="I25" s="305">
        <v>0</v>
      </c>
      <c r="J25" s="306">
        <v>0</v>
      </c>
      <c r="K25" s="305">
        <v>0</v>
      </c>
      <c r="L25" s="306">
        <v>0</v>
      </c>
      <c r="M25" s="307">
        <v>0</v>
      </c>
    </row>
    <row r="26" spans="1:13" ht="15" customHeight="1">
      <c r="A26" s="261" t="s">
        <v>34</v>
      </c>
      <c r="B26" s="300"/>
      <c r="C26" s="301"/>
      <c r="D26" s="302">
        <f t="shared" si="1"/>
        <v>0</v>
      </c>
      <c r="E26" s="303">
        <f t="shared" si="1"/>
        <v>0</v>
      </c>
      <c r="F26" s="304">
        <v>0</v>
      </c>
      <c r="G26" s="305">
        <v>0</v>
      </c>
      <c r="H26" s="306">
        <v>0</v>
      </c>
      <c r="I26" s="305">
        <v>0</v>
      </c>
      <c r="J26" s="306">
        <v>0</v>
      </c>
      <c r="K26" s="305">
        <v>0</v>
      </c>
      <c r="L26" s="306">
        <v>0</v>
      </c>
      <c r="M26" s="307">
        <v>0</v>
      </c>
    </row>
    <row r="27" spans="1:13" ht="15" customHeight="1">
      <c r="A27" s="261" t="s">
        <v>35</v>
      </c>
      <c r="B27" s="300"/>
      <c r="C27" s="301"/>
      <c r="D27" s="302">
        <f t="shared" si="1"/>
        <v>0</v>
      </c>
      <c r="E27" s="303">
        <f t="shared" si="1"/>
        <v>0</v>
      </c>
      <c r="F27" s="304">
        <v>0</v>
      </c>
      <c r="G27" s="305">
        <v>0</v>
      </c>
      <c r="H27" s="306">
        <v>0</v>
      </c>
      <c r="I27" s="305">
        <v>0</v>
      </c>
      <c r="J27" s="306">
        <v>0</v>
      </c>
      <c r="K27" s="305">
        <v>0</v>
      </c>
      <c r="L27" s="306">
        <v>0</v>
      </c>
      <c r="M27" s="307">
        <v>0</v>
      </c>
    </row>
    <row r="28" spans="1:13" ht="15" customHeight="1">
      <c r="A28" s="270" t="s">
        <v>36</v>
      </c>
      <c r="B28" s="271"/>
      <c r="C28" s="296"/>
      <c r="D28" s="302">
        <f t="shared" si="1"/>
        <v>2</v>
      </c>
      <c r="E28" s="303">
        <f t="shared" si="1"/>
        <v>0</v>
      </c>
      <c r="F28" s="304">
        <v>1</v>
      </c>
      <c r="G28" s="305">
        <v>0</v>
      </c>
      <c r="H28" s="306">
        <v>0</v>
      </c>
      <c r="I28" s="305">
        <v>0</v>
      </c>
      <c r="J28" s="306">
        <v>1</v>
      </c>
      <c r="K28" s="305">
        <v>0</v>
      </c>
      <c r="L28" s="306">
        <v>0</v>
      </c>
      <c r="M28" s="307">
        <v>0</v>
      </c>
    </row>
    <row r="29" spans="1:13" ht="15" customHeight="1">
      <c r="A29" s="308"/>
      <c r="B29" s="253" t="s">
        <v>37</v>
      </c>
      <c r="C29" s="309"/>
      <c r="D29" s="255">
        <f t="shared" si="1"/>
        <v>1</v>
      </c>
      <c r="E29" s="256">
        <f t="shared" si="1"/>
        <v>0</v>
      </c>
      <c r="F29" s="257">
        <v>0</v>
      </c>
      <c r="G29" s="258">
        <v>0</v>
      </c>
      <c r="H29" s="259">
        <v>0</v>
      </c>
      <c r="I29" s="258">
        <v>0</v>
      </c>
      <c r="J29" s="259">
        <v>1</v>
      </c>
      <c r="K29" s="258">
        <v>0</v>
      </c>
      <c r="L29" s="259">
        <v>0</v>
      </c>
      <c r="M29" s="260">
        <v>0</v>
      </c>
    </row>
    <row r="30" spans="1:13" ht="15" customHeight="1">
      <c r="A30" s="270" t="s">
        <v>38</v>
      </c>
      <c r="B30" s="271"/>
      <c r="C30" s="296"/>
      <c r="D30" s="302">
        <f t="shared" si="1"/>
        <v>0</v>
      </c>
      <c r="E30" s="303">
        <f t="shared" si="1"/>
        <v>0</v>
      </c>
      <c r="F30" s="304">
        <v>0</v>
      </c>
      <c r="G30" s="305">
        <v>0</v>
      </c>
      <c r="H30" s="306">
        <v>0</v>
      </c>
      <c r="I30" s="305">
        <v>0</v>
      </c>
      <c r="J30" s="306">
        <v>0</v>
      </c>
      <c r="K30" s="305">
        <v>0</v>
      </c>
      <c r="L30" s="306">
        <v>0</v>
      </c>
      <c r="M30" s="307">
        <v>0</v>
      </c>
    </row>
    <row r="31" spans="1:13" ht="15" customHeight="1">
      <c r="A31" s="308"/>
      <c r="B31" s="253" t="s">
        <v>39</v>
      </c>
      <c r="C31" s="309"/>
      <c r="D31" s="255">
        <f>SUM(F31+H31+J31+L31)</f>
        <v>0</v>
      </c>
      <c r="E31" s="256">
        <f>SUM(G31+I31+K31+M31)</f>
        <v>0</v>
      </c>
      <c r="F31" s="257">
        <v>0</v>
      </c>
      <c r="G31" s="258">
        <v>0</v>
      </c>
      <c r="H31" s="259">
        <v>0</v>
      </c>
      <c r="I31" s="258">
        <v>0</v>
      </c>
      <c r="J31" s="259">
        <v>0</v>
      </c>
      <c r="K31" s="258">
        <v>0</v>
      </c>
      <c r="L31" s="259">
        <v>0</v>
      </c>
      <c r="M31" s="260">
        <v>0</v>
      </c>
    </row>
    <row r="32" spans="1:13" ht="15" customHeight="1">
      <c r="A32" s="270" t="s">
        <v>40</v>
      </c>
      <c r="B32" s="271"/>
      <c r="C32" s="296"/>
      <c r="D32" s="273">
        <f t="shared" si="1"/>
        <v>0</v>
      </c>
      <c r="E32" s="297">
        <f t="shared" si="1"/>
        <v>0</v>
      </c>
      <c r="F32" s="275">
        <v>0</v>
      </c>
      <c r="G32" s="276">
        <v>0</v>
      </c>
      <c r="H32" s="277">
        <v>0</v>
      </c>
      <c r="I32" s="276">
        <v>0</v>
      </c>
      <c r="J32" s="277">
        <v>0</v>
      </c>
      <c r="K32" s="276">
        <v>0</v>
      </c>
      <c r="L32" s="277">
        <v>0</v>
      </c>
      <c r="M32" s="278">
        <v>0</v>
      </c>
    </row>
    <row r="33" spans="1:13" ht="15" customHeight="1">
      <c r="A33" s="252"/>
      <c r="B33" s="310"/>
      <c r="C33" s="311" t="s">
        <v>65</v>
      </c>
      <c r="D33" s="312">
        <f t="shared" si="1"/>
        <v>0</v>
      </c>
      <c r="E33" s="313">
        <f t="shared" si="1"/>
        <v>0</v>
      </c>
      <c r="F33" s="314">
        <v>0</v>
      </c>
      <c r="G33" s="315">
        <v>0</v>
      </c>
      <c r="H33" s="316">
        <v>0</v>
      </c>
      <c r="I33" s="315">
        <v>0</v>
      </c>
      <c r="J33" s="316">
        <v>0</v>
      </c>
      <c r="K33" s="315">
        <v>0</v>
      </c>
      <c r="L33" s="316">
        <v>0</v>
      </c>
      <c r="M33" s="317">
        <v>0</v>
      </c>
    </row>
    <row r="34" spans="1:13" ht="15" customHeight="1">
      <c r="A34" s="261" t="s">
        <v>43</v>
      </c>
      <c r="B34" s="300"/>
      <c r="C34" s="263"/>
      <c r="D34" s="264">
        <f t="shared" si="1"/>
        <v>0</v>
      </c>
      <c r="E34" s="318">
        <f t="shared" si="1"/>
        <v>0</v>
      </c>
      <c r="F34" s="266">
        <v>0</v>
      </c>
      <c r="G34" s="267">
        <v>0</v>
      </c>
      <c r="H34" s="268">
        <v>0</v>
      </c>
      <c r="I34" s="267">
        <v>0</v>
      </c>
      <c r="J34" s="268">
        <v>0</v>
      </c>
      <c r="K34" s="267">
        <v>0</v>
      </c>
      <c r="L34" s="268">
        <v>0</v>
      </c>
      <c r="M34" s="269">
        <v>0</v>
      </c>
    </row>
    <row r="35" spans="1:13" ht="15" customHeight="1" thickBot="1">
      <c r="A35" s="319" t="s">
        <v>44</v>
      </c>
      <c r="B35" s="320"/>
      <c r="C35" s="321"/>
      <c r="D35" s="322">
        <f t="shared" si="1"/>
        <v>3</v>
      </c>
      <c r="E35" s="323">
        <f t="shared" si="1"/>
        <v>0</v>
      </c>
      <c r="F35" s="324">
        <v>3</v>
      </c>
      <c r="G35" s="325">
        <v>0</v>
      </c>
      <c r="H35" s="326">
        <v>0</v>
      </c>
      <c r="I35" s="325">
        <v>0</v>
      </c>
      <c r="J35" s="326">
        <v>0</v>
      </c>
      <c r="K35" s="325">
        <v>0</v>
      </c>
      <c r="L35" s="326">
        <v>0</v>
      </c>
      <c r="M35" s="327">
        <v>0</v>
      </c>
    </row>
    <row r="36" spans="1:13" ht="15" customHeight="1" thickBot="1">
      <c r="A36" s="362" t="s">
        <v>4</v>
      </c>
      <c r="B36" s="363"/>
      <c r="C36" s="363"/>
      <c r="D36" s="328">
        <f t="shared" si="1"/>
        <v>31</v>
      </c>
      <c r="E36" s="329">
        <f t="shared" si="1"/>
        <v>0</v>
      </c>
      <c r="F36" s="330">
        <f t="shared" ref="F36:M36" si="2">SUM(F5+F11+F12+F16+F18+F19+F21+F22+F24+F25+F26+F27+F28+F30+F32+F34+F35)</f>
        <v>17</v>
      </c>
      <c r="G36" s="331">
        <f t="shared" si="2"/>
        <v>0</v>
      </c>
      <c r="H36" s="330">
        <f t="shared" si="2"/>
        <v>2</v>
      </c>
      <c r="I36" s="331">
        <f t="shared" si="2"/>
        <v>0</v>
      </c>
      <c r="J36" s="330">
        <f t="shared" si="2"/>
        <v>12</v>
      </c>
      <c r="K36" s="331">
        <f t="shared" si="2"/>
        <v>0</v>
      </c>
      <c r="L36" s="330">
        <f t="shared" si="2"/>
        <v>0</v>
      </c>
      <c r="M36" s="331">
        <f t="shared" si="2"/>
        <v>0</v>
      </c>
    </row>
    <row r="37" spans="1:13" ht="15" customHeight="1"/>
  </sheetData>
  <mergeCells count="7">
    <mergeCell ref="A36:C36"/>
    <mergeCell ref="A1:M1"/>
    <mergeCell ref="D4:E4"/>
    <mergeCell ref="F4:G4"/>
    <mergeCell ref="H4:I4"/>
    <mergeCell ref="J4:K4"/>
    <mergeCell ref="L4:M4"/>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全体表</vt:lpstr>
      <vt:lpstr>増減表</vt:lpstr>
      <vt:lpstr>派遣業</vt:lpstr>
      <vt:lpstr>全体表!Print_Area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義雄</dc:creator>
  <cp:lastModifiedBy>三浦　義雄</cp:lastModifiedBy>
  <cp:lastPrinted>2017-04-25T08:01:04Z</cp:lastPrinted>
  <dcterms:created xsi:type="dcterms:W3CDTF">2017-04-18T09:24:24Z</dcterms:created>
  <dcterms:modified xsi:type="dcterms:W3CDTF">2017-04-27T06:31:33Z</dcterms:modified>
</cp:coreProperties>
</file>