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80" windowHeight="11925"/>
  </bookViews>
  <sheets>
    <sheet name="全体表" sheetId="4" r:id="rId1"/>
    <sheet name="増減表" sheetId="5" r:id="rId2"/>
    <sheet name="派遣業" sheetId="6" r:id="rId3"/>
  </sheets>
  <definedNames>
    <definedName name="_xlnm.Print_Area" localSheetId="0">全体表!$A$1:$S$70</definedName>
  </definedNames>
  <calcPr calcId="145621"/>
</workbook>
</file>

<file path=xl/calcChain.xml><?xml version="1.0" encoding="utf-8"?>
<calcChain xmlns="http://schemas.openxmlformats.org/spreadsheetml/2006/main">
  <c r="M36" i="6" l="1"/>
  <c r="L36" i="6"/>
  <c r="K36" i="6"/>
  <c r="J36" i="6"/>
  <c r="I36" i="6"/>
  <c r="H36" i="6"/>
  <c r="G36" i="6"/>
  <c r="F36" i="6"/>
  <c r="E36" i="6"/>
  <c r="D36" i="6"/>
  <c r="E35" i="6"/>
  <c r="D35" i="6"/>
  <c r="E34" i="6"/>
  <c r="D34" i="6"/>
  <c r="E33" i="6"/>
  <c r="D33" i="6"/>
  <c r="E32" i="6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6" i="6"/>
  <c r="D6" i="6"/>
  <c r="E5" i="6"/>
  <c r="D5" i="6"/>
  <c r="BB41" i="5"/>
  <c r="BC41" i="5" s="1"/>
  <c r="AX41" i="5"/>
  <c r="AY41" i="5" s="1"/>
  <c r="AQ41" i="5"/>
  <c r="AR41" i="5" s="1"/>
  <c r="AM41" i="5"/>
  <c r="AN41" i="5" s="1"/>
  <c r="AF41" i="5"/>
  <c r="AG41" i="5" s="1"/>
  <c r="AC41" i="5"/>
  <c r="AB41" i="5"/>
  <c r="U41" i="5"/>
  <c r="V41" i="5" s="1"/>
  <c r="Q41" i="5"/>
  <c r="R41" i="5" s="1"/>
  <c r="J41" i="5"/>
  <c r="K41" i="5" s="1"/>
  <c r="F41" i="5"/>
  <c r="G41" i="5" s="1"/>
  <c r="BB40" i="5"/>
  <c r="BC40" i="5" s="1"/>
  <c r="AY40" i="5"/>
  <c r="AX40" i="5"/>
  <c r="AQ40" i="5"/>
  <c r="AR40" i="5" s="1"/>
  <c r="AN40" i="5"/>
  <c r="AM40" i="5"/>
  <c r="AF40" i="5"/>
  <c r="AG40" i="5" s="1"/>
  <c r="AC40" i="5"/>
  <c r="AB40" i="5"/>
  <c r="U40" i="5"/>
  <c r="V40" i="5" s="1"/>
  <c r="R40" i="5"/>
  <c r="Q40" i="5"/>
  <c r="J40" i="5"/>
  <c r="K40" i="5" s="1"/>
  <c r="G40" i="5"/>
  <c r="F40" i="5"/>
  <c r="BB39" i="5"/>
  <c r="BC39" i="5" s="1"/>
  <c r="AY39" i="5"/>
  <c r="AX39" i="5"/>
  <c r="AR39" i="5"/>
  <c r="AQ39" i="5"/>
  <c r="AN39" i="5"/>
  <c r="AM39" i="5"/>
  <c r="AG39" i="5"/>
  <c r="AF39" i="5"/>
  <c r="AC39" i="5"/>
  <c r="AB39" i="5"/>
  <c r="V39" i="5"/>
  <c r="U39" i="5"/>
  <c r="R39" i="5"/>
  <c r="Q39" i="5"/>
  <c r="J39" i="5"/>
  <c r="K39" i="5" s="1"/>
  <c r="G39" i="5"/>
  <c r="F39" i="5"/>
  <c r="BC38" i="5"/>
  <c r="BB38" i="5"/>
  <c r="AY38" i="5"/>
  <c r="AX38" i="5"/>
  <c r="AQ38" i="5"/>
  <c r="AR38" i="5" s="1"/>
  <c r="AN38" i="5"/>
  <c r="AM38" i="5"/>
  <c r="AF38" i="5"/>
  <c r="AG38" i="5" s="1"/>
  <c r="AC38" i="5"/>
  <c r="AB38" i="5"/>
  <c r="U38" i="5"/>
  <c r="V38" i="5" s="1"/>
  <c r="R38" i="5"/>
  <c r="Q38" i="5"/>
  <c r="J38" i="5"/>
  <c r="K38" i="5" s="1"/>
  <c r="G38" i="5"/>
  <c r="F38" i="5"/>
  <c r="BB37" i="5"/>
  <c r="BC37" i="5" s="1"/>
  <c r="AY37" i="5"/>
  <c r="AX37" i="5"/>
  <c r="AQ37" i="5"/>
  <c r="AR37" i="5" s="1"/>
  <c r="AN37" i="5"/>
  <c r="AM37" i="5"/>
  <c r="AF37" i="5"/>
  <c r="AG37" i="5" s="1"/>
  <c r="AC37" i="5"/>
  <c r="AB37" i="5"/>
  <c r="U37" i="5"/>
  <c r="V37" i="5" s="1"/>
  <c r="R37" i="5"/>
  <c r="Q37" i="5"/>
  <c r="J37" i="5"/>
  <c r="K37" i="5" s="1"/>
  <c r="G37" i="5"/>
  <c r="F37" i="5"/>
  <c r="BB36" i="5"/>
  <c r="BC36" i="5" s="1"/>
  <c r="AY36" i="5"/>
  <c r="AX36" i="5"/>
  <c r="AQ36" i="5"/>
  <c r="AR36" i="5" s="1"/>
  <c r="AN36" i="5"/>
  <c r="AM36" i="5"/>
  <c r="AF36" i="5"/>
  <c r="AG36" i="5" s="1"/>
  <c r="AC36" i="5"/>
  <c r="AB36" i="5"/>
  <c r="U36" i="5"/>
  <c r="V36" i="5" s="1"/>
  <c r="R36" i="5"/>
  <c r="Q36" i="5"/>
  <c r="J36" i="5"/>
  <c r="K36" i="5" s="1"/>
  <c r="G36" i="5"/>
  <c r="F36" i="5"/>
  <c r="BB35" i="5"/>
  <c r="BC35" i="5" s="1"/>
  <c r="AY35" i="5"/>
  <c r="AX35" i="5"/>
  <c r="AQ35" i="5"/>
  <c r="AR35" i="5" s="1"/>
  <c r="AN35" i="5"/>
  <c r="AM35" i="5"/>
  <c r="AF35" i="5"/>
  <c r="AG35" i="5" s="1"/>
  <c r="AC35" i="5"/>
  <c r="AB35" i="5"/>
  <c r="U35" i="5"/>
  <c r="V35" i="5" s="1"/>
  <c r="R35" i="5"/>
  <c r="Q35" i="5"/>
  <c r="J35" i="5"/>
  <c r="K35" i="5" s="1"/>
  <c r="G35" i="5"/>
  <c r="F35" i="5"/>
  <c r="BB34" i="5"/>
  <c r="BC34" i="5" s="1"/>
  <c r="AY34" i="5"/>
  <c r="AX34" i="5"/>
  <c r="AQ34" i="5"/>
  <c r="AR34" i="5" s="1"/>
  <c r="AN34" i="5"/>
  <c r="AM34" i="5"/>
  <c r="AF34" i="5"/>
  <c r="AG34" i="5" s="1"/>
  <c r="AC34" i="5"/>
  <c r="AB34" i="5"/>
  <c r="U34" i="5"/>
  <c r="V34" i="5" s="1"/>
  <c r="R34" i="5"/>
  <c r="Q34" i="5"/>
  <c r="J34" i="5"/>
  <c r="K34" i="5" s="1"/>
  <c r="G34" i="5"/>
  <c r="F34" i="5"/>
  <c r="BB33" i="5"/>
  <c r="BC33" i="5" s="1"/>
  <c r="AY33" i="5"/>
  <c r="AX33" i="5"/>
  <c r="AQ33" i="5"/>
  <c r="AR33" i="5" s="1"/>
  <c r="AM33" i="5"/>
  <c r="AN33" i="5" s="1"/>
  <c r="AF33" i="5"/>
  <c r="AG33" i="5" s="1"/>
  <c r="AC33" i="5"/>
  <c r="AB33" i="5"/>
  <c r="U33" i="5"/>
  <c r="V33" i="5" s="1"/>
  <c r="R33" i="5"/>
  <c r="Q33" i="5"/>
  <c r="J33" i="5"/>
  <c r="K33" i="5" s="1"/>
  <c r="G33" i="5"/>
  <c r="F33" i="5"/>
  <c r="BC32" i="5"/>
  <c r="BB32" i="5"/>
  <c r="AY32" i="5"/>
  <c r="AX32" i="5"/>
  <c r="AQ32" i="5"/>
  <c r="AR32" i="5" s="1"/>
  <c r="AN32" i="5"/>
  <c r="AM32" i="5"/>
  <c r="AF32" i="5"/>
  <c r="AG32" i="5" s="1"/>
  <c r="AC32" i="5"/>
  <c r="AB32" i="5"/>
  <c r="U32" i="5"/>
  <c r="V32" i="5" s="1"/>
  <c r="R32" i="5"/>
  <c r="Q32" i="5"/>
  <c r="J32" i="5"/>
  <c r="K32" i="5" s="1"/>
  <c r="G32" i="5"/>
  <c r="F32" i="5"/>
  <c r="BC31" i="5"/>
  <c r="BB31" i="5"/>
  <c r="AY31" i="5"/>
  <c r="AX31" i="5"/>
  <c r="AQ31" i="5"/>
  <c r="AR31" i="5" s="1"/>
  <c r="AN31" i="5"/>
  <c r="AM31" i="5"/>
  <c r="AF31" i="5"/>
  <c r="AG31" i="5" s="1"/>
  <c r="AC31" i="5"/>
  <c r="AB31" i="5"/>
  <c r="U31" i="5"/>
  <c r="V31" i="5" s="1"/>
  <c r="R31" i="5"/>
  <c r="Q31" i="5"/>
  <c r="J31" i="5"/>
  <c r="K31" i="5" s="1"/>
  <c r="G31" i="5"/>
  <c r="F31" i="5"/>
  <c r="BC30" i="5"/>
  <c r="BB30" i="5"/>
  <c r="AY30" i="5"/>
  <c r="AX30" i="5"/>
  <c r="AR30" i="5"/>
  <c r="AQ30" i="5"/>
  <c r="AN30" i="5"/>
  <c r="AM30" i="5"/>
  <c r="AG30" i="5"/>
  <c r="AF30" i="5"/>
  <c r="AC30" i="5"/>
  <c r="AB30" i="5"/>
  <c r="V30" i="5"/>
  <c r="U30" i="5"/>
  <c r="R30" i="5"/>
  <c r="Q30" i="5"/>
  <c r="K30" i="5"/>
  <c r="J30" i="5"/>
  <c r="G30" i="5"/>
  <c r="F30" i="5"/>
  <c r="BC29" i="5"/>
  <c r="BB29" i="5"/>
  <c r="AY29" i="5"/>
  <c r="AX29" i="5"/>
  <c r="AQ29" i="5"/>
  <c r="AR29" i="5" s="1"/>
  <c r="AN29" i="5"/>
  <c r="AM29" i="5"/>
  <c r="AG29" i="5"/>
  <c r="AF29" i="5"/>
  <c r="AC29" i="5"/>
  <c r="AB29" i="5"/>
  <c r="U29" i="5"/>
  <c r="V29" i="5" s="1"/>
  <c r="R29" i="5"/>
  <c r="Q29" i="5"/>
  <c r="J29" i="5"/>
  <c r="K29" i="5" s="1"/>
  <c r="G29" i="5"/>
  <c r="F29" i="5"/>
  <c r="BB28" i="5"/>
  <c r="BC28" i="5" s="1"/>
  <c r="AY28" i="5"/>
  <c r="AX28" i="5"/>
  <c r="AQ28" i="5"/>
  <c r="AR28" i="5" s="1"/>
  <c r="AN28" i="5"/>
  <c r="AM28" i="5"/>
  <c r="AF28" i="5"/>
  <c r="AG28" i="5" s="1"/>
  <c r="AC28" i="5"/>
  <c r="AB28" i="5"/>
  <c r="U28" i="5"/>
  <c r="V28" i="5" s="1"/>
  <c r="R28" i="5"/>
  <c r="Q28" i="5"/>
  <c r="J28" i="5"/>
  <c r="K28" i="5" s="1"/>
  <c r="G28" i="5"/>
  <c r="F28" i="5"/>
  <c r="BB27" i="5"/>
  <c r="BC27" i="5" s="1"/>
  <c r="AY27" i="5"/>
  <c r="AX27" i="5"/>
  <c r="AQ27" i="5"/>
  <c r="AR27" i="5" s="1"/>
  <c r="AM27" i="5"/>
  <c r="AN27" i="5" s="1"/>
  <c r="AF27" i="5"/>
  <c r="AG27" i="5" s="1"/>
  <c r="AC27" i="5"/>
  <c r="AB27" i="5"/>
  <c r="U27" i="5"/>
  <c r="V27" i="5" s="1"/>
  <c r="R27" i="5"/>
  <c r="Q27" i="5"/>
  <c r="J27" i="5"/>
  <c r="K27" i="5" s="1"/>
  <c r="G27" i="5"/>
  <c r="F27" i="5"/>
  <c r="BB26" i="5"/>
  <c r="BC26" i="5" s="1"/>
  <c r="AY26" i="5"/>
  <c r="AX26" i="5"/>
  <c r="AQ26" i="5"/>
  <c r="AR26" i="5" s="1"/>
  <c r="AN26" i="5"/>
  <c r="AM26" i="5"/>
  <c r="AF26" i="5"/>
  <c r="AG26" i="5" s="1"/>
  <c r="AC26" i="5"/>
  <c r="AB26" i="5"/>
  <c r="U26" i="5"/>
  <c r="V26" i="5" s="1"/>
  <c r="Q26" i="5"/>
  <c r="R26" i="5" s="1"/>
  <c r="J26" i="5"/>
  <c r="K26" i="5" s="1"/>
  <c r="F26" i="5"/>
  <c r="G26" i="5" s="1"/>
  <c r="BJ25" i="5"/>
  <c r="BH25" i="5"/>
  <c r="BG25" i="5"/>
  <c r="BF25" i="5"/>
  <c r="BE25" i="5"/>
  <c r="BI25" i="5" s="1"/>
  <c r="BB25" i="5"/>
  <c r="BC25" i="5" s="1"/>
  <c r="AY25" i="5"/>
  <c r="AX25" i="5"/>
  <c r="AQ25" i="5"/>
  <c r="AR25" i="5" s="1"/>
  <c r="AN25" i="5"/>
  <c r="AM25" i="5"/>
  <c r="AF25" i="5"/>
  <c r="AG25" i="5" s="1"/>
  <c r="AB25" i="5"/>
  <c r="AC25" i="5" s="1"/>
  <c r="U25" i="5"/>
  <c r="V25" i="5" s="1"/>
  <c r="Q25" i="5"/>
  <c r="R25" i="5" s="1"/>
  <c r="J25" i="5"/>
  <c r="K25" i="5" s="1"/>
  <c r="F25" i="5"/>
  <c r="G25" i="5" s="1"/>
  <c r="BC24" i="5"/>
  <c r="BB24" i="5"/>
  <c r="AY24" i="5"/>
  <c r="AX24" i="5"/>
  <c r="AQ24" i="5"/>
  <c r="AR24" i="5" s="1"/>
  <c r="AN24" i="5"/>
  <c r="AM24" i="5"/>
  <c r="AF24" i="5"/>
  <c r="AG24" i="5" s="1"/>
  <c r="AB24" i="5"/>
  <c r="AC24" i="5" s="1"/>
  <c r="U24" i="5"/>
  <c r="V24" i="5" s="1"/>
  <c r="Q24" i="5"/>
  <c r="R24" i="5" s="1"/>
  <c r="J24" i="5"/>
  <c r="K24" i="5" s="1"/>
  <c r="F24" i="5"/>
  <c r="G24" i="5" s="1"/>
  <c r="BE23" i="5"/>
  <c r="BC23" i="5"/>
  <c r="BB23" i="5"/>
  <c r="AY23" i="5"/>
  <c r="AX23" i="5"/>
  <c r="AQ23" i="5"/>
  <c r="AR23" i="5" s="1"/>
  <c r="AN23" i="5"/>
  <c r="AM23" i="5"/>
  <c r="AF23" i="5"/>
  <c r="AG23" i="5" s="1"/>
  <c r="AC23" i="5"/>
  <c r="AB23" i="5"/>
  <c r="U23" i="5"/>
  <c r="V23" i="5" s="1"/>
  <c r="R23" i="5"/>
  <c r="Q23" i="5"/>
  <c r="K23" i="5"/>
  <c r="J23" i="5"/>
  <c r="G23" i="5"/>
  <c r="F23" i="5"/>
  <c r="BB22" i="5"/>
  <c r="BC22" i="5" s="1"/>
  <c r="AY22" i="5"/>
  <c r="AX22" i="5"/>
  <c r="AQ22" i="5"/>
  <c r="AR22" i="5" s="1"/>
  <c r="AN22" i="5"/>
  <c r="AM22" i="5"/>
  <c r="AF22" i="5"/>
  <c r="AG22" i="5" s="1"/>
  <c r="AB22" i="5"/>
  <c r="AC22" i="5" s="1"/>
  <c r="U22" i="5"/>
  <c r="V22" i="5" s="1"/>
  <c r="R22" i="5"/>
  <c r="Q22" i="5"/>
  <c r="J22" i="5"/>
  <c r="K22" i="5" s="1"/>
  <c r="F22" i="5"/>
  <c r="G22" i="5" s="1"/>
  <c r="BC21" i="5"/>
  <c r="BB21" i="5"/>
  <c r="AY21" i="5"/>
  <c r="AX21" i="5"/>
  <c r="AQ21" i="5"/>
  <c r="AR21" i="5" s="1"/>
  <c r="AN21" i="5"/>
  <c r="AM21" i="5"/>
  <c r="AF21" i="5"/>
  <c r="AG21" i="5" s="1"/>
  <c r="AB21" i="5"/>
  <c r="AC21" i="5" s="1"/>
  <c r="U21" i="5"/>
  <c r="V21" i="5" s="1"/>
  <c r="Q21" i="5"/>
  <c r="R21" i="5" s="1"/>
  <c r="J21" i="5"/>
  <c r="K21" i="5" s="1"/>
  <c r="F21" i="5"/>
  <c r="G21" i="5" s="1"/>
  <c r="BB20" i="5"/>
  <c r="BC20" i="5" s="1"/>
  <c r="AY20" i="5"/>
  <c r="AX20" i="5"/>
  <c r="AR20" i="5"/>
  <c r="AQ20" i="5"/>
  <c r="AN20" i="5"/>
  <c r="AM20" i="5"/>
  <c r="AF20" i="5"/>
  <c r="AG20" i="5" s="1"/>
  <c r="AC20" i="5"/>
  <c r="AB20" i="5"/>
  <c r="U20" i="5"/>
  <c r="V20" i="5" s="1"/>
  <c r="R20" i="5"/>
  <c r="Q20" i="5"/>
  <c r="J20" i="5"/>
  <c r="K20" i="5" s="1"/>
  <c r="G20" i="5"/>
  <c r="F20" i="5"/>
  <c r="BB19" i="5"/>
  <c r="BC19" i="5" s="1"/>
  <c r="AY19" i="5"/>
  <c r="AX19" i="5"/>
  <c r="AQ19" i="5"/>
  <c r="AR19" i="5" s="1"/>
  <c r="AN19" i="5"/>
  <c r="AM19" i="5"/>
  <c r="AG19" i="5"/>
  <c r="AF19" i="5"/>
  <c r="AC19" i="5"/>
  <c r="AB19" i="5"/>
  <c r="U19" i="5"/>
  <c r="V19" i="5" s="1"/>
  <c r="R19" i="5"/>
  <c r="Q19" i="5"/>
  <c r="J19" i="5"/>
  <c r="K19" i="5" s="1"/>
  <c r="G19" i="5"/>
  <c r="F19" i="5"/>
  <c r="BB18" i="5"/>
  <c r="BC18" i="5" s="1"/>
  <c r="AX18" i="5"/>
  <c r="AY18" i="5" s="1"/>
  <c r="AQ18" i="5"/>
  <c r="AR18" i="5" s="1"/>
  <c r="AN18" i="5"/>
  <c r="AM18" i="5"/>
  <c r="AF18" i="5"/>
  <c r="AG18" i="5" s="1"/>
  <c r="AC18" i="5"/>
  <c r="AB18" i="5"/>
  <c r="V18" i="5"/>
  <c r="U18" i="5"/>
  <c r="Q18" i="5"/>
  <c r="R18" i="5" s="1"/>
  <c r="J18" i="5"/>
  <c r="K18" i="5" s="1"/>
  <c r="F18" i="5"/>
  <c r="G18" i="5" s="1"/>
  <c r="BB17" i="5"/>
  <c r="BC17" i="5" s="1"/>
  <c r="AX17" i="5"/>
  <c r="AY17" i="5" s="1"/>
  <c r="AQ17" i="5"/>
  <c r="AR17" i="5" s="1"/>
  <c r="AM17" i="5"/>
  <c r="AN17" i="5" s="1"/>
  <c r="AF17" i="5"/>
  <c r="AG17" i="5" s="1"/>
  <c r="AC17" i="5"/>
  <c r="AB17" i="5"/>
  <c r="U17" i="5"/>
  <c r="V17" i="5" s="1"/>
  <c r="Q17" i="5"/>
  <c r="R17" i="5" s="1"/>
  <c r="K17" i="5"/>
  <c r="J17" i="5"/>
  <c r="F17" i="5"/>
  <c r="G17" i="5" s="1"/>
  <c r="BC16" i="5"/>
  <c r="BB16" i="5"/>
  <c r="AY16" i="5"/>
  <c r="AX16" i="5"/>
  <c r="AR16" i="5"/>
  <c r="AQ16" i="5"/>
  <c r="AN16" i="5"/>
  <c r="AM16" i="5"/>
  <c r="AF16" i="5"/>
  <c r="AG16" i="5" s="1"/>
  <c r="AC16" i="5"/>
  <c r="AB16" i="5"/>
  <c r="V16" i="5"/>
  <c r="U16" i="5"/>
  <c r="R16" i="5"/>
  <c r="Q16" i="5"/>
  <c r="J16" i="5"/>
  <c r="K16" i="5" s="1"/>
  <c r="G16" i="5"/>
  <c r="F16" i="5"/>
  <c r="BC15" i="5"/>
  <c r="BB15" i="5"/>
  <c r="AY15" i="5"/>
  <c r="AX15" i="5"/>
  <c r="AQ15" i="5"/>
  <c r="AR15" i="5" s="1"/>
  <c r="AN15" i="5"/>
  <c r="AM15" i="5"/>
  <c r="AF15" i="5"/>
  <c r="AG15" i="5" s="1"/>
  <c r="AC15" i="5"/>
  <c r="AB15" i="5"/>
  <c r="U15" i="5"/>
  <c r="V15" i="5" s="1"/>
  <c r="R15" i="5"/>
  <c r="Q15" i="5"/>
  <c r="J15" i="5"/>
  <c r="K15" i="5" s="1"/>
  <c r="G15" i="5"/>
  <c r="F15" i="5"/>
  <c r="BC14" i="5"/>
  <c r="BB14" i="5"/>
  <c r="AY14" i="5"/>
  <c r="AX14" i="5"/>
  <c r="AR14" i="5"/>
  <c r="AQ14" i="5"/>
  <c r="AM14" i="5"/>
  <c r="AN14" i="5" s="1"/>
  <c r="AF14" i="5"/>
  <c r="AG14" i="5" s="1"/>
  <c r="AC14" i="5"/>
  <c r="AB14" i="5"/>
  <c r="U14" i="5"/>
  <c r="V14" i="5" s="1"/>
  <c r="R14" i="5"/>
  <c r="Q14" i="5"/>
  <c r="J14" i="5"/>
  <c r="K14" i="5" s="1"/>
  <c r="F14" i="5"/>
  <c r="G14" i="5" s="1"/>
  <c r="BC13" i="5"/>
  <c r="BB13" i="5"/>
  <c r="AY13" i="5"/>
  <c r="AX13" i="5"/>
  <c r="AQ13" i="5"/>
  <c r="AR13" i="5" s="1"/>
  <c r="AN13" i="5"/>
  <c r="AM13" i="5"/>
  <c r="AG13" i="5"/>
  <c r="AF13" i="5"/>
  <c r="AC13" i="5"/>
  <c r="AB13" i="5"/>
  <c r="U13" i="5"/>
  <c r="V13" i="5" s="1"/>
  <c r="R13" i="5"/>
  <c r="Q13" i="5"/>
  <c r="J13" i="5"/>
  <c r="K13" i="5" s="1"/>
  <c r="G13" i="5"/>
  <c r="F13" i="5"/>
  <c r="BB12" i="5"/>
  <c r="BC12" i="5" s="1"/>
  <c r="AX12" i="5"/>
  <c r="AY12" i="5" s="1"/>
  <c r="AQ12" i="5"/>
  <c r="AR12" i="5" s="1"/>
  <c r="AN12" i="5"/>
  <c r="AM12" i="5"/>
  <c r="AF12" i="5"/>
  <c r="AG12" i="5" s="1"/>
  <c r="AC12" i="5"/>
  <c r="AB12" i="5"/>
  <c r="V12" i="5"/>
  <c r="U12" i="5"/>
  <c r="R12" i="5"/>
  <c r="Q12" i="5"/>
  <c r="J12" i="5"/>
  <c r="K12" i="5" s="1"/>
  <c r="F12" i="5"/>
  <c r="G12" i="5" s="1"/>
  <c r="BB11" i="5"/>
  <c r="BC11" i="5" s="1"/>
  <c r="AY11" i="5"/>
  <c r="AX11" i="5"/>
  <c r="AQ11" i="5"/>
  <c r="AR11" i="5" s="1"/>
  <c r="AN11" i="5"/>
  <c r="AM11" i="5"/>
  <c r="AF11" i="5"/>
  <c r="AG11" i="5" s="1"/>
  <c r="AC11" i="5"/>
  <c r="AB11" i="5"/>
  <c r="U11" i="5"/>
  <c r="V11" i="5" s="1"/>
  <c r="R11" i="5"/>
  <c r="Q11" i="5"/>
  <c r="K11" i="5"/>
  <c r="J11" i="5"/>
  <c r="G11" i="5"/>
  <c r="F11" i="5"/>
  <c r="BB10" i="5"/>
  <c r="BC10" i="5" s="1"/>
  <c r="AX10" i="5"/>
  <c r="AY10" i="5" s="1"/>
  <c r="AQ10" i="5"/>
  <c r="AR10" i="5" s="1"/>
  <c r="AM10" i="5"/>
  <c r="AN10" i="5" s="1"/>
  <c r="AF10" i="5"/>
  <c r="AG10" i="5" s="1"/>
  <c r="AC10" i="5"/>
  <c r="AB10" i="5"/>
  <c r="U10" i="5"/>
  <c r="V10" i="5" s="1"/>
  <c r="R10" i="5"/>
  <c r="Q10" i="5"/>
  <c r="J10" i="5"/>
  <c r="K10" i="5" s="1"/>
  <c r="F10" i="5"/>
  <c r="G10" i="5" s="1"/>
  <c r="BA9" i="5"/>
  <c r="AW9" i="5"/>
  <c r="AV9" i="5"/>
  <c r="AZ9" i="5" s="1"/>
  <c r="AL9" i="5"/>
  <c r="AP9" i="5" s="1"/>
  <c r="AK9" i="5"/>
  <c r="AO9" i="5" s="1"/>
  <c r="AA9" i="5"/>
  <c r="AE9" i="5" s="1"/>
  <c r="Z9" i="5"/>
  <c r="AD9" i="5" s="1"/>
  <c r="P9" i="5"/>
  <c r="T9" i="5" s="1"/>
  <c r="O9" i="5"/>
  <c r="S9" i="5" s="1"/>
  <c r="I9" i="5"/>
  <c r="H9" i="5"/>
  <c r="AZ7" i="5"/>
  <c r="AV7" i="5"/>
  <c r="AO7" i="5"/>
  <c r="AK7" i="5"/>
  <c r="AD7" i="5"/>
  <c r="Z7" i="5"/>
  <c r="S7" i="5"/>
  <c r="O7" i="5"/>
  <c r="BJ5" i="5"/>
  <c r="BH5" i="5"/>
  <c r="BG5" i="5"/>
  <c r="BF5" i="5"/>
  <c r="BE5" i="5"/>
  <c r="BI5" i="5" s="1"/>
  <c r="BE3" i="5"/>
  <c r="R69" i="4"/>
  <c r="Q69" i="4"/>
  <c r="S69" i="4" s="1"/>
  <c r="O69" i="4"/>
  <c r="N69" i="4"/>
  <c r="P69" i="4" s="1"/>
  <c r="L69" i="4"/>
  <c r="K69" i="4"/>
  <c r="M69" i="4" s="1"/>
  <c r="I69" i="4"/>
  <c r="H69" i="4"/>
  <c r="J69" i="4" s="1"/>
  <c r="F69" i="4"/>
  <c r="E69" i="4"/>
  <c r="G69" i="4" s="1"/>
  <c r="R68" i="4"/>
  <c r="Q68" i="4"/>
  <c r="S68" i="4" s="1"/>
  <c r="O68" i="4"/>
  <c r="N68" i="4"/>
  <c r="P68" i="4" s="1"/>
  <c r="L68" i="4"/>
  <c r="F68" i="4" s="1"/>
  <c r="K68" i="4"/>
  <c r="E68" i="4" s="1"/>
  <c r="G68" i="4" s="1"/>
  <c r="I68" i="4"/>
  <c r="H68" i="4"/>
  <c r="J68" i="4" s="1"/>
  <c r="S67" i="4"/>
  <c r="P67" i="4"/>
  <c r="M67" i="4"/>
  <c r="J67" i="4"/>
  <c r="F67" i="4"/>
  <c r="E67" i="4"/>
  <c r="G67" i="4" s="1"/>
  <c r="S66" i="4"/>
  <c r="P66" i="4"/>
  <c r="M66" i="4"/>
  <c r="J66" i="4"/>
  <c r="F66" i="4"/>
  <c r="E66" i="4"/>
  <c r="G66" i="4" s="1"/>
  <c r="S65" i="4"/>
  <c r="P65" i="4"/>
  <c r="M65" i="4"/>
  <c r="J65" i="4"/>
  <c r="F65" i="4"/>
  <c r="E65" i="4"/>
  <c r="G65" i="4" s="1"/>
  <c r="S64" i="4"/>
  <c r="P64" i="4"/>
  <c r="M64" i="4"/>
  <c r="J64" i="4"/>
  <c r="F64" i="4"/>
  <c r="E64" i="4"/>
  <c r="G64" i="4" s="1"/>
  <c r="S63" i="4"/>
  <c r="P63" i="4"/>
  <c r="M63" i="4"/>
  <c r="J63" i="4"/>
  <c r="F63" i="4"/>
  <c r="E63" i="4"/>
  <c r="G63" i="4" s="1"/>
  <c r="S62" i="4"/>
  <c r="P62" i="4"/>
  <c r="M62" i="4"/>
  <c r="J62" i="4"/>
  <c r="F62" i="4"/>
  <c r="E62" i="4"/>
  <c r="G62" i="4" s="1"/>
  <c r="S61" i="4"/>
  <c r="P61" i="4"/>
  <c r="M61" i="4"/>
  <c r="J61" i="4"/>
  <c r="F61" i="4"/>
  <c r="E61" i="4"/>
  <c r="G61" i="4" s="1"/>
  <c r="S60" i="4"/>
  <c r="P60" i="4"/>
  <c r="M60" i="4"/>
  <c r="J60" i="4"/>
  <c r="F60" i="4"/>
  <c r="E60" i="4"/>
  <c r="G60" i="4" s="1"/>
  <c r="S59" i="4"/>
  <c r="P59" i="4"/>
  <c r="M59" i="4"/>
  <c r="J59" i="4"/>
  <c r="F59" i="4"/>
  <c r="E59" i="4"/>
  <c r="G59" i="4" s="1"/>
  <c r="S58" i="4"/>
  <c r="P58" i="4"/>
  <c r="M58" i="4"/>
  <c r="J58" i="4"/>
  <c r="F58" i="4"/>
  <c r="E58" i="4"/>
  <c r="G58" i="4" s="1"/>
  <c r="S57" i="4"/>
  <c r="P57" i="4"/>
  <c r="M57" i="4"/>
  <c r="J57" i="4"/>
  <c r="F57" i="4"/>
  <c r="E57" i="4"/>
  <c r="G57" i="4" s="1"/>
  <c r="S56" i="4"/>
  <c r="P56" i="4"/>
  <c r="M56" i="4"/>
  <c r="J56" i="4"/>
  <c r="F56" i="4"/>
  <c r="E56" i="4"/>
  <c r="G56" i="4" s="1"/>
  <c r="S55" i="4"/>
  <c r="P55" i="4"/>
  <c r="M55" i="4"/>
  <c r="J55" i="4"/>
  <c r="F55" i="4"/>
  <c r="G55" i="4" s="1"/>
  <c r="E55" i="4"/>
  <c r="S54" i="4"/>
  <c r="P54" i="4"/>
  <c r="M54" i="4"/>
  <c r="J54" i="4"/>
  <c r="F54" i="4"/>
  <c r="E54" i="4"/>
  <c r="G54" i="4" s="1"/>
  <c r="S53" i="4"/>
  <c r="P53" i="4"/>
  <c r="M53" i="4"/>
  <c r="J53" i="4"/>
  <c r="F53" i="4"/>
  <c r="E53" i="4"/>
  <c r="G53" i="4" s="1"/>
  <c r="S52" i="4"/>
  <c r="P52" i="4"/>
  <c r="M52" i="4"/>
  <c r="J52" i="4"/>
  <c r="F52" i="4"/>
  <c r="E52" i="4"/>
  <c r="G52" i="4" s="1"/>
  <c r="S51" i="4"/>
  <c r="P51" i="4"/>
  <c r="M51" i="4"/>
  <c r="J51" i="4"/>
  <c r="F51" i="4"/>
  <c r="E51" i="4"/>
  <c r="G51" i="4" s="1"/>
  <c r="S50" i="4"/>
  <c r="P50" i="4"/>
  <c r="M50" i="4"/>
  <c r="J50" i="4"/>
  <c r="F50" i="4"/>
  <c r="E50" i="4"/>
  <c r="G50" i="4" s="1"/>
  <c r="S49" i="4"/>
  <c r="P49" i="4"/>
  <c r="M49" i="4"/>
  <c r="J49" i="4"/>
  <c r="F49" i="4"/>
  <c r="E49" i="4"/>
  <c r="G49" i="4" s="1"/>
  <c r="S48" i="4"/>
  <c r="P48" i="4"/>
  <c r="M48" i="4"/>
  <c r="J48" i="4"/>
  <c r="G48" i="4"/>
  <c r="F48" i="4"/>
  <c r="E48" i="4"/>
  <c r="S47" i="4"/>
  <c r="P47" i="4"/>
  <c r="M47" i="4"/>
  <c r="J47" i="4"/>
  <c r="F47" i="4"/>
  <c r="E47" i="4"/>
  <c r="G47" i="4" s="1"/>
  <c r="S46" i="4"/>
  <c r="P46" i="4"/>
  <c r="M46" i="4"/>
  <c r="J46" i="4"/>
  <c r="F46" i="4"/>
  <c r="E46" i="4"/>
  <c r="G46" i="4" s="1"/>
  <c r="S45" i="4"/>
  <c r="P45" i="4"/>
  <c r="M45" i="4"/>
  <c r="J45" i="4"/>
  <c r="F45" i="4"/>
  <c r="E45" i="4"/>
  <c r="G45" i="4" s="1"/>
  <c r="S44" i="4"/>
  <c r="P44" i="4"/>
  <c r="M44" i="4"/>
  <c r="J44" i="4"/>
  <c r="F44" i="4"/>
  <c r="E44" i="4"/>
  <c r="G44" i="4" s="1"/>
  <c r="S43" i="4"/>
  <c r="P43" i="4"/>
  <c r="M43" i="4"/>
  <c r="J43" i="4"/>
  <c r="F43" i="4"/>
  <c r="E43" i="4"/>
  <c r="G43" i="4" s="1"/>
  <c r="S42" i="4"/>
  <c r="P42" i="4"/>
  <c r="M42" i="4"/>
  <c r="J42" i="4"/>
  <c r="F42" i="4"/>
  <c r="E42" i="4"/>
  <c r="G42" i="4" s="1"/>
  <c r="S41" i="4"/>
  <c r="P41" i="4"/>
  <c r="M41" i="4"/>
  <c r="J41" i="4"/>
  <c r="F41" i="4"/>
  <c r="E41" i="4"/>
  <c r="G41" i="4" s="1"/>
  <c r="S40" i="4"/>
  <c r="P40" i="4"/>
  <c r="M40" i="4"/>
  <c r="J40" i="4"/>
  <c r="F40" i="4"/>
  <c r="E40" i="4"/>
  <c r="G40" i="4" s="1"/>
  <c r="S39" i="4"/>
  <c r="P39" i="4"/>
  <c r="M39" i="4"/>
  <c r="J39" i="4"/>
  <c r="F39" i="4"/>
  <c r="E39" i="4"/>
  <c r="G39" i="4" s="1"/>
  <c r="S38" i="4"/>
  <c r="P38" i="4"/>
  <c r="M38" i="4"/>
  <c r="J38" i="4"/>
  <c r="F38" i="4"/>
  <c r="E38" i="4"/>
  <c r="G38" i="4" s="1"/>
  <c r="S37" i="4"/>
  <c r="P37" i="4"/>
  <c r="M37" i="4"/>
  <c r="J37" i="4"/>
  <c r="F37" i="4"/>
  <c r="E37" i="4"/>
  <c r="G37" i="4" s="1"/>
  <c r="S36" i="4"/>
  <c r="P36" i="4"/>
  <c r="M36" i="4"/>
  <c r="J36" i="4"/>
  <c r="F36" i="4"/>
  <c r="E36" i="4"/>
  <c r="G36" i="4" s="1"/>
  <c r="S35" i="4"/>
  <c r="P35" i="4"/>
  <c r="M35" i="4"/>
  <c r="J35" i="4"/>
  <c r="F35" i="4"/>
  <c r="E35" i="4"/>
  <c r="G35" i="4" s="1"/>
  <c r="S34" i="4"/>
  <c r="P34" i="4"/>
  <c r="M34" i="4"/>
  <c r="J34" i="4"/>
  <c r="F34" i="4"/>
  <c r="E34" i="4"/>
  <c r="G34" i="4" s="1"/>
  <c r="S33" i="4"/>
  <c r="P33" i="4"/>
  <c r="M33" i="4"/>
  <c r="J33" i="4"/>
  <c r="F33" i="4"/>
  <c r="E33" i="4"/>
  <c r="G33" i="4" s="1"/>
  <c r="S32" i="4"/>
  <c r="P32" i="4"/>
  <c r="M32" i="4"/>
  <c r="J32" i="4"/>
  <c r="F32" i="4"/>
  <c r="E32" i="4"/>
  <c r="G32" i="4" s="1"/>
  <c r="S31" i="4"/>
  <c r="P31" i="4"/>
  <c r="M31" i="4"/>
  <c r="J31" i="4"/>
  <c r="F31" i="4"/>
  <c r="G31" i="4" s="1"/>
  <c r="E31" i="4"/>
  <c r="S30" i="4"/>
  <c r="P30" i="4"/>
  <c r="M30" i="4"/>
  <c r="J30" i="4"/>
  <c r="F30" i="4"/>
  <c r="E30" i="4"/>
  <c r="G30" i="4" s="1"/>
  <c r="S29" i="4"/>
  <c r="P29" i="4"/>
  <c r="M29" i="4"/>
  <c r="J29" i="4"/>
  <c r="F29" i="4"/>
  <c r="E29" i="4"/>
  <c r="G29" i="4" s="1"/>
  <c r="S28" i="4"/>
  <c r="P28" i="4"/>
  <c r="M28" i="4"/>
  <c r="J28" i="4"/>
  <c r="F28" i="4"/>
  <c r="E28" i="4"/>
  <c r="G28" i="4" s="1"/>
  <c r="S27" i="4"/>
  <c r="P27" i="4"/>
  <c r="M27" i="4"/>
  <c r="J27" i="4"/>
  <c r="F27" i="4"/>
  <c r="E27" i="4"/>
  <c r="G27" i="4" s="1"/>
  <c r="S26" i="4"/>
  <c r="P26" i="4"/>
  <c r="M26" i="4"/>
  <c r="J26" i="4"/>
  <c r="F26" i="4"/>
  <c r="E26" i="4"/>
  <c r="G26" i="4" s="1"/>
  <c r="S25" i="4"/>
  <c r="P25" i="4"/>
  <c r="M25" i="4"/>
  <c r="J25" i="4"/>
  <c r="F25" i="4"/>
  <c r="E25" i="4"/>
  <c r="G25" i="4" s="1"/>
  <c r="S24" i="4"/>
  <c r="P24" i="4"/>
  <c r="M24" i="4"/>
  <c r="J24" i="4"/>
  <c r="G24" i="4"/>
  <c r="F24" i="4"/>
  <c r="E24" i="4"/>
  <c r="S23" i="4"/>
  <c r="P23" i="4"/>
  <c r="M23" i="4"/>
  <c r="J23" i="4"/>
  <c r="F23" i="4"/>
  <c r="E23" i="4"/>
  <c r="G23" i="4" s="1"/>
  <c r="S22" i="4"/>
  <c r="P22" i="4"/>
  <c r="M22" i="4"/>
  <c r="J22" i="4"/>
  <c r="F22" i="4"/>
  <c r="E22" i="4"/>
  <c r="G22" i="4" s="1"/>
  <c r="S21" i="4"/>
  <c r="P21" i="4"/>
  <c r="M21" i="4"/>
  <c r="J21" i="4"/>
  <c r="F21" i="4"/>
  <c r="E21" i="4"/>
  <c r="G21" i="4" s="1"/>
  <c r="S20" i="4"/>
  <c r="P20" i="4"/>
  <c r="M20" i="4"/>
  <c r="J20" i="4"/>
  <c r="F20" i="4"/>
  <c r="E20" i="4"/>
  <c r="G20" i="4" s="1"/>
  <c r="S19" i="4"/>
  <c r="P19" i="4"/>
  <c r="M19" i="4"/>
  <c r="J19" i="4"/>
  <c r="F19" i="4"/>
  <c r="E19" i="4"/>
  <c r="G19" i="4" s="1"/>
  <c r="S18" i="4"/>
  <c r="P18" i="4"/>
  <c r="M18" i="4"/>
  <c r="J18" i="4"/>
  <c r="F18" i="4"/>
  <c r="E18" i="4"/>
  <c r="G18" i="4" s="1"/>
  <c r="S17" i="4"/>
  <c r="P17" i="4"/>
  <c r="M17" i="4"/>
  <c r="J17" i="4"/>
  <c r="F17" i="4"/>
  <c r="E17" i="4"/>
  <c r="G17" i="4" s="1"/>
  <c r="S16" i="4"/>
  <c r="P16" i="4"/>
  <c r="M16" i="4"/>
  <c r="J16" i="4"/>
  <c r="F16" i="4"/>
  <c r="E16" i="4"/>
  <c r="G16" i="4" s="1"/>
  <c r="S15" i="4"/>
  <c r="P15" i="4"/>
  <c r="M15" i="4"/>
  <c r="J15" i="4"/>
  <c r="F15" i="4"/>
  <c r="E15" i="4"/>
  <c r="G15" i="4" s="1"/>
  <c r="S14" i="4"/>
  <c r="P14" i="4"/>
  <c r="M14" i="4"/>
  <c r="J14" i="4"/>
  <c r="F14" i="4"/>
  <c r="E14" i="4"/>
  <c r="G14" i="4" s="1"/>
  <c r="S13" i="4"/>
  <c r="P13" i="4"/>
  <c r="M13" i="4"/>
  <c r="J13" i="4"/>
  <c r="F13" i="4"/>
  <c r="E13" i="4"/>
  <c r="G13" i="4" s="1"/>
  <c r="S12" i="4"/>
  <c r="P12" i="4"/>
  <c r="M12" i="4"/>
  <c r="J12" i="4"/>
  <c r="F12" i="4"/>
  <c r="E12" i="4"/>
  <c r="G12" i="4" s="1"/>
  <c r="S11" i="4"/>
  <c r="P11" i="4"/>
  <c r="M11" i="4"/>
  <c r="J11" i="4"/>
  <c r="F11" i="4"/>
  <c r="E11" i="4"/>
  <c r="G11" i="4" s="1"/>
  <c r="S10" i="4"/>
  <c r="P10" i="4"/>
  <c r="M10" i="4"/>
  <c r="J10" i="4"/>
  <c r="F10" i="4"/>
  <c r="E10" i="4"/>
  <c r="G10" i="4" s="1"/>
  <c r="S9" i="4"/>
  <c r="P9" i="4"/>
  <c r="M9" i="4"/>
  <c r="J9" i="4"/>
  <c r="F9" i="4"/>
  <c r="E9" i="4"/>
  <c r="G9" i="4" s="1"/>
  <c r="S8" i="4"/>
  <c r="P8" i="4"/>
  <c r="M8" i="4"/>
  <c r="J8" i="4"/>
  <c r="F8" i="4"/>
  <c r="E8" i="4"/>
  <c r="G8" i="4" s="1"/>
  <c r="S7" i="4"/>
  <c r="P7" i="4"/>
  <c r="M7" i="4"/>
  <c r="J7" i="4"/>
  <c r="F7" i="4"/>
  <c r="G7" i="4" s="1"/>
  <c r="E7" i="4"/>
  <c r="S6" i="4"/>
  <c r="P6" i="4"/>
  <c r="M6" i="4"/>
  <c r="J6" i="4"/>
  <c r="F6" i="4"/>
  <c r="E6" i="4"/>
  <c r="G6" i="4" s="1"/>
  <c r="M68" i="4" l="1"/>
</calcChain>
</file>

<file path=xl/sharedStrings.xml><?xml version="1.0" encoding="utf-8"?>
<sst xmlns="http://schemas.openxmlformats.org/spreadsheetml/2006/main" count="322" uniqueCount="80">
  <si>
    <t>業種別・署別災害発生状況（休業４日以上）</t>
    <rPh sb="0" eb="2">
      <t>ギョウシュ</t>
    </rPh>
    <rPh sb="2" eb="3">
      <t>ベツ</t>
    </rPh>
    <rPh sb="4" eb="5">
      <t>ショ</t>
    </rPh>
    <rPh sb="5" eb="6">
      <t>ベツ</t>
    </rPh>
    <rPh sb="6" eb="8">
      <t>サイガイ</t>
    </rPh>
    <rPh sb="8" eb="10">
      <t>ハッセイ</t>
    </rPh>
    <rPh sb="10" eb="12">
      <t>ジョウキョウ</t>
    </rPh>
    <rPh sb="13" eb="15">
      <t>キュウギョウ</t>
    </rPh>
    <rPh sb="16" eb="17">
      <t>ヒ</t>
    </rPh>
    <rPh sb="17" eb="19">
      <t>イジョウ</t>
    </rPh>
    <phoneticPr fontId="6"/>
  </si>
  <si>
    <t>宮崎労働局</t>
    <rPh sb="0" eb="2">
      <t>ミヤザキ</t>
    </rPh>
    <rPh sb="2" eb="4">
      <t>ロウドウ</t>
    </rPh>
    <rPh sb="4" eb="5">
      <t>キョク</t>
    </rPh>
    <phoneticPr fontId="6"/>
  </si>
  <si>
    <t>統計集計日</t>
    <rPh sb="0" eb="2">
      <t>トウケイ</t>
    </rPh>
    <rPh sb="2" eb="4">
      <t>シュウケイ</t>
    </rPh>
    <rPh sb="4" eb="5">
      <t>ビ</t>
    </rPh>
    <phoneticPr fontId="6"/>
  </si>
  <si>
    <t xml:space="preserve"> ※上段</t>
    <rPh sb="2" eb="4">
      <t>ジョウダン</t>
    </rPh>
    <phoneticPr fontId="6"/>
  </si>
  <si>
    <t>死亡災害：平成28年12月末日現在</t>
    <phoneticPr fontId="6"/>
  </si>
  <si>
    <t>休業災害：平成28年12月末日現在</t>
    <phoneticPr fontId="6"/>
  </si>
  <si>
    <t xml:space="preserve"> ※下段</t>
    <rPh sb="2" eb="4">
      <t>ゲダン</t>
    </rPh>
    <phoneticPr fontId="6"/>
  </si>
  <si>
    <t>死亡災害：平成29年12月末日現在</t>
    <phoneticPr fontId="6"/>
  </si>
  <si>
    <t>休業災害：平成29年12月末日現在</t>
    <phoneticPr fontId="6"/>
  </si>
  <si>
    <t>速報値</t>
    <rPh sb="0" eb="3">
      <t>ソクホウチ</t>
    </rPh>
    <phoneticPr fontId="6"/>
  </si>
  <si>
    <t>宮崎署</t>
    <rPh sb="0" eb="2">
      <t>ミヤザキ</t>
    </rPh>
    <rPh sb="2" eb="3">
      <t>ショ</t>
    </rPh>
    <phoneticPr fontId="6"/>
  </si>
  <si>
    <t>延岡署</t>
    <rPh sb="0" eb="3">
      <t>ノベオカショ</t>
    </rPh>
    <phoneticPr fontId="6"/>
  </si>
  <si>
    <t>都城署</t>
    <rPh sb="0" eb="3">
      <t>ミヤコノジョウショ</t>
    </rPh>
    <phoneticPr fontId="6"/>
  </si>
  <si>
    <t>日南署</t>
    <rPh sb="0" eb="3">
      <t>ニチナンショ</t>
    </rPh>
    <phoneticPr fontId="6"/>
  </si>
  <si>
    <t>死亡</t>
    <rPh sb="0" eb="2">
      <t>シボウ</t>
    </rPh>
    <phoneticPr fontId="6"/>
  </si>
  <si>
    <t>休業</t>
    <rPh sb="0" eb="2">
      <t>キュウギョウ</t>
    </rPh>
    <phoneticPr fontId="6"/>
  </si>
  <si>
    <t>計</t>
    <rPh sb="0" eb="1">
      <t>ケイ</t>
    </rPh>
    <phoneticPr fontId="6"/>
  </si>
  <si>
    <t>０１製造業</t>
    <rPh sb="2" eb="5">
      <t>セイゾウギョウ</t>
    </rPh>
    <phoneticPr fontId="6"/>
  </si>
  <si>
    <t>01食料品</t>
    <rPh sb="2" eb="5">
      <t>ショクリョウヒン</t>
    </rPh>
    <phoneticPr fontId="6"/>
  </si>
  <si>
    <t>04木材・木製品</t>
    <rPh sb="2" eb="4">
      <t>モクザイ</t>
    </rPh>
    <rPh sb="5" eb="7">
      <t>モクセイ</t>
    </rPh>
    <rPh sb="7" eb="8">
      <t>ヒン</t>
    </rPh>
    <phoneticPr fontId="6"/>
  </si>
  <si>
    <t>09窯業土石</t>
    <rPh sb="2" eb="3">
      <t>カマ</t>
    </rPh>
    <rPh sb="3" eb="4">
      <t>ギョウ</t>
    </rPh>
    <rPh sb="4" eb="6">
      <t>ドセキ</t>
    </rPh>
    <phoneticPr fontId="6"/>
  </si>
  <si>
    <t>12金属製品</t>
    <rPh sb="2" eb="4">
      <t>キンゾク</t>
    </rPh>
    <rPh sb="4" eb="6">
      <t>セイヒン</t>
    </rPh>
    <phoneticPr fontId="6"/>
  </si>
  <si>
    <t>13～15機械器具</t>
    <rPh sb="5" eb="7">
      <t>キカイ</t>
    </rPh>
    <rPh sb="7" eb="9">
      <t>キグ</t>
    </rPh>
    <phoneticPr fontId="6"/>
  </si>
  <si>
    <t>０２鉱業</t>
    <rPh sb="2" eb="4">
      <t>コウギョウ</t>
    </rPh>
    <phoneticPr fontId="6"/>
  </si>
  <si>
    <t>０３建設業</t>
    <rPh sb="2" eb="5">
      <t>ケンセツギョウ</t>
    </rPh>
    <phoneticPr fontId="6"/>
  </si>
  <si>
    <t>01土木工事</t>
    <rPh sb="2" eb="4">
      <t>ドボク</t>
    </rPh>
    <rPh sb="4" eb="6">
      <t>コウジ</t>
    </rPh>
    <phoneticPr fontId="6"/>
  </si>
  <si>
    <t>02建築工事</t>
    <rPh sb="2" eb="4">
      <t>ケンチク</t>
    </rPh>
    <rPh sb="4" eb="6">
      <t>コウジ</t>
    </rPh>
    <phoneticPr fontId="6"/>
  </si>
  <si>
    <t>(02-02</t>
    <phoneticPr fontId="6"/>
  </si>
  <si>
    <t>木造建築）</t>
    <rPh sb="0" eb="2">
      <t>モクゾウ</t>
    </rPh>
    <rPh sb="2" eb="4">
      <t>ケンチク</t>
    </rPh>
    <phoneticPr fontId="6"/>
  </si>
  <si>
    <t>０４運輸交通業</t>
    <rPh sb="2" eb="4">
      <t>ウンユ</t>
    </rPh>
    <rPh sb="4" eb="6">
      <t>コウツウ</t>
    </rPh>
    <rPh sb="6" eb="7">
      <t>ギョウ</t>
    </rPh>
    <phoneticPr fontId="6"/>
  </si>
  <si>
    <t>03道路貨物運送</t>
    <rPh sb="2" eb="4">
      <t>ドウロ</t>
    </rPh>
    <rPh sb="4" eb="6">
      <t>カモツ</t>
    </rPh>
    <rPh sb="6" eb="8">
      <t>ウンソウ</t>
    </rPh>
    <phoneticPr fontId="6"/>
  </si>
  <si>
    <t>０５貨物取扱業</t>
    <rPh sb="2" eb="4">
      <t>カモツ</t>
    </rPh>
    <rPh sb="4" eb="6">
      <t>トリアツカイ</t>
    </rPh>
    <rPh sb="6" eb="7">
      <t>ギョウ</t>
    </rPh>
    <phoneticPr fontId="6"/>
  </si>
  <si>
    <t>０６農林業</t>
    <rPh sb="2" eb="5">
      <t>ノウリンギョウ</t>
    </rPh>
    <phoneticPr fontId="6"/>
  </si>
  <si>
    <t>02林業</t>
    <rPh sb="2" eb="4">
      <t>リンギョウ</t>
    </rPh>
    <phoneticPr fontId="6"/>
  </si>
  <si>
    <t>０７畜産・水産業</t>
    <rPh sb="2" eb="4">
      <t>チクサン</t>
    </rPh>
    <rPh sb="5" eb="7">
      <t>スイサン</t>
    </rPh>
    <rPh sb="7" eb="8">
      <t>ギョウ</t>
    </rPh>
    <phoneticPr fontId="6"/>
  </si>
  <si>
    <t>０８商業</t>
    <rPh sb="2" eb="4">
      <t>ショウギョウ</t>
    </rPh>
    <phoneticPr fontId="6"/>
  </si>
  <si>
    <t>02小売</t>
    <rPh sb="2" eb="4">
      <t>コウリ</t>
    </rPh>
    <phoneticPr fontId="6"/>
  </si>
  <si>
    <t>０９金融・広告業</t>
    <rPh sb="2" eb="4">
      <t>キンユウ</t>
    </rPh>
    <rPh sb="5" eb="7">
      <t>コウコク</t>
    </rPh>
    <rPh sb="7" eb="8">
      <t>ギョウ</t>
    </rPh>
    <phoneticPr fontId="6"/>
  </si>
  <si>
    <t>１０映画・演劇業</t>
    <rPh sb="2" eb="4">
      <t>エイガ</t>
    </rPh>
    <rPh sb="5" eb="7">
      <t>エンゲキ</t>
    </rPh>
    <rPh sb="7" eb="8">
      <t>ギョウ</t>
    </rPh>
    <phoneticPr fontId="6"/>
  </si>
  <si>
    <t>１１通信業</t>
    <rPh sb="2" eb="5">
      <t>ツウシンギョウ</t>
    </rPh>
    <phoneticPr fontId="6"/>
  </si>
  <si>
    <t>１２教育・研究業</t>
    <rPh sb="2" eb="4">
      <t>キョウイク</t>
    </rPh>
    <rPh sb="5" eb="7">
      <t>ケンキュウ</t>
    </rPh>
    <rPh sb="7" eb="8">
      <t>ギョウ</t>
    </rPh>
    <phoneticPr fontId="6"/>
  </si>
  <si>
    <t>１３保健衛生業</t>
    <rPh sb="2" eb="4">
      <t>ホケン</t>
    </rPh>
    <rPh sb="4" eb="6">
      <t>エイセイ</t>
    </rPh>
    <rPh sb="6" eb="7">
      <t>ギョウ</t>
    </rPh>
    <phoneticPr fontId="6"/>
  </si>
  <si>
    <t>02社会福祉施設</t>
    <rPh sb="2" eb="4">
      <t>シャカイ</t>
    </rPh>
    <rPh sb="4" eb="6">
      <t>フクシ</t>
    </rPh>
    <rPh sb="6" eb="8">
      <t>シセツ</t>
    </rPh>
    <phoneticPr fontId="6"/>
  </si>
  <si>
    <t>１４接客娯楽業</t>
    <rPh sb="2" eb="4">
      <t>セッキャク</t>
    </rPh>
    <rPh sb="4" eb="7">
      <t>ゴラクギョウ</t>
    </rPh>
    <phoneticPr fontId="6"/>
  </si>
  <si>
    <t>02飲食店</t>
    <rPh sb="2" eb="4">
      <t>インショク</t>
    </rPh>
    <rPh sb="4" eb="5">
      <t>テン</t>
    </rPh>
    <phoneticPr fontId="6"/>
  </si>
  <si>
    <t>１５清掃・と畜業</t>
    <rPh sb="2" eb="4">
      <t>セイソウ</t>
    </rPh>
    <rPh sb="6" eb="7">
      <t>チク</t>
    </rPh>
    <rPh sb="7" eb="8">
      <t>ギョウ</t>
    </rPh>
    <phoneticPr fontId="6"/>
  </si>
  <si>
    <t>(01-01</t>
    <phoneticPr fontId="6"/>
  </si>
  <si>
    <t>ビルメン）</t>
    <phoneticPr fontId="6"/>
  </si>
  <si>
    <t>１６官公署</t>
    <rPh sb="2" eb="5">
      <t>カンコウショ</t>
    </rPh>
    <phoneticPr fontId="6"/>
  </si>
  <si>
    <t>１７その他の事業</t>
    <rPh sb="4" eb="5">
      <t>タ</t>
    </rPh>
    <rPh sb="6" eb="8">
      <t>ジギョウ</t>
    </rPh>
    <phoneticPr fontId="6"/>
  </si>
  <si>
    <t>合　計</t>
    <rPh sb="0" eb="1">
      <t>ゴウ</t>
    </rPh>
    <rPh sb="2" eb="3">
      <t>ケイ</t>
    </rPh>
    <phoneticPr fontId="6"/>
  </si>
  <si>
    <t>資料出所：労働者死傷病報告</t>
    <rPh sb="0" eb="2">
      <t>シリョウ</t>
    </rPh>
    <rPh sb="2" eb="4">
      <t>デドコロ</t>
    </rPh>
    <rPh sb="5" eb="8">
      <t>ロウドウシャ</t>
    </rPh>
    <rPh sb="8" eb="10">
      <t>シショウ</t>
    </rPh>
    <rPh sb="10" eb="11">
      <t>ビョウ</t>
    </rPh>
    <rPh sb="11" eb="13">
      <t>ホウコク</t>
    </rPh>
    <phoneticPr fontId="6"/>
  </si>
  <si>
    <t>死亡災害休業災害・増減表</t>
    <rPh sb="0" eb="2">
      <t>シボウ</t>
    </rPh>
    <rPh sb="2" eb="4">
      <t>サイガイ</t>
    </rPh>
    <rPh sb="4" eb="6">
      <t>キュウギョウ</t>
    </rPh>
    <rPh sb="6" eb="8">
      <t>サイガイ</t>
    </rPh>
    <rPh sb="9" eb="11">
      <t>ゾウゲン</t>
    </rPh>
    <rPh sb="11" eb="12">
      <t>ヒョウ</t>
    </rPh>
    <phoneticPr fontId="6"/>
  </si>
  <si>
    <t>林業</t>
    <rPh sb="0" eb="2">
      <t>リンギョウ</t>
    </rPh>
    <phoneticPr fontId="6"/>
  </si>
  <si>
    <t>建設業</t>
    <rPh sb="0" eb="3">
      <t>ケンセツギョウ</t>
    </rPh>
    <phoneticPr fontId="6"/>
  </si>
  <si>
    <t>製造業</t>
    <rPh sb="0" eb="3">
      <t>セイゾウギョウ</t>
    </rPh>
    <phoneticPr fontId="6"/>
  </si>
  <si>
    <t>運輸交通業</t>
    <rPh sb="0" eb="2">
      <t>ウンユ</t>
    </rPh>
    <rPh sb="2" eb="4">
      <t>コウツウ</t>
    </rPh>
    <rPh sb="4" eb="5">
      <t>ギョウ</t>
    </rPh>
    <phoneticPr fontId="6"/>
  </si>
  <si>
    <t>その他</t>
    <rPh sb="2" eb="3">
      <t>タ</t>
    </rPh>
    <phoneticPr fontId="6"/>
  </si>
  <si>
    <t>宮崎労働基準監督署</t>
    <rPh sb="0" eb="2">
      <t>ミヤザキ</t>
    </rPh>
    <rPh sb="2" eb="4">
      <t>ロウドウ</t>
    </rPh>
    <rPh sb="4" eb="6">
      <t>キジュン</t>
    </rPh>
    <rPh sb="6" eb="9">
      <t>カントクショ</t>
    </rPh>
    <phoneticPr fontId="6"/>
  </si>
  <si>
    <t>延岡労働基準監督署</t>
    <rPh sb="0" eb="2">
      <t>ノベオカ</t>
    </rPh>
    <rPh sb="2" eb="4">
      <t>ロウドウ</t>
    </rPh>
    <rPh sb="4" eb="6">
      <t>キジュン</t>
    </rPh>
    <rPh sb="6" eb="9">
      <t>カントクショ</t>
    </rPh>
    <phoneticPr fontId="6"/>
  </si>
  <si>
    <t>都城労働基準監督署</t>
    <rPh sb="0" eb="2">
      <t>ミヤコノジョウ</t>
    </rPh>
    <rPh sb="2" eb="4">
      <t>ロウドウ</t>
    </rPh>
    <rPh sb="4" eb="6">
      <t>キジュン</t>
    </rPh>
    <rPh sb="6" eb="9">
      <t>カントクショ</t>
    </rPh>
    <phoneticPr fontId="6"/>
  </si>
  <si>
    <t>日南労働基準監督署</t>
    <rPh sb="0" eb="2">
      <t>ニチナン</t>
    </rPh>
    <rPh sb="2" eb="4">
      <t>ロウドウ</t>
    </rPh>
    <rPh sb="4" eb="6">
      <t>キジュン</t>
    </rPh>
    <rPh sb="6" eb="9">
      <t>カントクショ</t>
    </rPh>
    <phoneticPr fontId="6"/>
  </si>
  <si>
    <t>死亡災害：平成29年12月末日現在</t>
    <phoneticPr fontId="6"/>
  </si>
  <si>
    <t>休業災害：平成29年12月末日現在</t>
    <phoneticPr fontId="6"/>
  </si>
  <si>
    <t>死亡災害増減表</t>
    <rPh sb="0" eb="2">
      <t>シボウ</t>
    </rPh>
    <rPh sb="2" eb="4">
      <t>サイガイ</t>
    </rPh>
    <rPh sb="4" eb="6">
      <t>ゾウゲン</t>
    </rPh>
    <rPh sb="6" eb="7">
      <t>ヒョウ</t>
    </rPh>
    <phoneticPr fontId="6"/>
  </si>
  <si>
    <t>休業災害増減表</t>
    <rPh sb="0" eb="2">
      <t>キュウギョウ</t>
    </rPh>
    <rPh sb="2" eb="4">
      <t>サイガイ</t>
    </rPh>
    <rPh sb="4" eb="6">
      <t>ゾウゲン</t>
    </rPh>
    <rPh sb="6" eb="7">
      <t>ヒョウ</t>
    </rPh>
    <phoneticPr fontId="6"/>
  </si>
  <si>
    <t>平成28年</t>
    <phoneticPr fontId="6"/>
  </si>
  <si>
    <t>平成29年</t>
    <phoneticPr fontId="6"/>
  </si>
  <si>
    <t>増減</t>
    <rPh sb="0" eb="2">
      <t>ゾウゲン</t>
    </rPh>
    <phoneticPr fontId="6"/>
  </si>
  <si>
    <t>増減率</t>
    <rPh sb="0" eb="2">
      <t>ゾウゲン</t>
    </rPh>
    <rPh sb="2" eb="3">
      <t>リツ</t>
    </rPh>
    <phoneticPr fontId="6"/>
  </si>
  <si>
    <t>平成27年</t>
  </si>
  <si>
    <t>(02-02木造建築)</t>
    <rPh sb="6" eb="8">
      <t>モクゾウ</t>
    </rPh>
    <rPh sb="8" eb="10">
      <t>ケンチク</t>
    </rPh>
    <phoneticPr fontId="6"/>
  </si>
  <si>
    <t>02小売業</t>
    <rPh sb="2" eb="4">
      <t>コウリ</t>
    </rPh>
    <rPh sb="4" eb="5">
      <t>ギョウ</t>
    </rPh>
    <phoneticPr fontId="6"/>
  </si>
  <si>
    <t>(01-01ビルメン)</t>
    <phoneticPr fontId="6"/>
  </si>
  <si>
    <t>合計</t>
    <rPh sb="0" eb="2">
      <t>ゴウケイ</t>
    </rPh>
    <phoneticPr fontId="6"/>
  </si>
  <si>
    <t>平成29年　業種別署別　派遣先労働災害発生状況</t>
    <phoneticPr fontId="6"/>
  </si>
  <si>
    <t>死傷災害：平成29年12月末日現在</t>
    <phoneticPr fontId="6"/>
  </si>
  <si>
    <t>宮崎署</t>
    <rPh sb="0" eb="3">
      <t>ミヤザキショ</t>
    </rPh>
    <phoneticPr fontId="6"/>
  </si>
  <si>
    <t>3月末日</t>
    <phoneticPr fontId="6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</si>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</sst>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&quot;（&quot;0&quot;)&quot;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HGSｺﾞｼｯｸM"/>
      <family val="3"/>
      <charset val="128"/>
    </font>
    <font>
      <sz val="10.5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u/>
      <sz val="10.5"/>
      <color indexed="8"/>
      <name val="HGSｺﾞｼｯｸM"/>
      <family val="3"/>
      <charset val="128"/>
    </font>
    <font>
      <sz val="10.5"/>
      <color indexed="8"/>
      <name val="HGSｺﾞｼｯｸE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HGSｺﾞｼｯｸM"/>
      <family val="3"/>
      <charset val="128"/>
    </font>
    <font>
      <b/>
      <sz val="11"/>
      <color indexed="8"/>
      <name val="HGPｺﾞｼｯｸE"/>
      <family val="3"/>
      <charset val="128"/>
    </font>
    <font>
      <sz val="11"/>
      <color indexed="8"/>
      <name val="HGPｺﾞｼｯｸM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HGPｺﾞｼｯｸM"/>
      <family val="3"/>
      <charset val="128"/>
    </font>
    <font>
      <sz val="10"/>
      <color indexed="8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name val="HGPｺﾞｼｯｸM"/>
      <family val="3"/>
      <charset val="128"/>
    </font>
    <font>
      <b/>
      <sz val="10"/>
      <color indexed="8"/>
      <name val="HGPｺﾞｼｯｸE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17" fillId="0" borderId="0" applyFont="0" applyFill="0" applyBorder="0" applyAlignment="0" applyProtection="0"/>
    <xf numFmtId="0" fontId="17" fillId="0" borderId="0"/>
  </cellStyleXfs>
  <cellXfs count="36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right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 applyFont="1">
      <alignment vertical="center"/>
    </xf>
    <xf numFmtId="0" fontId="9" fillId="0" borderId="0" xfId="1" applyFont="1">
      <alignment vertical="center"/>
    </xf>
    <xf numFmtId="56" fontId="10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2" fillId="0" borderId="0" xfId="1" applyFont="1">
      <alignment vertical="center"/>
    </xf>
    <xf numFmtId="0" fontId="3" fillId="0" borderId="0" xfId="1" applyFont="1" applyFill="1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12" fillId="0" borderId="14" xfId="1" applyFont="1" applyFill="1" applyBorder="1" applyAlignment="1"/>
    <xf numFmtId="0" fontId="13" fillId="0" borderId="15" xfId="1" applyFont="1" applyFill="1" applyBorder="1" applyAlignment="1">
      <alignment horizontal="left"/>
    </xf>
    <xf numFmtId="0" fontId="13" fillId="0" borderId="16" xfId="1" applyFont="1" applyFill="1" applyBorder="1" applyAlignment="1">
      <alignment vertical="center"/>
    </xf>
    <xf numFmtId="0" fontId="14" fillId="0" borderId="17" xfId="1" applyFont="1" applyFill="1" applyBorder="1">
      <alignment vertical="center"/>
    </xf>
    <xf numFmtId="0" fontId="14" fillId="0" borderId="18" xfId="1" applyFont="1" applyFill="1" applyBorder="1">
      <alignment vertical="center"/>
    </xf>
    <xf numFmtId="0" fontId="14" fillId="0" borderId="19" xfId="1" applyFont="1" applyFill="1" applyBorder="1">
      <alignment vertical="center"/>
    </xf>
    <xf numFmtId="0" fontId="14" fillId="0" borderId="20" xfId="1" applyFont="1" applyFill="1" applyBorder="1">
      <alignment vertical="center"/>
    </xf>
    <xf numFmtId="0" fontId="14" fillId="0" borderId="21" xfId="1" applyFont="1" applyFill="1" applyBorder="1">
      <alignment vertical="center"/>
    </xf>
    <xf numFmtId="0" fontId="14" fillId="0" borderId="22" xfId="1" applyFont="1" applyFill="1" applyBorder="1">
      <alignment vertical="center"/>
    </xf>
    <xf numFmtId="0" fontId="14" fillId="0" borderId="23" xfId="1" applyFont="1" applyFill="1" applyBorder="1">
      <alignment vertical="center"/>
    </xf>
    <xf numFmtId="0" fontId="12" fillId="0" borderId="24" xfId="1" applyFont="1" applyFill="1" applyBorder="1" applyAlignment="1"/>
    <xf numFmtId="0" fontId="13" fillId="0" borderId="0" xfId="1" applyFont="1" applyFill="1" applyBorder="1" applyAlignment="1">
      <alignment horizontal="left"/>
    </xf>
    <xf numFmtId="0" fontId="13" fillId="0" borderId="2" xfId="1" applyFont="1" applyFill="1" applyBorder="1" applyAlignment="1">
      <alignment vertical="center"/>
    </xf>
    <xf numFmtId="0" fontId="15" fillId="0" borderId="25" xfId="1" applyFont="1" applyFill="1" applyBorder="1">
      <alignment vertical="center"/>
    </xf>
    <xf numFmtId="0" fontId="15" fillId="0" borderId="26" xfId="1" applyFont="1" applyFill="1" applyBorder="1">
      <alignment vertical="center"/>
    </xf>
    <xf numFmtId="0" fontId="15" fillId="0" borderId="27" xfId="1" applyFont="1" applyFill="1" applyBorder="1">
      <alignment vertical="center"/>
    </xf>
    <xf numFmtId="0" fontId="15" fillId="0" borderId="28" xfId="1" applyFont="1" applyFill="1" applyBorder="1">
      <alignment vertical="center"/>
    </xf>
    <xf numFmtId="0" fontId="15" fillId="0" borderId="29" xfId="1" applyFont="1" applyFill="1" applyBorder="1">
      <alignment vertical="center"/>
    </xf>
    <xf numFmtId="0" fontId="15" fillId="0" borderId="30" xfId="1" applyFont="1" applyFill="1" applyBorder="1">
      <alignment vertical="center"/>
    </xf>
    <xf numFmtId="0" fontId="15" fillId="0" borderId="31" xfId="1" applyFont="1" applyFill="1" applyBorder="1">
      <alignment vertical="center"/>
    </xf>
    <xf numFmtId="0" fontId="3" fillId="0" borderId="24" xfId="1" applyFont="1" applyFill="1" applyBorder="1" applyAlignment="1"/>
    <xf numFmtId="0" fontId="2" fillId="0" borderId="32" xfId="1" applyFont="1" applyFill="1" applyBorder="1" applyAlignment="1">
      <alignment horizontal="left"/>
    </xf>
    <xf numFmtId="0" fontId="2" fillId="0" borderId="33" xfId="1" applyFont="1" applyFill="1" applyBorder="1" applyAlignment="1">
      <alignment vertical="center"/>
    </xf>
    <xf numFmtId="0" fontId="14" fillId="0" borderId="34" xfId="1" applyFont="1" applyFill="1" applyBorder="1">
      <alignment vertical="center"/>
    </xf>
    <xf numFmtId="0" fontId="14" fillId="0" borderId="35" xfId="1" applyFont="1" applyFill="1" applyBorder="1">
      <alignment vertical="center"/>
    </xf>
    <xf numFmtId="0" fontId="14" fillId="0" borderId="36" xfId="1" applyFont="1" applyFill="1" applyBorder="1">
      <alignment vertical="center"/>
    </xf>
    <xf numFmtId="0" fontId="14" fillId="0" borderId="37" xfId="1" applyFont="1" applyFill="1" applyBorder="1">
      <alignment vertical="center"/>
    </xf>
    <xf numFmtId="0" fontId="2" fillId="0" borderId="38" xfId="1" applyFont="1" applyFill="1" applyBorder="1" applyAlignment="1">
      <alignment horizontal="left"/>
    </xf>
    <xf numFmtId="0" fontId="2" fillId="0" borderId="2" xfId="1" applyFont="1" applyFill="1" applyBorder="1" applyAlignment="1">
      <alignment vertical="center"/>
    </xf>
    <xf numFmtId="0" fontId="15" fillId="0" borderId="39" xfId="1" applyFont="1" applyFill="1" applyBorder="1">
      <alignment vertical="center"/>
    </xf>
    <xf numFmtId="0" fontId="15" fillId="0" borderId="40" xfId="1" applyFont="1" applyFill="1" applyBorder="1">
      <alignment vertical="center"/>
    </xf>
    <xf numFmtId="0" fontId="15" fillId="0" borderId="41" xfId="1" applyFont="1" applyFill="1" applyBorder="1">
      <alignment vertical="center"/>
    </xf>
    <xf numFmtId="0" fontId="2" fillId="0" borderId="32" xfId="1" applyFill="1" applyBorder="1" applyAlignment="1">
      <alignment horizontal="left"/>
    </xf>
    <xf numFmtId="0" fontId="14" fillId="0" borderId="42" xfId="1" applyFont="1" applyFill="1" applyBorder="1">
      <alignment vertical="center"/>
    </xf>
    <xf numFmtId="0" fontId="14" fillId="0" borderId="43" xfId="1" applyFont="1" applyFill="1" applyBorder="1">
      <alignment vertical="center"/>
    </xf>
    <xf numFmtId="0" fontId="14" fillId="0" borderId="44" xfId="1" applyFont="1" applyFill="1" applyBorder="1">
      <alignment vertical="center"/>
    </xf>
    <xf numFmtId="0" fontId="14" fillId="0" borderId="45" xfId="1" applyFont="1" applyFill="1" applyBorder="1">
      <alignment vertical="center"/>
    </xf>
    <xf numFmtId="0" fontId="14" fillId="0" borderId="46" xfId="1" applyFont="1" applyFill="1" applyBorder="1">
      <alignment vertical="center"/>
    </xf>
    <xf numFmtId="0" fontId="3" fillId="0" borderId="47" xfId="1" applyFont="1" applyFill="1" applyBorder="1" applyAlignment="1"/>
    <xf numFmtId="0" fontId="2" fillId="0" borderId="48" xfId="1" applyFont="1" applyFill="1" applyBorder="1" applyAlignment="1">
      <alignment horizontal="left"/>
    </xf>
    <xf numFmtId="0" fontId="2" fillId="0" borderId="8" xfId="1" applyFont="1" applyFill="1" applyBorder="1" applyAlignment="1">
      <alignment vertical="center"/>
    </xf>
    <xf numFmtId="0" fontId="15" fillId="0" borderId="49" xfId="1" applyFont="1" applyFill="1" applyBorder="1">
      <alignment vertical="center"/>
    </xf>
    <xf numFmtId="0" fontId="15" fillId="0" borderId="38" xfId="1" applyFont="1" applyFill="1" applyBorder="1">
      <alignment vertical="center"/>
    </xf>
    <xf numFmtId="0" fontId="15" fillId="0" borderId="50" xfId="1" applyFont="1" applyFill="1" applyBorder="1">
      <alignment vertical="center"/>
    </xf>
    <xf numFmtId="0" fontId="15" fillId="0" borderId="51" xfId="1" applyFont="1" applyFill="1" applyBorder="1">
      <alignment vertical="center"/>
    </xf>
    <xf numFmtId="0" fontId="15" fillId="0" borderId="52" xfId="1" applyFont="1" applyFill="1" applyBorder="1">
      <alignment vertical="center"/>
    </xf>
    <xf numFmtId="0" fontId="15" fillId="0" borderId="53" xfId="1" applyFont="1" applyFill="1" applyBorder="1">
      <alignment vertical="center"/>
    </xf>
    <xf numFmtId="0" fontId="13" fillId="0" borderId="19" xfId="1" applyFont="1" applyFill="1" applyBorder="1" applyAlignment="1">
      <alignment horizontal="left"/>
    </xf>
    <xf numFmtId="0" fontId="14" fillId="0" borderId="54" xfId="1" applyFont="1" applyFill="1" applyBorder="1">
      <alignment vertical="center"/>
    </xf>
    <xf numFmtId="0" fontId="14" fillId="0" borderId="55" xfId="1" applyFont="1" applyFill="1" applyBorder="1">
      <alignment vertical="center"/>
    </xf>
    <xf numFmtId="0" fontId="14" fillId="0" borderId="56" xfId="1" applyFont="1" applyFill="1" applyBorder="1">
      <alignment vertical="center"/>
    </xf>
    <xf numFmtId="0" fontId="14" fillId="0" borderId="57" xfId="1" applyFont="1" applyFill="1" applyBorder="1">
      <alignment vertical="center"/>
    </xf>
    <xf numFmtId="0" fontId="15" fillId="0" borderId="58" xfId="1" applyFont="1" applyFill="1" applyBorder="1">
      <alignment vertical="center"/>
    </xf>
    <xf numFmtId="0" fontId="15" fillId="0" borderId="59" xfId="1" applyFont="1" applyFill="1" applyBorder="1">
      <alignment vertical="center"/>
    </xf>
    <xf numFmtId="0" fontId="15" fillId="0" borderId="60" xfId="1" applyFont="1" applyFill="1" applyBorder="1">
      <alignment vertical="center"/>
    </xf>
    <xf numFmtId="0" fontId="15" fillId="0" borderId="61" xfId="1" applyFont="1" applyFill="1" applyBorder="1">
      <alignment vertical="center"/>
    </xf>
    <xf numFmtId="0" fontId="13" fillId="0" borderId="15" xfId="1" applyFont="1" applyFill="1" applyBorder="1" applyAlignment="1"/>
    <xf numFmtId="0" fontId="13" fillId="0" borderId="16" xfId="1" applyFont="1" applyFill="1" applyBorder="1" applyAlignment="1">
      <alignment horizontal="left" vertical="center"/>
    </xf>
    <xf numFmtId="0" fontId="12" fillId="0" borderId="0" xfId="1" applyFont="1" applyFill="1" applyBorder="1" applyAlignment="1"/>
    <xf numFmtId="0" fontId="13" fillId="0" borderId="2" xfId="1" applyFont="1" applyFill="1" applyBorder="1" applyAlignment="1">
      <alignment horizontal="left" vertical="center"/>
    </xf>
    <xf numFmtId="0" fontId="2" fillId="0" borderId="32" xfId="1" applyFont="1" applyFill="1" applyBorder="1" applyAlignment="1"/>
    <xf numFmtId="0" fontId="2" fillId="0" borderId="33" xfId="1" applyFont="1" applyFill="1" applyBorder="1" applyAlignment="1">
      <alignment horizontal="left" vertical="center"/>
    </xf>
    <xf numFmtId="0" fontId="3" fillId="0" borderId="38" xfId="1" applyFont="1" applyFill="1" applyBorder="1" applyAlignment="1"/>
    <xf numFmtId="0" fontId="2" fillId="0" borderId="2" xfId="1" applyFont="1" applyFill="1" applyBorder="1" applyAlignment="1">
      <alignment horizontal="left" vertical="center"/>
    </xf>
    <xf numFmtId="0" fontId="2" fillId="0" borderId="24" xfId="1" applyFont="1" applyFill="1" applyBorder="1" applyAlignment="1"/>
    <xf numFmtId="0" fontId="2" fillId="0" borderId="38" xfId="1" applyFont="1" applyFill="1" applyBorder="1" applyAlignment="1"/>
    <xf numFmtId="0" fontId="2" fillId="0" borderId="62" xfId="1" applyFill="1" applyBorder="1" applyAlignment="1"/>
    <xf numFmtId="0" fontId="2" fillId="0" borderId="63" xfId="1" applyFill="1" applyBorder="1" applyAlignment="1">
      <alignment horizontal="right" vertical="top"/>
    </xf>
    <xf numFmtId="0" fontId="13" fillId="0" borderId="38" xfId="1" applyFont="1" applyFill="1" applyBorder="1" applyAlignment="1"/>
    <xf numFmtId="0" fontId="13" fillId="0" borderId="64" xfId="1" applyFont="1" applyFill="1" applyBorder="1" applyAlignment="1"/>
    <xf numFmtId="0" fontId="15" fillId="0" borderId="48" xfId="1" applyFont="1" applyFill="1" applyBorder="1">
      <alignment vertical="center"/>
    </xf>
    <xf numFmtId="0" fontId="15" fillId="0" borderId="65" xfId="1" applyFont="1" applyFill="1" applyBorder="1">
      <alignment vertical="center"/>
    </xf>
    <xf numFmtId="0" fontId="15" fillId="0" borderId="66" xfId="1" applyFont="1" applyFill="1" applyBorder="1">
      <alignment vertical="center"/>
    </xf>
    <xf numFmtId="0" fontId="15" fillId="0" borderId="63" xfId="1" applyFont="1" applyFill="1" applyBorder="1">
      <alignment vertical="center"/>
    </xf>
    <xf numFmtId="0" fontId="15" fillId="0" borderId="67" xfId="1" applyFont="1" applyFill="1" applyBorder="1">
      <alignment vertical="center"/>
    </xf>
    <xf numFmtId="0" fontId="12" fillId="0" borderId="47" xfId="1" applyFont="1" applyFill="1" applyBorder="1" applyAlignment="1"/>
    <xf numFmtId="0" fontId="13" fillId="0" borderId="1" xfId="1" applyFont="1" applyFill="1" applyBorder="1" applyAlignment="1"/>
    <xf numFmtId="0" fontId="13" fillId="0" borderId="8" xfId="1" applyFont="1" applyFill="1" applyBorder="1" applyAlignment="1">
      <alignment vertical="center"/>
    </xf>
    <xf numFmtId="0" fontId="13" fillId="0" borderId="0" xfId="1" applyFont="1" applyFill="1" applyBorder="1" applyAlignment="1"/>
    <xf numFmtId="0" fontId="14" fillId="0" borderId="38" xfId="1" applyFont="1" applyFill="1" applyBorder="1">
      <alignment vertical="center"/>
    </xf>
    <xf numFmtId="0" fontId="14" fillId="0" borderId="50" xfId="1" applyFont="1" applyFill="1" applyBorder="1">
      <alignment vertical="center"/>
    </xf>
    <xf numFmtId="0" fontId="14" fillId="0" borderId="51" xfId="1" applyFont="1" applyFill="1" applyBorder="1">
      <alignment vertical="center"/>
    </xf>
    <xf numFmtId="0" fontId="14" fillId="0" borderId="52" xfId="1" applyFont="1" applyFill="1" applyBorder="1">
      <alignment vertical="center"/>
    </xf>
    <xf numFmtId="0" fontId="14" fillId="0" borderId="53" xfId="1" applyFont="1" applyFill="1" applyBorder="1">
      <alignment vertical="center"/>
    </xf>
    <xf numFmtId="0" fontId="13" fillId="0" borderId="68" xfId="1" applyFont="1" applyFill="1" applyBorder="1" applyAlignment="1">
      <alignment vertical="center"/>
    </xf>
    <xf numFmtId="0" fontId="2" fillId="0" borderId="38" xfId="1" applyFill="1" applyBorder="1" applyAlignment="1"/>
    <xf numFmtId="0" fontId="3" fillId="0" borderId="50" xfId="1" applyFont="1" applyFill="1" applyBorder="1" applyAlignment="1"/>
    <xf numFmtId="0" fontId="2" fillId="0" borderId="32" xfId="1" applyFill="1" applyBorder="1" applyAlignment="1"/>
    <xf numFmtId="0" fontId="2" fillId="0" borderId="33" xfId="1" applyFill="1" applyBorder="1" applyAlignment="1"/>
    <xf numFmtId="0" fontId="16" fillId="0" borderId="17" xfId="1" applyFont="1" applyFill="1" applyBorder="1">
      <alignment vertical="center"/>
    </xf>
    <xf numFmtId="0" fontId="16" fillId="0" borderId="34" xfId="1" applyFont="1" applyFill="1" applyBorder="1">
      <alignment vertical="center"/>
    </xf>
    <xf numFmtId="0" fontId="16" fillId="0" borderId="37" xfId="1" applyFont="1" applyFill="1" applyBorder="1">
      <alignment vertical="center"/>
    </xf>
    <xf numFmtId="0" fontId="2" fillId="0" borderId="48" xfId="1" applyFont="1" applyFill="1" applyBorder="1" applyAlignment="1"/>
    <xf numFmtId="0" fontId="2" fillId="0" borderId="8" xfId="1" applyFill="1" applyBorder="1" applyAlignment="1">
      <alignment horizontal="right" vertical="top"/>
    </xf>
    <xf numFmtId="0" fontId="3" fillId="0" borderId="65" xfId="1" applyFont="1" applyFill="1" applyBorder="1" applyAlignment="1"/>
    <xf numFmtId="0" fontId="2" fillId="0" borderId="0" xfId="1" applyFont="1" applyFill="1" applyBorder="1" applyAlignment="1"/>
    <xf numFmtId="0" fontId="14" fillId="0" borderId="69" xfId="1" applyFont="1" applyFill="1" applyBorder="1">
      <alignment vertical="center"/>
    </xf>
    <xf numFmtId="0" fontId="15" fillId="0" borderId="70" xfId="1" applyFont="1" applyFill="1" applyBorder="1">
      <alignment vertical="center"/>
    </xf>
    <xf numFmtId="0" fontId="2" fillId="0" borderId="0" xfId="1" applyFont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19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2" fillId="0" borderId="0" xfId="1" applyAlignment="1">
      <alignment horizontal="center" vertical="center"/>
    </xf>
    <xf numFmtId="0" fontId="2" fillId="0" borderId="0" xfId="1" applyFill="1">
      <alignment vertical="center"/>
    </xf>
    <xf numFmtId="0" fontId="2" fillId="0" borderId="71" xfId="1" applyBorder="1" applyAlignment="1">
      <alignment horizontal="center" vertical="center"/>
    </xf>
    <xf numFmtId="0" fontId="2" fillId="0" borderId="72" xfId="1" applyBorder="1" applyAlignment="1">
      <alignment horizontal="center" vertical="center"/>
    </xf>
    <xf numFmtId="0" fontId="2" fillId="0" borderId="73" xfId="1" applyBorder="1" applyAlignment="1">
      <alignment horizontal="center" vertical="center"/>
    </xf>
    <xf numFmtId="0" fontId="2" fillId="0" borderId="0" xfId="1" applyAlignment="1">
      <alignment vertical="center"/>
    </xf>
    <xf numFmtId="0" fontId="12" fillId="0" borderId="0" xfId="1" applyFont="1" applyAlignment="1">
      <alignment horizontal="right" vertical="center"/>
    </xf>
    <xf numFmtId="0" fontId="13" fillId="0" borderId="71" xfId="1" applyFont="1" applyBorder="1" applyAlignment="1">
      <alignment horizontal="center" vertical="center"/>
    </xf>
    <xf numFmtId="0" fontId="13" fillId="0" borderId="72" xfId="1" applyFont="1" applyBorder="1" applyAlignment="1">
      <alignment horizontal="center" vertical="center"/>
    </xf>
    <xf numFmtId="0" fontId="13" fillId="0" borderId="73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20" fillId="0" borderId="0" xfId="1" applyFont="1" applyBorder="1" applyAlignment="1">
      <alignment vertical="center"/>
    </xf>
    <xf numFmtId="0" fontId="20" fillId="0" borderId="0" xfId="1" applyFont="1" applyBorder="1" applyAlignment="1">
      <alignment horizontal="center" vertical="center"/>
    </xf>
    <xf numFmtId="0" fontId="2" fillId="0" borderId="0" xfId="1" applyFill="1" applyAlignment="1">
      <alignment vertical="center"/>
    </xf>
    <xf numFmtId="0" fontId="21" fillId="0" borderId="0" xfId="1" applyFont="1" applyBorder="1" applyAlignment="1">
      <alignment horizontal="left" vertical="center"/>
    </xf>
    <xf numFmtId="0" fontId="17" fillId="0" borderId="0" xfId="1" applyFont="1" applyFill="1" applyAlignment="1">
      <alignment horizontal="left" vertical="center"/>
    </xf>
    <xf numFmtId="0" fontId="22" fillId="0" borderId="50" xfId="1" applyFont="1" applyBorder="1" applyAlignment="1">
      <alignment horizontal="center" vertical="center"/>
    </xf>
    <xf numFmtId="0" fontId="23" fillId="0" borderId="51" xfId="1" applyFont="1" applyBorder="1" applyAlignment="1">
      <alignment horizontal="center" vertical="center"/>
    </xf>
    <xf numFmtId="0" fontId="22" fillId="0" borderId="51" xfId="1" applyFont="1" applyBorder="1" applyAlignment="1">
      <alignment horizontal="center" vertical="center"/>
    </xf>
    <xf numFmtId="0" fontId="22" fillId="0" borderId="52" xfId="1" applyFont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23" fillId="0" borderId="52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2" fillId="0" borderId="15" xfId="1" applyFont="1" applyBorder="1" applyAlignment="1">
      <alignment horizontal="left" vertical="center"/>
    </xf>
    <xf numFmtId="0" fontId="2" fillId="0" borderId="15" xfId="1" applyFont="1" applyBorder="1" applyAlignment="1">
      <alignment vertical="center" shrinkToFit="1"/>
    </xf>
    <xf numFmtId="0" fontId="16" fillId="0" borderId="20" xfId="1" applyFont="1" applyBorder="1" applyAlignment="1" applyProtection="1">
      <alignment vertical="center"/>
      <protection locked="0"/>
    </xf>
    <xf numFmtId="0" fontId="24" fillId="0" borderId="21" xfId="1" applyFont="1" applyBorder="1" applyAlignment="1" applyProtection="1">
      <alignment vertical="center"/>
      <protection locked="0"/>
    </xf>
    <xf numFmtId="0" fontId="16" fillId="0" borderId="21" xfId="1" applyFont="1" applyBorder="1" applyAlignment="1" applyProtection="1">
      <alignment vertical="center"/>
      <protection locked="0"/>
    </xf>
    <xf numFmtId="176" fontId="25" fillId="0" borderId="22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vertical="center" shrinkToFit="1"/>
    </xf>
    <xf numFmtId="0" fontId="4" fillId="0" borderId="24" xfId="1" applyFont="1" applyFill="1" applyBorder="1" applyAlignment="1">
      <alignment vertical="center"/>
    </xf>
    <xf numFmtId="0" fontId="4" fillId="0" borderId="77" xfId="1" applyFont="1" applyFill="1" applyBorder="1" applyAlignment="1">
      <alignment horizontal="left" vertical="center"/>
    </xf>
    <xf numFmtId="0" fontId="4" fillId="0" borderId="78" xfId="1" applyFont="1" applyFill="1" applyBorder="1" applyAlignment="1">
      <alignment vertical="center" shrinkToFit="1"/>
    </xf>
    <xf numFmtId="0" fontId="16" fillId="0" borderId="79" xfId="1" applyFont="1" applyFill="1" applyBorder="1" applyAlignment="1" applyProtection="1">
      <alignment vertical="center"/>
      <protection locked="0"/>
    </xf>
    <xf numFmtId="0" fontId="24" fillId="0" borderId="80" xfId="1" applyFont="1" applyFill="1" applyBorder="1" applyAlignment="1" applyProtection="1">
      <alignment vertical="center"/>
      <protection locked="0"/>
    </xf>
    <xf numFmtId="0" fontId="16" fillId="0" borderId="80" xfId="1" applyFont="1" applyFill="1" applyBorder="1" applyAlignment="1" applyProtection="1">
      <alignment vertical="center"/>
      <protection locked="0"/>
    </xf>
    <xf numFmtId="176" fontId="25" fillId="0" borderId="81" xfId="1" applyNumberFormat="1" applyFont="1" applyFill="1" applyBorder="1" applyAlignment="1">
      <alignment horizontal="right" vertical="center"/>
    </xf>
    <xf numFmtId="0" fontId="4" fillId="0" borderId="82" xfId="1" applyFont="1" applyFill="1" applyBorder="1" applyAlignment="1">
      <alignment vertical="center" shrinkToFit="1"/>
    </xf>
    <xf numFmtId="0" fontId="4" fillId="0" borderId="83" xfId="1" applyFont="1" applyFill="1" applyBorder="1" applyAlignment="1">
      <alignment vertical="center"/>
    </xf>
    <xf numFmtId="0" fontId="4" fillId="0" borderId="84" xfId="1" applyFont="1" applyFill="1" applyBorder="1" applyAlignment="1">
      <alignment horizontal="left" vertical="center"/>
    </xf>
    <xf numFmtId="0" fontId="4" fillId="0" borderId="85" xfId="1" applyFont="1" applyFill="1" applyBorder="1" applyAlignment="1">
      <alignment vertical="center" shrinkToFit="1"/>
    </xf>
    <xf numFmtId="0" fontId="16" fillId="0" borderId="86" xfId="1" applyFont="1" applyFill="1" applyBorder="1" applyAlignment="1" applyProtection="1">
      <alignment vertical="center"/>
      <protection locked="0"/>
    </xf>
    <xf numFmtId="0" fontId="24" fillId="0" borderId="87" xfId="1" applyFont="1" applyFill="1" applyBorder="1" applyAlignment="1" applyProtection="1">
      <alignment vertical="center"/>
      <protection locked="0"/>
    </xf>
    <xf numFmtId="0" fontId="16" fillId="0" borderId="87" xfId="1" applyFont="1" applyFill="1" applyBorder="1" applyAlignment="1" applyProtection="1">
      <alignment vertical="center"/>
      <protection locked="0"/>
    </xf>
    <xf numFmtId="176" fontId="25" fillId="0" borderId="88" xfId="1" applyNumberFormat="1" applyFont="1" applyFill="1" applyBorder="1" applyAlignment="1">
      <alignment horizontal="right" vertical="center"/>
    </xf>
    <xf numFmtId="0" fontId="4" fillId="0" borderId="89" xfId="1" applyFont="1" applyFill="1" applyBorder="1" applyAlignment="1">
      <alignment vertical="center" shrinkToFit="1"/>
    </xf>
    <xf numFmtId="0" fontId="2" fillId="0" borderId="90" xfId="1" applyFont="1" applyFill="1" applyBorder="1" applyAlignment="1">
      <alignment vertical="center"/>
    </xf>
    <xf numFmtId="0" fontId="2" fillId="0" borderId="91" xfId="1" applyFont="1" applyFill="1" applyBorder="1" applyAlignment="1">
      <alignment horizontal="left" vertical="center"/>
    </xf>
    <xf numFmtId="0" fontId="2" fillId="0" borderId="91" xfId="1" applyFont="1" applyFill="1" applyBorder="1" applyAlignment="1">
      <alignment vertical="center" shrinkToFit="1"/>
    </xf>
    <xf numFmtId="0" fontId="16" fillId="0" borderId="92" xfId="1" applyFont="1" applyFill="1" applyBorder="1" applyAlignment="1" applyProtection="1">
      <alignment vertical="center"/>
      <protection locked="0"/>
    </xf>
    <xf numFmtId="0" fontId="24" fillId="0" borderId="93" xfId="1" applyFont="1" applyFill="1" applyBorder="1" applyAlignment="1" applyProtection="1">
      <alignment vertical="center"/>
      <protection locked="0"/>
    </xf>
    <xf numFmtId="0" fontId="16" fillId="0" borderId="71" xfId="1" applyFont="1" applyFill="1" applyBorder="1" applyAlignment="1" applyProtection="1">
      <alignment vertical="center"/>
      <protection locked="0"/>
    </xf>
    <xf numFmtId="176" fontId="25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 shrinkToFit="1"/>
    </xf>
    <xf numFmtId="0" fontId="2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0" fontId="2" fillId="0" borderId="97" xfId="1" applyFont="1" applyFill="1" applyBorder="1" applyAlignment="1">
      <alignment horizontal="left" vertical="center" shrinkToFit="1"/>
    </xf>
    <xf numFmtId="0" fontId="16" fillId="0" borderId="98" xfId="1" applyFont="1" applyFill="1" applyBorder="1" applyAlignment="1" applyProtection="1">
      <alignment vertical="center"/>
      <protection locked="0"/>
    </xf>
    <xf numFmtId="0" fontId="24" fillId="0" borderId="99" xfId="1" applyFont="1" applyFill="1" applyBorder="1" applyAlignment="1" applyProtection="1">
      <alignment vertical="center"/>
      <protection locked="0"/>
    </xf>
    <xf numFmtId="0" fontId="16" fillId="0" borderId="99" xfId="1" applyFont="1" applyFill="1" applyBorder="1" applyAlignment="1" applyProtection="1">
      <alignment vertical="center"/>
      <protection locked="0"/>
    </xf>
    <xf numFmtId="176" fontId="25" fillId="0" borderId="62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left" vertical="center" shrinkToFit="1"/>
    </xf>
    <xf numFmtId="0" fontId="4" fillId="0" borderId="77" xfId="1" applyFont="1" applyFill="1" applyBorder="1" applyAlignment="1">
      <alignment vertical="center"/>
    </xf>
    <xf numFmtId="0" fontId="4" fillId="0" borderId="78" xfId="1" applyFont="1" applyFill="1" applyBorder="1" applyAlignment="1">
      <alignment horizontal="left" vertical="center" shrinkToFit="1"/>
    </xf>
    <xf numFmtId="0" fontId="4" fillId="0" borderId="82" xfId="1" applyFont="1" applyFill="1" applyBorder="1" applyAlignment="1">
      <alignment horizontal="left" vertical="center" shrinkToFit="1"/>
    </xf>
    <xf numFmtId="0" fontId="4" fillId="0" borderId="100" xfId="1" applyFont="1" applyFill="1" applyBorder="1" applyAlignment="1">
      <alignment vertical="center"/>
    </xf>
    <xf numFmtId="0" fontId="4" fillId="0" borderId="101" xfId="1" applyFont="1" applyFill="1" applyBorder="1" applyAlignment="1">
      <alignment horizontal="left" vertical="center" shrinkToFit="1"/>
    </xf>
    <xf numFmtId="0" fontId="16" fillId="0" borderId="102" xfId="1" applyFont="1" applyFill="1" applyBorder="1" applyAlignment="1" applyProtection="1">
      <alignment vertical="center"/>
      <protection locked="0"/>
    </xf>
    <xf numFmtId="176" fontId="25" fillId="0" borderId="103" xfId="1" applyNumberFormat="1" applyFont="1" applyFill="1" applyBorder="1" applyAlignment="1">
      <alignment horizontal="right" vertical="center"/>
    </xf>
    <xf numFmtId="0" fontId="4" fillId="0" borderId="104" xfId="1" applyFont="1" applyFill="1" applyBorder="1" applyAlignment="1">
      <alignment horizontal="left" vertical="center" shrinkToFit="1"/>
    </xf>
    <xf numFmtId="0" fontId="4" fillId="0" borderId="105" xfId="1" applyFont="1" applyFill="1" applyBorder="1" applyAlignment="1">
      <alignment vertical="center"/>
    </xf>
    <xf numFmtId="0" fontId="4" fillId="0" borderId="106" xfId="1" applyFont="1" applyFill="1" applyBorder="1" applyAlignment="1">
      <alignment horizontal="left" vertical="center" shrinkToFit="1"/>
    </xf>
    <xf numFmtId="0" fontId="16" fillId="0" borderId="107" xfId="1" applyFont="1" applyFill="1" applyBorder="1" applyAlignment="1" applyProtection="1">
      <alignment vertical="center"/>
      <protection locked="0"/>
    </xf>
    <xf numFmtId="176" fontId="25" fillId="0" borderId="108" xfId="1" applyNumberFormat="1" applyFont="1" applyFill="1" applyBorder="1" applyAlignment="1">
      <alignment horizontal="right" vertical="center"/>
    </xf>
    <xf numFmtId="0" fontId="4" fillId="0" borderId="109" xfId="1" applyFont="1" applyFill="1" applyBorder="1" applyAlignment="1">
      <alignment vertical="center"/>
    </xf>
    <xf numFmtId="0" fontId="4" fillId="0" borderId="110" xfId="1" applyFont="1" applyFill="1" applyBorder="1" applyAlignment="1">
      <alignment horizontal="left" vertical="center" shrinkToFit="1"/>
    </xf>
    <xf numFmtId="0" fontId="2" fillId="0" borderId="97" xfId="1" applyFont="1" applyFill="1" applyBorder="1" applyAlignment="1">
      <alignment vertical="center" shrinkToFit="1"/>
    </xf>
    <xf numFmtId="0" fontId="2" fillId="0" borderId="33" xfId="1" applyFont="1" applyFill="1" applyBorder="1" applyAlignment="1">
      <alignment vertical="center" shrinkToFit="1"/>
    </xf>
    <xf numFmtId="0" fontId="4" fillId="0" borderId="84" xfId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90" xfId="1" applyFill="1" applyBorder="1" applyAlignment="1">
      <alignment vertical="center"/>
    </xf>
    <xf numFmtId="0" fontId="16" fillId="0" borderId="111" xfId="1" applyFont="1" applyFill="1" applyBorder="1" applyAlignment="1" applyProtection="1">
      <alignment vertical="center"/>
      <protection locked="0"/>
    </xf>
    <xf numFmtId="0" fontId="24" fillId="0" borderId="71" xfId="1" applyFont="1" applyFill="1" applyBorder="1" applyAlignment="1" applyProtection="1">
      <alignment vertical="center"/>
      <protection locked="0"/>
    </xf>
    <xf numFmtId="0" fontId="16" fillId="0" borderId="50" xfId="1" applyFont="1" applyFill="1" applyBorder="1" applyAlignment="1" applyProtection="1">
      <alignment vertical="center"/>
      <protection locked="0"/>
    </xf>
    <xf numFmtId="0" fontId="24" fillId="0" borderId="51" xfId="1" applyFont="1" applyFill="1" applyBorder="1" applyAlignment="1" applyProtection="1">
      <alignment vertical="center"/>
      <protection locked="0"/>
    </xf>
    <xf numFmtId="0" fontId="4" fillId="0" borderId="112" xfId="1" applyFont="1" applyFill="1" applyBorder="1" applyAlignment="1">
      <alignment vertical="center"/>
    </xf>
    <xf numFmtId="0" fontId="16" fillId="0" borderId="113" xfId="1" applyFont="1" applyFill="1" applyBorder="1" applyAlignment="1" applyProtection="1">
      <alignment vertical="center"/>
      <protection locked="0"/>
    </xf>
    <xf numFmtId="176" fontId="25" fillId="0" borderId="114" xfId="1" applyNumberFormat="1" applyFont="1" applyFill="1" applyBorder="1" applyAlignment="1">
      <alignment horizontal="right" vertical="center"/>
    </xf>
    <xf numFmtId="0" fontId="16" fillId="0" borderId="115" xfId="1" applyFont="1" applyFill="1" applyBorder="1" applyAlignment="1" applyProtection="1">
      <alignment vertical="center"/>
      <protection locked="0"/>
    </xf>
    <xf numFmtId="176" fontId="25" fillId="0" borderId="116" xfId="1" applyNumberFormat="1" applyFont="1" applyFill="1" applyBorder="1" applyAlignment="1">
      <alignment horizontal="right" vertical="center"/>
    </xf>
    <xf numFmtId="0" fontId="2" fillId="0" borderId="24" xfId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shrinkToFit="1"/>
    </xf>
    <xf numFmtId="0" fontId="16" fillId="0" borderId="51" xfId="1" applyFont="1" applyFill="1" applyBorder="1" applyAlignment="1" applyProtection="1">
      <alignment vertical="center"/>
      <protection locked="0"/>
    </xf>
    <xf numFmtId="176" fontId="25" fillId="0" borderId="52" xfId="1" applyNumberFormat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vertical="center" shrinkToFit="1"/>
    </xf>
    <xf numFmtId="0" fontId="4" fillId="0" borderId="64" xfId="1" applyFont="1" applyFill="1" applyBorder="1" applyAlignment="1">
      <alignment vertical="center"/>
    </xf>
    <xf numFmtId="0" fontId="4" fillId="0" borderId="106" xfId="1" applyFont="1" applyFill="1" applyBorder="1" applyAlignment="1">
      <alignment vertical="center" shrinkToFit="1"/>
    </xf>
    <xf numFmtId="0" fontId="4" fillId="0" borderId="110" xfId="1" applyFont="1" applyFill="1" applyBorder="1" applyAlignment="1">
      <alignment vertical="center" shrinkToFit="1"/>
    </xf>
    <xf numFmtId="0" fontId="26" fillId="0" borderId="0" xfId="1" applyFont="1">
      <alignment vertical="center"/>
    </xf>
    <xf numFmtId="0" fontId="16" fillId="0" borderId="119" xfId="1" applyFont="1" applyFill="1" applyBorder="1" applyAlignment="1" applyProtection="1">
      <alignment vertical="center"/>
      <protection locked="0"/>
    </xf>
    <xf numFmtId="0" fontId="24" fillId="0" borderId="120" xfId="1" applyFont="1" applyFill="1" applyBorder="1" applyAlignment="1" applyProtection="1">
      <alignment vertical="center"/>
      <protection locked="0"/>
    </xf>
    <xf numFmtId="0" fontId="16" fillId="0" borderId="120" xfId="1" applyFont="1" applyFill="1" applyBorder="1" applyAlignment="1" applyProtection="1">
      <alignment vertical="center"/>
      <protection locked="0"/>
    </xf>
    <xf numFmtId="176" fontId="25" fillId="0" borderId="121" xfId="1" applyNumberFormat="1" applyFont="1" applyFill="1" applyBorder="1" applyAlignment="1">
      <alignment horizontal="right" vertical="center"/>
    </xf>
    <xf numFmtId="0" fontId="16" fillId="0" borderId="0" xfId="1" applyFont="1">
      <alignment vertical="center"/>
    </xf>
    <xf numFmtId="0" fontId="2" fillId="0" borderId="0" xfId="1" applyAlignment="1">
      <alignment horizontal="right" vertical="center"/>
    </xf>
    <xf numFmtId="0" fontId="27" fillId="0" borderId="1" xfId="1" applyFont="1" applyBorder="1" applyAlignment="1">
      <alignment vertical="center"/>
    </xf>
    <xf numFmtId="0" fontId="27" fillId="0" borderId="14" xfId="1" applyFont="1" applyBorder="1" applyAlignment="1">
      <alignment vertical="center"/>
    </xf>
    <xf numFmtId="0" fontId="27" fillId="0" borderId="15" xfId="1" applyFont="1" applyBorder="1" applyAlignment="1">
      <alignment horizontal="left" vertical="center"/>
    </xf>
    <xf numFmtId="0" fontId="27" fillId="0" borderId="15" xfId="1" applyFont="1" applyBorder="1" applyAlignment="1">
      <alignment vertical="center" shrinkToFit="1"/>
    </xf>
    <xf numFmtId="0" fontId="28" fillId="2" borderId="24" xfId="3" applyNumberFormat="1" applyFont="1" applyFill="1" applyBorder="1" applyAlignment="1">
      <alignment horizontal="right" vertical="center"/>
    </xf>
    <xf numFmtId="177" fontId="28" fillId="2" borderId="0" xfId="3" applyNumberFormat="1" applyFont="1" applyFill="1" applyBorder="1" applyAlignment="1">
      <alignment horizontal="right" vertical="center"/>
    </xf>
    <xf numFmtId="0" fontId="28" fillId="0" borderId="24" xfId="3" applyFont="1" applyBorder="1" applyAlignment="1" applyProtection="1">
      <alignment horizontal="right" vertical="center"/>
      <protection locked="0"/>
    </xf>
    <xf numFmtId="177" fontId="28" fillId="0" borderId="53" xfId="3" applyNumberFormat="1" applyFont="1" applyBorder="1" applyAlignment="1" applyProtection="1">
      <alignment horizontal="right" vertical="center"/>
      <protection locked="0"/>
    </xf>
    <xf numFmtId="0" fontId="28" fillId="0" borderId="38" xfId="3" applyFont="1" applyBorder="1" applyAlignment="1" applyProtection="1">
      <alignment horizontal="right" vertical="center"/>
      <protection locked="0"/>
    </xf>
    <xf numFmtId="177" fontId="28" fillId="0" borderId="2" xfId="3" applyNumberFormat="1" applyFont="1" applyBorder="1" applyAlignment="1" applyProtection="1">
      <alignment horizontal="right" vertical="center"/>
      <protection locked="0"/>
    </xf>
    <xf numFmtId="0" fontId="27" fillId="0" borderId="24" xfId="1" applyFont="1" applyBorder="1" applyAlignment="1">
      <alignment vertical="center"/>
    </xf>
    <xf numFmtId="0" fontId="27" fillId="0" borderId="77" xfId="1" applyFont="1" applyFill="1" applyBorder="1" applyAlignment="1">
      <alignment horizontal="left" vertical="center"/>
    </xf>
    <xf numFmtId="0" fontId="27" fillId="0" borderId="78" xfId="1" applyFont="1" applyFill="1" applyBorder="1" applyAlignment="1">
      <alignment vertical="center" shrinkToFit="1"/>
    </xf>
    <xf numFmtId="0" fontId="28" fillId="2" borderId="125" xfId="3" applyNumberFormat="1" applyFont="1" applyFill="1" applyBorder="1" applyAlignment="1">
      <alignment horizontal="right" vertical="center"/>
    </xf>
    <xf numFmtId="177" fontId="28" fillId="2" borderId="78" xfId="3" applyNumberFormat="1" applyFont="1" applyFill="1" applyBorder="1" applyAlignment="1">
      <alignment horizontal="right" vertical="center"/>
    </xf>
    <xf numFmtId="0" fontId="28" fillId="0" borderId="125" xfId="3" applyFont="1" applyBorder="1" applyAlignment="1" applyProtection="1">
      <alignment horizontal="right" vertical="center"/>
      <protection locked="0"/>
    </xf>
    <xf numFmtId="177" fontId="28" fillId="0" borderId="126" xfId="3" applyNumberFormat="1" applyFont="1" applyBorder="1" applyAlignment="1">
      <alignment horizontal="right" vertical="center"/>
    </xf>
    <xf numFmtId="0" fontId="28" fillId="0" borderId="127" xfId="3" applyFont="1" applyBorder="1" applyAlignment="1" applyProtection="1">
      <alignment horizontal="right" vertical="center"/>
      <protection locked="0"/>
    </xf>
    <xf numFmtId="177" fontId="28" fillId="0" borderId="82" xfId="3" applyNumberFormat="1" applyFont="1" applyBorder="1" applyAlignment="1">
      <alignment horizontal="right" vertical="center"/>
    </xf>
    <xf numFmtId="0" fontId="28" fillId="0" borderId="125" xfId="3" applyFont="1" applyBorder="1" applyAlignment="1" applyProtection="1">
      <alignment vertical="center"/>
      <protection locked="0"/>
    </xf>
    <xf numFmtId="0" fontId="28" fillId="0" borderId="127" xfId="3" applyFont="1" applyBorder="1" applyAlignment="1" applyProtection="1">
      <alignment vertical="center"/>
      <protection locked="0"/>
    </xf>
    <xf numFmtId="0" fontId="27" fillId="0" borderId="83" xfId="1" applyFont="1" applyBorder="1" applyAlignment="1">
      <alignment vertical="center"/>
    </xf>
    <xf numFmtId="0" fontId="27" fillId="0" borderId="84" xfId="1" applyFont="1" applyFill="1" applyBorder="1" applyAlignment="1">
      <alignment horizontal="left" vertical="center"/>
    </xf>
    <xf numFmtId="0" fontId="27" fillId="0" borderId="85" xfId="1" applyFont="1" applyFill="1" applyBorder="1" applyAlignment="1">
      <alignment vertical="center" shrinkToFit="1"/>
    </xf>
    <xf numFmtId="0" fontId="28" fillId="2" borderId="128" xfId="3" applyNumberFormat="1" applyFont="1" applyFill="1" applyBorder="1" applyAlignment="1">
      <alignment horizontal="right" vertical="center"/>
    </xf>
    <xf numFmtId="177" fontId="28" fillId="2" borderId="101" xfId="3" applyNumberFormat="1" applyFont="1" applyFill="1" applyBorder="1" applyAlignment="1">
      <alignment horizontal="right" vertical="center"/>
    </xf>
    <xf numFmtId="0" fontId="28" fillId="0" borderId="128" xfId="3" applyFont="1" applyBorder="1" applyAlignment="1" applyProtection="1">
      <alignment vertical="center"/>
      <protection locked="0"/>
    </xf>
    <xf numFmtId="177" fontId="28" fillId="0" borderId="129" xfId="3" applyNumberFormat="1" applyFont="1" applyBorder="1" applyAlignment="1">
      <alignment horizontal="right" vertical="center"/>
    </xf>
    <xf numFmtId="0" fontId="28" fillId="0" borderId="130" xfId="3" applyFont="1" applyBorder="1" applyAlignment="1" applyProtection="1">
      <alignment vertical="center"/>
      <protection locked="0"/>
    </xf>
    <xf numFmtId="177" fontId="28" fillId="0" borderId="89" xfId="3" applyNumberFormat="1" applyFont="1" applyBorder="1" applyAlignment="1">
      <alignment horizontal="right" vertical="center"/>
    </xf>
    <xf numFmtId="0" fontId="27" fillId="0" borderId="90" xfId="1" applyFont="1" applyBorder="1" applyAlignment="1">
      <alignment vertical="center"/>
    </xf>
    <xf numFmtId="0" fontId="27" fillId="0" borderId="64" xfId="1" applyFont="1" applyFill="1" applyBorder="1" applyAlignment="1">
      <alignment horizontal="left" vertical="center"/>
    </xf>
    <xf numFmtId="0" fontId="27" fillId="0" borderId="64" xfId="1" applyFont="1" applyFill="1" applyBorder="1" applyAlignment="1">
      <alignment vertical="center" shrinkToFit="1"/>
    </xf>
    <xf numFmtId="0" fontId="28" fillId="2" borderId="83" xfId="3" applyNumberFormat="1" applyFont="1" applyFill="1" applyBorder="1" applyAlignment="1">
      <alignment horizontal="right" vertical="center"/>
    </xf>
    <xf numFmtId="177" fontId="28" fillId="2" borderId="95" xfId="3" applyNumberFormat="1" applyFont="1" applyFill="1" applyBorder="1" applyAlignment="1">
      <alignment horizontal="right" vertical="center"/>
    </xf>
    <xf numFmtId="0" fontId="28" fillId="0" borderId="83" xfId="3" applyFont="1" applyBorder="1" applyAlignment="1" applyProtection="1">
      <alignment vertical="center"/>
      <protection locked="0"/>
    </xf>
    <xf numFmtId="177" fontId="28" fillId="0" borderId="131" xfId="3" applyNumberFormat="1" applyFont="1" applyBorder="1" applyAlignment="1">
      <alignment horizontal="right" vertical="center"/>
    </xf>
    <xf numFmtId="0" fontId="28" fillId="0" borderId="132" xfId="3" applyFont="1" applyBorder="1" applyAlignment="1" applyProtection="1">
      <alignment vertical="center"/>
      <protection locked="0"/>
    </xf>
    <xf numFmtId="177" fontId="28" fillId="0" borderId="68" xfId="3" applyNumberFormat="1" applyFont="1" applyBorder="1" applyAlignment="1">
      <alignment horizontal="right" vertical="center"/>
    </xf>
    <xf numFmtId="0" fontId="27" fillId="0" borderId="96" xfId="1" applyFont="1" applyBorder="1" applyAlignment="1">
      <alignment vertical="center"/>
    </xf>
    <xf numFmtId="0" fontId="27" fillId="0" borderId="97" xfId="1" applyFont="1" applyFill="1" applyBorder="1" applyAlignment="1">
      <alignment vertical="center"/>
    </xf>
    <xf numFmtId="0" fontId="27" fillId="0" borderId="97" xfId="1" applyFont="1" applyFill="1" applyBorder="1" applyAlignment="1">
      <alignment horizontal="left" vertical="center" shrinkToFit="1"/>
    </xf>
    <xf numFmtId="0" fontId="28" fillId="2" borderId="96" xfId="3" applyNumberFormat="1" applyFont="1" applyFill="1" applyBorder="1" applyAlignment="1">
      <alignment horizontal="right" vertical="center"/>
    </xf>
    <xf numFmtId="177" fontId="28" fillId="2" borderId="133" xfId="3" applyNumberFormat="1" applyFont="1" applyFill="1" applyBorder="1" applyAlignment="1">
      <alignment horizontal="right" vertical="center"/>
    </xf>
    <xf numFmtId="0" fontId="28" fillId="0" borderId="96" xfId="3" applyFont="1" applyBorder="1" applyAlignment="1" applyProtection="1">
      <alignment vertical="center"/>
      <protection locked="0"/>
    </xf>
    <xf numFmtId="177" fontId="28" fillId="0" borderId="134" xfId="3" applyNumberFormat="1" applyFont="1" applyBorder="1" applyAlignment="1">
      <alignment horizontal="right" vertical="center"/>
    </xf>
    <xf numFmtId="0" fontId="28" fillId="0" borderId="32" xfId="3" applyFont="1" applyBorder="1" applyAlignment="1" applyProtection="1">
      <alignment vertical="center"/>
      <protection locked="0"/>
    </xf>
    <xf numFmtId="177" fontId="28" fillId="0" borderId="33" xfId="3" applyNumberFormat="1" applyFont="1" applyBorder="1" applyAlignment="1">
      <alignment horizontal="right" vertical="center"/>
    </xf>
    <xf numFmtId="0" fontId="27" fillId="0" borderId="77" xfId="1" applyFont="1" applyFill="1" applyBorder="1" applyAlignment="1">
      <alignment vertical="center"/>
    </xf>
    <xf numFmtId="0" fontId="27" fillId="0" borderId="78" xfId="1" applyFont="1" applyFill="1" applyBorder="1" applyAlignment="1">
      <alignment horizontal="left" vertical="center" shrinkToFit="1"/>
    </xf>
    <xf numFmtId="0" fontId="27" fillId="0" borderId="100" xfId="1" applyFont="1" applyFill="1" applyBorder="1" applyAlignment="1">
      <alignment vertical="center"/>
    </xf>
    <xf numFmtId="0" fontId="27" fillId="0" borderId="101" xfId="1" applyFont="1" applyFill="1" applyBorder="1" applyAlignment="1">
      <alignment horizontal="left" vertical="center" shrinkToFit="1"/>
    </xf>
    <xf numFmtId="0" fontId="28" fillId="2" borderId="135" xfId="3" applyNumberFormat="1" applyFont="1" applyFill="1" applyBorder="1" applyAlignment="1">
      <alignment horizontal="right" vertical="center"/>
    </xf>
    <xf numFmtId="0" fontId="28" fillId="0" borderId="135" xfId="3" applyFont="1" applyBorder="1" applyAlignment="1" applyProtection="1">
      <alignment vertical="center"/>
      <protection locked="0"/>
    </xf>
    <xf numFmtId="177" fontId="28" fillId="0" borderId="136" xfId="3" applyNumberFormat="1" applyFont="1" applyBorder="1" applyAlignment="1">
      <alignment horizontal="right" vertical="center"/>
    </xf>
    <xf numFmtId="0" fontId="28" fillId="0" borderId="137" xfId="3" applyFont="1" applyBorder="1" applyAlignment="1" applyProtection="1">
      <alignment vertical="center"/>
      <protection locked="0"/>
    </xf>
    <xf numFmtId="177" fontId="28" fillId="0" borderId="104" xfId="3" applyNumberFormat="1" applyFont="1" applyBorder="1" applyAlignment="1">
      <alignment horizontal="right" vertical="center"/>
    </xf>
    <xf numFmtId="0" fontId="27" fillId="0" borderId="109" xfId="1" applyFont="1" applyFill="1" applyBorder="1" applyAlignment="1">
      <alignment vertical="center"/>
    </xf>
    <xf numFmtId="0" fontId="27" fillId="0" borderId="138" xfId="1" applyFont="1" applyFill="1" applyBorder="1" applyAlignment="1">
      <alignment horizontal="left" vertical="center" shrinkToFit="1"/>
    </xf>
    <xf numFmtId="0" fontId="28" fillId="2" borderId="139" xfId="3" applyNumberFormat="1" applyFont="1" applyFill="1" applyBorder="1" applyAlignment="1">
      <alignment horizontal="right" vertical="center"/>
    </xf>
    <xf numFmtId="177" fontId="28" fillId="2" borderId="140" xfId="3" applyNumberFormat="1" applyFont="1" applyFill="1" applyBorder="1" applyAlignment="1">
      <alignment horizontal="right" vertical="center"/>
    </xf>
    <xf numFmtId="0" fontId="28" fillId="0" borderId="139" xfId="3" applyFont="1" applyBorder="1" applyAlignment="1" applyProtection="1">
      <alignment vertical="center"/>
      <protection locked="0"/>
    </xf>
    <xf numFmtId="177" fontId="28" fillId="0" borderId="141" xfId="3" applyNumberFormat="1" applyFont="1" applyBorder="1" applyAlignment="1">
      <alignment horizontal="right" vertical="center"/>
    </xf>
    <xf numFmtId="0" fontId="28" fillId="0" borderId="142" xfId="3" applyFont="1" applyBorder="1" applyAlignment="1" applyProtection="1">
      <alignment vertical="center"/>
      <protection locked="0"/>
    </xf>
    <xf numFmtId="177" fontId="28" fillId="0" borderId="140" xfId="3" applyNumberFormat="1" applyFont="1" applyBorder="1" applyAlignment="1">
      <alignment horizontal="right" vertical="center"/>
    </xf>
    <xf numFmtId="0" fontId="27" fillId="0" borderId="97" xfId="1" applyFont="1" applyFill="1" applyBorder="1" applyAlignment="1">
      <alignment vertical="center" shrinkToFit="1"/>
    </xf>
    <xf numFmtId="177" fontId="28" fillId="2" borderId="97" xfId="3" applyNumberFormat="1" applyFont="1" applyFill="1" applyBorder="1" applyAlignment="1">
      <alignment horizontal="right" vertical="center"/>
    </xf>
    <xf numFmtId="0" fontId="27" fillId="0" borderId="84" xfId="1" applyFont="1" applyFill="1" applyBorder="1" applyAlignment="1">
      <alignment vertical="center"/>
    </xf>
    <xf numFmtId="177" fontId="28" fillId="2" borderId="85" xfId="3" applyNumberFormat="1" applyFont="1" applyFill="1" applyBorder="1" applyAlignment="1">
      <alignment horizontal="right" vertical="center"/>
    </xf>
    <xf numFmtId="0" fontId="27" fillId="0" borderId="91" xfId="1" applyFont="1" applyFill="1" applyBorder="1" applyAlignment="1">
      <alignment vertical="center"/>
    </xf>
    <xf numFmtId="0" fontId="27" fillId="0" borderId="91" xfId="1" applyFont="1" applyFill="1" applyBorder="1" applyAlignment="1">
      <alignment vertical="center" shrinkToFit="1"/>
    </xf>
    <xf numFmtId="0" fontId="28" fillId="2" borderId="90" xfId="3" applyNumberFormat="1" applyFont="1" applyFill="1" applyBorder="1" applyAlignment="1">
      <alignment horizontal="right" vertical="center"/>
    </xf>
    <xf numFmtId="177" fontId="28" fillId="2" borderId="91" xfId="3" applyNumberFormat="1" applyFont="1" applyFill="1" applyBorder="1" applyAlignment="1">
      <alignment horizontal="right" vertical="center"/>
    </xf>
    <xf numFmtId="0" fontId="28" fillId="0" borderId="90" xfId="3" applyFont="1" applyBorder="1" applyAlignment="1" applyProtection="1">
      <alignment vertical="center"/>
      <protection locked="0"/>
    </xf>
    <xf numFmtId="177" fontId="28" fillId="0" borderId="143" xfId="3" applyNumberFormat="1" applyFont="1" applyBorder="1" applyAlignment="1">
      <alignment horizontal="right" vertical="center"/>
    </xf>
    <xf numFmtId="0" fontId="28" fillId="0" borderId="72" xfId="3" applyFont="1" applyBorder="1" applyAlignment="1" applyProtection="1">
      <alignment vertical="center"/>
      <protection locked="0"/>
    </xf>
    <xf numFmtId="177" fontId="28" fillId="0" borderId="95" xfId="3" applyNumberFormat="1" applyFont="1" applyBorder="1" applyAlignment="1">
      <alignment horizontal="right" vertical="center"/>
    </xf>
    <xf numFmtId="0" fontId="27" fillId="0" borderId="112" xfId="1" applyFont="1" applyBorder="1" applyAlignment="1">
      <alignment vertical="center"/>
    </xf>
    <xf numFmtId="0" fontId="27" fillId="0" borderId="89" xfId="1" applyFont="1" applyFill="1" applyBorder="1" applyAlignment="1">
      <alignment vertical="center" shrinkToFit="1"/>
    </xf>
    <xf numFmtId="0" fontId="27" fillId="0" borderId="64" xfId="1" applyFont="1" applyFill="1" applyBorder="1" applyAlignment="1">
      <alignment vertical="center"/>
    </xf>
    <xf numFmtId="0" fontId="27" fillId="0" borderId="106" xfId="1" applyFont="1" applyFill="1" applyBorder="1" applyAlignment="1">
      <alignment vertical="center" shrinkToFit="1"/>
    </xf>
    <xf numFmtId="0" fontId="28" fillId="2" borderId="144" xfId="3" applyNumberFormat="1" applyFont="1" applyFill="1" applyBorder="1" applyAlignment="1">
      <alignment horizontal="right" vertical="center"/>
    </xf>
    <xf numFmtId="177" fontId="28" fillId="2" borderId="145" xfId="3" applyNumberFormat="1" applyFont="1" applyFill="1" applyBorder="1" applyAlignment="1">
      <alignment horizontal="right" vertical="center"/>
    </xf>
    <xf numFmtId="0" fontId="28" fillId="0" borderId="144" xfId="3" applyFont="1" applyBorder="1" applyAlignment="1" applyProtection="1">
      <alignment vertical="center"/>
      <protection locked="0"/>
    </xf>
    <xf numFmtId="177" fontId="28" fillId="0" borderId="146" xfId="3" applyNumberFormat="1" applyFont="1" applyBorder="1" applyAlignment="1">
      <alignment horizontal="right" vertical="center"/>
    </xf>
    <xf numFmtId="0" fontId="28" fillId="0" borderId="147" xfId="3" applyFont="1" applyBorder="1" applyAlignment="1" applyProtection="1">
      <alignment vertical="center"/>
      <protection locked="0"/>
    </xf>
    <xf numFmtId="177" fontId="28" fillId="0" borderId="148" xfId="3" applyNumberFormat="1" applyFont="1" applyBorder="1" applyAlignment="1">
      <alignment horizontal="right" vertical="center"/>
    </xf>
    <xf numFmtId="177" fontId="28" fillId="2" borderId="64" xfId="3" applyNumberFormat="1" applyFont="1" applyFill="1" applyBorder="1" applyAlignment="1">
      <alignment horizontal="right" vertical="center"/>
    </xf>
    <xf numFmtId="0" fontId="27" fillId="0" borderId="149" xfId="1" applyFont="1" applyBorder="1" applyAlignment="1">
      <alignment vertical="center"/>
    </xf>
    <xf numFmtId="0" fontId="27" fillId="0" borderId="150" xfId="1" applyFont="1" applyFill="1" applyBorder="1" applyAlignment="1">
      <alignment vertical="center"/>
    </xf>
    <xf numFmtId="0" fontId="27" fillId="0" borderId="150" xfId="1" applyFont="1" applyFill="1" applyBorder="1" applyAlignment="1">
      <alignment vertical="center" shrinkToFit="1"/>
    </xf>
    <xf numFmtId="0" fontId="28" fillId="2" borderId="149" xfId="3" applyNumberFormat="1" applyFont="1" applyFill="1" applyBorder="1" applyAlignment="1">
      <alignment horizontal="right" vertical="center"/>
    </xf>
    <xf numFmtId="177" fontId="28" fillId="2" borderId="150" xfId="3" applyNumberFormat="1" applyFont="1" applyFill="1" applyBorder="1" applyAlignment="1">
      <alignment horizontal="right" vertical="center"/>
    </xf>
    <xf numFmtId="0" fontId="28" fillId="0" borderId="149" xfId="3" applyFont="1" applyBorder="1" applyAlignment="1" applyProtection="1">
      <alignment vertical="center"/>
      <protection locked="0"/>
    </xf>
    <xf numFmtId="177" fontId="28" fillId="0" borderId="13" xfId="3" applyNumberFormat="1" applyFont="1" applyBorder="1" applyAlignment="1">
      <alignment horizontal="right" vertical="center"/>
    </xf>
    <xf numFmtId="0" fontId="28" fillId="0" borderId="11" xfId="3" applyFont="1" applyBorder="1" applyAlignment="1" applyProtection="1">
      <alignment vertical="center"/>
      <protection locked="0"/>
    </xf>
    <xf numFmtId="177" fontId="28" fillId="0" borderId="151" xfId="3" applyNumberFormat="1" applyFont="1" applyBorder="1" applyAlignment="1">
      <alignment horizontal="right" vertical="center"/>
    </xf>
    <xf numFmtId="0" fontId="28" fillId="2" borderId="47" xfId="3" applyNumberFormat="1" applyFont="1" applyFill="1" applyBorder="1" applyAlignment="1">
      <alignment horizontal="right" vertical="center"/>
    </xf>
    <xf numFmtId="177" fontId="28" fillId="2" borderId="1" xfId="3" applyNumberFormat="1" applyFont="1" applyFill="1" applyBorder="1" applyAlignment="1">
      <alignment horizontal="right" vertical="center"/>
    </xf>
    <xf numFmtId="0" fontId="28" fillId="2" borderId="47" xfId="3" applyFont="1" applyFill="1" applyBorder="1" applyAlignment="1">
      <alignment vertical="center"/>
    </xf>
    <xf numFmtId="177" fontId="28" fillId="2" borderId="8" xfId="3" applyNumberFormat="1" applyFont="1" applyFill="1" applyBorder="1" applyAlignment="1">
      <alignment vertical="center"/>
    </xf>
    <xf numFmtId="0" fontId="12" fillId="0" borderId="14" xfId="1" applyFont="1" applyFill="1" applyBorder="1" applyAlignment="1">
      <alignment horizontal="center" vertical="center"/>
    </xf>
    <xf numFmtId="0" fontId="12" fillId="0" borderId="15" xfId="1" applyFont="1" applyFill="1" applyBorder="1">
      <alignment vertical="center"/>
    </xf>
    <xf numFmtId="0" fontId="12" fillId="0" borderId="16" xfId="1" applyFont="1" applyFill="1" applyBorder="1">
      <alignment vertical="center"/>
    </xf>
    <xf numFmtId="0" fontId="12" fillId="0" borderId="47" xfId="1" applyFont="1" applyFill="1" applyBorder="1">
      <alignment vertical="center"/>
    </xf>
    <xf numFmtId="0" fontId="12" fillId="0" borderId="1" xfId="1" applyFont="1" applyFill="1" applyBorder="1">
      <alignment vertical="center"/>
    </xf>
    <xf numFmtId="0" fontId="12" fillId="0" borderId="8" xfId="1" applyFont="1" applyFill="1" applyBorder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 shrinkToFit="1"/>
    </xf>
    <xf numFmtId="0" fontId="2" fillId="0" borderId="0" xfId="1" applyAlignment="1">
      <alignment horizontal="left" vertical="center"/>
    </xf>
    <xf numFmtId="0" fontId="11" fillId="0" borderId="1" xfId="1" applyFont="1" applyBorder="1" applyAlignment="1">
      <alignment horizontal="left" vertical="center" shrinkToFit="1"/>
    </xf>
    <xf numFmtId="0" fontId="2" fillId="0" borderId="1" xfId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12" fillId="0" borderId="74" xfId="1" applyFont="1" applyBorder="1" applyAlignment="1">
      <alignment horizontal="center" vertical="center"/>
    </xf>
    <xf numFmtId="0" fontId="12" fillId="0" borderId="75" xfId="1" applyFont="1" applyBorder="1" applyAlignment="1">
      <alignment horizontal="center" vertical="center"/>
    </xf>
    <xf numFmtId="0" fontId="12" fillId="0" borderId="76" xfId="1" applyFont="1" applyBorder="1" applyAlignment="1">
      <alignment horizontal="center" vertical="center"/>
    </xf>
    <xf numFmtId="0" fontId="3" fillId="0" borderId="117" xfId="1" applyFont="1" applyFill="1" applyBorder="1" applyAlignment="1">
      <alignment horizontal="center" vertical="center"/>
    </xf>
    <xf numFmtId="0" fontId="3" fillId="0" borderId="118" xfId="1" applyFont="1" applyFill="1" applyBorder="1" applyAlignment="1">
      <alignment horizontal="center" vertical="center"/>
    </xf>
    <xf numFmtId="0" fontId="3" fillId="0" borderId="122" xfId="1" applyFont="1" applyFill="1" applyBorder="1" applyAlignment="1">
      <alignment horizontal="center" vertical="center"/>
    </xf>
    <xf numFmtId="0" fontId="19" fillId="0" borderId="0" xfId="1" applyFont="1" applyAlignment="1">
      <alignment horizontal="distributed" vertical="center"/>
    </xf>
    <xf numFmtId="0" fontId="3" fillId="0" borderId="4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7" fillId="0" borderId="117" xfId="1" applyFont="1" applyBorder="1" applyAlignment="1">
      <alignment horizontal="center" vertical="center"/>
    </xf>
    <xf numFmtId="0" fontId="27" fillId="0" borderId="118" xfId="1" applyFont="1" applyBorder="1" applyAlignment="1">
      <alignment horizontal="center" vertical="center"/>
    </xf>
    <xf numFmtId="0" fontId="27" fillId="0" borderId="123" xfId="1" applyFont="1" applyBorder="1" applyAlignment="1">
      <alignment horizontal="center" vertical="center"/>
    </xf>
    <xf numFmtId="0" fontId="27" fillId="0" borderId="124" xfId="1" applyFont="1" applyBorder="1" applyAlignment="1">
      <alignment horizontal="center" vertical="center"/>
    </xf>
    <xf numFmtId="0" fontId="27" fillId="0" borderId="122" xfId="1" applyFont="1" applyBorder="1" applyAlignment="1">
      <alignment horizontal="center" vertical="center"/>
    </xf>
    <xf numFmtId="0" fontId="3" fillId="0" borderId="74" xfId="1" applyFont="1" applyFill="1" applyBorder="1" applyAlignment="1">
      <alignment horizontal="center" vertical="center"/>
    </xf>
    <xf numFmtId="0" fontId="3" fillId="0" borderId="75" xfId="1" applyFont="1" applyFill="1" applyBorder="1" applyAlignment="1">
      <alignment horizontal="center" vertical="center"/>
    </xf>
    <xf numFmtId="0" fontId="3" fillId="0" borderId="76" xfId="1" applyFont="1" applyFill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_災害統計　平成19年４月作成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死亡災害業種別構成</a:t>
            </a:r>
          </a:p>
        </c:rich>
      </c:tx>
      <c:layout>
        <c:manualLayout>
          <c:xMode val="edge"/>
          <c:yMode val="edge"/>
          <c:x val="0.29687500600886424"/>
          <c:y val="6.7484534460440407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608805849775002"/>
          <c:y val="0.29026761518086674"/>
          <c:w val="0.81328338480712814"/>
          <c:h val="0.60788103646191882"/>
        </c:manualLayout>
      </c:layout>
      <c:pie3DChart>
        <c:varyColors val="1"/>
        <c:ser>
          <c:idx val="0"/>
          <c:order val="0"/>
          <c:spPr>
            <a:ln w="38100">
              <a:solidFill>
                <a:sysClr val="windowText" lastClr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0.18732881735371304"/>
                  <c:y val="6.66962121538086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8750077196232823"/>
                  <c:y val="-0.207131936376805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0669156245175236"/>
                  <c:y val="-0.2714378325660111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760440790489424"/>
                  <c:y val="-0.151575807122470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791878956306931"/>
                  <c:y val="0.100763306226066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増減表!$BE$4:$BI$4</c:f>
              <c:strCache>
                <c:ptCount val="5"/>
                <c:pt idx="0">
                  <c:v>林業</c:v>
                </c:pt>
                <c:pt idx="1">
                  <c:v>建設業</c:v>
                </c:pt>
                <c:pt idx="2">
                  <c:v>製造業</c:v>
                </c:pt>
                <c:pt idx="3">
                  <c:v>運輸交通業</c:v>
                </c:pt>
                <c:pt idx="4">
                  <c:v>その他</c:v>
                </c:pt>
              </c:strCache>
            </c:strRef>
          </c:cat>
          <c:val>
            <c:numRef>
              <c:f>増減表!$BE$5:$BI$5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休業災害業種別構成</a:t>
            </a:r>
          </a:p>
        </c:rich>
      </c:tx>
      <c:layout>
        <c:manualLayout>
          <c:xMode val="edge"/>
          <c:yMode val="edge"/>
          <c:x val="0.29514555653121055"/>
          <c:y val="7.4498526558860453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267861012786237E-2"/>
          <c:y val="0.2309306676715788"/>
          <c:w val="0.80860731956182741"/>
          <c:h val="0.57802196878415113"/>
        </c:manualLayout>
      </c:layout>
      <c:pie3DChart>
        <c:varyColors val="1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6.6785908642153682E-2"/>
                  <c:y val="0.1199307139504287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6104659394639889"/>
                  <c:y val="7.053293401297129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9236157865587902"/>
                  <c:y val="-0.13886881268304938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1412169809049098"/>
                  <c:y val="-0.2307778152416086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23570671097305498"/>
                  <c:y val="-2.42289613042702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増減表!$BE$24:$BI$24</c:f>
              <c:strCache>
                <c:ptCount val="5"/>
                <c:pt idx="0">
                  <c:v>林業</c:v>
                </c:pt>
                <c:pt idx="1">
                  <c:v>建設業</c:v>
                </c:pt>
                <c:pt idx="2">
                  <c:v>製造業</c:v>
                </c:pt>
                <c:pt idx="3">
                  <c:v>運輸交通業</c:v>
                </c:pt>
                <c:pt idx="4">
                  <c:v>その他</c:v>
                </c:pt>
              </c:strCache>
            </c:strRef>
          </c:cat>
          <c:val>
            <c:numRef>
              <c:f>増減表!$BE$25:$BI$25</c:f>
              <c:numCache>
                <c:formatCode>General</c:formatCode>
                <c:ptCount val="5"/>
                <c:pt idx="0">
                  <c:v>62</c:v>
                </c:pt>
                <c:pt idx="1">
                  <c:v>186</c:v>
                </c:pt>
                <c:pt idx="2">
                  <c:v>274</c:v>
                </c:pt>
                <c:pt idx="3">
                  <c:v>129</c:v>
                </c:pt>
                <c:pt idx="4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0</xdr:colOff>
      <xdr:row>6</xdr:row>
      <xdr:rowOff>28575</xdr:rowOff>
    </xdr:from>
    <xdr:to>
      <xdr:col>62</xdr:col>
      <xdr:colOff>0</xdr:colOff>
      <xdr:row>21</xdr:row>
      <xdr:rowOff>85725</xdr:rowOff>
    </xdr:to>
    <xdr:graphicFrame macro="">
      <xdr:nvGraphicFramePr>
        <xdr:cNvPr id="2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56</xdr:col>
      <xdr:colOff>0</xdr:colOff>
      <xdr:row>25</xdr:row>
      <xdr:rowOff>142875</xdr:rowOff>
    </xdr:from>
    <xdr:to>
      <xdr:col>62</xdr:col>
      <xdr:colOff>9525</xdr:colOff>
      <xdr:row>40</xdr:row>
      <xdr:rowOff>266700</xdr:rowOff>
    </xdr:to>
    <xdr:graphicFrame macro="">
      <xdr:nvGraphicFramePr>
        <xdr:cNvPr id="3" name="Chart 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76"/>
  <sheetViews>
    <sheetView showGridLines="0" showZeros="0" tabSelected="1" zoomScale="80" zoomScaleNormal="80" zoomScaleSheetLayoutView="100" workbookViewId="0">
      <selection activeCell="P18" sqref="P18"/>
    </sheetView>
  </sheetViews>
  <sheetFormatPr defaultRowHeight="13.5"/>
  <cols>
    <col min="1" max="1" width="1" style="1" customWidth="1"/>
    <col min="2" max="2" width="3.625" style="2" customWidth="1"/>
    <col min="3" max="3" width="2" style="3" customWidth="1"/>
    <col min="4" max="4" width="12.625" style="4" customWidth="1"/>
    <col min="5" max="5" width="6.875" style="1" customWidth="1"/>
    <col min="6" max="6" width="7.5" style="1" customWidth="1"/>
    <col min="7" max="7" width="6.125" style="1" customWidth="1"/>
    <col min="8" max="19" width="5.625" style="1" customWidth="1"/>
    <col min="20" max="20" width="4.375" style="1" customWidth="1"/>
    <col min="21" max="16384" width="9" style="1"/>
  </cols>
  <sheetData>
    <row r="1" spans="1:19" ht="17.25">
      <c r="F1" s="5"/>
      <c r="G1" s="340" t="s">
        <v>0</v>
      </c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5"/>
      <c r="S1" s="6" t="s">
        <v>1</v>
      </c>
    </row>
    <row r="2" spans="1:19">
      <c r="D2" s="7" t="s">
        <v>2</v>
      </c>
      <c r="E2" s="341" t="s">
        <v>3</v>
      </c>
      <c r="F2" s="342"/>
      <c r="G2" s="8" t="s">
        <v>4</v>
      </c>
      <c r="H2" s="9"/>
      <c r="I2" s="10"/>
      <c r="J2" s="10"/>
      <c r="K2" s="9"/>
      <c r="L2" s="9"/>
      <c r="M2" s="8" t="s">
        <v>5</v>
      </c>
      <c r="N2" s="9"/>
      <c r="O2" s="9"/>
      <c r="P2" s="9"/>
      <c r="Q2" s="9"/>
      <c r="R2" s="9"/>
      <c r="S2" s="11"/>
    </row>
    <row r="3" spans="1:19" s="12" customFormat="1" ht="18" thickBot="1">
      <c r="D3" s="13" t="s">
        <v>78</v>
      </c>
      <c r="E3" s="343" t="s">
        <v>6</v>
      </c>
      <c r="F3" s="344"/>
      <c r="G3" s="14" t="s">
        <v>7</v>
      </c>
      <c r="H3" s="9"/>
      <c r="I3" s="15"/>
      <c r="J3" s="15"/>
      <c r="K3" s="9"/>
      <c r="L3" s="9"/>
      <c r="M3" s="14" t="s">
        <v>8</v>
      </c>
      <c r="N3" s="9"/>
      <c r="O3" s="9"/>
      <c r="P3" s="9"/>
      <c r="Q3" s="9"/>
      <c r="R3" s="9"/>
      <c r="S3" s="1"/>
    </row>
    <row r="4" spans="1:19" ht="15" customHeight="1">
      <c r="A4" s="16"/>
      <c r="B4" s="17"/>
      <c r="C4" s="18"/>
      <c r="D4" s="345" t="s">
        <v>9</v>
      </c>
      <c r="E4" s="366" t="s">
        <v>79</v>
      </c>
      <c r="F4" s="367"/>
      <c r="G4" s="368"/>
      <c r="H4" s="347" t="s">
        <v>10</v>
      </c>
      <c r="I4" s="348"/>
      <c r="J4" s="349"/>
      <c r="K4" s="350" t="s">
        <v>11</v>
      </c>
      <c r="L4" s="348"/>
      <c r="M4" s="351"/>
      <c r="N4" s="347" t="s">
        <v>12</v>
      </c>
      <c r="O4" s="348"/>
      <c r="P4" s="349"/>
      <c r="Q4" s="350" t="s">
        <v>13</v>
      </c>
      <c r="R4" s="348"/>
      <c r="S4" s="349"/>
    </row>
    <row r="5" spans="1:19" ht="15" customHeight="1" thickBot="1">
      <c r="A5" s="16"/>
      <c r="B5" s="17"/>
      <c r="C5" s="18"/>
      <c r="D5" s="346"/>
      <c r="E5" s="19" t="s">
        <v>14</v>
      </c>
      <c r="F5" s="20" t="s">
        <v>15</v>
      </c>
      <c r="G5" s="21" t="s">
        <v>16</v>
      </c>
      <c r="H5" s="19" t="s">
        <v>14</v>
      </c>
      <c r="I5" s="20" t="s">
        <v>15</v>
      </c>
      <c r="J5" s="22" t="s">
        <v>16</v>
      </c>
      <c r="K5" s="23" t="s">
        <v>14</v>
      </c>
      <c r="L5" s="20" t="s">
        <v>15</v>
      </c>
      <c r="M5" s="21" t="s">
        <v>16</v>
      </c>
      <c r="N5" s="19" t="s">
        <v>14</v>
      </c>
      <c r="O5" s="20" t="s">
        <v>15</v>
      </c>
      <c r="P5" s="22" t="s">
        <v>16</v>
      </c>
      <c r="Q5" s="23" t="s">
        <v>14</v>
      </c>
      <c r="R5" s="20" t="s">
        <v>15</v>
      </c>
      <c r="S5" s="22" t="s">
        <v>16</v>
      </c>
    </row>
    <row r="6" spans="1:19" ht="14.45" customHeight="1">
      <c r="B6" s="24" t="s">
        <v>17</v>
      </c>
      <c r="C6" s="25"/>
      <c r="D6" s="26"/>
      <c r="E6" s="27">
        <f t="shared" ref="E6:F37" si="0">H6+K6+N6+Q6</f>
        <v>2</v>
      </c>
      <c r="F6" s="28">
        <f t="shared" si="0"/>
        <v>301</v>
      </c>
      <c r="G6" s="29">
        <f>SUM(E6:F6)</f>
        <v>303</v>
      </c>
      <c r="H6" s="30">
        <v>0</v>
      </c>
      <c r="I6" s="31">
        <v>110</v>
      </c>
      <c r="J6" s="32">
        <f>SUM(H6:I6)</f>
        <v>110</v>
      </c>
      <c r="K6" s="33">
        <v>0</v>
      </c>
      <c r="L6" s="31">
        <v>65</v>
      </c>
      <c r="M6" s="29">
        <f>SUM(K6:L6)</f>
        <v>65</v>
      </c>
      <c r="N6" s="30">
        <v>1</v>
      </c>
      <c r="O6" s="31">
        <v>103</v>
      </c>
      <c r="P6" s="32">
        <f>SUM(N6:O6)</f>
        <v>104</v>
      </c>
      <c r="Q6" s="33">
        <v>1</v>
      </c>
      <c r="R6" s="31">
        <v>23</v>
      </c>
      <c r="S6" s="32">
        <f>SUM(Q6:R6)</f>
        <v>24</v>
      </c>
    </row>
    <row r="7" spans="1:19" s="16" customFormat="1" ht="14.45" customHeight="1">
      <c r="A7" s="1"/>
      <c r="B7" s="34"/>
      <c r="C7" s="35"/>
      <c r="D7" s="36"/>
      <c r="E7" s="37">
        <f t="shared" si="0"/>
        <v>2</v>
      </c>
      <c r="F7" s="38">
        <f t="shared" si="0"/>
        <v>274</v>
      </c>
      <c r="G7" s="39">
        <f>SUM(E7:F7)</f>
        <v>276</v>
      </c>
      <c r="H7" s="40">
        <v>0</v>
      </c>
      <c r="I7" s="41">
        <v>107</v>
      </c>
      <c r="J7" s="42">
        <f>SUM(H7:I7)</f>
        <v>107</v>
      </c>
      <c r="K7" s="43">
        <v>1</v>
      </c>
      <c r="L7" s="41">
        <v>55</v>
      </c>
      <c r="M7" s="39">
        <f>SUM(K7:L7)</f>
        <v>56</v>
      </c>
      <c r="N7" s="40">
        <v>1</v>
      </c>
      <c r="O7" s="41">
        <v>92</v>
      </c>
      <c r="P7" s="42">
        <f>SUM(N7:O7)</f>
        <v>93</v>
      </c>
      <c r="Q7" s="43">
        <v>0</v>
      </c>
      <c r="R7" s="41">
        <v>20</v>
      </c>
      <c r="S7" s="42">
        <f>SUM(Q7:R7)</f>
        <v>20</v>
      </c>
    </row>
    <row r="8" spans="1:19" s="16" customFormat="1" ht="14.45" customHeight="1">
      <c r="B8" s="44"/>
      <c r="C8" s="45" t="s">
        <v>18</v>
      </c>
      <c r="D8" s="46"/>
      <c r="E8" s="27">
        <f t="shared" si="0"/>
        <v>0</v>
      </c>
      <c r="F8" s="47">
        <f t="shared" si="0"/>
        <v>132</v>
      </c>
      <c r="G8" s="48">
        <f t="shared" ref="G8:G69" si="1">SUM(E8:F8)</f>
        <v>132</v>
      </c>
      <c r="H8" s="27">
        <v>0</v>
      </c>
      <c r="I8" s="47">
        <v>49</v>
      </c>
      <c r="J8" s="49">
        <f t="shared" ref="J8:J69" si="2">SUM(H8:I8)</f>
        <v>49</v>
      </c>
      <c r="K8" s="50">
        <v>0</v>
      </c>
      <c r="L8" s="47">
        <v>24</v>
      </c>
      <c r="M8" s="48">
        <f t="shared" ref="M8:M69" si="3">SUM(K8:L8)</f>
        <v>24</v>
      </c>
      <c r="N8" s="27">
        <v>0</v>
      </c>
      <c r="O8" s="47">
        <v>53</v>
      </c>
      <c r="P8" s="49">
        <f t="shared" ref="P8:P67" si="4">SUM(N8:O8)</f>
        <v>53</v>
      </c>
      <c r="Q8" s="50">
        <v>0</v>
      </c>
      <c r="R8" s="47">
        <v>6</v>
      </c>
      <c r="S8" s="49">
        <f t="shared" ref="S8:S69" si="5">SUM(Q8:R8)</f>
        <v>6</v>
      </c>
    </row>
    <row r="9" spans="1:19" s="16" customFormat="1" ht="14.45" customHeight="1">
      <c r="B9" s="44"/>
      <c r="C9" s="51"/>
      <c r="D9" s="52"/>
      <c r="E9" s="37">
        <f t="shared" si="0"/>
        <v>0</v>
      </c>
      <c r="F9" s="38">
        <f t="shared" si="0"/>
        <v>115</v>
      </c>
      <c r="G9" s="53">
        <f t="shared" si="1"/>
        <v>115</v>
      </c>
      <c r="H9" s="37">
        <v>0</v>
      </c>
      <c r="I9" s="38">
        <v>51</v>
      </c>
      <c r="J9" s="54">
        <f t="shared" si="2"/>
        <v>51</v>
      </c>
      <c r="K9" s="55">
        <v>0</v>
      </c>
      <c r="L9" s="38">
        <v>18</v>
      </c>
      <c r="M9" s="53">
        <f t="shared" si="3"/>
        <v>18</v>
      </c>
      <c r="N9" s="37">
        <v>0</v>
      </c>
      <c r="O9" s="38">
        <v>41</v>
      </c>
      <c r="P9" s="54">
        <f t="shared" si="4"/>
        <v>41</v>
      </c>
      <c r="Q9" s="55">
        <v>0</v>
      </c>
      <c r="R9" s="38">
        <v>5</v>
      </c>
      <c r="S9" s="54">
        <f t="shared" si="5"/>
        <v>5</v>
      </c>
    </row>
    <row r="10" spans="1:19" s="16" customFormat="1" ht="14.45" customHeight="1">
      <c r="B10" s="44"/>
      <c r="C10" s="56" t="s">
        <v>19</v>
      </c>
      <c r="D10" s="46"/>
      <c r="E10" s="27">
        <f t="shared" si="0"/>
        <v>1</v>
      </c>
      <c r="F10" s="47">
        <f t="shared" si="0"/>
        <v>46</v>
      </c>
      <c r="G10" s="48">
        <f t="shared" si="1"/>
        <v>47</v>
      </c>
      <c r="H10" s="27">
        <v>0</v>
      </c>
      <c r="I10" s="47">
        <v>7</v>
      </c>
      <c r="J10" s="49">
        <f t="shared" si="2"/>
        <v>7</v>
      </c>
      <c r="K10" s="50">
        <v>0</v>
      </c>
      <c r="L10" s="47">
        <v>11</v>
      </c>
      <c r="M10" s="48">
        <f t="shared" si="3"/>
        <v>11</v>
      </c>
      <c r="N10" s="27">
        <v>0</v>
      </c>
      <c r="O10" s="47">
        <v>20</v>
      </c>
      <c r="P10" s="49">
        <f t="shared" si="4"/>
        <v>20</v>
      </c>
      <c r="Q10" s="50">
        <v>1</v>
      </c>
      <c r="R10" s="47">
        <v>8</v>
      </c>
      <c r="S10" s="49">
        <f t="shared" si="5"/>
        <v>9</v>
      </c>
    </row>
    <row r="11" spans="1:19" s="16" customFormat="1" ht="14.45" customHeight="1">
      <c r="B11" s="44"/>
      <c r="C11" s="51"/>
      <c r="D11" s="52"/>
      <c r="E11" s="37">
        <f t="shared" si="0"/>
        <v>0</v>
      </c>
      <c r="F11" s="38">
        <f t="shared" si="0"/>
        <v>57</v>
      </c>
      <c r="G11" s="53">
        <f t="shared" si="1"/>
        <v>57</v>
      </c>
      <c r="H11" s="37">
        <v>0</v>
      </c>
      <c r="I11" s="38">
        <v>18</v>
      </c>
      <c r="J11" s="54">
        <f t="shared" si="2"/>
        <v>18</v>
      </c>
      <c r="K11" s="55">
        <v>0</v>
      </c>
      <c r="L11" s="38">
        <v>14</v>
      </c>
      <c r="M11" s="53">
        <f t="shared" si="3"/>
        <v>14</v>
      </c>
      <c r="N11" s="37">
        <v>0</v>
      </c>
      <c r="O11" s="38">
        <v>16</v>
      </c>
      <c r="P11" s="54">
        <f t="shared" si="4"/>
        <v>16</v>
      </c>
      <c r="Q11" s="55">
        <v>0</v>
      </c>
      <c r="R11" s="38">
        <v>9</v>
      </c>
      <c r="S11" s="54">
        <f t="shared" si="5"/>
        <v>9</v>
      </c>
    </row>
    <row r="12" spans="1:19" s="16" customFormat="1" ht="14.45" customHeight="1">
      <c r="B12" s="44"/>
      <c r="C12" s="45" t="s">
        <v>20</v>
      </c>
      <c r="D12" s="46"/>
      <c r="E12" s="27">
        <f t="shared" si="0"/>
        <v>0</v>
      </c>
      <c r="F12" s="47">
        <f t="shared" si="0"/>
        <v>11</v>
      </c>
      <c r="G12" s="48">
        <f t="shared" si="1"/>
        <v>11</v>
      </c>
      <c r="H12" s="27">
        <v>0</v>
      </c>
      <c r="I12" s="47">
        <v>6</v>
      </c>
      <c r="J12" s="49">
        <f t="shared" si="2"/>
        <v>6</v>
      </c>
      <c r="K12" s="50">
        <v>0</v>
      </c>
      <c r="L12" s="47">
        <v>2</v>
      </c>
      <c r="M12" s="48">
        <f t="shared" si="3"/>
        <v>2</v>
      </c>
      <c r="N12" s="27">
        <v>0</v>
      </c>
      <c r="O12" s="47">
        <v>3</v>
      </c>
      <c r="P12" s="49">
        <f t="shared" si="4"/>
        <v>3</v>
      </c>
      <c r="Q12" s="50">
        <v>0</v>
      </c>
      <c r="R12" s="47">
        <v>0</v>
      </c>
      <c r="S12" s="49">
        <f t="shared" si="5"/>
        <v>0</v>
      </c>
    </row>
    <row r="13" spans="1:19" s="16" customFormat="1" ht="14.45" customHeight="1">
      <c r="B13" s="44"/>
      <c r="C13" s="51"/>
      <c r="D13" s="52"/>
      <c r="E13" s="37">
        <f t="shared" si="0"/>
        <v>0</v>
      </c>
      <c r="F13" s="38">
        <f t="shared" si="0"/>
        <v>9</v>
      </c>
      <c r="G13" s="53">
        <f t="shared" si="1"/>
        <v>9</v>
      </c>
      <c r="H13" s="37">
        <v>0</v>
      </c>
      <c r="I13" s="38">
        <v>5</v>
      </c>
      <c r="J13" s="54">
        <f t="shared" si="2"/>
        <v>5</v>
      </c>
      <c r="K13" s="55">
        <v>0</v>
      </c>
      <c r="L13" s="38">
        <v>2</v>
      </c>
      <c r="M13" s="53">
        <f t="shared" si="3"/>
        <v>2</v>
      </c>
      <c r="N13" s="37">
        <v>0</v>
      </c>
      <c r="O13" s="38">
        <v>1</v>
      </c>
      <c r="P13" s="54">
        <f t="shared" si="4"/>
        <v>1</v>
      </c>
      <c r="Q13" s="55">
        <v>0</v>
      </c>
      <c r="R13" s="38">
        <v>1</v>
      </c>
      <c r="S13" s="54">
        <f t="shared" si="5"/>
        <v>1</v>
      </c>
    </row>
    <row r="14" spans="1:19" s="16" customFormat="1" ht="14.45" customHeight="1">
      <c r="B14" s="44"/>
      <c r="C14" s="45" t="s">
        <v>21</v>
      </c>
      <c r="D14" s="46"/>
      <c r="E14" s="27">
        <f t="shared" si="0"/>
        <v>1</v>
      </c>
      <c r="F14" s="47">
        <f t="shared" si="0"/>
        <v>16</v>
      </c>
      <c r="G14" s="48">
        <f t="shared" si="1"/>
        <v>17</v>
      </c>
      <c r="H14" s="27">
        <v>0</v>
      </c>
      <c r="I14" s="47">
        <v>7</v>
      </c>
      <c r="J14" s="49">
        <f t="shared" si="2"/>
        <v>7</v>
      </c>
      <c r="K14" s="50">
        <v>0</v>
      </c>
      <c r="L14" s="47">
        <v>3</v>
      </c>
      <c r="M14" s="48">
        <f t="shared" si="3"/>
        <v>3</v>
      </c>
      <c r="N14" s="27">
        <v>1</v>
      </c>
      <c r="O14" s="47">
        <v>6</v>
      </c>
      <c r="P14" s="49">
        <f t="shared" si="4"/>
        <v>7</v>
      </c>
      <c r="Q14" s="50">
        <v>0</v>
      </c>
      <c r="R14" s="47">
        <v>0</v>
      </c>
      <c r="S14" s="49">
        <f t="shared" si="5"/>
        <v>0</v>
      </c>
    </row>
    <row r="15" spans="1:19" s="16" customFormat="1" ht="14.45" customHeight="1">
      <c r="B15" s="44"/>
      <c r="C15" s="51"/>
      <c r="D15" s="52"/>
      <c r="E15" s="37">
        <f t="shared" si="0"/>
        <v>1</v>
      </c>
      <c r="F15" s="38">
        <f t="shared" si="0"/>
        <v>14</v>
      </c>
      <c r="G15" s="53">
        <f t="shared" si="1"/>
        <v>15</v>
      </c>
      <c r="H15" s="37">
        <v>0</v>
      </c>
      <c r="I15" s="38">
        <v>3</v>
      </c>
      <c r="J15" s="54">
        <f t="shared" si="2"/>
        <v>3</v>
      </c>
      <c r="K15" s="55">
        <v>0</v>
      </c>
      <c r="L15" s="38">
        <v>7</v>
      </c>
      <c r="M15" s="53">
        <f t="shared" si="3"/>
        <v>7</v>
      </c>
      <c r="N15" s="37">
        <v>1</v>
      </c>
      <c r="O15" s="38">
        <v>4</v>
      </c>
      <c r="P15" s="54">
        <f t="shared" si="4"/>
        <v>5</v>
      </c>
      <c r="Q15" s="55">
        <v>0</v>
      </c>
      <c r="R15" s="38">
        <v>0</v>
      </c>
      <c r="S15" s="54">
        <f t="shared" si="5"/>
        <v>0</v>
      </c>
    </row>
    <row r="16" spans="1:19" s="16" customFormat="1" ht="14.45" customHeight="1">
      <c r="B16" s="44"/>
      <c r="C16" s="45" t="s">
        <v>22</v>
      </c>
      <c r="D16" s="46"/>
      <c r="E16" s="27">
        <f t="shared" si="0"/>
        <v>0</v>
      </c>
      <c r="F16" s="47">
        <f t="shared" si="0"/>
        <v>25</v>
      </c>
      <c r="G16" s="57">
        <f t="shared" si="1"/>
        <v>25</v>
      </c>
      <c r="H16" s="58">
        <v>0</v>
      </c>
      <c r="I16" s="59">
        <v>14</v>
      </c>
      <c r="J16" s="60">
        <f t="shared" si="2"/>
        <v>14</v>
      </c>
      <c r="K16" s="61">
        <v>0</v>
      </c>
      <c r="L16" s="59">
        <v>6</v>
      </c>
      <c r="M16" s="57">
        <f t="shared" si="3"/>
        <v>6</v>
      </c>
      <c r="N16" s="58">
        <v>0</v>
      </c>
      <c r="O16" s="59">
        <v>4</v>
      </c>
      <c r="P16" s="60">
        <f t="shared" si="4"/>
        <v>4</v>
      </c>
      <c r="Q16" s="61">
        <v>0</v>
      </c>
      <c r="R16" s="59">
        <v>1</v>
      </c>
      <c r="S16" s="60">
        <f t="shared" si="5"/>
        <v>1</v>
      </c>
    </row>
    <row r="17" spans="1:19" ht="14.45" customHeight="1" thickBot="1">
      <c r="A17" s="16"/>
      <c r="B17" s="62"/>
      <c r="C17" s="63"/>
      <c r="D17" s="64"/>
      <c r="E17" s="37">
        <f t="shared" si="0"/>
        <v>0</v>
      </c>
      <c r="F17" s="65">
        <f t="shared" si="0"/>
        <v>20</v>
      </c>
      <c r="G17" s="66">
        <f t="shared" si="1"/>
        <v>20</v>
      </c>
      <c r="H17" s="67">
        <v>0</v>
      </c>
      <c r="I17" s="68">
        <v>9</v>
      </c>
      <c r="J17" s="69">
        <f t="shared" si="2"/>
        <v>9</v>
      </c>
      <c r="K17" s="70">
        <v>0</v>
      </c>
      <c r="L17" s="68">
        <v>4</v>
      </c>
      <c r="M17" s="66">
        <f t="shared" si="3"/>
        <v>4</v>
      </c>
      <c r="N17" s="67">
        <v>0</v>
      </c>
      <c r="O17" s="68">
        <v>6</v>
      </c>
      <c r="P17" s="69">
        <f t="shared" si="4"/>
        <v>6</v>
      </c>
      <c r="Q17" s="70">
        <v>0</v>
      </c>
      <c r="R17" s="68">
        <v>1</v>
      </c>
      <c r="S17" s="69">
        <f t="shared" si="5"/>
        <v>1</v>
      </c>
    </row>
    <row r="18" spans="1:19" ht="14.45" customHeight="1">
      <c r="B18" s="24" t="s">
        <v>23</v>
      </c>
      <c r="C18" s="71"/>
      <c r="D18" s="26"/>
      <c r="E18" s="72">
        <f t="shared" si="0"/>
        <v>0</v>
      </c>
      <c r="F18" s="28">
        <f t="shared" si="0"/>
        <v>1</v>
      </c>
      <c r="G18" s="73">
        <f t="shared" si="1"/>
        <v>1</v>
      </c>
      <c r="H18" s="72">
        <v>0</v>
      </c>
      <c r="I18" s="28">
        <v>0</v>
      </c>
      <c r="J18" s="74">
        <f t="shared" si="2"/>
        <v>0</v>
      </c>
      <c r="K18" s="75">
        <v>0</v>
      </c>
      <c r="L18" s="28">
        <v>1</v>
      </c>
      <c r="M18" s="73">
        <f t="shared" si="3"/>
        <v>1</v>
      </c>
      <c r="N18" s="72">
        <v>0</v>
      </c>
      <c r="O18" s="28">
        <v>0</v>
      </c>
      <c r="P18" s="74">
        <f t="shared" si="4"/>
        <v>0</v>
      </c>
      <c r="Q18" s="75">
        <v>0</v>
      </c>
      <c r="R18" s="28">
        <v>0</v>
      </c>
      <c r="S18" s="74">
        <f t="shared" si="5"/>
        <v>0</v>
      </c>
    </row>
    <row r="19" spans="1:19" ht="14.45" customHeight="1" thickBot="1">
      <c r="B19" s="34"/>
      <c r="C19" s="35"/>
      <c r="D19" s="36"/>
      <c r="E19" s="76">
        <f t="shared" si="0"/>
        <v>0</v>
      </c>
      <c r="F19" s="65">
        <f t="shared" si="0"/>
        <v>4</v>
      </c>
      <c r="G19" s="77">
        <f t="shared" si="1"/>
        <v>4</v>
      </c>
      <c r="H19" s="76">
        <v>0</v>
      </c>
      <c r="I19" s="65">
        <v>1</v>
      </c>
      <c r="J19" s="78">
        <f t="shared" si="2"/>
        <v>1</v>
      </c>
      <c r="K19" s="79">
        <v>0</v>
      </c>
      <c r="L19" s="65">
        <v>2</v>
      </c>
      <c r="M19" s="77">
        <f t="shared" si="3"/>
        <v>2</v>
      </c>
      <c r="N19" s="76">
        <v>0</v>
      </c>
      <c r="O19" s="65">
        <v>1</v>
      </c>
      <c r="P19" s="78">
        <f t="shared" si="4"/>
        <v>1</v>
      </c>
      <c r="Q19" s="79">
        <v>0</v>
      </c>
      <c r="R19" s="65">
        <v>0</v>
      </c>
      <c r="S19" s="78">
        <f t="shared" si="5"/>
        <v>0</v>
      </c>
    </row>
    <row r="20" spans="1:19" ht="14.45" customHeight="1">
      <c r="B20" s="24" t="s">
        <v>24</v>
      </c>
      <c r="C20" s="80"/>
      <c r="D20" s="81"/>
      <c r="E20" s="27">
        <f t="shared" si="0"/>
        <v>5</v>
      </c>
      <c r="F20" s="28">
        <f t="shared" si="0"/>
        <v>184</v>
      </c>
      <c r="G20" s="73">
        <f t="shared" si="1"/>
        <v>189</v>
      </c>
      <c r="H20" s="72">
        <v>3</v>
      </c>
      <c r="I20" s="28">
        <v>73</v>
      </c>
      <c r="J20" s="74">
        <f t="shared" si="2"/>
        <v>76</v>
      </c>
      <c r="K20" s="75">
        <v>0</v>
      </c>
      <c r="L20" s="28">
        <v>43</v>
      </c>
      <c r="M20" s="73">
        <f t="shared" si="3"/>
        <v>43</v>
      </c>
      <c r="N20" s="72">
        <v>1</v>
      </c>
      <c r="O20" s="28">
        <v>42</v>
      </c>
      <c r="P20" s="74">
        <f t="shared" si="4"/>
        <v>43</v>
      </c>
      <c r="Q20" s="75">
        <v>1</v>
      </c>
      <c r="R20" s="28">
        <v>26</v>
      </c>
      <c r="S20" s="74">
        <f t="shared" si="5"/>
        <v>27</v>
      </c>
    </row>
    <row r="21" spans="1:19" s="16" customFormat="1" ht="14.45" customHeight="1">
      <c r="A21" s="1"/>
      <c r="B21" s="34"/>
      <c r="C21" s="82"/>
      <c r="D21" s="83"/>
      <c r="E21" s="37">
        <f t="shared" si="0"/>
        <v>3</v>
      </c>
      <c r="F21" s="38">
        <f t="shared" si="0"/>
        <v>186</v>
      </c>
      <c r="G21" s="53">
        <f t="shared" si="1"/>
        <v>189</v>
      </c>
      <c r="H21" s="37">
        <v>1</v>
      </c>
      <c r="I21" s="38">
        <v>73</v>
      </c>
      <c r="J21" s="54">
        <f t="shared" si="2"/>
        <v>74</v>
      </c>
      <c r="K21" s="55">
        <v>0</v>
      </c>
      <c r="L21" s="38">
        <v>55</v>
      </c>
      <c r="M21" s="53">
        <f t="shared" si="3"/>
        <v>55</v>
      </c>
      <c r="N21" s="37">
        <v>2</v>
      </c>
      <c r="O21" s="38">
        <v>50</v>
      </c>
      <c r="P21" s="54">
        <f t="shared" si="4"/>
        <v>52</v>
      </c>
      <c r="Q21" s="55">
        <v>0</v>
      </c>
      <c r="R21" s="38">
        <v>8</v>
      </c>
      <c r="S21" s="54">
        <f t="shared" si="5"/>
        <v>8</v>
      </c>
    </row>
    <row r="22" spans="1:19" s="16" customFormat="1" ht="14.45" customHeight="1">
      <c r="B22" s="44"/>
      <c r="C22" s="84" t="s">
        <v>25</v>
      </c>
      <c r="D22" s="85"/>
      <c r="E22" s="27">
        <f t="shared" si="0"/>
        <v>3</v>
      </c>
      <c r="F22" s="47">
        <f t="shared" si="0"/>
        <v>59</v>
      </c>
      <c r="G22" s="48">
        <f t="shared" si="1"/>
        <v>62</v>
      </c>
      <c r="H22" s="27">
        <v>2</v>
      </c>
      <c r="I22" s="47">
        <v>20</v>
      </c>
      <c r="J22" s="49">
        <f t="shared" si="2"/>
        <v>22</v>
      </c>
      <c r="K22" s="50">
        <v>0</v>
      </c>
      <c r="L22" s="47">
        <v>18</v>
      </c>
      <c r="M22" s="48">
        <f t="shared" si="3"/>
        <v>18</v>
      </c>
      <c r="N22" s="27">
        <v>0</v>
      </c>
      <c r="O22" s="47">
        <v>10</v>
      </c>
      <c r="P22" s="49">
        <f t="shared" si="4"/>
        <v>10</v>
      </c>
      <c r="Q22" s="50">
        <v>1</v>
      </c>
      <c r="R22" s="47">
        <v>11</v>
      </c>
      <c r="S22" s="49">
        <f t="shared" si="5"/>
        <v>12</v>
      </c>
    </row>
    <row r="23" spans="1:19" s="16" customFormat="1" ht="14.45" customHeight="1">
      <c r="B23" s="44"/>
      <c r="C23" s="86"/>
      <c r="D23" s="87"/>
      <c r="E23" s="37">
        <f t="shared" si="0"/>
        <v>1</v>
      </c>
      <c r="F23" s="38">
        <f t="shared" si="0"/>
        <v>54</v>
      </c>
      <c r="G23" s="53">
        <f t="shared" si="1"/>
        <v>55</v>
      </c>
      <c r="H23" s="37">
        <v>1</v>
      </c>
      <c r="I23" s="38">
        <v>21</v>
      </c>
      <c r="J23" s="54">
        <f t="shared" si="2"/>
        <v>22</v>
      </c>
      <c r="K23" s="55">
        <v>0</v>
      </c>
      <c r="L23" s="38">
        <v>17</v>
      </c>
      <c r="M23" s="53">
        <f t="shared" si="3"/>
        <v>17</v>
      </c>
      <c r="N23" s="37">
        <v>0</v>
      </c>
      <c r="O23" s="38">
        <v>12</v>
      </c>
      <c r="P23" s="54">
        <f t="shared" si="4"/>
        <v>12</v>
      </c>
      <c r="Q23" s="55">
        <v>0</v>
      </c>
      <c r="R23" s="38">
        <v>4</v>
      </c>
      <c r="S23" s="54">
        <f t="shared" si="5"/>
        <v>4</v>
      </c>
    </row>
    <row r="24" spans="1:19" s="16" customFormat="1" ht="14.45" customHeight="1">
      <c r="B24" s="88"/>
      <c r="C24" s="84" t="s">
        <v>26</v>
      </c>
      <c r="D24" s="85"/>
      <c r="E24" s="27">
        <f t="shared" si="0"/>
        <v>0</v>
      </c>
      <c r="F24" s="47">
        <f t="shared" si="0"/>
        <v>87</v>
      </c>
      <c r="G24" s="48">
        <f t="shared" si="1"/>
        <v>87</v>
      </c>
      <c r="H24" s="27">
        <v>0</v>
      </c>
      <c r="I24" s="47">
        <v>38</v>
      </c>
      <c r="J24" s="49">
        <f t="shared" si="2"/>
        <v>38</v>
      </c>
      <c r="K24" s="50">
        <v>0</v>
      </c>
      <c r="L24" s="47">
        <v>11</v>
      </c>
      <c r="M24" s="48">
        <f t="shared" si="3"/>
        <v>11</v>
      </c>
      <c r="N24" s="27">
        <v>0</v>
      </c>
      <c r="O24" s="47">
        <v>26</v>
      </c>
      <c r="P24" s="49">
        <f t="shared" si="4"/>
        <v>26</v>
      </c>
      <c r="Q24" s="50">
        <v>0</v>
      </c>
      <c r="R24" s="47">
        <v>12</v>
      </c>
      <c r="S24" s="49">
        <f t="shared" si="5"/>
        <v>12</v>
      </c>
    </row>
    <row r="25" spans="1:19" s="16" customFormat="1" ht="14.45" customHeight="1">
      <c r="B25" s="88"/>
      <c r="C25" s="89"/>
      <c r="D25" s="87"/>
      <c r="E25" s="37">
        <f t="shared" si="0"/>
        <v>2</v>
      </c>
      <c r="F25" s="38">
        <f t="shared" si="0"/>
        <v>85</v>
      </c>
      <c r="G25" s="53">
        <f t="shared" si="1"/>
        <v>87</v>
      </c>
      <c r="H25" s="37">
        <v>0</v>
      </c>
      <c r="I25" s="38">
        <v>34</v>
      </c>
      <c r="J25" s="54">
        <f t="shared" si="2"/>
        <v>34</v>
      </c>
      <c r="K25" s="55">
        <v>0</v>
      </c>
      <c r="L25" s="38">
        <v>19</v>
      </c>
      <c r="M25" s="53">
        <f t="shared" si="3"/>
        <v>19</v>
      </c>
      <c r="N25" s="37">
        <v>2</v>
      </c>
      <c r="O25" s="38">
        <v>29</v>
      </c>
      <c r="P25" s="54">
        <f t="shared" si="4"/>
        <v>31</v>
      </c>
      <c r="Q25" s="55">
        <v>0</v>
      </c>
      <c r="R25" s="38">
        <v>3</v>
      </c>
      <c r="S25" s="54">
        <f t="shared" si="5"/>
        <v>3</v>
      </c>
    </row>
    <row r="26" spans="1:19" s="16" customFormat="1" ht="14.45" customHeight="1">
      <c r="B26" s="88"/>
      <c r="C26" s="86"/>
      <c r="D26" s="90" t="s">
        <v>27</v>
      </c>
      <c r="E26" s="58">
        <f t="shared" si="0"/>
        <v>0</v>
      </c>
      <c r="F26" s="47">
        <f t="shared" si="0"/>
        <v>32</v>
      </c>
      <c r="G26" s="48">
        <f t="shared" si="1"/>
        <v>32</v>
      </c>
      <c r="H26" s="27">
        <v>0</v>
      </c>
      <c r="I26" s="47">
        <v>16</v>
      </c>
      <c r="J26" s="49">
        <f t="shared" si="2"/>
        <v>16</v>
      </c>
      <c r="K26" s="50">
        <v>0</v>
      </c>
      <c r="L26" s="47">
        <v>2</v>
      </c>
      <c r="M26" s="48">
        <f t="shared" si="3"/>
        <v>2</v>
      </c>
      <c r="N26" s="27">
        <v>0</v>
      </c>
      <c r="O26" s="47">
        <v>11</v>
      </c>
      <c r="P26" s="49">
        <f t="shared" si="4"/>
        <v>11</v>
      </c>
      <c r="Q26" s="50">
        <v>0</v>
      </c>
      <c r="R26" s="47">
        <v>3</v>
      </c>
      <c r="S26" s="49">
        <f t="shared" si="5"/>
        <v>3</v>
      </c>
    </row>
    <row r="27" spans="1:19" ht="14.45" customHeight="1" thickBot="1">
      <c r="A27" s="16"/>
      <c r="B27" s="62"/>
      <c r="C27" s="63"/>
      <c r="D27" s="91" t="s">
        <v>28</v>
      </c>
      <c r="E27" s="76">
        <f t="shared" si="0"/>
        <v>0</v>
      </c>
      <c r="F27" s="65">
        <f t="shared" si="0"/>
        <v>36</v>
      </c>
      <c r="G27" s="77">
        <f t="shared" si="1"/>
        <v>36</v>
      </c>
      <c r="H27" s="76">
        <v>0</v>
      </c>
      <c r="I27" s="65">
        <v>13</v>
      </c>
      <c r="J27" s="78">
        <f t="shared" si="2"/>
        <v>13</v>
      </c>
      <c r="K27" s="79">
        <v>0</v>
      </c>
      <c r="L27" s="65">
        <v>9</v>
      </c>
      <c r="M27" s="77">
        <f t="shared" si="3"/>
        <v>9</v>
      </c>
      <c r="N27" s="76">
        <v>0</v>
      </c>
      <c r="O27" s="65">
        <v>13</v>
      </c>
      <c r="P27" s="78">
        <f t="shared" si="4"/>
        <v>13</v>
      </c>
      <c r="Q27" s="79">
        <v>0</v>
      </c>
      <c r="R27" s="65">
        <v>1</v>
      </c>
      <c r="S27" s="78">
        <f t="shared" si="5"/>
        <v>1</v>
      </c>
    </row>
    <row r="28" spans="1:19" ht="14.45" customHeight="1">
      <c r="B28" s="34" t="s">
        <v>29</v>
      </c>
      <c r="C28" s="92"/>
      <c r="D28" s="36"/>
      <c r="E28" s="72">
        <f t="shared" si="0"/>
        <v>2</v>
      </c>
      <c r="F28" s="28">
        <f t="shared" si="0"/>
        <v>136</v>
      </c>
      <c r="G28" s="29">
        <f t="shared" si="1"/>
        <v>138</v>
      </c>
      <c r="H28" s="30">
        <v>1</v>
      </c>
      <c r="I28" s="31">
        <v>60</v>
      </c>
      <c r="J28" s="32">
        <f t="shared" si="2"/>
        <v>61</v>
      </c>
      <c r="K28" s="33">
        <v>1</v>
      </c>
      <c r="L28" s="31">
        <v>25</v>
      </c>
      <c r="M28" s="29">
        <f t="shared" si="3"/>
        <v>26</v>
      </c>
      <c r="N28" s="30">
        <v>0</v>
      </c>
      <c r="O28" s="31">
        <v>48</v>
      </c>
      <c r="P28" s="32">
        <f t="shared" si="4"/>
        <v>48</v>
      </c>
      <c r="Q28" s="33">
        <v>0</v>
      </c>
      <c r="R28" s="31">
        <v>3</v>
      </c>
      <c r="S28" s="32">
        <f t="shared" si="5"/>
        <v>3</v>
      </c>
    </row>
    <row r="29" spans="1:19" s="16" customFormat="1" ht="14.45" customHeight="1">
      <c r="A29" s="1"/>
      <c r="B29" s="34"/>
      <c r="C29" s="93"/>
      <c r="D29" s="36"/>
      <c r="E29" s="40">
        <f t="shared" si="0"/>
        <v>4</v>
      </c>
      <c r="F29" s="38">
        <f t="shared" si="0"/>
        <v>129</v>
      </c>
      <c r="G29" s="53">
        <f t="shared" si="1"/>
        <v>133</v>
      </c>
      <c r="H29" s="37">
        <v>3</v>
      </c>
      <c r="I29" s="38">
        <v>64</v>
      </c>
      <c r="J29" s="54">
        <f t="shared" si="2"/>
        <v>67</v>
      </c>
      <c r="K29" s="55">
        <v>0</v>
      </c>
      <c r="L29" s="38">
        <v>18</v>
      </c>
      <c r="M29" s="53">
        <f t="shared" si="3"/>
        <v>18</v>
      </c>
      <c r="N29" s="37">
        <v>1</v>
      </c>
      <c r="O29" s="38">
        <v>45</v>
      </c>
      <c r="P29" s="54">
        <f t="shared" si="4"/>
        <v>46</v>
      </c>
      <c r="Q29" s="55">
        <v>0</v>
      </c>
      <c r="R29" s="38">
        <v>2</v>
      </c>
      <c r="S29" s="54">
        <f t="shared" si="5"/>
        <v>2</v>
      </c>
    </row>
    <row r="30" spans="1:19" s="16" customFormat="1" ht="14.45" customHeight="1">
      <c r="B30" s="44"/>
      <c r="C30" s="84" t="s">
        <v>30</v>
      </c>
      <c r="D30" s="46"/>
      <c r="E30" s="27">
        <f t="shared" si="0"/>
        <v>1</v>
      </c>
      <c r="F30" s="47">
        <f t="shared" si="0"/>
        <v>120</v>
      </c>
      <c r="G30" s="48">
        <f t="shared" si="1"/>
        <v>121</v>
      </c>
      <c r="H30" s="27">
        <v>0</v>
      </c>
      <c r="I30" s="47">
        <v>48</v>
      </c>
      <c r="J30" s="49">
        <f t="shared" si="2"/>
        <v>48</v>
      </c>
      <c r="K30" s="50">
        <v>1</v>
      </c>
      <c r="L30" s="47">
        <v>23</v>
      </c>
      <c r="M30" s="48">
        <f t="shared" si="3"/>
        <v>24</v>
      </c>
      <c r="N30" s="27">
        <v>0</v>
      </c>
      <c r="O30" s="47">
        <v>47</v>
      </c>
      <c r="P30" s="49">
        <f t="shared" si="4"/>
        <v>47</v>
      </c>
      <c r="Q30" s="50">
        <v>0</v>
      </c>
      <c r="R30" s="47">
        <v>2</v>
      </c>
      <c r="S30" s="49">
        <f t="shared" si="5"/>
        <v>2</v>
      </c>
    </row>
    <row r="31" spans="1:19" ht="14.45" customHeight="1" thickBot="1">
      <c r="A31" s="16"/>
      <c r="B31" s="44"/>
      <c r="C31" s="89"/>
      <c r="D31" s="52"/>
      <c r="E31" s="76">
        <f t="shared" si="0"/>
        <v>3</v>
      </c>
      <c r="F31" s="65">
        <f t="shared" si="0"/>
        <v>111</v>
      </c>
      <c r="G31" s="94">
        <f t="shared" si="1"/>
        <v>114</v>
      </c>
      <c r="H31" s="95">
        <v>2</v>
      </c>
      <c r="I31" s="96">
        <v>51</v>
      </c>
      <c r="J31" s="97">
        <f t="shared" si="2"/>
        <v>53</v>
      </c>
      <c r="K31" s="98">
        <v>0</v>
      </c>
      <c r="L31" s="96">
        <v>15</v>
      </c>
      <c r="M31" s="94">
        <f t="shared" si="3"/>
        <v>15</v>
      </c>
      <c r="N31" s="95">
        <v>1</v>
      </c>
      <c r="O31" s="96">
        <v>44</v>
      </c>
      <c r="P31" s="97">
        <f t="shared" si="4"/>
        <v>45</v>
      </c>
      <c r="Q31" s="98">
        <v>0</v>
      </c>
      <c r="R31" s="96">
        <v>1</v>
      </c>
      <c r="S31" s="97">
        <f t="shared" si="5"/>
        <v>1</v>
      </c>
    </row>
    <row r="32" spans="1:19" ht="14.45" customHeight="1">
      <c r="B32" s="24" t="s">
        <v>31</v>
      </c>
      <c r="C32" s="80"/>
      <c r="D32" s="26"/>
      <c r="E32" s="72">
        <f t="shared" si="0"/>
        <v>0</v>
      </c>
      <c r="F32" s="28">
        <f t="shared" si="0"/>
        <v>6</v>
      </c>
      <c r="G32" s="73">
        <f t="shared" si="1"/>
        <v>6</v>
      </c>
      <c r="H32" s="72">
        <v>0</v>
      </c>
      <c r="I32" s="28">
        <v>2</v>
      </c>
      <c r="J32" s="74">
        <f t="shared" si="2"/>
        <v>2</v>
      </c>
      <c r="K32" s="75">
        <v>0</v>
      </c>
      <c r="L32" s="28">
        <v>2</v>
      </c>
      <c r="M32" s="73">
        <f t="shared" si="3"/>
        <v>2</v>
      </c>
      <c r="N32" s="72">
        <v>0</v>
      </c>
      <c r="O32" s="28">
        <v>2</v>
      </c>
      <c r="P32" s="74">
        <f t="shared" si="4"/>
        <v>2</v>
      </c>
      <c r="Q32" s="75">
        <v>0</v>
      </c>
      <c r="R32" s="28">
        <v>0</v>
      </c>
      <c r="S32" s="74">
        <f t="shared" si="5"/>
        <v>0</v>
      </c>
    </row>
    <row r="33" spans="1:19" ht="14.45" customHeight="1" thickBot="1">
      <c r="B33" s="99"/>
      <c r="C33" s="100"/>
      <c r="D33" s="101"/>
      <c r="E33" s="76">
        <f t="shared" si="0"/>
        <v>0</v>
      </c>
      <c r="F33" s="65">
        <f t="shared" si="0"/>
        <v>7</v>
      </c>
      <c r="G33" s="77">
        <f t="shared" si="1"/>
        <v>7</v>
      </c>
      <c r="H33" s="76">
        <v>0</v>
      </c>
      <c r="I33" s="65">
        <v>2</v>
      </c>
      <c r="J33" s="78">
        <f t="shared" si="2"/>
        <v>2</v>
      </c>
      <c r="K33" s="79">
        <v>0</v>
      </c>
      <c r="L33" s="65">
        <v>1</v>
      </c>
      <c r="M33" s="77">
        <f t="shared" si="3"/>
        <v>1</v>
      </c>
      <c r="N33" s="76">
        <v>0</v>
      </c>
      <c r="O33" s="65">
        <v>3</v>
      </c>
      <c r="P33" s="78">
        <f t="shared" si="4"/>
        <v>3</v>
      </c>
      <c r="Q33" s="79">
        <v>0</v>
      </c>
      <c r="R33" s="65">
        <v>1</v>
      </c>
      <c r="S33" s="78">
        <f t="shared" si="5"/>
        <v>1</v>
      </c>
    </row>
    <row r="34" spans="1:19" ht="14.45" customHeight="1">
      <c r="B34" s="24" t="s">
        <v>32</v>
      </c>
      <c r="C34" s="80"/>
      <c r="D34" s="26"/>
      <c r="E34" s="72">
        <f t="shared" si="0"/>
        <v>3</v>
      </c>
      <c r="F34" s="28">
        <f t="shared" si="0"/>
        <v>110</v>
      </c>
      <c r="G34" s="29">
        <f t="shared" si="1"/>
        <v>113</v>
      </c>
      <c r="H34" s="30">
        <v>1</v>
      </c>
      <c r="I34" s="31">
        <v>37</v>
      </c>
      <c r="J34" s="32">
        <f t="shared" si="2"/>
        <v>38</v>
      </c>
      <c r="K34" s="33">
        <v>2</v>
      </c>
      <c r="L34" s="31">
        <v>35</v>
      </c>
      <c r="M34" s="29">
        <f t="shared" si="3"/>
        <v>37</v>
      </c>
      <c r="N34" s="30">
        <v>0</v>
      </c>
      <c r="O34" s="31">
        <v>30</v>
      </c>
      <c r="P34" s="32">
        <f t="shared" si="4"/>
        <v>30</v>
      </c>
      <c r="Q34" s="33">
        <v>0</v>
      </c>
      <c r="R34" s="31">
        <v>8</v>
      </c>
      <c r="S34" s="32">
        <f t="shared" si="5"/>
        <v>8</v>
      </c>
    </row>
    <row r="35" spans="1:19" s="16" customFormat="1" ht="14.45" customHeight="1">
      <c r="A35" s="1"/>
      <c r="B35" s="34"/>
      <c r="C35" s="102"/>
      <c r="D35" s="36"/>
      <c r="E35" s="40">
        <f t="shared" si="0"/>
        <v>5</v>
      </c>
      <c r="F35" s="38">
        <f t="shared" si="0"/>
        <v>96</v>
      </c>
      <c r="G35" s="53">
        <f t="shared" si="1"/>
        <v>101</v>
      </c>
      <c r="H35" s="37">
        <v>1</v>
      </c>
      <c r="I35" s="38">
        <v>32</v>
      </c>
      <c r="J35" s="54">
        <f t="shared" si="2"/>
        <v>33</v>
      </c>
      <c r="K35" s="55">
        <v>3</v>
      </c>
      <c r="L35" s="38">
        <v>24</v>
      </c>
      <c r="M35" s="53">
        <f t="shared" si="3"/>
        <v>27</v>
      </c>
      <c r="N35" s="37">
        <v>0</v>
      </c>
      <c r="O35" s="38">
        <v>30</v>
      </c>
      <c r="P35" s="54">
        <f t="shared" si="4"/>
        <v>30</v>
      </c>
      <c r="Q35" s="55">
        <v>1</v>
      </c>
      <c r="R35" s="38">
        <v>10</v>
      </c>
      <c r="S35" s="54">
        <f t="shared" si="5"/>
        <v>11</v>
      </c>
    </row>
    <row r="36" spans="1:19" s="16" customFormat="1" ht="14.45" customHeight="1">
      <c r="B36" s="44"/>
      <c r="C36" s="84" t="s">
        <v>33</v>
      </c>
      <c r="D36" s="46"/>
      <c r="E36" s="27">
        <f t="shared" si="0"/>
        <v>3</v>
      </c>
      <c r="F36" s="47">
        <f t="shared" si="0"/>
        <v>67</v>
      </c>
      <c r="G36" s="48">
        <f t="shared" si="1"/>
        <v>70</v>
      </c>
      <c r="H36" s="27">
        <v>1</v>
      </c>
      <c r="I36" s="47">
        <v>14</v>
      </c>
      <c r="J36" s="49">
        <f t="shared" si="2"/>
        <v>15</v>
      </c>
      <c r="K36" s="50">
        <v>2</v>
      </c>
      <c r="L36" s="47">
        <v>35</v>
      </c>
      <c r="M36" s="48">
        <f t="shared" si="3"/>
        <v>37</v>
      </c>
      <c r="N36" s="27">
        <v>0</v>
      </c>
      <c r="O36" s="47">
        <v>12</v>
      </c>
      <c r="P36" s="49">
        <f t="shared" si="4"/>
        <v>12</v>
      </c>
      <c r="Q36" s="50">
        <v>0</v>
      </c>
      <c r="R36" s="47">
        <v>6</v>
      </c>
      <c r="S36" s="49">
        <f t="shared" si="5"/>
        <v>6</v>
      </c>
    </row>
    <row r="37" spans="1:19" ht="14.45" customHeight="1" thickBot="1">
      <c r="A37" s="16"/>
      <c r="B37" s="44"/>
      <c r="C37" s="89"/>
      <c r="D37" s="52"/>
      <c r="E37" s="76">
        <f t="shared" si="0"/>
        <v>5</v>
      </c>
      <c r="F37" s="65">
        <f t="shared" si="0"/>
        <v>62</v>
      </c>
      <c r="G37" s="66">
        <f t="shared" si="1"/>
        <v>67</v>
      </c>
      <c r="H37" s="67">
        <v>1</v>
      </c>
      <c r="I37" s="68">
        <v>14</v>
      </c>
      <c r="J37" s="69">
        <f t="shared" si="2"/>
        <v>15</v>
      </c>
      <c r="K37" s="70">
        <v>3</v>
      </c>
      <c r="L37" s="68">
        <v>24</v>
      </c>
      <c r="M37" s="66">
        <f t="shared" si="3"/>
        <v>27</v>
      </c>
      <c r="N37" s="67">
        <v>0</v>
      </c>
      <c r="O37" s="68">
        <v>15</v>
      </c>
      <c r="P37" s="69">
        <f t="shared" si="4"/>
        <v>15</v>
      </c>
      <c r="Q37" s="70">
        <v>1</v>
      </c>
      <c r="R37" s="68">
        <v>9</v>
      </c>
      <c r="S37" s="69">
        <f t="shared" si="5"/>
        <v>10</v>
      </c>
    </row>
    <row r="38" spans="1:19" ht="14.45" customHeight="1">
      <c r="B38" s="24" t="s">
        <v>34</v>
      </c>
      <c r="C38" s="80"/>
      <c r="D38" s="26"/>
      <c r="E38" s="72">
        <f t="shared" ref="E38:F69" si="6">H38+K38+N38+Q38</f>
        <v>1</v>
      </c>
      <c r="F38" s="28">
        <f t="shared" si="6"/>
        <v>55</v>
      </c>
      <c r="G38" s="73">
        <f t="shared" si="1"/>
        <v>56</v>
      </c>
      <c r="H38" s="72">
        <v>1</v>
      </c>
      <c r="I38" s="28">
        <v>18</v>
      </c>
      <c r="J38" s="74">
        <f t="shared" si="2"/>
        <v>19</v>
      </c>
      <c r="K38" s="75">
        <v>0</v>
      </c>
      <c r="L38" s="28">
        <v>6</v>
      </c>
      <c r="M38" s="73">
        <f t="shared" si="3"/>
        <v>6</v>
      </c>
      <c r="N38" s="72">
        <v>0</v>
      </c>
      <c r="O38" s="28">
        <v>25</v>
      </c>
      <c r="P38" s="74">
        <f t="shared" si="4"/>
        <v>25</v>
      </c>
      <c r="Q38" s="75">
        <v>0</v>
      </c>
      <c r="R38" s="28">
        <v>6</v>
      </c>
      <c r="S38" s="74">
        <f t="shared" si="5"/>
        <v>6</v>
      </c>
    </row>
    <row r="39" spans="1:19" ht="14.45" customHeight="1" thickBot="1">
      <c r="B39" s="99"/>
      <c r="C39" s="100"/>
      <c r="D39" s="101"/>
      <c r="E39" s="76">
        <f t="shared" si="6"/>
        <v>0</v>
      </c>
      <c r="F39" s="65">
        <f t="shared" si="6"/>
        <v>55</v>
      </c>
      <c r="G39" s="77">
        <f t="shared" si="1"/>
        <v>55</v>
      </c>
      <c r="H39" s="76">
        <v>0</v>
      </c>
      <c r="I39" s="65">
        <v>18</v>
      </c>
      <c r="J39" s="78">
        <f t="shared" si="2"/>
        <v>18</v>
      </c>
      <c r="K39" s="79">
        <v>0</v>
      </c>
      <c r="L39" s="65">
        <v>3</v>
      </c>
      <c r="M39" s="77">
        <f t="shared" si="3"/>
        <v>3</v>
      </c>
      <c r="N39" s="76">
        <v>0</v>
      </c>
      <c r="O39" s="65">
        <v>30</v>
      </c>
      <c r="P39" s="78">
        <f t="shared" si="4"/>
        <v>30</v>
      </c>
      <c r="Q39" s="79">
        <v>0</v>
      </c>
      <c r="R39" s="65">
        <v>4</v>
      </c>
      <c r="S39" s="78">
        <f t="shared" si="5"/>
        <v>4</v>
      </c>
    </row>
    <row r="40" spans="1:19" ht="14.45" customHeight="1">
      <c r="B40" s="34" t="s">
        <v>35</v>
      </c>
      <c r="C40" s="92"/>
      <c r="D40" s="36"/>
      <c r="E40" s="72">
        <f t="shared" si="6"/>
        <v>1</v>
      </c>
      <c r="F40" s="28">
        <f t="shared" si="6"/>
        <v>173</v>
      </c>
      <c r="G40" s="103">
        <f t="shared" si="1"/>
        <v>174</v>
      </c>
      <c r="H40" s="104">
        <v>0</v>
      </c>
      <c r="I40" s="105">
        <v>89</v>
      </c>
      <c r="J40" s="106">
        <f t="shared" si="2"/>
        <v>89</v>
      </c>
      <c r="K40" s="107">
        <v>0</v>
      </c>
      <c r="L40" s="105">
        <v>29</v>
      </c>
      <c r="M40" s="103">
        <f t="shared" si="3"/>
        <v>29</v>
      </c>
      <c r="N40" s="104">
        <v>1</v>
      </c>
      <c r="O40" s="105">
        <v>46</v>
      </c>
      <c r="P40" s="106">
        <f t="shared" si="4"/>
        <v>47</v>
      </c>
      <c r="Q40" s="107">
        <v>0</v>
      </c>
      <c r="R40" s="105">
        <v>9</v>
      </c>
      <c r="S40" s="106">
        <f t="shared" si="5"/>
        <v>9</v>
      </c>
    </row>
    <row r="41" spans="1:19" s="16" customFormat="1" ht="14.45" customHeight="1">
      <c r="A41" s="1"/>
      <c r="B41" s="34"/>
      <c r="C41" s="93"/>
      <c r="D41" s="108"/>
      <c r="E41" s="40">
        <f t="shared" si="6"/>
        <v>2</v>
      </c>
      <c r="F41" s="38">
        <f t="shared" si="6"/>
        <v>181</v>
      </c>
      <c r="G41" s="39">
        <f t="shared" si="1"/>
        <v>183</v>
      </c>
      <c r="H41" s="40">
        <v>1</v>
      </c>
      <c r="I41" s="41">
        <v>92</v>
      </c>
      <c r="J41" s="42">
        <f t="shared" si="2"/>
        <v>93</v>
      </c>
      <c r="K41" s="43">
        <v>1</v>
      </c>
      <c r="L41" s="41">
        <v>26</v>
      </c>
      <c r="M41" s="39">
        <f t="shared" si="3"/>
        <v>27</v>
      </c>
      <c r="N41" s="40">
        <v>0</v>
      </c>
      <c r="O41" s="41">
        <v>53</v>
      </c>
      <c r="P41" s="42">
        <f t="shared" si="4"/>
        <v>53</v>
      </c>
      <c r="Q41" s="43">
        <v>0</v>
      </c>
      <c r="R41" s="41">
        <v>10</v>
      </c>
      <c r="S41" s="42">
        <f t="shared" si="5"/>
        <v>10</v>
      </c>
    </row>
    <row r="42" spans="1:19" s="16" customFormat="1" ht="14.45" customHeight="1">
      <c r="B42" s="44"/>
      <c r="C42" s="109" t="s">
        <v>36</v>
      </c>
      <c r="D42" s="52"/>
      <c r="E42" s="27">
        <f t="shared" si="6"/>
        <v>0</v>
      </c>
      <c r="F42" s="47">
        <f t="shared" si="6"/>
        <v>129</v>
      </c>
      <c r="G42" s="48">
        <f t="shared" si="1"/>
        <v>129</v>
      </c>
      <c r="H42" s="27">
        <v>0</v>
      </c>
      <c r="I42" s="47">
        <v>65</v>
      </c>
      <c r="J42" s="49">
        <f t="shared" si="2"/>
        <v>65</v>
      </c>
      <c r="K42" s="50">
        <v>0</v>
      </c>
      <c r="L42" s="47">
        <v>25</v>
      </c>
      <c r="M42" s="48">
        <f t="shared" si="3"/>
        <v>25</v>
      </c>
      <c r="N42" s="27">
        <v>0</v>
      </c>
      <c r="O42" s="47">
        <v>33</v>
      </c>
      <c r="P42" s="49">
        <f t="shared" si="4"/>
        <v>33</v>
      </c>
      <c r="Q42" s="50">
        <v>0</v>
      </c>
      <c r="R42" s="47">
        <v>6</v>
      </c>
      <c r="S42" s="49">
        <f t="shared" si="5"/>
        <v>6</v>
      </c>
    </row>
    <row r="43" spans="1:19" ht="14.45" customHeight="1" thickBot="1">
      <c r="A43" s="16"/>
      <c r="B43" s="44"/>
      <c r="C43" s="89"/>
      <c r="D43" s="52"/>
      <c r="E43" s="76">
        <f t="shared" si="6"/>
        <v>2</v>
      </c>
      <c r="F43" s="65">
        <f t="shared" si="6"/>
        <v>130</v>
      </c>
      <c r="G43" s="66">
        <f t="shared" si="1"/>
        <v>132</v>
      </c>
      <c r="H43" s="67">
        <v>1</v>
      </c>
      <c r="I43" s="68">
        <v>61</v>
      </c>
      <c r="J43" s="69">
        <f t="shared" si="2"/>
        <v>62</v>
      </c>
      <c r="K43" s="70">
        <v>1</v>
      </c>
      <c r="L43" s="68">
        <v>21</v>
      </c>
      <c r="M43" s="66">
        <f t="shared" si="3"/>
        <v>22</v>
      </c>
      <c r="N43" s="67">
        <v>0</v>
      </c>
      <c r="O43" s="68">
        <v>40</v>
      </c>
      <c r="P43" s="69">
        <f t="shared" si="4"/>
        <v>40</v>
      </c>
      <c r="Q43" s="70">
        <v>0</v>
      </c>
      <c r="R43" s="68">
        <v>8</v>
      </c>
      <c r="S43" s="69">
        <f t="shared" si="5"/>
        <v>8</v>
      </c>
    </row>
    <row r="44" spans="1:19" ht="14.45" customHeight="1">
      <c r="B44" s="24" t="s">
        <v>37</v>
      </c>
      <c r="C44" s="80"/>
      <c r="D44" s="26"/>
      <c r="E44" s="72">
        <f t="shared" si="6"/>
        <v>0</v>
      </c>
      <c r="F44" s="28">
        <f t="shared" si="6"/>
        <v>6</v>
      </c>
      <c r="G44" s="73">
        <f t="shared" si="1"/>
        <v>6</v>
      </c>
      <c r="H44" s="72">
        <v>0</v>
      </c>
      <c r="I44" s="28">
        <v>4</v>
      </c>
      <c r="J44" s="74">
        <f t="shared" si="2"/>
        <v>4</v>
      </c>
      <c r="K44" s="75">
        <v>0</v>
      </c>
      <c r="L44" s="28">
        <v>0</v>
      </c>
      <c r="M44" s="73">
        <f t="shared" si="3"/>
        <v>0</v>
      </c>
      <c r="N44" s="72">
        <v>0</v>
      </c>
      <c r="O44" s="28">
        <v>2</v>
      </c>
      <c r="P44" s="74">
        <f t="shared" si="4"/>
        <v>2</v>
      </c>
      <c r="Q44" s="75">
        <v>0</v>
      </c>
      <c r="R44" s="28">
        <v>0</v>
      </c>
      <c r="S44" s="74">
        <f t="shared" si="5"/>
        <v>0</v>
      </c>
    </row>
    <row r="45" spans="1:19" ht="14.45" customHeight="1" thickBot="1">
      <c r="B45" s="99"/>
      <c r="C45" s="100"/>
      <c r="D45" s="101"/>
      <c r="E45" s="76">
        <f t="shared" si="6"/>
        <v>0</v>
      </c>
      <c r="F45" s="65">
        <f t="shared" si="6"/>
        <v>14</v>
      </c>
      <c r="G45" s="77">
        <f t="shared" si="1"/>
        <v>14</v>
      </c>
      <c r="H45" s="76">
        <v>0</v>
      </c>
      <c r="I45" s="65">
        <v>10</v>
      </c>
      <c r="J45" s="78">
        <f t="shared" si="2"/>
        <v>10</v>
      </c>
      <c r="K45" s="79">
        <v>0</v>
      </c>
      <c r="L45" s="65">
        <v>3</v>
      </c>
      <c r="M45" s="77">
        <f t="shared" si="3"/>
        <v>3</v>
      </c>
      <c r="N45" s="76">
        <v>0</v>
      </c>
      <c r="O45" s="65">
        <v>1</v>
      </c>
      <c r="P45" s="78">
        <f t="shared" si="4"/>
        <v>1</v>
      </c>
      <c r="Q45" s="79">
        <v>0</v>
      </c>
      <c r="R45" s="65">
        <v>0</v>
      </c>
      <c r="S45" s="78">
        <f t="shared" si="5"/>
        <v>0</v>
      </c>
    </row>
    <row r="46" spans="1:19" ht="14.45" customHeight="1">
      <c r="B46" s="24" t="s">
        <v>38</v>
      </c>
      <c r="C46" s="80"/>
      <c r="D46" s="26"/>
      <c r="E46" s="72">
        <f t="shared" si="6"/>
        <v>0</v>
      </c>
      <c r="F46" s="28">
        <f t="shared" si="6"/>
        <v>0</v>
      </c>
      <c r="G46" s="73">
        <f t="shared" si="1"/>
        <v>0</v>
      </c>
      <c r="H46" s="72">
        <v>0</v>
      </c>
      <c r="I46" s="28">
        <v>0</v>
      </c>
      <c r="J46" s="74">
        <f t="shared" si="2"/>
        <v>0</v>
      </c>
      <c r="K46" s="75">
        <v>0</v>
      </c>
      <c r="L46" s="28">
        <v>0</v>
      </c>
      <c r="M46" s="73">
        <f t="shared" si="3"/>
        <v>0</v>
      </c>
      <c r="N46" s="72">
        <v>0</v>
      </c>
      <c r="O46" s="28">
        <v>0</v>
      </c>
      <c r="P46" s="74">
        <f t="shared" si="4"/>
        <v>0</v>
      </c>
      <c r="Q46" s="75">
        <v>0</v>
      </c>
      <c r="R46" s="28">
        <v>0</v>
      </c>
      <c r="S46" s="74">
        <f t="shared" si="5"/>
        <v>0</v>
      </c>
    </row>
    <row r="47" spans="1:19" ht="14.45" customHeight="1" thickBot="1">
      <c r="B47" s="99"/>
      <c r="C47" s="100"/>
      <c r="D47" s="101"/>
      <c r="E47" s="76">
        <f t="shared" si="6"/>
        <v>0</v>
      </c>
      <c r="F47" s="65">
        <f t="shared" si="6"/>
        <v>0</v>
      </c>
      <c r="G47" s="77">
        <f t="shared" si="1"/>
        <v>0</v>
      </c>
      <c r="H47" s="76">
        <v>0</v>
      </c>
      <c r="I47" s="65">
        <v>0</v>
      </c>
      <c r="J47" s="78">
        <f t="shared" si="2"/>
        <v>0</v>
      </c>
      <c r="K47" s="79">
        <v>0</v>
      </c>
      <c r="L47" s="65">
        <v>0</v>
      </c>
      <c r="M47" s="77">
        <f t="shared" si="3"/>
        <v>0</v>
      </c>
      <c r="N47" s="76">
        <v>0</v>
      </c>
      <c r="O47" s="65">
        <v>0</v>
      </c>
      <c r="P47" s="78">
        <f t="shared" si="4"/>
        <v>0</v>
      </c>
      <c r="Q47" s="79">
        <v>0</v>
      </c>
      <c r="R47" s="65">
        <v>0</v>
      </c>
      <c r="S47" s="78">
        <f t="shared" si="5"/>
        <v>0</v>
      </c>
    </row>
    <row r="48" spans="1:19" ht="14.45" customHeight="1">
      <c r="B48" s="24" t="s">
        <v>39</v>
      </c>
      <c r="C48" s="80"/>
      <c r="D48" s="26"/>
      <c r="E48" s="72">
        <f t="shared" si="6"/>
        <v>0</v>
      </c>
      <c r="F48" s="28">
        <f t="shared" si="6"/>
        <v>14</v>
      </c>
      <c r="G48" s="73">
        <f t="shared" si="1"/>
        <v>14</v>
      </c>
      <c r="H48" s="72">
        <v>0</v>
      </c>
      <c r="I48" s="28">
        <v>4</v>
      </c>
      <c r="J48" s="74">
        <f t="shared" si="2"/>
        <v>4</v>
      </c>
      <c r="K48" s="75">
        <v>0</v>
      </c>
      <c r="L48" s="28">
        <v>6</v>
      </c>
      <c r="M48" s="73">
        <f t="shared" si="3"/>
        <v>6</v>
      </c>
      <c r="N48" s="72">
        <v>0</v>
      </c>
      <c r="O48" s="28">
        <v>4</v>
      </c>
      <c r="P48" s="74">
        <f t="shared" si="4"/>
        <v>4</v>
      </c>
      <c r="Q48" s="75">
        <v>0</v>
      </c>
      <c r="R48" s="28">
        <v>0</v>
      </c>
      <c r="S48" s="74">
        <f t="shared" si="5"/>
        <v>0</v>
      </c>
    </row>
    <row r="49" spans="1:19" ht="14.45" customHeight="1" thickBot="1">
      <c r="B49" s="99"/>
      <c r="C49" s="100"/>
      <c r="D49" s="101"/>
      <c r="E49" s="76">
        <f t="shared" si="6"/>
        <v>0</v>
      </c>
      <c r="F49" s="65">
        <f t="shared" si="6"/>
        <v>6</v>
      </c>
      <c r="G49" s="77">
        <f t="shared" si="1"/>
        <v>6</v>
      </c>
      <c r="H49" s="76">
        <v>0</v>
      </c>
      <c r="I49" s="65">
        <v>2</v>
      </c>
      <c r="J49" s="78">
        <f t="shared" si="2"/>
        <v>2</v>
      </c>
      <c r="K49" s="79">
        <v>0</v>
      </c>
      <c r="L49" s="65">
        <v>3</v>
      </c>
      <c r="M49" s="77">
        <f t="shared" si="3"/>
        <v>3</v>
      </c>
      <c r="N49" s="76">
        <v>0</v>
      </c>
      <c r="O49" s="65">
        <v>1</v>
      </c>
      <c r="P49" s="78">
        <f t="shared" si="4"/>
        <v>1</v>
      </c>
      <c r="Q49" s="79">
        <v>0</v>
      </c>
      <c r="R49" s="65">
        <v>0</v>
      </c>
      <c r="S49" s="78">
        <f t="shared" si="5"/>
        <v>0</v>
      </c>
    </row>
    <row r="50" spans="1:19" ht="14.45" customHeight="1">
      <c r="B50" s="24" t="s">
        <v>40</v>
      </c>
      <c r="C50" s="80"/>
      <c r="D50" s="26"/>
      <c r="E50" s="72">
        <f t="shared" si="6"/>
        <v>0</v>
      </c>
      <c r="F50" s="28">
        <f t="shared" si="6"/>
        <v>7</v>
      </c>
      <c r="G50" s="73">
        <f t="shared" si="1"/>
        <v>7</v>
      </c>
      <c r="H50" s="72">
        <v>0</v>
      </c>
      <c r="I50" s="28">
        <v>5</v>
      </c>
      <c r="J50" s="74">
        <f t="shared" si="2"/>
        <v>5</v>
      </c>
      <c r="K50" s="75">
        <v>0</v>
      </c>
      <c r="L50" s="28">
        <v>1</v>
      </c>
      <c r="M50" s="73">
        <f t="shared" si="3"/>
        <v>1</v>
      </c>
      <c r="N50" s="72">
        <v>0</v>
      </c>
      <c r="O50" s="28">
        <v>1</v>
      </c>
      <c r="P50" s="74">
        <f t="shared" si="4"/>
        <v>1</v>
      </c>
      <c r="Q50" s="75">
        <v>0</v>
      </c>
      <c r="R50" s="28">
        <v>0</v>
      </c>
      <c r="S50" s="74">
        <f t="shared" si="5"/>
        <v>0</v>
      </c>
    </row>
    <row r="51" spans="1:19" ht="14.45" customHeight="1" thickBot="1">
      <c r="B51" s="99"/>
      <c r="C51" s="100"/>
      <c r="D51" s="101"/>
      <c r="E51" s="76">
        <f t="shared" si="6"/>
        <v>0</v>
      </c>
      <c r="F51" s="65">
        <f t="shared" si="6"/>
        <v>8</v>
      </c>
      <c r="G51" s="77">
        <f t="shared" si="1"/>
        <v>8</v>
      </c>
      <c r="H51" s="76">
        <v>0</v>
      </c>
      <c r="I51" s="65">
        <v>5</v>
      </c>
      <c r="J51" s="78">
        <f t="shared" si="2"/>
        <v>5</v>
      </c>
      <c r="K51" s="79">
        <v>0</v>
      </c>
      <c r="L51" s="65">
        <v>1</v>
      </c>
      <c r="M51" s="77">
        <f t="shared" si="3"/>
        <v>1</v>
      </c>
      <c r="N51" s="76">
        <v>0</v>
      </c>
      <c r="O51" s="65">
        <v>2</v>
      </c>
      <c r="P51" s="78">
        <f t="shared" si="4"/>
        <v>2</v>
      </c>
      <c r="Q51" s="79">
        <v>0</v>
      </c>
      <c r="R51" s="65">
        <v>0</v>
      </c>
      <c r="S51" s="78">
        <f t="shared" si="5"/>
        <v>0</v>
      </c>
    </row>
    <row r="52" spans="1:19" ht="14.45" customHeight="1">
      <c r="B52" s="24" t="s">
        <v>41</v>
      </c>
      <c r="C52" s="80"/>
      <c r="D52" s="26"/>
      <c r="E52" s="72">
        <f t="shared" si="6"/>
        <v>1</v>
      </c>
      <c r="F52" s="28">
        <f t="shared" si="6"/>
        <v>135</v>
      </c>
      <c r="G52" s="73">
        <f t="shared" si="1"/>
        <v>136</v>
      </c>
      <c r="H52" s="72">
        <v>0</v>
      </c>
      <c r="I52" s="28">
        <v>50</v>
      </c>
      <c r="J52" s="74">
        <f t="shared" si="2"/>
        <v>50</v>
      </c>
      <c r="K52" s="75">
        <v>0</v>
      </c>
      <c r="L52" s="28">
        <v>32</v>
      </c>
      <c r="M52" s="73">
        <f t="shared" si="3"/>
        <v>32</v>
      </c>
      <c r="N52" s="72">
        <v>1</v>
      </c>
      <c r="O52" s="28">
        <v>43</v>
      </c>
      <c r="P52" s="74">
        <f t="shared" si="4"/>
        <v>44</v>
      </c>
      <c r="Q52" s="75">
        <v>0</v>
      </c>
      <c r="R52" s="28">
        <v>10</v>
      </c>
      <c r="S52" s="74">
        <f t="shared" si="5"/>
        <v>10</v>
      </c>
    </row>
    <row r="53" spans="1:19" ht="14.45" customHeight="1">
      <c r="B53" s="34"/>
      <c r="C53" s="102"/>
      <c r="D53" s="36"/>
      <c r="E53" s="40">
        <f t="shared" si="6"/>
        <v>0</v>
      </c>
      <c r="F53" s="38">
        <f t="shared" si="6"/>
        <v>149</v>
      </c>
      <c r="G53" s="39">
        <f t="shared" si="1"/>
        <v>149</v>
      </c>
      <c r="H53" s="40">
        <v>0</v>
      </c>
      <c r="I53" s="41">
        <v>67</v>
      </c>
      <c r="J53" s="42">
        <f t="shared" si="2"/>
        <v>67</v>
      </c>
      <c r="K53" s="43">
        <v>0</v>
      </c>
      <c r="L53" s="41">
        <v>28</v>
      </c>
      <c r="M53" s="39">
        <f t="shared" si="3"/>
        <v>28</v>
      </c>
      <c r="N53" s="40">
        <v>0</v>
      </c>
      <c r="O53" s="41">
        <v>43</v>
      </c>
      <c r="P53" s="42">
        <f t="shared" si="4"/>
        <v>43</v>
      </c>
      <c r="Q53" s="43">
        <v>0</v>
      </c>
      <c r="R53" s="41">
        <v>11</v>
      </c>
      <c r="S53" s="42">
        <f t="shared" si="5"/>
        <v>11</v>
      </c>
    </row>
    <row r="54" spans="1:19" ht="14.45" customHeight="1">
      <c r="B54" s="110"/>
      <c r="C54" s="111" t="s">
        <v>42</v>
      </c>
      <c r="D54" s="112"/>
      <c r="E54" s="27">
        <f t="shared" si="6"/>
        <v>0</v>
      </c>
      <c r="F54" s="47">
        <f t="shared" si="6"/>
        <v>102</v>
      </c>
      <c r="G54" s="48">
        <f t="shared" si="1"/>
        <v>102</v>
      </c>
      <c r="H54" s="113">
        <v>0</v>
      </c>
      <c r="I54" s="114">
        <v>39</v>
      </c>
      <c r="J54" s="48">
        <f t="shared" si="2"/>
        <v>39</v>
      </c>
      <c r="K54" s="113">
        <v>0</v>
      </c>
      <c r="L54" s="114">
        <v>23</v>
      </c>
      <c r="M54" s="48">
        <f t="shared" si="3"/>
        <v>23</v>
      </c>
      <c r="N54" s="113">
        <v>0</v>
      </c>
      <c r="O54" s="47">
        <v>33</v>
      </c>
      <c r="P54" s="49">
        <f t="shared" si="4"/>
        <v>33</v>
      </c>
      <c r="Q54" s="115">
        <v>0</v>
      </c>
      <c r="R54" s="114">
        <v>7</v>
      </c>
      <c r="S54" s="49">
        <f t="shared" si="5"/>
        <v>7</v>
      </c>
    </row>
    <row r="55" spans="1:19" ht="14.45" customHeight="1" thickBot="1">
      <c r="B55" s="62"/>
      <c r="C55" s="116"/>
      <c r="D55" s="117"/>
      <c r="E55" s="76">
        <f t="shared" si="6"/>
        <v>0</v>
      </c>
      <c r="F55" s="65">
        <f t="shared" si="6"/>
        <v>104</v>
      </c>
      <c r="G55" s="77">
        <f t="shared" si="1"/>
        <v>104</v>
      </c>
      <c r="H55" s="67">
        <v>0</v>
      </c>
      <c r="I55" s="68">
        <v>48</v>
      </c>
      <c r="J55" s="78">
        <f t="shared" si="2"/>
        <v>48</v>
      </c>
      <c r="K55" s="70">
        <v>0</v>
      </c>
      <c r="L55" s="68">
        <v>20</v>
      </c>
      <c r="M55" s="78">
        <f t="shared" si="3"/>
        <v>20</v>
      </c>
      <c r="N55" s="67">
        <v>0</v>
      </c>
      <c r="O55" s="68">
        <v>30</v>
      </c>
      <c r="P55" s="78">
        <f t="shared" si="4"/>
        <v>30</v>
      </c>
      <c r="Q55" s="70">
        <v>0</v>
      </c>
      <c r="R55" s="68">
        <v>6</v>
      </c>
      <c r="S55" s="78">
        <f t="shared" si="5"/>
        <v>6</v>
      </c>
    </row>
    <row r="56" spans="1:19" ht="14.45" customHeight="1">
      <c r="B56" s="24" t="s">
        <v>43</v>
      </c>
      <c r="C56" s="80"/>
      <c r="D56" s="26"/>
      <c r="E56" s="72">
        <f t="shared" si="6"/>
        <v>0</v>
      </c>
      <c r="F56" s="28">
        <f t="shared" si="6"/>
        <v>80</v>
      </c>
      <c r="G56" s="73">
        <f t="shared" si="1"/>
        <v>80</v>
      </c>
      <c r="H56" s="72">
        <v>0</v>
      </c>
      <c r="I56" s="28">
        <v>52</v>
      </c>
      <c r="J56" s="74">
        <f t="shared" si="2"/>
        <v>52</v>
      </c>
      <c r="K56" s="75">
        <v>0</v>
      </c>
      <c r="L56" s="28">
        <v>18</v>
      </c>
      <c r="M56" s="73">
        <f t="shared" si="3"/>
        <v>18</v>
      </c>
      <c r="N56" s="72">
        <v>0</v>
      </c>
      <c r="O56" s="28">
        <v>9</v>
      </c>
      <c r="P56" s="74">
        <f t="shared" si="4"/>
        <v>9</v>
      </c>
      <c r="Q56" s="75">
        <v>0</v>
      </c>
      <c r="R56" s="28">
        <v>1</v>
      </c>
      <c r="S56" s="74">
        <f t="shared" si="5"/>
        <v>1</v>
      </c>
    </row>
    <row r="57" spans="1:19" ht="14.45" customHeight="1">
      <c r="B57" s="34"/>
      <c r="C57" s="102"/>
      <c r="D57" s="36"/>
      <c r="E57" s="40">
        <f t="shared" si="6"/>
        <v>0</v>
      </c>
      <c r="F57" s="38">
        <f t="shared" si="6"/>
        <v>79</v>
      </c>
      <c r="G57" s="39">
        <f t="shared" si="1"/>
        <v>79</v>
      </c>
      <c r="H57" s="40">
        <v>0</v>
      </c>
      <c r="I57" s="41">
        <v>54</v>
      </c>
      <c r="J57" s="42">
        <f t="shared" si="2"/>
        <v>54</v>
      </c>
      <c r="K57" s="43">
        <v>0</v>
      </c>
      <c r="L57" s="41">
        <v>10</v>
      </c>
      <c r="M57" s="39">
        <f t="shared" si="3"/>
        <v>10</v>
      </c>
      <c r="N57" s="40">
        <v>0</v>
      </c>
      <c r="O57" s="41">
        <v>12</v>
      </c>
      <c r="P57" s="42">
        <f t="shared" si="4"/>
        <v>12</v>
      </c>
      <c r="Q57" s="43">
        <v>0</v>
      </c>
      <c r="R57" s="41">
        <v>3</v>
      </c>
      <c r="S57" s="42">
        <f t="shared" si="5"/>
        <v>3</v>
      </c>
    </row>
    <row r="58" spans="1:19" ht="14.45" customHeight="1">
      <c r="B58" s="110"/>
      <c r="C58" s="111" t="s">
        <v>44</v>
      </c>
      <c r="D58" s="112"/>
      <c r="E58" s="27">
        <f t="shared" si="6"/>
        <v>0</v>
      </c>
      <c r="F58" s="47">
        <f t="shared" si="6"/>
        <v>39</v>
      </c>
      <c r="G58" s="48">
        <f t="shared" si="1"/>
        <v>39</v>
      </c>
      <c r="H58" s="113">
        <v>0</v>
      </c>
      <c r="I58" s="114">
        <v>20</v>
      </c>
      <c r="J58" s="48">
        <f t="shared" si="2"/>
        <v>20</v>
      </c>
      <c r="K58" s="113">
        <v>0</v>
      </c>
      <c r="L58" s="114">
        <v>12</v>
      </c>
      <c r="M58" s="48">
        <f t="shared" si="3"/>
        <v>12</v>
      </c>
      <c r="N58" s="113">
        <v>0</v>
      </c>
      <c r="O58" s="114">
        <v>6</v>
      </c>
      <c r="P58" s="49">
        <f t="shared" si="4"/>
        <v>6</v>
      </c>
      <c r="Q58" s="115">
        <v>0</v>
      </c>
      <c r="R58" s="114">
        <v>1</v>
      </c>
      <c r="S58" s="49">
        <f t="shared" si="5"/>
        <v>1</v>
      </c>
    </row>
    <row r="59" spans="1:19" ht="14.45" customHeight="1" thickBot="1">
      <c r="B59" s="118"/>
      <c r="C59" s="116"/>
      <c r="D59" s="117"/>
      <c r="E59" s="76">
        <f t="shared" si="6"/>
        <v>0</v>
      </c>
      <c r="F59" s="65">
        <f t="shared" si="6"/>
        <v>37</v>
      </c>
      <c r="G59" s="39">
        <f t="shared" si="1"/>
        <v>37</v>
      </c>
      <c r="H59" s="76">
        <v>0</v>
      </c>
      <c r="I59" s="65">
        <v>25</v>
      </c>
      <c r="J59" s="39">
        <f t="shared" si="2"/>
        <v>25</v>
      </c>
      <c r="K59" s="76">
        <v>0</v>
      </c>
      <c r="L59" s="65">
        <v>6</v>
      </c>
      <c r="M59" s="39">
        <f t="shared" si="3"/>
        <v>6</v>
      </c>
      <c r="N59" s="76">
        <v>0</v>
      </c>
      <c r="O59" s="65">
        <v>5</v>
      </c>
      <c r="P59" s="39">
        <f t="shared" si="4"/>
        <v>5</v>
      </c>
      <c r="Q59" s="76">
        <v>0</v>
      </c>
      <c r="R59" s="65">
        <v>1</v>
      </c>
      <c r="S59" s="78">
        <f t="shared" si="5"/>
        <v>1</v>
      </c>
    </row>
    <row r="60" spans="1:19" ht="14.45" customHeight="1">
      <c r="B60" s="24" t="s">
        <v>45</v>
      </c>
      <c r="C60" s="80"/>
      <c r="D60" s="26"/>
      <c r="E60" s="72">
        <f t="shared" si="6"/>
        <v>0</v>
      </c>
      <c r="F60" s="28">
        <f t="shared" si="6"/>
        <v>39</v>
      </c>
      <c r="G60" s="29">
        <f t="shared" si="1"/>
        <v>39</v>
      </c>
      <c r="H60" s="30">
        <v>0</v>
      </c>
      <c r="I60" s="31">
        <v>17</v>
      </c>
      <c r="J60" s="32">
        <f t="shared" si="2"/>
        <v>17</v>
      </c>
      <c r="K60" s="33">
        <v>0</v>
      </c>
      <c r="L60" s="31">
        <v>8</v>
      </c>
      <c r="M60" s="29">
        <f t="shared" si="3"/>
        <v>8</v>
      </c>
      <c r="N60" s="30">
        <v>0</v>
      </c>
      <c r="O60" s="31">
        <v>10</v>
      </c>
      <c r="P60" s="32">
        <f t="shared" si="4"/>
        <v>10</v>
      </c>
      <c r="Q60" s="33">
        <v>0</v>
      </c>
      <c r="R60" s="31">
        <v>4</v>
      </c>
      <c r="S60" s="32">
        <f t="shared" si="5"/>
        <v>4</v>
      </c>
    </row>
    <row r="61" spans="1:19" s="16" customFormat="1" ht="14.45" customHeight="1">
      <c r="A61" s="1"/>
      <c r="B61" s="34"/>
      <c r="C61" s="102"/>
      <c r="D61" s="36"/>
      <c r="E61" s="40">
        <f t="shared" si="6"/>
        <v>1</v>
      </c>
      <c r="F61" s="38">
        <f t="shared" si="6"/>
        <v>49</v>
      </c>
      <c r="G61" s="53">
        <f t="shared" si="1"/>
        <v>50</v>
      </c>
      <c r="H61" s="37">
        <v>0</v>
      </c>
      <c r="I61" s="38">
        <v>26</v>
      </c>
      <c r="J61" s="54">
        <f t="shared" si="2"/>
        <v>26</v>
      </c>
      <c r="K61" s="55">
        <v>0</v>
      </c>
      <c r="L61" s="38">
        <v>10</v>
      </c>
      <c r="M61" s="53">
        <f t="shared" si="3"/>
        <v>10</v>
      </c>
      <c r="N61" s="37">
        <v>0</v>
      </c>
      <c r="O61" s="38">
        <v>13</v>
      </c>
      <c r="P61" s="54">
        <f t="shared" si="4"/>
        <v>13</v>
      </c>
      <c r="Q61" s="55">
        <v>1</v>
      </c>
      <c r="R61" s="38">
        <v>0</v>
      </c>
      <c r="S61" s="54">
        <f t="shared" si="5"/>
        <v>1</v>
      </c>
    </row>
    <row r="62" spans="1:19" s="16" customFormat="1" ht="14.45" customHeight="1">
      <c r="B62" s="44"/>
      <c r="C62" s="119"/>
      <c r="D62" s="90" t="s">
        <v>46</v>
      </c>
      <c r="E62" s="27">
        <f t="shared" si="6"/>
        <v>0</v>
      </c>
      <c r="F62" s="47">
        <f t="shared" si="6"/>
        <v>13</v>
      </c>
      <c r="G62" s="48">
        <f t="shared" si="1"/>
        <v>13</v>
      </c>
      <c r="H62" s="27">
        <v>0</v>
      </c>
      <c r="I62" s="47">
        <v>8</v>
      </c>
      <c r="J62" s="49">
        <f t="shared" si="2"/>
        <v>8</v>
      </c>
      <c r="K62" s="50">
        <v>0</v>
      </c>
      <c r="L62" s="47">
        <v>2</v>
      </c>
      <c r="M62" s="48">
        <f t="shared" si="3"/>
        <v>2</v>
      </c>
      <c r="N62" s="27">
        <v>0</v>
      </c>
      <c r="O62" s="47">
        <v>3</v>
      </c>
      <c r="P62" s="49">
        <f t="shared" si="4"/>
        <v>3</v>
      </c>
      <c r="Q62" s="50">
        <v>0</v>
      </c>
      <c r="R62" s="47">
        <v>0</v>
      </c>
      <c r="S62" s="49">
        <f t="shared" si="5"/>
        <v>0</v>
      </c>
    </row>
    <row r="63" spans="1:19" ht="14.45" customHeight="1" thickBot="1">
      <c r="A63" s="16"/>
      <c r="B63" s="44"/>
      <c r="C63" s="119"/>
      <c r="D63" s="91" t="s">
        <v>47</v>
      </c>
      <c r="E63" s="76">
        <f t="shared" si="6"/>
        <v>0</v>
      </c>
      <c r="F63" s="65">
        <f t="shared" si="6"/>
        <v>23</v>
      </c>
      <c r="G63" s="66">
        <f t="shared" si="1"/>
        <v>23</v>
      </c>
      <c r="H63" s="67">
        <v>0</v>
      </c>
      <c r="I63" s="68">
        <v>13</v>
      </c>
      <c r="J63" s="69">
        <f t="shared" si="2"/>
        <v>13</v>
      </c>
      <c r="K63" s="70">
        <v>0</v>
      </c>
      <c r="L63" s="68">
        <v>5</v>
      </c>
      <c r="M63" s="66">
        <f t="shared" si="3"/>
        <v>5</v>
      </c>
      <c r="N63" s="67">
        <v>0</v>
      </c>
      <c r="O63" s="68">
        <v>5</v>
      </c>
      <c r="P63" s="69">
        <f t="shared" si="4"/>
        <v>5</v>
      </c>
      <c r="Q63" s="70">
        <v>0</v>
      </c>
      <c r="R63" s="68">
        <v>0</v>
      </c>
      <c r="S63" s="69">
        <f t="shared" si="5"/>
        <v>0</v>
      </c>
    </row>
    <row r="64" spans="1:19" ht="14.45" customHeight="1">
      <c r="B64" s="24" t="s">
        <v>48</v>
      </c>
      <c r="C64" s="80"/>
      <c r="D64" s="26"/>
      <c r="E64" s="72">
        <f t="shared" si="6"/>
        <v>0</v>
      </c>
      <c r="F64" s="28">
        <f t="shared" si="6"/>
        <v>1</v>
      </c>
      <c r="G64" s="73">
        <f t="shared" si="1"/>
        <v>1</v>
      </c>
      <c r="H64" s="72">
        <v>0</v>
      </c>
      <c r="I64" s="28">
        <v>0</v>
      </c>
      <c r="J64" s="74">
        <f t="shared" si="2"/>
        <v>0</v>
      </c>
      <c r="K64" s="75">
        <v>0</v>
      </c>
      <c r="L64" s="28">
        <v>0</v>
      </c>
      <c r="M64" s="73">
        <f t="shared" si="3"/>
        <v>0</v>
      </c>
      <c r="N64" s="72">
        <v>0</v>
      </c>
      <c r="O64" s="28">
        <v>0</v>
      </c>
      <c r="P64" s="74">
        <f t="shared" si="4"/>
        <v>0</v>
      </c>
      <c r="Q64" s="75">
        <v>0</v>
      </c>
      <c r="R64" s="28">
        <v>1</v>
      </c>
      <c r="S64" s="74">
        <f t="shared" si="5"/>
        <v>1</v>
      </c>
    </row>
    <row r="65" spans="1:19" ht="14.45" customHeight="1" thickBot="1">
      <c r="B65" s="99"/>
      <c r="C65" s="100"/>
      <c r="D65" s="101"/>
      <c r="E65" s="76">
        <f t="shared" si="6"/>
        <v>0</v>
      </c>
      <c r="F65" s="65">
        <f t="shared" si="6"/>
        <v>0</v>
      </c>
      <c r="G65" s="77">
        <f t="shared" si="1"/>
        <v>0</v>
      </c>
      <c r="H65" s="76">
        <v>0</v>
      </c>
      <c r="I65" s="65">
        <v>0</v>
      </c>
      <c r="J65" s="78">
        <f t="shared" si="2"/>
        <v>0</v>
      </c>
      <c r="K65" s="79">
        <v>0</v>
      </c>
      <c r="L65" s="65">
        <v>0</v>
      </c>
      <c r="M65" s="77">
        <f t="shared" si="3"/>
        <v>0</v>
      </c>
      <c r="N65" s="76">
        <v>0</v>
      </c>
      <c r="O65" s="65">
        <v>0</v>
      </c>
      <c r="P65" s="78">
        <f t="shared" si="4"/>
        <v>0</v>
      </c>
      <c r="Q65" s="79">
        <v>0</v>
      </c>
      <c r="R65" s="65">
        <v>0</v>
      </c>
      <c r="S65" s="78">
        <f t="shared" si="5"/>
        <v>0</v>
      </c>
    </row>
    <row r="66" spans="1:19" ht="14.45" customHeight="1">
      <c r="B66" s="34" t="s">
        <v>49</v>
      </c>
      <c r="C66" s="102"/>
      <c r="D66" s="36"/>
      <c r="E66" s="72">
        <f t="shared" si="6"/>
        <v>0</v>
      </c>
      <c r="F66" s="28">
        <f t="shared" si="6"/>
        <v>61</v>
      </c>
      <c r="G66" s="103">
        <f t="shared" si="1"/>
        <v>61</v>
      </c>
      <c r="H66" s="104">
        <v>0</v>
      </c>
      <c r="I66" s="105">
        <v>29</v>
      </c>
      <c r="J66" s="106">
        <f t="shared" si="2"/>
        <v>29</v>
      </c>
      <c r="K66" s="107">
        <v>0</v>
      </c>
      <c r="L66" s="105">
        <v>15</v>
      </c>
      <c r="M66" s="103">
        <f t="shared" si="3"/>
        <v>15</v>
      </c>
      <c r="N66" s="104">
        <v>0</v>
      </c>
      <c r="O66" s="105">
        <v>14</v>
      </c>
      <c r="P66" s="106">
        <f t="shared" si="4"/>
        <v>14</v>
      </c>
      <c r="Q66" s="107">
        <v>0</v>
      </c>
      <c r="R66" s="105">
        <v>3</v>
      </c>
      <c r="S66" s="106">
        <f t="shared" si="5"/>
        <v>3</v>
      </c>
    </row>
    <row r="67" spans="1:19" s="16" customFormat="1" ht="14.45" customHeight="1" thickBot="1">
      <c r="A67" s="1"/>
      <c r="B67" s="34"/>
      <c r="C67" s="102"/>
      <c r="D67" s="36"/>
      <c r="E67" s="76">
        <f t="shared" si="6"/>
        <v>0</v>
      </c>
      <c r="F67" s="65">
        <f t="shared" si="6"/>
        <v>44</v>
      </c>
      <c r="G67" s="53">
        <f t="shared" si="1"/>
        <v>44</v>
      </c>
      <c r="H67" s="37">
        <v>0</v>
      </c>
      <c r="I67" s="38">
        <v>16</v>
      </c>
      <c r="J67" s="54">
        <f t="shared" si="2"/>
        <v>16</v>
      </c>
      <c r="K67" s="55">
        <v>0</v>
      </c>
      <c r="L67" s="38">
        <v>15</v>
      </c>
      <c r="M67" s="53">
        <f t="shared" si="3"/>
        <v>15</v>
      </c>
      <c r="N67" s="37">
        <v>0</v>
      </c>
      <c r="O67" s="38">
        <v>13</v>
      </c>
      <c r="P67" s="54">
        <f t="shared" si="4"/>
        <v>13</v>
      </c>
      <c r="Q67" s="55">
        <v>0</v>
      </c>
      <c r="R67" s="38">
        <v>0</v>
      </c>
      <c r="S67" s="54">
        <f t="shared" si="5"/>
        <v>0</v>
      </c>
    </row>
    <row r="68" spans="1:19" ht="15" customHeight="1">
      <c r="B68" s="334" t="s">
        <v>50</v>
      </c>
      <c r="C68" s="335"/>
      <c r="D68" s="336"/>
      <c r="E68" s="72">
        <f t="shared" si="6"/>
        <v>15</v>
      </c>
      <c r="F68" s="28">
        <f t="shared" si="6"/>
        <v>1309</v>
      </c>
      <c r="G68" s="73">
        <f t="shared" si="1"/>
        <v>1324</v>
      </c>
      <c r="H68" s="120">
        <f>H6+H18+H20+H28+H32+H34+H38+H40+H44+H46+H48+H50+H52+H56+H60+H64+H66</f>
        <v>6</v>
      </c>
      <c r="I68" s="28">
        <f>I6+I18+I20+I28+I32+I34+I38+I40+I44+I46+I48+I50+I52+I56+I60+I64+I66</f>
        <v>550</v>
      </c>
      <c r="J68" s="74">
        <f t="shared" si="2"/>
        <v>556</v>
      </c>
      <c r="K68" s="120">
        <f>K6+K18+K20+K28+K32+K34+K38+K40+K44+K46+K48+K50+K52+K56+K60+K64+K66</f>
        <v>3</v>
      </c>
      <c r="L68" s="28">
        <f>L6+L18+L20+L28+L32+L34+L38+L40+L44+L46+L48+L50+L52+L56+L60+L64+L66</f>
        <v>286</v>
      </c>
      <c r="M68" s="73">
        <f t="shared" si="3"/>
        <v>289</v>
      </c>
      <c r="N68" s="120">
        <f>N6+N18+N20+N28+N32+N34+N38+N40+N44+N46+N48+N50+N52+N56+N60+N64+N66</f>
        <v>4</v>
      </c>
      <c r="O68" s="28">
        <f>O6+O18+O20+O28+O32+O34+O38+O40+O44+O46+O48+O50+O52+O56+O60+O64+O66</f>
        <v>379</v>
      </c>
      <c r="P68" s="74">
        <f>SUM(N68:O68)</f>
        <v>383</v>
      </c>
      <c r="Q68" s="120">
        <f>Q6+Q18+Q20+Q28+Q32+Q34+Q38+Q40+Q44+Q46+Q48+Q50+Q52+Q56+Q60+Q64+Q66</f>
        <v>2</v>
      </c>
      <c r="R68" s="28">
        <f>R6+R18+R20+R28+R32+R34+R38+R40+R44+R46+R48+R50+R52+R56+R60+R64+R66</f>
        <v>94</v>
      </c>
      <c r="S68" s="74">
        <f t="shared" si="5"/>
        <v>96</v>
      </c>
    </row>
    <row r="69" spans="1:19" s="11" customFormat="1" ht="15" customHeight="1" thickBot="1">
      <c r="A69" s="1"/>
      <c r="B69" s="337"/>
      <c r="C69" s="338"/>
      <c r="D69" s="339"/>
      <c r="E69" s="76">
        <f t="shared" si="6"/>
        <v>17</v>
      </c>
      <c r="F69" s="65">
        <f t="shared" si="6"/>
        <v>1281</v>
      </c>
      <c r="G69" s="77">
        <f t="shared" si="1"/>
        <v>1298</v>
      </c>
      <c r="H69" s="121">
        <f>H7+H19+H21+H29+H33+H35+H39+H41+H45+H47+H49+H51+H53+H57+H61+H65+H67</f>
        <v>6</v>
      </c>
      <c r="I69" s="65">
        <f>I7+I19+I21+I29+I33+I35+I39+I41+I45+I47+I49+I51+I53+I57+I61+I65+I67</f>
        <v>569</v>
      </c>
      <c r="J69" s="78">
        <f t="shared" si="2"/>
        <v>575</v>
      </c>
      <c r="K69" s="121">
        <f>K7+K19+K21+K29+K33+K35+K39+K41+K45+K47+K49+K51+K53+K57+K61+K65+K67</f>
        <v>5</v>
      </c>
      <c r="L69" s="65">
        <f>L7+L19+L21+L29+L33+L35+L39+L41+L45+L47+L49+L51+L53+L57+L61+L65+L67</f>
        <v>254</v>
      </c>
      <c r="M69" s="77">
        <f t="shared" si="3"/>
        <v>259</v>
      </c>
      <c r="N69" s="121">
        <f>N7+N19+N21+N29+N33+N35+N39+N41+N45+N47+N49+N51+N53+N57+N61+N65+N67</f>
        <v>4</v>
      </c>
      <c r="O69" s="65">
        <f>O7+O19+O21+O29+O33+O35+O39+O41+O45+O47+O49+O51+O53+O57+O61+O65+O67</f>
        <v>389</v>
      </c>
      <c r="P69" s="78">
        <f>SUM(N69:O69)</f>
        <v>393</v>
      </c>
      <c r="Q69" s="121">
        <f>Q7+Q19+Q21+Q29+Q33+Q35+Q39+Q41+Q45+Q47+Q49+Q51+Q53+Q57+Q61+Q65+Q67</f>
        <v>2</v>
      </c>
      <c r="R69" s="65">
        <f>R7+R19+R21+R29+R33+R35+R39+R41+R45+R47+R49+R51+R53+R57+R61+R65+R67</f>
        <v>69</v>
      </c>
      <c r="S69" s="78">
        <f t="shared" si="5"/>
        <v>71</v>
      </c>
    </row>
    <row r="70" spans="1:19" s="11" customFormat="1" ht="16.5" customHeight="1">
      <c r="I70" s="11">
        <v>0</v>
      </c>
      <c r="S70" s="122" t="s">
        <v>51</v>
      </c>
    </row>
    <row r="71" spans="1:19" ht="16.5" customHeight="1">
      <c r="I71" s="1">
        <v>0</v>
      </c>
    </row>
    <row r="72" spans="1:19">
      <c r="I72" s="1">
        <v>0</v>
      </c>
    </row>
    <row r="73" spans="1:19">
      <c r="I73" s="1">
        <v>0</v>
      </c>
    </row>
    <row r="74" spans="1:19">
      <c r="I74" s="1">
        <v>0</v>
      </c>
    </row>
    <row r="75" spans="1:19">
      <c r="I75" s="1">
        <v>0</v>
      </c>
    </row>
    <row r="76" spans="1:19">
      <c r="I76" s="1">
        <v>0</v>
      </c>
    </row>
  </sheetData>
  <mergeCells count="10">
    <mergeCell ref="B68:D69"/>
    <mergeCell ref="G1:Q1"/>
    <mergeCell ref="E2:F2"/>
    <mergeCell ref="E3:F3"/>
    <mergeCell ref="D4:D5"/>
    <mergeCell ref="E4:G4"/>
    <mergeCell ref="H4:J4"/>
    <mergeCell ref="K4:M4"/>
    <mergeCell ref="N4:P4"/>
    <mergeCell ref="Q4:S4"/>
  </mergeCells>
  <phoneticPr fontId="1"/>
  <dataValidations count="1">
    <dataValidation imeMode="off" allowBlank="1" showInputMessage="1" showErrorMessage="1" sqref="D3"/>
  </dataValidations>
  <pageMargins left="0.59055118110236227" right="0.39370078740157483" top="0.39370078740157483" bottom="0.19685039370078741" header="0.31496062992125984" footer="0.31496062992125984"/>
  <pageSetup paperSize="9" scale="8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3:BJ48"/>
  <sheetViews>
    <sheetView showGridLines="0" showZeros="0" zoomScale="75" zoomScaleNormal="75" workbookViewId="0">
      <selection activeCell="AZ4" sqref="AZ4"/>
    </sheetView>
  </sheetViews>
  <sheetFormatPr defaultRowHeight="13.5"/>
  <cols>
    <col min="1" max="2" width="2.625" style="1" customWidth="1"/>
    <col min="3" max="3" width="14.5" style="1" customWidth="1"/>
    <col min="4" max="5" width="9.125" style="1" customWidth="1"/>
    <col min="6" max="6" width="5.375" style="1" customWidth="1"/>
    <col min="7" max="7" width="9.125" style="126" customWidth="1"/>
    <col min="8" max="9" width="9.125" style="1" customWidth="1"/>
    <col min="10" max="10" width="5.75" style="1" bestFit="1" customWidth="1"/>
    <col min="11" max="11" width="9.125" style="1" customWidth="1"/>
    <col min="12" max="13" width="2.625" style="1" customWidth="1"/>
    <col min="14" max="14" width="14.5" style="1" customWidth="1"/>
    <col min="15" max="16" width="9.125" style="1" customWidth="1"/>
    <col min="17" max="17" width="5.375" style="1" customWidth="1"/>
    <col min="18" max="20" width="9.125" style="1" customWidth="1"/>
    <col min="21" max="21" width="5.875" style="1" bestFit="1" customWidth="1"/>
    <col min="22" max="22" width="9.125" style="1" customWidth="1"/>
    <col min="23" max="23" width="2.625" style="127" customWidth="1"/>
    <col min="24" max="24" width="2.625" style="1" customWidth="1"/>
    <col min="25" max="25" width="14.5" style="1" customWidth="1"/>
    <col min="26" max="27" width="9.375" style="1" bestFit="1" customWidth="1"/>
    <col min="28" max="28" width="5.5" style="1" customWidth="1"/>
    <col min="29" max="29" width="9.625" style="1" bestFit="1" customWidth="1"/>
    <col min="30" max="31" width="9.375" style="1" bestFit="1" customWidth="1"/>
    <col min="32" max="32" width="5.375" style="1" customWidth="1"/>
    <col min="33" max="33" width="9.625" style="1" bestFit="1" customWidth="1"/>
    <col min="34" max="34" width="2.625" style="127" customWidth="1"/>
    <col min="35" max="35" width="2.625" style="1" customWidth="1"/>
    <col min="36" max="36" width="14.5" style="1" customWidth="1"/>
    <col min="37" max="38" width="9.125" style="1" customWidth="1"/>
    <col min="39" max="39" width="5.375" style="1" customWidth="1"/>
    <col min="40" max="42" width="9.125" style="1" customWidth="1"/>
    <col min="43" max="43" width="5.5" style="1" customWidth="1"/>
    <col min="44" max="44" width="9.125" style="1" customWidth="1"/>
    <col min="45" max="45" width="2.625" style="127" customWidth="1"/>
    <col min="46" max="46" width="2.625" style="1" customWidth="1"/>
    <col min="47" max="47" width="14.5" style="1" bestFit="1" customWidth="1"/>
    <col min="48" max="49" width="9.25" style="1" bestFit="1" customWidth="1"/>
    <col min="50" max="50" width="5.375" style="1" customWidth="1"/>
    <col min="51" max="53" width="9.25" style="1" bestFit="1" customWidth="1"/>
    <col min="54" max="54" width="5.375" style="1" customWidth="1"/>
    <col min="55" max="55" width="9.25" style="1" bestFit="1" customWidth="1"/>
    <col min="56" max="56" width="9" style="1"/>
    <col min="57" max="62" width="11.375" style="1" customWidth="1"/>
    <col min="63" max="16384" width="9" style="1"/>
  </cols>
  <sheetData>
    <row r="3" spans="1:62" s="123" customFormat="1" ht="21" customHeight="1">
      <c r="B3" s="124"/>
      <c r="C3" s="124"/>
      <c r="D3" s="358" t="s">
        <v>52</v>
      </c>
      <c r="E3" s="358"/>
      <c r="F3" s="358"/>
      <c r="G3" s="358"/>
      <c r="H3" s="358"/>
      <c r="I3" s="358"/>
      <c r="J3" s="358"/>
      <c r="K3" s="124"/>
      <c r="M3" s="124"/>
      <c r="N3" s="124"/>
      <c r="O3" s="358" t="s">
        <v>52</v>
      </c>
      <c r="P3" s="358"/>
      <c r="Q3" s="358"/>
      <c r="R3" s="358"/>
      <c r="S3" s="358"/>
      <c r="T3" s="358"/>
      <c r="U3" s="358"/>
      <c r="V3" s="124"/>
      <c r="X3" s="124"/>
      <c r="Y3" s="124"/>
      <c r="Z3" s="358" t="s">
        <v>52</v>
      </c>
      <c r="AA3" s="358"/>
      <c r="AB3" s="358"/>
      <c r="AC3" s="358"/>
      <c r="AD3" s="358"/>
      <c r="AE3" s="358"/>
      <c r="AF3" s="358"/>
      <c r="AG3" s="124"/>
      <c r="AI3" s="124"/>
      <c r="AJ3" s="124"/>
      <c r="AK3" s="358" t="s">
        <v>52</v>
      </c>
      <c r="AL3" s="358"/>
      <c r="AM3" s="358"/>
      <c r="AN3" s="358"/>
      <c r="AO3" s="358"/>
      <c r="AP3" s="358"/>
      <c r="AQ3" s="358"/>
      <c r="AR3" s="124"/>
      <c r="AS3" s="124"/>
      <c r="AT3" s="124"/>
      <c r="AU3" s="124"/>
      <c r="AV3" s="358" t="s">
        <v>52</v>
      </c>
      <c r="AW3" s="358"/>
      <c r="AX3" s="358"/>
      <c r="AY3" s="358"/>
      <c r="AZ3" s="358"/>
      <c r="BA3" s="358"/>
      <c r="BB3" s="358"/>
      <c r="BC3" s="124"/>
      <c r="BE3" s="125" t="str">
        <f>D7</f>
        <v>死亡災害：平成29年12月末日現在</v>
      </c>
      <c r="BF3" s="16"/>
      <c r="BG3" s="16"/>
      <c r="BH3" s="16"/>
      <c r="BI3" s="16"/>
      <c r="BJ3" s="1"/>
    </row>
    <row r="4" spans="1:62" s="11" customFormat="1" ht="21.95" customHeight="1">
      <c r="A4" s="1"/>
      <c r="B4" s="1"/>
      <c r="C4" s="1"/>
      <c r="D4" s="1"/>
      <c r="E4" s="1"/>
      <c r="F4" s="1"/>
      <c r="G4" s="12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27"/>
      <c r="X4" s="1"/>
      <c r="Y4" s="1"/>
      <c r="Z4" s="1"/>
      <c r="AA4" s="1"/>
      <c r="AB4" s="1"/>
      <c r="AC4" s="1"/>
      <c r="AD4" s="1"/>
      <c r="AE4" s="1"/>
      <c r="AF4" s="1"/>
      <c r="AG4" s="1"/>
      <c r="AH4" s="127"/>
      <c r="AI4" s="1"/>
      <c r="AJ4" s="1"/>
      <c r="AK4" s="1"/>
      <c r="AL4" s="1"/>
      <c r="AM4" s="1"/>
      <c r="AN4" s="1"/>
      <c r="AO4" s="1"/>
      <c r="AP4" s="1"/>
      <c r="AQ4" s="1"/>
      <c r="AR4" s="1"/>
      <c r="AS4" s="127"/>
      <c r="AT4" s="1"/>
      <c r="AU4" s="1"/>
      <c r="AV4" s="1"/>
      <c r="AW4" s="1"/>
      <c r="AX4" s="1"/>
      <c r="AY4" s="1"/>
      <c r="AZ4" s="1"/>
      <c r="BA4" s="1"/>
      <c r="BB4" s="1"/>
      <c r="BC4" s="1"/>
      <c r="BE4" s="128" t="s">
        <v>53</v>
      </c>
      <c r="BF4" s="128" t="s">
        <v>54</v>
      </c>
      <c r="BG4" s="128" t="s">
        <v>55</v>
      </c>
      <c r="BH4" s="128" t="s">
        <v>56</v>
      </c>
      <c r="BI4" s="129" t="s">
        <v>57</v>
      </c>
      <c r="BJ4" s="130" t="s">
        <v>16</v>
      </c>
    </row>
    <row r="5" spans="1:62" ht="17.25" customHeight="1">
      <c r="J5" s="131"/>
      <c r="K5" s="132" t="s">
        <v>1</v>
      </c>
      <c r="V5" s="132" t="s">
        <v>58</v>
      </c>
      <c r="AG5" s="132" t="s">
        <v>59</v>
      </c>
      <c r="AR5" s="132" t="s">
        <v>60</v>
      </c>
      <c r="BC5" s="132" t="s">
        <v>61</v>
      </c>
      <c r="BE5" s="133">
        <f>E25</f>
        <v>5</v>
      </c>
      <c r="BF5" s="133">
        <f>E17</f>
        <v>3</v>
      </c>
      <c r="BG5" s="133">
        <f>E10</f>
        <v>2</v>
      </c>
      <c r="BH5" s="133">
        <f>E21</f>
        <v>4</v>
      </c>
      <c r="BI5" s="134">
        <f>BJ5-SUM(BE5:BH5)</f>
        <v>3</v>
      </c>
      <c r="BJ5" s="135">
        <f>E41</f>
        <v>17</v>
      </c>
    </row>
    <row r="6" spans="1:62" s="16" customFormat="1" ht="5.0999999999999996" customHeight="1">
      <c r="A6" s="131"/>
      <c r="B6" s="131"/>
      <c r="C6" s="131"/>
      <c r="D6" s="136"/>
      <c r="E6" s="136"/>
      <c r="F6" s="137"/>
      <c r="G6" s="138"/>
      <c r="H6" s="131"/>
      <c r="I6" s="131"/>
      <c r="J6" s="1"/>
      <c r="K6" s="1"/>
      <c r="L6" s="131"/>
      <c r="M6" s="131"/>
      <c r="N6" s="131"/>
      <c r="O6" s="136"/>
      <c r="P6" s="136"/>
      <c r="Q6" s="137"/>
      <c r="R6" s="138"/>
      <c r="S6" s="131"/>
      <c r="T6" s="131"/>
      <c r="U6" s="131"/>
      <c r="V6" s="1"/>
      <c r="W6" s="139"/>
      <c r="X6" s="131"/>
      <c r="Y6" s="131"/>
      <c r="Z6" s="136"/>
      <c r="AA6" s="136"/>
      <c r="AB6" s="137"/>
      <c r="AC6" s="138"/>
      <c r="AD6" s="131"/>
      <c r="AE6" s="131"/>
      <c r="AF6" s="131"/>
      <c r="AG6" s="1"/>
      <c r="AH6" s="139"/>
      <c r="AI6" s="131"/>
      <c r="AJ6" s="131"/>
      <c r="AK6" s="136"/>
      <c r="AL6" s="136"/>
      <c r="AM6" s="137"/>
      <c r="AN6" s="138"/>
      <c r="AO6" s="131"/>
      <c r="AP6" s="131"/>
      <c r="AQ6" s="131"/>
      <c r="AR6" s="1"/>
      <c r="AS6" s="139"/>
      <c r="AT6" s="131"/>
      <c r="AU6" s="131"/>
      <c r="AV6" s="136"/>
      <c r="AW6" s="136"/>
      <c r="AX6" s="137"/>
      <c r="AY6" s="138"/>
      <c r="AZ6" s="131"/>
      <c r="BA6" s="131"/>
      <c r="BB6" s="131"/>
      <c r="BC6" s="1"/>
    </row>
    <row r="7" spans="1:62" s="16" customFormat="1" ht="14.25" thickBot="1">
      <c r="A7" s="125"/>
      <c r="B7" s="125"/>
      <c r="C7" s="125"/>
      <c r="D7" s="125" t="s">
        <v>62</v>
      </c>
      <c r="E7" s="125"/>
      <c r="F7" s="140"/>
      <c r="G7" s="140"/>
      <c r="H7" s="125" t="s">
        <v>63</v>
      </c>
      <c r="I7" s="125"/>
      <c r="J7" s="125"/>
      <c r="K7" s="125"/>
      <c r="L7" s="125"/>
      <c r="M7" s="125"/>
      <c r="N7" s="125"/>
      <c r="O7" s="125" t="str">
        <f>D7</f>
        <v>死亡災害：平成29年12月末日現在</v>
      </c>
      <c r="P7" s="125"/>
      <c r="Q7" s="140"/>
      <c r="R7" s="140"/>
      <c r="S7" s="125" t="str">
        <f>H7</f>
        <v>休業災害：平成29年12月末日現在</v>
      </c>
      <c r="T7" s="125"/>
      <c r="U7" s="125"/>
      <c r="V7" s="125"/>
      <c r="W7" s="141"/>
      <c r="X7" s="125"/>
      <c r="Y7" s="125"/>
      <c r="Z7" s="125" t="str">
        <f>D7</f>
        <v>死亡災害：平成29年12月末日現在</v>
      </c>
      <c r="AA7" s="125"/>
      <c r="AB7" s="140"/>
      <c r="AC7" s="140"/>
      <c r="AD7" s="125" t="str">
        <f>H7</f>
        <v>休業災害：平成29年12月末日現在</v>
      </c>
      <c r="AE7" s="125"/>
      <c r="AF7" s="125"/>
      <c r="AG7" s="125"/>
      <c r="AH7" s="141"/>
      <c r="AI7" s="125"/>
      <c r="AJ7" s="125"/>
      <c r="AK7" s="125" t="str">
        <f>D7</f>
        <v>死亡災害：平成29年12月末日現在</v>
      </c>
      <c r="AL7" s="125"/>
      <c r="AM7" s="140"/>
      <c r="AN7" s="140"/>
      <c r="AO7" s="125" t="str">
        <f>H7</f>
        <v>休業災害：平成29年12月末日現在</v>
      </c>
      <c r="AP7" s="125"/>
      <c r="AQ7" s="125"/>
      <c r="AR7" s="125"/>
      <c r="AS7" s="141"/>
      <c r="AT7" s="125"/>
      <c r="AU7" s="125"/>
      <c r="AV7" s="125" t="str">
        <f>D7</f>
        <v>死亡災害：平成29年12月末日現在</v>
      </c>
      <c r="AW7" s="125"/>
      <c r="AX7" s="140"/>
      <c r="AY7" s="140"/>
      <c r="AZ7" s="125" t="str">
        <f>H7</f>
        <v>休業災害：平成29年12月末日現在</v>
      </c>
      <c r="BA7" s="125"/>
      <c r="BB7" s="125"/>
      <c r="BC7" s="125"/>
    </row>
    <row r="8" spans="1:62" s="16" customFormat="1" ht="20.25" customHeight="1">
      <c r="A8" s="131"/>
      <c r="B8" s="131"/>
      <c r="C8" s="131"/>
      <c r="D8" s="352" t="s">
        <v>64</v>
      </c>
      <c r="E8" s="353"/>
      <c r="F8" s="353"/>
      <c r="G8" s="354"/>
      <c r="H8" s="352" t="s">
        <v>65</v>
      </c>
      <c r="I8" s="353"/>
      <c r="J8" s="353"/>
      <c r="K8" s="354"/>
      <c r="L8" s="131"/>
      <c r="M8" s="131"/>
      <c r="N8" s="131"/>
      <c r="O8" s="352" t="s">
        <v>64</v>
      </c>
      <c r="P8" s="353"/>
      <c r="Q8" s="353"/>
      <c r="R8" s="354"/>
      <c r="S8" s="352" t="s">
        <v>65</v>
      </c>
      <c r="T8" s="353"/>
      <c r="U8" s="353"/>
      <c r="V8" s="354"/>
      <c r="W8" s="139"/>
      <c r="X8" s="131"/>
      <c r="Y8" s="131"/>
      <c r="Z8" s="352" t="s">
        <v>64</v>
      </c>
      <c r="AA8" s="353"/>
      <c r="AB8" s="353"/>
      <c r="AC8" s="354"/>
      <c r="AD8" s="352" t="s">
        <v>65</v>
      </c>
      <c r="AE8" s="353"/>
      <c r="AF8" s="353"/>
      <c r="AG8" s="354"/>
      <c r="AH8" s="139"/>
      <c r="AI8" s="131"/>
      <c r="AJ8" s="131"/>
      <c r="AK8" s="352" t="s">
        <v>64</v>
      </c>
      <c r="AL8" s="353"/>
      <c r="AM8" s="353"/>
      <c r="AN8" s="354"/>
      <c r="AO8" s="352" t="s">
        <v>65</v>
      </c>
      <c r="AP8" s="353"/>
      <c r="AQ8" s="353"/>
      <c r="AR8" s="354"/>
      <c r="AS8" s="139"/>
      <c r="AT8" s="131"/>
      <c r="AU8" s="131"/>
      <c r="AV8" s="352" t="s">
        <v>64</v>
      </c>
      <c r="AW8" s="353"/>
      <c r="AX8" s="353"/>
      <c r="AY8" s="354"/>
      <c r="AZ8" s="352" t="s">
        <v>65</v>
      </c>
      <c r="BA8" s="353"/>
      <c r="BB8" s="353"/>
      <c r="BC8" s="354"/>
    </row>
    <row r="9" spans="1:62" s="16" customFormat="1" ht="20.25" customHeight="1" thickBot="1">
      <c r="A9" s="4"/>
      <c r="B9" s="4"/>
      <c r="C9" s="4"/>
      <c r="D9" s="142" t="s">
        <v>66</v>
      </c>
      <c r="E9" s="143" t="s">
        <v>67</v>
      </c>
      <c r="F9" s="144" t="s">
        <v>68</v>
      </c>
      <c r="G9" s="145" t="s">
        <v>69</v>
      </c>
      <c r="H9" s="142" t="str">
        <f>D9</f>
        <v>平成28年</v>
      </c>
      <c r="I9" s="143" t="str">
        <f>E9</f>
        <v>平成29年</v>
      </c>
      <c r="J9" s="144" t="s">
        <v>68</v>
      </c>
      <c r="K9" s="145" t="s">
        <v>69</v>
      </c>
      <c r="L9" s="4"/>
      <c r="M9" s="4"/>
      <c r="N9" s="4"/>
      <c r="O9" s="142" t="str">
        <f>D9</f>
        <v>平成28年</v>
      </c>
      <c r="P9" s="143" t="str">
        <f>E9</f>
        <v>平成29年</v>
      </c>
      <c r="Q9" s="144" t="s">
        <v>68</v>
      </c>
      <c r="R9" s="145" t="s">
        <v>69</v>
      </c>
      <c r="S9" s="142" t="str">
        <f>O9</f>
        <v>平成28年</v>
      </c>
      <c r="T9" s="143" t="str">
        <f>P9</f>
        <v>平成29年</v>
      </c>
      <c r="U9" s="144" t="s">
        <v>68</v>
      </c>
      <c r="V9" s="145" t="s">
        <v>69</v>
      </c>
      <c r="W9" s="146"/>
      <c r="X9" s="4"/>
      <c r="Y9" s="4"/>
      <c r="Z9" s="142" t="str">
        <f>D9</f>
        <v>平成28年</v>
      </c>
      <c r="AA9" s="143" t="str">
        <f>E9</f>
        <v>平成29年</v>
      </c>
      <c r="AB9" s="144" t="s">
        <v>68</v>
      </c>
      <c r="AC9" s="147" t="s">
        <v>69</v>
      </c>
      <c r="AD9" s="142" t="str">
        <f>Z9</f>
        <v>平成28年</v>
      </c>
      <c r="AE9" s="143" t="str">
        <f>AA9</f>
        <v>平成29年</v>
      </c>
      <c r="AF9" s="144" t="s">
        <v>68</v>
      </c>
      <c r="AG9" s="145" t="s">
        <v>69</v>
      </c>
      <c r="AH9" s="146"/>
      <c r="AI9" s="4"/>
      <c r="AJ9" s="4"/>
      <c r="AK9" s="142" t="str">
        <f>D9</f>
        <v>平成28年</v>
      </c>
      <c r="AL9" s="143" t="str">
        <f>E9</f>
        <v>平成29年</v>
      </c>
      <c r="AM9" s="144" t="s">
        <v>68</v>
      </c>
      <c r="AN9" s="145" t="s">
        <v>69</v>
      </c>
      <c r="AO9" s="142" t="str">
        <f>AK9</f>
        <v>平成28年</v>
      </c>
      <c r="AP9" s="143" t="str">
        <f>AL9</f>
        <v>平成29年</v>
      </c>
      <c r="AQ9" s="144" t="s">
        <v>68</v>
      </c>
      <c r="AR9" s="145" t="s">
        <v>69</v>
      </c>
      <c r="AS9" s="146"/>
      <c r="AT9" s="4"/>
      <c r="AU9" s="4"/>
      <c r="AV9" s="142" t="str">
        <f>D9</f>
        <v>平成28年</v>
      </c>
      <c r="AW9" s="143" t="str">
        <f>E9</f>
        <v>平成29年</v>
      </c>
      <c r="AX9" s="144" t="s">
        <v>68</v>
      </c>
      <c r="AY9" s="145" t="s">
        <v>69</v>
      </c>
      <c r="AZ9" s="142" t="str">
        <f>AV9</f>
        <v>平成28年</v>
      </c>
      <c r="BA9" s="143" t="str">
        <f>AW9</f>
        <v>平成29年</v>
      </c>
      <c r="BB9" s="144" t="s">
        <v>68</v>
      </c>
      <c r="BC9" s="145" t="s">
        <v>69</v>
      </c>
    </row>
    <row r="10" spans="1:62" s="16" customFormat="1" ht="20.100000000000001" customHeight="1">
      <c r="A10" s="148" t="s">
        <v>17</v>
      </c>
      <c r="B10" s="149"/>
      <c r="C10" s="150" t="s">
        <v>70</v>
      </c>
      <c r="D10" s="151">
        <v>2</v>
      </c>
      <c r="E10" s="152">
        <v>2</v>
      </c>
      <c r="F10" s="153">
        <f>E10-D10</f>
        <v>0</v>
      </c>
      <c r="G10" s="154">
        <f t="shared" ref="G10:G41" si="0">IF(D10=0,IF(E10=0,"－","∞"),F10/D10)</f>
        <v>0</v>
      </c>
      <c r="H10" s="151">
        <v>301</v>
      </c>
      <c r="I10" s="152">
        <v>274</v>
      </c>
      <c r="J10" s="153">
        <f>I10-H10</f>
        <v>-27</v>
      </c>
      <c r="K10" s="154">
        <f t="shared" ref="K10:K41" si="1">IF(H10=0,IF(I10=0,"－","∞"),J10/H10)</f>
        <v>-8.9700996677740868E-2</v>
      </c>
      <c r="L10" s="148" t="s">
        <v>17</v>
      </c>
      <c r="M10" s="149"/>
      <c r="N10" s="150"/>
      <c r="O10" s="151">
        <v>0</v>
      </c>
      <c r="P10" s="152">
        <v>0</v>
      </c>
      <c r="Q10" s="153">
        <f t="shared" ref="Q10:Q41" si="2">P10-O10</f>
        <v>0</v>
      </c>
      <c r="R10" s="154" t="str">
        <f t="shared" ref="R10:R41" si="3">IF(O10=0,IF(P10=0,"－","∞"),Q10/O10)</f>
        <v>－</v>
      </c>
      <c r="S10" s="151">
        <v>110</v>
      </c>
      <c r="T10" s="152">
        <v>107</v>
      </c>
      <c r="U10" s="153">
        <f t="shared" ref="U10:U41" si="4">T10-S10</f>
        <v>-3</v>
      </c>
      <c r="V10" s="154">
        <f t="shared" ref="V10:V41" si="5">IF(S10=0,IF(T10=0,"－","∞"),U10/S10)</f>
        <v>-2.7272727272727271E-2</v>
      </c>
      <c r="W10" s="148" t="s">
        <v>17</v>
      </c>
      <c r="X10" s="149"/>
      <c r="Y10" s="150"/>
      <c r="Z10" s="151">
        <v>0</v>
      </c>
      <c r="AA10" s="152">
        <v>1</v>
      </c>
      <c r="AB10" s="153">
        <f t="shared" ref="AB10:AB41" si="6">AA10-Z10</f>
        <v>1</v>
      </c>
      <c r="AC10" s="154" t="str">
        <f t="shared" ref="AC10:AC41" si="7">IF(Z10=0,IF(AA10=0,"－","∞"),AB10/Z10)</f>
        <v>∞</v>
      </c>
      <c r="AD10" s="151">
        <v>65</v>
      </c>
      <c r="AE10" s="152">
        <v>55</v>
      </c>
      <c r="AF10" s="153">
        <f t="shared" ref="AF10:AF41" si="8">AE10-AD10</f>
        <v>-10</v>
      </c>
      <c r="AG10" s="154">
        <f t="shared" ref="AG10:AG41" si="9">IF(AD10=0,IF(AE10=0,"－","∞"),AF10/AD10)</f>
        <v>-0.15384615384615385</v>
      </c>
      <c r="AH10" s="148" t="s">
        <v>17</v>
      </c>
      <c r="AI10" s="149"/>
      <c r="AJ10" s="155"/>
      <c r="AK10" s="151">
        <v>1</v>
      </c>
      <c r="AL10" s="152">
        <v>1</v>
      </c>
      <c r="AM10" s="153">
        <f t="shared" ref="AM10:AM41" si="10">AL10-AK10</f>
        <v>0</v>
      </c>
      <c r="AN10" s="154">
        <f t="shared" ref="AN10:AN41" si="11">IF(AK10=0,IF(AL10=0,"－","∞"),AM10/AK10)</f>
        <v>0</v>
      </c>
      <c r="AO10" s="151">
        <v>103</v>
      </c>
      <c r="AP10" s="152">
        <v>92</v>
      </c>
      <c r="AQ10" s="153">
        <f t="shared" ref="AQ10:AQ41" si="12">AP10-AO10</f>
        <v>-11</v>
      </c>
      <c r="AR10" s="154">
        <f t="shared" ref="AR10:AR41" si="13">IF(AO10=0,IF(AP10=0,"－","∞"),AQ10/AO10)</f>
        <v>-0.10679611650485436</v>
      </c>
      <c r="AS10" s="148" t="s">
        <v>17</v>
      </c>
      <c r="AT10" s="149"/>
      <c r="AU10" s="155"/>
      <c r="AV10" s="151">
        <v>1</v>
      </c>
      <c r="AW10" s="152">
        <v>0</v>
      </c>
      <c r="AX10" s="153">
        <f t="shared" ref="AX10:AX41" si="14">AW10-AV10</f>
        <v>-1</v>
      </c>
      <c r="AY10" s="154">
        <f t="shared" ref="AY10:AY41" si="15">IF(AV10=0,IF(AW10=0,"－","∞"),AX10/AV10)</f>
        <v>-1</v>
      </c>
      <c r="AZ10" s="151">
        <v>23</v>
      </c>
      <c r="BA10" s="152">
        <v>20</v>
      </c>
      <c r="BB10" s="153">
        <f t="shared" ref="BB10:BB41" si="16">BA10-AZ10</f>
        <v>-3</v>
      </c>
      <c r="BC10" s="154">
        <f t="shared" ref="BC10:BC41" si="17">IF(AZ10=0,IF(BA10=0,"－","∞"),BB10/AZ10)</f>
        <v>-0.13043478260869565</v>
      </c>
    </row>
    <row r="11" spans="1:62" s="11" customFormat="1" ht="17.25" customHeight="1">
      <c r="A11" s="156"/>
      <c r="B11" s="157" t="s">
        <v>18</v>
      </c>
      <c r="C11" s="158"/>
      <c r="D11" s="159">
        <v>0</v>
      </c>
      <c r="E11" s="160">
        <v>0</v>
      </c>
      <c r="F11" s="161">
        <f t="shared" ref="F11:F41" si="18">E11-D11</f>
        <v>0</v>
      </c>
      <c r="G11" s="162" t="str">
        <f t="shared" si="0"/>
        <v>－</v>
      </c>
      <c r="H11" s="159">
        <v>132</v>
      </c>
      <c r="I11" s="160">
        <v>115</v>
      </c>
      <c r="J11" s="161">
        <f t="shared" ref="J11:J41" si="19">I11-H11</f>
        <v>-17</v>
      </c>
      <c r="K11" s="162">
        <f t="shared" si="1"/>
        <v>-0.12878787878787878</v>
      </c>
      <c r="L11" s="156"/>
      <c r="M11" s="157" t="s">
        <v>18</v>
      </c>
      <c r="N11" s="158"/>
      <c r="O11" s="159">
        <v>0</v>
      </c>
      <c r="P11" s="160">
        <v>0</v>
      </c>
      <c r="Q11" s="161">
        <f t="shared" si="2"/>
        <v>0</v>
      </c>
      <c r="R11" s="162" t="str">
        <f t="shared" si="3"/>
        <v>－</v>
      </c>
      <c r="S11" s="159">
        <v>49</v>
      </c>
      <c r="T11" s="160">
        <v>51</v>
      </c>
      <c r="U11" s="161">
        <f t="shared" si="4"/>
        <v>2</v>
      </c>
      <c r="V11" s="162">
        <f t="shared" si="5"/>
        <v>4.0816326530612242E-2</v>
      </c>
      <c r="W11" s="156"/>
      <c r="X11" s="157" t="s">
        <v>18</v>
      </c>
      <c r="Y11" s="158"/>
      <c r="Z11" s="159">
        <v>0</v>
      </c>
      <c r="AA11" s="160">
        <v>0</v>
      </c>
      <c r="AB11" s="161">
        <f t="shared" si="6"/>
        <v>0</v>
      </c>
      <c r="AC11" s="162" t="str">
        <f t="shared" si="7"/>
        <v>－</v>
      </c>
      <c r="AD11" s="159">
        <v>24</v>
      </c>
      <c r="AE11" s="160">
        <v>18</v>
      </c>
      <c r="AF11" s="161">
        <f t="shared" si="8"/>
        <v>-6</v>
      </c>
      <c r="AG11" s="162">
        <f t="shared" si="9"/>
        <v>-0.25</v>
      </c>
      <c r="AH11" s="156"/>
      <c r="AI11" s="157" t="s">
        <v>18</v>
      </c>
      <c r="AJ11" s="163"/>
      <c r="AK11" s="159">
        <v>0</v>
      </c>
      <c r="AL11" s="160">
        <v>0</v>
      </c>
      <c r="AM11" s="161">
        <f t="shared" si="10"/>
        <v>0</v>
      </c>
      <c r="AN11" s="162" t="str">
        <f t="shared" si="11"/>
        <v>－</v>
      </c>
      <c r="AO11" s="159">
        <v>53</v>
      </c>
      <c r="AP11" s="160">
        <v>41</v>
      </c>
      <c r="AQ11" s="161">
        <f t="shared" si="12"/>
        <v>-12</v>
      </c>
      <c r="AR11" s="162">
        <f t="shared" si="13"/>
        <v>-0.22641509433962265</v>
      </c>
      <c r="AS11" s="156"/>
      <c r="AT11" s="157" t="s">
        <v>18</v>
      </c>
      <c r="AU11" s="163"/>
      <c r="AV11" s="159">
        <v>0</v>
      </c>
      <c r="AW11" s="160">
        <v>0</v>
      </c>
      <c r="AX11" s="161">
        <f t="shared" si="14"/>
        <v>0</v>
      </c>
      <c r="AY11" s="162" t="str">
        <f t="shared" si="15"/>
        <v>－</v>
      </c>
      <c r="AZ11" s="159">
        <v>6</v>
      </c>
      <c r="BA11" s="160">
        <v>5</v>
      </c>
      <c r="BB11" s="161">
        <f t="shared" si="16"/>
        <v>-1</v>
      </c>
      <c r="BC11" s="162">
        <f t="shared" si="17"/>
        <v>-0.16666666666666666</v>
      </c>
    </row>
    <row r="12" spans="1:62" s="11" customFormat="1" ht="17.25" customHeight="1">
      <c r="A12" s="156"/>
      <c r="B12" s="157" t="s">
        <v>19</v>
      </c>
      <c r="C12" s="158"/>
      <c r="D12" s="159">
        <v>1</v>
      </c>
      <c r="E12" s="160">
        <v>0</v>
      </c>
      <c r="F12" s="161">
        <f t="shared" si="18"/>
        <v>-1</v>
      </c>
      <c r="G12" s="162">
        <f t="shared" si="0"/>
        <v>-1</v>
      </c>
      <c r="H12" s="159">
        <v>46</v>
      </c>
      <c r="I12" s="160">
        <v>57</v>
      </c>
      <c r="J12" s="161">
        <f t="shared" si="19"/>
        <v>11</v>
      </c>
      <c r="K12" s="162">
        <f t="shared" si="1"/>
        <v>0.2391304347826087</v>
      </c>
      <c r="L12" s="156"/>
      <c r="M12" s="157" t="s">
        <v>19</v>
      </c>
      <c r="N12" s="158"/>
      <c r="O12" s="159">
        <v>0</v>
      </c>
      <c r="P12" s="160">
        <v>0</v>
      </c>
      <c r="Q12" s="161">
        <f t="shared" si="2"/>
        <v>0</v>
      </c>
      <c r="R12" s="162" t="str">
        <f t="shared" si="3"/>
        <v>－</v>
      </c>
      <c r="S12" s="159">
        <v>7</v>
      </c>
      <c r="T12" s="160">
        <v>18</v>
      </c>
      <c r="U12" s="161">
        <f t="shared" si="4"/>
        <v>11</v>
      </c>
      <c r="V12" s="162">
        <f t="shared" si="5"/>
        <v>1.5714285714285714</v>
      </c>
      <c r="W12" s="156"/>
      <c r="X12" s="157" t="s">
        <v>19</v>
      </c>
      <c r="Y12" s="158"/>
      <c r="Z12" s="159">
        <v>0</v>
      </c>
      <c r="AA12" s="160">
        <v>0</v>
      </c>
      <c r="AB12" s="161">
        <f t="shared" si="6"/>
        <v>0</v>
      </c>
      <c r="AC12" s="162" t="str">
        <f t="shared" si="7"/>
        <v>－</v>
      </c>
      <c r="AD12" s="159">
        <v>11</v>
      </c>
      <c r="AE12" s="160">
        <v>14</v>
      </c>
      <c r="AF12" s="161">
        <f t="shared" si="8"/>
        <v>3</v>
      </c>
      <c r="AG12" s="162">
        <f t="shared" si="9"/>
        <v>0.27272727272727271</v>
      </c>
      <c r="AH12" s="156"/>
      <c r="AI12" s="157" t="s">
        <v>19</v>
      </c>
      <c r="AJ12" s="163"/>
      <c r="AK12" s="159">
        <v>0</v>
      </c>
      <c r="AL12" s="160">
        <v>0</v>
      </c>
      <c r="AM12" s="161">
        <f t="shared" si="10"/>
        <v>0</v>
      </c>
      <c r="AN12" s="162" t="str">
        <f t="shared" si="11"/>
        <v>－</v>
      </c>
      <c r="AO12" s="159">
        <v>20</v>
      </c>
      <c r="AP12" s="160">
        <v>16</v>
      </c>
      <c r="AQ12" s="161">
        <f t="shared" si="12"/>
        <v>-4</v>
      </c>
      <c r="AR12" s="162">
        <f t="shared" si="13"/>
        <v>-0.2</v>
      </c>
      <c r="AS12" s="156"/>
      <c r="AT12" s="157" t="s">
        <v>19</v>
      </c>
      <c r="AU12" s="163"/>
      <c r="AV12" s="159">
        <v>1</v>
      </c>
      <c r="AW12" s="160">
        <v>0</v>
      </c>
      <c r="AX12" s="161">
        <f t="shared" si="14"/>
        <v>-1</v>
      </c>
      <c r="AY12" s="162">
        <f t="shared" si="15"/>
        <v>-1</v>
      </c>
      <c r="AZ12" s="159">
        <v>8</v>
      </c>
      <c r="BA12" s="160">
        <v>9</v>
      </c>
      <c r="BB12" s="161">
        <f t="shared" si="16"/>
        <v>1</v>
      </c>
      <c r="BC12" s="162">
        <f t="shared" si="17"/>
        <v>0.125</v>
      </c>
    </row>
    <row r="13" spans="1:62" s="11" customFormat="1" ht="17.25" customHeight="1">
      <c r="A13" s="156"/>
      <c r="B13" s="157" t="s">
        <v>20</v>
      </c>
      <c r="C13" s="158"/>
      <c r="D13" s="159">
        <v>0</v>
      </c>
      <c r="E13" s="160">
        <v>0</v>
      </c>
      <c r="F13" s="161">
        <f t="shared" si="18"/>
        <v>0</v>
      </c>
      <c r="G13" s="162" t="str">
        <f t="shared" si="0"/>
        <v>－</v>
      </c>
      <c r="H13" s="159">
        <v>11</v>
      </c>
      <c r="I13" s="160">
        <v>9</v>
      </c>
      <c r="J13" s="161">
        <f t="shared" si="19"/>
        <v>-2</v>
      </c>
      <c r="K13" s="162">
        <f t="shared" si="1"/>
        <v>-0.18181818181818182</v>
      </c>
      <c r="L13" s="156"/>
      <c r="M13" s="157" t="s">
        <v>20</v>
      </c>
      <c r="N13" s="158"/>
      <c r="O13" s="159">
        <v>0</v>
      </c>
      <c r="P13" s="160">
        <v>0</v>
      </c>
      <c r="Q13" s="161">
        <f t="shared" si="2"/>
        <v>0</v>
      </c>
      <c r="R13" s="162" t="str">
        <f t="shared" si="3"/>
        <v>－</v>
      </c>
      <c r="S13" s="159">
        <v>6</v>
      </c>
      <c r="T13" s="160">
        <v>5</v>
      </c>
      <c r="U13" s="161">
        <f t="shared" si="4"/>
        <v>-1</v>
      </c>
      <c r="V13" s="162">
        <f t="shared" si="5"/>
        <v>-0.16666666666666666</v>
      </c>
      <c r="W13" s="156"/>
      <c r="X13" s="157" t="s">
        <v>20</v>
      </c>
      <c r="Y13" s="158"/>
      <c r="Z13" s="159">
        <v>0</v>
      </c>
      <c r="AA13" s="160">
        <v>0</v>
      </c>
      <c r="AB13" s="161">
        <f t="shared" si="6"/>
        <v>0</v>
      </c>
      <c r="AC13" s="162" t="str">
        <f t="shared" si="7"/>
        <v>－</v>
      </c>
      <c r="AD13" s="159">
        <v>2</v>
      </c>
      <c r="AE13" s="160">
        <v>2</v>
      </c>
      <c r="AF13" s="161">
        <f t="shared" si="8"/>
        <v>0</v>
      </c>
      <c r="AG13" s="162">
        <f t="shared" si="9"/>
        <v>0</v>
      </c>
      <c r="AH13" s="156"/>
      <c r="AI13" s="157" t="s">
        <v>20</v>
      </c>
      <c r="AJ13" s="163"/>
      <c r="AK13" s="159">
        <v>0</v>
      </c>
      <c r="AL13" s="160">
        <v>0</v>
      </c>
      <c r="AM13" s="161">
        <f t="shared" si="10"/>
        <v>0</v>
      </c>
      <c r="AN13" s="162" t="str">
        <f t="shared" si="11"/>
        <v>－</v>
      </c>
      <c r="AO13" s="159">
        <v>3</v>
      </c>
      <c r="AP13" s="160">
        <v>1</v>
      </c>
      <c r="AQ13" s="161">
        <f t="shared" si="12"/>
        <v>-2</v>
      </c>
      <c r="AR13" s="162">
        <f t="shared" si="13"/>
        <v>-0.66666666666666663</v>
      </c>
      <c r="AS13" s="156"/>
      <c r="AT13" s="157" t="s">
        <v>20</v>
      </c>
      <c r="AU13" s="163"/>
      <c r="AV13" s="159">
        <v>0</v>
      </c>
      <c r="AW13" s="160">
        <v>0</v>
      </c>
      <c r="AX13" s="161">
        <f t="shared" si="14"/>
        <v>0</v>
      </c>
      <c r="AY13" s="162" t="str">
        <f t="shared" si="15"/>
        <v>－</v>
      </c>
      <c r="AZ13" s="159">
        <v>0</v>
      </c>
      <c r="BA13" s="160">
        <v>1</v>
      </c>
      <c r="BB13" s="161">
        <f t="shared" si="16"/>
        <v>1</v>
      </c>
      <c r="BC13" s="162" t="str">
        <f t="shared" si="17"/>
        <v>∞</v>
      </c>
    </row>
    <row r="14" spans="1:62" s="11" customFormat="1" ht="17.25" customHeight="1">
      <c r="A14" s="156"/>
      <c r="B14" s="157" t="s">
        <v>21</v>
      </c>
      <c r="C14" s="158"/>
      <c r="D14" s="159">
        <v>1</v>
      </c>
      <c r="E14" s="160">
        <v>1</v>
      </c>
      <c r="F14" s="161">
        <f t="shared" si="18"/>
        <v>0</v>
      </c>
      <c r="G14" s="162">
        <f t="shared" si="0"/>
        <v>0</v>
      </c>
      <c r="H14" s="159">
        <v>16</v>
      </c>
      <c r="I14" s="160">
        <v>14</v>
      </c>
      <c r="J14" s="161">
        <f t="shared" si="19"/>
        <v>-2</v>
      </c>
      <c r="K14" s="162">
        <f t="shared" si="1"/>
        <v>-0.125</v>
      </c>
      <c r="L14" s="156"/>
      <c r="M14" s="157" t="s">
        <v>21</v>
      </c>
      <c r="N14" s="158"/>
      <c r="O14" s="159">
        <v>0</v>
      </c>
      <c r="P14" s="160">
        <v>0</v>
      </c>
      <c r="Q14" s="161">
        <f t="shared" si="2"/>
        <v>0</v>
      </c>
      <c r="R14" s="162" t="str">
        <f t="shared" si="3"/>
        <v>－</v>
      </c>
      <c r="S14" s="159">
        <v>7</v>
      </c>
      <c r="T14" s="160">
        <v>3</v>
      </c>
      <c r="U14" s="161">
        <f t="shared" si="4"/>
        <v>-4</v>
      </c>
      <c r="V14" s="162">
        <f t="shared" si="5"/>
        <v>-0.5714285714285714</v>
      </c>
      <c r="W14" s="156"/>
      <c r="X14" s="157" t="s">
        <v>21</v>
      </c>
      <c r="Y14" s="158"/>
      <c r="Z14" s="159">
        <v>0</v>
      </c>
      <c r="AA14" s="160">
        <v>0</v>
      </c>
      <c r="AB14" s="161">
        <f t="shared" si="6"/>
        <v>0</v>
      </c>
      <c r="AC14" s="162" t="str">
        <f t="shared" si="7"/>
        <v>－</v>
      </c>
      <c r="AD14" s="159">
        <v>3</v>
      </c>
      <c r="AE14" s="160">
        <v>7</v>
      </c>
      <c r="AF14" s="161">
        <f t="shared" si="8"/>
        <v>4</v>
      </c>
      <c r="AG14" s="162">
        <f t="shared" si="9"/>
        <v>1.3333333333333333</v>
      </c>
      <c r="AH14" s="156"/>
      <c r="AI14" s="157" t="s">
        <v>21</v>
      </c>
      <c r="AJ14" s="163"/>
      <c r="AK14" s="159">
        <v>1</v>
      </c>
      <c r="AL14" s="160">
        <v>1</v>
      </c>
      <c r="AM14" s="161">
        <f t="shared" si="10"/>
        <v>0</v>
      </c>
      <c r="AN14" s="162">
        <f t="shared" si="11"/>
        <v>0</v>
      </c>
      <c r="AO14" s="159">
        <v>6</v>
      </c>
      <c r="AP14" s="160">
        <v>4</v>
      </c>
      <c r="AQ14" s="161">
        <f t="shared" si="12"/>
        <v>-2</v>
      </c>
      <c r="AR14" s="162">
        <f t="shared" si="13"/>
        <v>-0.33333333333333331</v>
      </c>
      <c r="AS14" s="156"/>
      <c r="AT14" s="157" t="s">
        <v>21</v>
      </c>
      <c r="AU14" s="163"/>
      <c r="AV14" s="159">
        <v>0</v>
      </c>
      <c r="AW14" s="160">
        <v>0</v>
      </c>
      <c r="AX14" s="161">
        <f t="shared" si="14"/>
        <v>0</v>
      </c>
      <c r="AY14" s="162" t="str">
        <f t="shared" si="15"/>
        <v>－</v>
      </c>
      <c r="AZ14" s="159">
        <v>0</v>
      </c>
      <c r="BA14" s="160">
        <v>0</v>
      </c>
      <c r="BB14" s="161">
        <f t="shared" si="16"/>
        <v>0</v>
      </c>
      <c r="BC14" s="162" t="str">
        <f t="shared" si="17"/>
        <v>－</v>
      </c>
    </row>
    <row r="15" spans="1:62" s="11" customFormat="1" ht="17.25" customHeight="1">
      <c r="A15" s="164"/>
      <c r="B15" s="165" t="s">
        <v>22</v>
      </c>
      <c r="C15" s="166"/>
      <c r="D15" s="167">
        <v>0</v>
      </c>
      <c r="E15" s="168">
        <v>0</v>
      </c>
      <c r="F15" s="169">
        <f t="shared" si="18"/>
        <v>0</v>
      </c>
      <c r="G15" s="170" t="str">
        <f t="shared" si="0"/>
        <v>－</v>
      </c>
      <c r="H15" s="167">
        <v>25</v>
      </c>
      <c r="I15" s="168">
        <v>20</v>
      </c>
      <c r="J15" s="169">
        <f t="shared" si="19"/>
        <v>-5</v>
      </c>
      <c r="K15" s="170">
        <f t="shared" si="1"/>
        <v>-0.2</v>
      </c>
      <c r="L15" s="164"/>
      <c r="M15" s="165" t="s">
        <v>22</v>
      </c>
      <c r="N15" s="166"/>
      <c r="O15" s="167">
        <v>0</v>
      </c>
      <c r="P15" s="168">
        <v>0</v>
      </c>
      <c r="Q15" s="169">
        <f t="shared" si="2"/>
        <v>0</v>
      </c>
      <c r="R15" s="170" t="str">
        <f t="shared" si="3"/>
        <v>－</v>
      </c>
      <c r="S15" s="167">
        <v>14</v>
      </c>
      <c r="T15" s="168">
        <v>9</v>
      </c>
      <c r="U15" s="169">
        <f t="shared" si="4"/>
        <v>-5</v>
      </c>
      <c r="V15" s="170">
        <f t="shared" si="5"/>
        <v>-0.35714285714285715</v>
      </c>
      <c r="W15" s="164"/>
      <c r="X15" s="165" t="s">
        <v>22</v>
      </c>
      <c r="Y15" s="166"/>
      <c r="Z15" s="167">
        <v>0</v>
      </c>
      <c r="AA15" s="168">
        <v>0</v>
      </c>
      <c r="AB15" s="169">
        <f t="shared" si="6"/>
        <v>0</v>
      </c>
      <c r="AC15" s="170" t="str">
        <f t="shared" si="7"/>
        <v>－</v>
      </c>
      <c r="AD15" s="167">
        <v>6</v>
      </c>
      <c r="AE15" s="168">
        <v>4</v>
      </c>
      <c r="AF15" s="169">
        <f t="shared" si="8"/>
        <v>-2</v>
      </c>
      <c r="AG15" s="170">
        <f t="shared" si="9"/>
        <v>-0.33333333333333331</v>
      </c>
      <c r="AH15" s="164"/>
      <c r="AI15" s="165" t="s">
        <v>22</v>
      </c>
      <c r="AJ15" s="171"/>
      <c r="AK15" s="167">
        <v>0</v>
      </c>
      <c r="AL15" s="168">
        <v>0</v>
      </c>
      <c r="AM15" s="169">
        <f t="shared" si="10"/>
        <v>0</v>
      </c>
      <c r="AN15" s="170" t="str">
        <f t="shared" si="11"/>
        <v>－</v>
      </c>
      <c r="AO15" s="167">
        <v>4</v>
      </c>
      <c r="AP15" s="168">
        <v>6</v>
      </c>
      <c r="AQ15" s="169">
        <f t="shared" si="12"/>
        <v>2</v>
      </c>
      <c r="AR15" s="170">
        <f t="shared" si="13"/>
        <v>0.5</v>
      </c>
      <c r="AS15" s="164"/>
      <c r="AT15" s="165" t="s">
        <v>22</v>
      </c>
      <c r="AU15" s="171"/>
      <c r="AV15" s="167">
        <v>0</v>
      </c>
      <c r="AW15" s="168">
        <v>0</v>
      </c>
      <c r="AX15" s="169">
        <f t="shared" si="14"/>
        <v>0</v>
      </c>
      <c r="AY15" s="170" t="str">
        <f t="shared" si="15"/>
        <v>－</v>
      </c>
      <c r="AZ15" s="167">
        <v>1</v>
      </c>
      <c r="BA15" s="168">
        <v>1</v>
      </c>
      <c r="BB15" s="169">
        <f t="shared" si="16"/>
        <v>0</v>
      </c>
      <c r="BC15" s="170">
        <f t="shared" si="17"/>
        <v>0</v>
      </c>
    </row>
    <row r="16" spans="1:62" s="16" customFormat="1" ht="20.100000000000001" customHeight="1">
      <c r="A16" s="172" t="s">
        <v>23</v>
      </c>
      <c r="B16" s="173"/>
      <c r="C16" s="174"/>
      <c r="D16" s="175">
        <v>0</v>
      </c>
      <c r="E16" s="176">
        <v>0</v>
      </c>
      <c r="F16" s="177">
        <f t="shared" si="18"/>
        <v>0</v>
      </c>
      <c r="G16" s="178" t="str">
        <f t="shared" si="0"/>
        <v>－</v>
      </c>
      <c r="H16" s="175">
        <v>1</v>
      </c>
      <c r="I16" s="176">
        <v>4</v>
      </c>
      <c r="J16" s="177">
        <f t="shared" si="19"/>
        <v>3</v>
      </c>
      <c r="K16" s="178">
        <f t="shared" si="1"/>
        <v>3</v>
      </c>
      <c r="L16" s="172" t="s">
        <v>23</v>
      </c>
      <c r="M16" s="173"/>
      <c r="N16" s="174"/>
      <c r="O16" s="175">
        <v>0</v>
      </c>
      <c r="P16" s="176">
        <v>0</v>
      </c>
      <c r="Q16" s="177">
        <f t="shared" si="2"/>
        <v>0</v>
      </c>
      <c r="R16" s="178" t="str">
        <f t="shared" si="3"/>
        <v>－</v>
      </c>
      <c r="S16" s="175">
        <v>0</v>
      </c>
      <c r="T16" s="176">
        <v>1</v>
      </c>
      <c r="U16" s="177">
        <f t="shared" si="4"/>
        <v>1</v>
      </c>
      <c r="V16" s="178" t="str">
        <f t="shared" si="5"/>
        <v>∞</v>
      </c>
      <c r="W16" s="172" t="s">
        <v>23</v>
      </c>
      <c r="X16" s="173"/>
      <c r="Y16" s="174"/>
      <c r="Z16" s="175">
        <v>0</v>
      </c>
      <c r="AA16" s="176">
        <v>0</v>
      </c>
      <c r="AB16" s="177">
        <f t="shared" si="6"/>
        <v>0</v>
      </c>
      <c r="AC16" s="178" t="str">
        <f t="shared" si="7"/>
        <v>－</v>
      </c>
      <c r="AD16" s="175">
        <v>1</v>
      </c>
      <c r="AE16" s="176">
        <v>2</v>
      </c>
      <c r="AF16" s="177">
        <f t="shared" si="8"/>
        <v>1</v>
      </c>
      <c r="AG16" s="178">
        <f t="shared" si="9"/>
        <v>1</v>
      </c>
      <c r="AH16" s="172" t="s">
        <v>23</v>
      </c>
      <c r="AI16" s="173"/>
      <c r="AJ16" s="179"/>
      <c r="AK16" s="175">
        <v>0</v>
      </c>
      <c r="AL16" s="176">
        <v>0</v>
      </c>
      <c r="AM16" s="177">
        <f t="shared" si="10"/>
        <v>0</v>
      </c>
      <c r="AN16" s="178" t="str">
        <f t="shared" si="11"/>
        <v>－</v>
      </c>
      <c r="AO16" s="175">
        <v>0</v>
      </c>
      <c r="AP16" s="176">
        <v>1</v>
      </c>
      <c r="AQ16" s="177">
        <f t="shared" si="12"/>
        <v>1</v>
      </c>
      <c r="AR16" s="178" t="str">
        <f t="shared" si="13"/>
        <v>∞</v>
      </c>
      <c r="AS16" s="172" t="s">
        <v>23</v>
      </c>
      <c r="AT16" s="173"/>
      <c r="AU16" s="179"/>
      <c r="AV16" s="175">
        <v>0</v>
      </c>
      <c r="AW16" s="176">
        <v>0</v>
      </c>
      <c r="AX16" s="177">
        <f t="shared" si="14"/>
        <v>0</v>
      </c>
      <c r="AY16" s="178" t="str">
        <f t="shared" si="15"/>
        <v>－</v>
      </c>
      <c r="AZ16" s="175">
        <v>0</v>
      </c>
      <c r="BA16" s="176">
        <v>0</v>
      </c>
      <c r="BB16" s="177">
        <f t="shared" si="16"/>
        <v>0</v>
      </c>
      <c r="BC16" s="178" t="str">
        <f t="shared" si="17"/>
        <v>－</v>
      </c>
    </row>
    <row r="17" spans="1:62" s="16" customFormat="1" ht="20.100000000000001" customHeight="1">
      <c r="A17" s="180" t="s">
        <v>24</v>
      </c>
      <c r="B17" s="181"/>
      <c r="C17" s="182"/>
      <c r="D17" s="183">
        <v>5</v>
      </c>
      <c r="E17" s="184">
        <v>3</v>
      </c>
      <c r="F17" s="185">
        <f t="shared" si="18"/>
        <v>-2</v>
      </c>
      <c r="G17" s="186">
        <f t="shared" si="0"/>
        <v>-0.4</v>
      </c>
      <c r="H17" s="183">
        <v>184</v>
      </c>
      <c r="I17" s="184">
        <v>186</v>
      </c>
      <c r="J17" s="185">
        <f t="shared" si="19"/>
        <v>2</v>
      </c>
      <c r="K17" s="186">
        <f t="shared" si="1"/>
        <v>1.0869565217391304E-2</v>
      </c>
      <c r="L17" s="180" t="s">
        <v>24</v>
      </c>
      <c r="M17" s="181"/>
      <c r="N17" s="182"/>
      <c r="O17" s="183">
        <v>3</v>
      </c>
      <c r="P17" s="184">
        <v>1</v>
      </c>
      <c r="Q17" s="185">
        <f t="shared" si="2"/>
        <v>-2</v>
      </c>
      <c r="R17" s="186">
        <f t="shared" si="3"/>
        <v>-0.66666666666666663</v>
      </c>
      <c r="S17" s="183">
        <v>73</v>
      </c>
      <c r="T17" s="184">
        <v>73</v>
      </c>
      <c r="U17" s="185">
        <f t="shared" si="4"/>
        <v>0</v>
      </c>
      <c r="V17" s="186">
        <f t="shared" si="5"/>
        <v>0</v>
      </c>
      <c r="W17" s="180" t="s">
        <v>24</v>
      </c>
      <c r="X17" s="181"/>
      <c r="Y17" s="182"/>
      <c r="Z17" s="183">
        <v>0</v>
      </c>
      <c r="AA17" s="184">
        <v>0</v>
      </c>
      <c r="AB17" s="185">
        <f t="shared" si="6"/>
        <v>0</v>
      </c>
      <c r="AC17" s="186" t="str">
        <f t="shared" si="7"/>
        <v>－</v>
      </c>
      <c r="AD17" s="183">
        <v>43</v>
      </c>
      <c r="AE17" s="184">
        <v>55</v>
      </c>
      <c r="AF17" s="185">
        <f t="shared" si="8"/>
        <v>12</v>
      </c>
      <c r="AG17" s="186">
        <f t="shared" si="9"/>
        <v>0.27906976744186046</v>
      </c>
      <c r="AH17" s="180" t="s">
        <v>24</v>
      </c>
      <c r="AI17" s="181"/>
      <c r="AJ17" s="187"/>
      <c r="AK17" s="183">
        <v>1</v>
      </c>
      <c r="AL17" s="184">
        <v>2</v>
      </c>
      <c r="AM17" s="185">
        <f t="shared" si="10"/>
        <v>1</v>
      </c>
      <c r="AN17" s="186">
        <f t="shared" si="11"/>
        <v>1</v>
      </c>
      <c r="AO17" s="183">
        <v>42</v>
      </c>
      <c r="AP17" s="184">
        <v>50</v>
      </c>
      <c r="AQ17" s="185">
        <f t="shared" si="12"/>
        <v>8</v>
      </c>
      <c r="AR17" s="186">
        <f t="shared" si="13"/>
        <v>0.19047619047619047</v>
      </c>
      <c r="AS17" s="180" t="s">
        <v>24</v>
      </c>
      <c r="AT17" s="181"/>
      <c r="AU17" s="187"/>
      <c r="AV17" s="183">
        <v>1</v>
      </c>
      <c r="AW17" s="184">
        <v>0</v>
      </c>
      <c r="AX17" s="185">
        <f t="shared" si="14"/>
        <v>-1</v>
      </c>
      <c r="AY17" s="186">
        <f t="shared" si="15"/>
        <v>-1</v>
      </c>
      <c r="AZ17" s="183">
        <v>26</v>
      </c>
      <c r="BA17" s="184">
        <v>8</v>
      </c>
      <c r="BB17" s="185">
        <f t="shared" si="16"/>
        <v>-18</v>
      </c>
      <c r="BC17" s="186">
        <f t="shared" si="17"/>
        <v>-0.69230769230769229</v>
      </c>
    </row>
    <row r="18" spans="1:62" s="11" customFormat="1" ht="17.25" customHeight="1">
      <c r="A18" s="156"/>
      <c r="B18" s="188" t="s">
        <v>25</v>
      </c>
      <c r="C18" s="189"/>
      <c r="D18" s="159">
        <v>3</v>
      </c>
      <c r="E18" s="160">
        <v>1</v>
      </c>
      <c r="F18" s="161">
        <f t="shared" si="18"/>
        <v>-2</v>
      </c>
      <c r="G18" s="162">
        <f t="shared" si="0"/>
        <v>-0.66666666666666663</v>
      </c>
      <c r="H18" s="159">
        <v>59</v>
      </c>
      <c r="I18" s="160">
        <v>54</v>
      </c>
      <c r="J18" s="161">
        <f t="shared" si="19"/>
        <v>-5</v>
      </c>
      <c r="K18" s="162">
        <f t="shared" si="1"/>
        <v>-8.4745762711864403E-2</v>
      </c>
      <c r="L18" s="156"/>
      <c r="M18" s="188" t="s">
        <v>25</v>
      </c>
      <c r="N18" s="189"/>
      <c r="O18" s="159">
        <v>2</v>
      </c>
      <c r="P18" s="160">
        <v>1</v>
      </c>
      <c r="Q18" s="161">
        <f t="shared" si="2"/>
        <v>-1</v>
      </c>
      <c r="R18" s="162">
        <f t="shared" si="3"/>
        <v>-0.5</v>
      </c>
      <c r="S18" s="159">
        <v>20</v>
      </c>
      <c r="T18" s="160">
        <v>21</v>
      </c>
      <c r="U18" s="161">
        <f t="shared" si="4"/>
        <v>1</v>
      </c>
      <c r="V18" s="162">
        <f t="shared" si="5"/>
        <v>0.05</v>
      </c>
      <c r="W18" s="156"/>
      <c r="X18" s="188" t="s">
        <v>25</v>
      </c>
      <c r="Y18" s="189"/>
      <c r="Z18" s="159">
        <v>0</v>
      </c>
      <c r="AA18" s="160">
        <v>0</v>
      </c>
      <c r="AB18" s="161">
        <f t="shared" si="6"/>
        <v>0</v>
      </c>
      <c r="AC18" s="162" t="str">
        <f t="shared" si="7"/>
        <v>－</v>
      </c>
      <c r="AD18" s="159">
        <v>18</v>
      </c>
      <c r="AE18" s="160">
        <v>17</v>
      </c>
      <c r="AF18" s="161">
        <f t="shared" si="8"/>
        <v>-1</v>
      </c>
      <c r="AG18" s="162">
        <f t="shared" si="9"/>
        <v>-5.5555555555555552E-2</v>
      </c>
      <c r="AH18" s="156"/>
      <c r="AI18" s="188" t="s">
        <v>25</v>
      </c>
      <c r="AJ18" s="190"/>
      <c r="AK18" s="159">
        <v>0</v>
      </c>
      <c r="AL18" s="160">
        <v>0</v>
      </c>
      <c r="AM18" s="161">
        <f t="shared" si="10"/>
        <v>0</v>
      </c>
      <c r="AN18" s="162" t="str">
        <f t="shared" si="11"/>
        <v>－</v>
      </c>
      <c r="AO18" s="159">
        <v>10</v>
      </c>
      <c r="AP18" s="160">
        <v>12</v>
      </c>
      <c r="AQ18" s="161">
        <f t="shared" si="12"/>
        <v>2</v>
      </c>
      <c r="AR18" s="162">
        <f t="shared" si="13"/>
        <v>0.2</v>
      </c>
      <c r="AS18" s="156"/>
      <c r="AT18" s="188" t="s">
        <v>25</v>
      </c>
      <c r="AU18" s="190"/>
      <c r="AV18" s="159">
        <v>1</v>
      </c>
      <c r="AW18" s="160">
        <v>0</v>
      </c>
      <c r="AX18" s="161">
        <f t="shared" si="14"/>
        <v>-1</v>
      </c>
      <c r="AY18" s="162">
        <f t="shared" si="15"/>
        <v>-1</v>
      </c>
      <c r="AZ18" s="159">
        <v>11</v>
      </c>
      <c r="BA18" s="160">
        <v>4</v>
      </c>
      <c r="BB18" s="161">
        <f t="shared" si="16"/>
        <v>-7</v>
      </c>
      <c r="BC18" s="162">
        <f t="shared" si="17"/>
        <v>-0.63636363636363635</v>
      </c>
    </row>
    <row r="19" spans="1:62" s="11" customFormat="1" ht="17.25" customHeight="1">
      <c r="A19" s="156"/>
      <c r="B19" s="191" t="s">
        <v>26</v>
      </c>
      <c r="C19" s="192"/>
      <c r="D19" s="159">
        <v>0</v>
      </c>
      <c r="E19" s="160">
        <v>2</v>
      </c>
      <c r="F19" s="193">
        <f t="shared" si="18"/>
        <v>2</v>
      </c>
      <c r="G19" s="194" t="str">
        <f t="shared" si="0"/>
        <v>∞</v>
      </c>
      <c r="H19" s="159">
        <v>87</v>
      </c>
      <c r="I19" s="160">
        <v>85</v>
      </c>
      <c r="J19" s="193">
        <f t="shared" si="19"/>
        <v>-2</v>
      </c>
      <c r="K19" s="194">
        <f t="shared" si="1"/>
        <v>-2.2988505747126436E-2</v>
      </c>
      <c r="L19" s="156"/>
      <c r="M19" s="191" t="s">
        <v>26</v>
      </c>
      <c r="N19" s="192"/>
      <c r="O19" s="159">
        <v>0</v>
      </c>
      <c r="P19" s="160">
        <v>0</v>
      </c>
      <c r="Q19" s="193">
        <f t="shared" si="2"/>
        <v>0</v>
      </c>
      <c r="R19" s="194" t="str">
        <f t="shared" si="3"/>
        <v>－</v>
      </c>
      <c r="S19" s="159">
        <v>38</v>
      </c>
      <c r="T19" s="160">
        <v>34</v>
      </c>
      <c r="U19" s="193">
        <f t="shared" si="4"/>
        <v>-4</v>
      </c>
      <c r="V19" s="194">
        <f t="shared" si="5"/>
        <v>-0.10526315789473684</v>
      </c>
      <c r="W19" s="156"/>
      <c r="X19" s="191" t="s">
        <v>26</v>
      </c>
      <c r="Y19" s="192"/>
      <c r="Z19" s="159">
        <v>0</v>
      </c>
      <c r="AA19" s="160">
        <v>0</v>
      </c>
      <c r="AB19" s="193">
        <f t="shared" si="6"/>
        <v>0</v>
      </c>
      <c r="AC19" s="194" t="str">
        <f t="shared" si="7"/>
        <v>－</v>
      </c>
      <c r="AD19" s="159">
        <v>11</v>
      </c>
      <c r="AE19" s="160">
        <v>19</v>
      </c>
      <c r="AF19" s="193">
        <f t="shared" si="8"/>
        <v>8</v>
      </c>
      <c r="AG19" s="194">
        <f t="shared" si="9"/>
        <v>0.72727272727272729</v>
      </c>
      <c r="AH19" s="156"/>
      <c r="AI19" s="191" t="s">
        <v>26</v>
      </c>
      <c r="AJ19" s="195"/>
      <c r="AK19" s="159">
        <v>0</v>
      </c>
      <c r="AL19" s="160">
        <v>2</v>
      </c>
      <c r="AM19" s="193">
        <f t="shared" si="10"/>
        <v>2</v>
      </c>
      <c r="AN19" s="194" t="str">
        <f t="shared" si="11"/>
        <v>∞</v>
      </c>
      <c r="AO19" s="159">
        <v>26</v>
      </c>
      <c r="AP19" s="160">
        <v>29</v>
      </c>
      <c r="AQ19" s="193">
        <f t="shared" si="12"/>
        <v>3</v>
      </c>
      <c r="AR19" s="194">
        <f t="shared" si="13"/>
        <v>0.11538461538461539</v>
      </c>
      <c r="AS19" s="156"/>
      <c r="AT19" s="191" t="s">
        <v>26</v>
      </c>
      <c r="AU19" s="195"/>
      <c r="AV19" s="159">
        <v>0</v>
      </c>
      <c r="AW19" s="160">
        <v>0</v>
      </c>
      <c r="AX19" s="193">
        <f t="shared" si="14"/>
        <v>0</v>
      </c>
      <c r="AY19" s="194" t="str">
        <f t="shared" si="15"/>
        <v>－</v>
      </c>
      <c r="AZ19" s="159">
        <v>12</v>
      </c>
      <c r="BA19" s="160">
        <v>3</v>
      </c>
      <c r="BB19" s="193">
        <f t="shared" si="16"/>
        <v>-9</v>
      </c>
      <c r="BC19" s="194">
        <f t="shared" si="17"/>
        <v>-0.75</v>
      </c>
    </row>
    <row r="20" spans="1:62" s="11" customFormat="1" ht="17.25" customHeight="1">
      <c r="A20" s="164"/>
      <c r="B20" s="196"/>
      <c r="C20" s="197" t="s">
        <v>71</v>
      </c>
      <c r="D20" s="167">
        <v>0</v>
      </c>
      <c r="E20" s="168">
        <v>0</v>
      </c>
      <c r="F20" s="198">
        <f t="shared" si="18"/>
        <v>0</v>
      </c>
      <c r="G20" s="199" t="str">
        <f t="shared" si="0"/>
        <v>－</v>
      </c>
      <c r="H20" s="167">
        <v>32</v>
      </c>
      <c r="I20" s="168">
        <v>36</v>
      </c>
      <c r="J20" s="198">
        <f t="shared" si="19"/>
        <v>4</v>
      </c>
      <c r="K20" s="199">
        <f t="shared" si="1"/>
        <v>0.125</v>
      </c>
      <c r="L20" s="164"/>
      <c r="M20" s="196"/>
      <c r="N20" s="197" t="s">
        <v>71</v>
      </c>
      <c r="O20" s="167">
        <v>0</v>
      </c>
      <c r="P20" s="168">
        <v>0</v>
      </c>
      <c r="Q20" s="198">
        <f t="shared" si="2"/>
        <v>0</v>
      </c>
      <c r="R20" s="199" t="str">
        <f t="shared" si="3"/>
        <v>－</v>
      </c>
      <c r="S20" s="167">
        <v>16</v>
      </c>
      <c r="T20" s="168">
        <v>13</v>
      </c>
      <c r="U20" s="198">
        <f t="shared" si="4"/>
        <v>-3</v>
      </c>
      <c r="V20" s="199">
        <f t="shared" si="5"/>
        <v>-0.1875</v>
      </c>
      <c r="W20" s="164"/>
      <c r="X20" s="196"/>
      <c r="Y20" s="197" t="s">
        <v>71</v>
      </c>
      <c r="Z20" s="167">
        <v>0</v>
      </c>
      <c r="AA20" s="168">
        <v>0</v>
      </c>
      <c r="AB20" s="198">
        <f t="shared" si="6"/>
        <v>0</v>
      </c>
      <c r="AC20" s="199" t="str">
        <f t="shared" si="7"/>
        <v>－</v>
      </c>
      <c r="AD20" s="167">
        <v>2</v>
      </c>
      <c r="AE20" s="168">
        <v>9</v>
      </c>
      <c r="AF20" s="198">
        <f t="shared" si="8"/>
        <v>7</v>
      </c>
      <c r="AG20" s="199">
        <f t="shared" si="9"/>
        <v>3.5</v>
      </c>
      <c r="AH20" s="164"/>
      <c r="AI20" s="200"/>
      <c r="AJ20" s="201" t="s">
        <v>71</v>
      </c>
      <c r="AK20" s="167">
        <v>0</v>
      </c>
      <c r="AL20" s="168">
        <v>0</v>
      </c>
      <c r="AM20" s="198">
        <f t="shared" si="10"/>
        <v>0</v>
      </c>
      <c r="AN20" s="199" t="str">
        <f t="shared" si="11"/>
        <v>－</v>
      </c>
      <c r="AO20" s="167">
        <v>11</v>
      </c>
      <c r="AP20" s="168">
        <v>13</v>
      </c>
      <c r="AQ20" s="198">
        <f t="shared" si="12"/>
        <v>2</v>
      </c>
      <c r="AR20" s="199">
        <f t="shared" si="13"/>
        <v>0.18181818181818182</v>
      </c>
      <c r="AS20" s="164"/>
      <c r="AT20" s="200"/>
      <c r="AU20" s="201" t="s">
        <v>71</v>
      </c>
      <c r="AV20" s="167">
        <v>0</v>
      </c>
      <c r="AW20" s="168">
        <v>0</v>
      </c>
      <c r="AX20" s="198">
        <f t="shared" si="14"/>
        <v>0</v>
      </c>
      <c r="AY20" s="199" t="str">
        <f t="shared" si="15"/>
        <v>－</v>
      </c>
      <c r="AZ20" s="167">
        <v>3</v>
      </c>
      <c r="BA20" s="168">
        <v>1</v>
      </c>
      <c r="BB20" s="198">
        <f t="shared" si="16"/>
        <v>-2</v>
      </c>
      <c r="BC20" s="199">
        <f t="shared" si="17"/>
        <v>-0.66666666666666663</v>
      </c>
    </row>
    <row r="21" spans="1:62" s="16" customFormat="1" ht="20.100000000000001" customHeight="1">
      <c r="A21" s="180" t="s">
        <v>29</v>
      </c>
      <c r="B21" s="181"/>
      <c r="C21" s="202"/>
      <c r="D21" s="183">
        <v>2</v>
      </c>
      <c r="E21" s="184">
        <v>4</v>
      </c>
      <c r="F21" s="185">
        <f t="shared" si="18"/>
        <v>2</v>
      </c>
      <c r="G21" s="186">
        <f t="shared" si="0"/>
        <v>1</v>
      </c>
      <c r="H21" s="183">
        <v>136</v>
      </c>
      <c r="I21" s="184">
        <v>129</v>
      </c>
      <c r="J21" s="185">
        <f t="shared" si="19"/>
        <v>-7</v>
      </c>
      <c r="K21" s="186">
        <f t="shared" si="1"/>
        <v>-5.1470588235294115E-2</v>
      </c>
      <c r="L21" s="180" t="s">
        <v>29</v>
      </c>
      <c r="M21" s="181"/>
      <c r="N21" s="202"/>
      <c r="O21" s="183">
        <v>1</v>
      </c>
      <c r="P21" s="184">
        <v>3</v>
      </c>
      <c r="Q21" s="185">
        <f t="shared" si="2"/>
        <v>2</v>
      </c>
      <c r="R21" s="186">
        <f t="shared" si="3"/>
        <v>2</v>
      </c>
      <c r="S21" s="183">
        <v>60</v>
      </c>
      <c r="T21" s="184">
        <v>64</v>
      </c>
      <c r="U21" s="185">
        <f t="shared" si="4"/>
        <v>4</v>
      </c>
      <c r="V21" s="186">
        <f t="shared" si="5"/>
        <v>6.6666666666666666E-2</v>
      </c>
      <c r="W21" s="180" t="s">
        <v>29</v>
      </c>
      <c r="X21" s="181"/>
      <c r="Y21" s="202"/>
      <c r="Z21" s="183">
        <v>1</v>
      </c>
      <c r="AA21" s="184">
        <v>0</v>
      </c>
      <c r="AB21" s="185">
        <f t="shared" si="6"/>
        <v>-1</v>
      </c>
      <c r="AC21" s="186">
        <f t="shared" si="7"/>
        <v>-1</v>
      </c>
      <c r="AD21" s="183">
        <v>25</v>
      </c>
      <c r="AE21" s="184">
        <v>18</v>
      </c>
      <c r="AF21" s="185">
        <f t="shared" si="8"/>
        <v>-7</v>
      </c>
      <c r="AG21" s="186">
        <f t="shared" si="9"/>
        <v>-0.28000000000000003</v>
      </c>
      <c r="AH21" s="180" t="s">
        <v>29</v>
      </c>
      <c r="AI21" s="181"/>
      <c r="AJ21" s="203"/>
      <c r="AK21" s="183">
        <v>0</v>
      </c>
      <c r="AL21" s="184">
        <v>1</v>
      </c>
      <c r="AM21" s="185">
        <f t="shared" si="10"/>
        <v>1</v>
      </c>
      <c r="AN21" s="186" t="str">
        <f t="shared" si="11"/>
        <v>∞</v>
      </c>
      <c r="AO21" s="183">
        <v>48</v>
      </c>
      <c r="AP21" s="184">
        <v>45</v>
      </c>
      <c r="AQ21" s="185">
        <f t="shared" si="12"/>
        <v>-3</v>
      </c>
      <c r="AR21" s="186">
        <f t="shared" si="13"/>
        <v>-6.25E-2</v>
      </c>
      <c r="AS21" s="180" t="s">
        <v>29</v>
      </c>
      <c r="AT21" s="181"/>
      <c r="AU21" s="203"/>
      <c r="AV21" s="183">
        <v>0</v>
      </c>
      <c r="AW21" s="184">
        <v>0</v>
      </c>
      <c r="AX21" s="185">
        <f t="shared" si="14"/>
        <v>0</v>
      </c>
      <c r="AY21" s="186" t="str">
        <f t="shared" si="15"/>
        <v>－</v>
      </c>
      <c r="AZ21" s="183">
        <v>3</v>
      </c>
      <c r="BA21" s="184">
        <v>2</v>
      </c>
      <c r="BB21" s="185">
        <f t="shared" si="16"/>
        <v>-1</v>
      </c>
      <c r="BC21" s="186">
        <f t="shared" si="17"/>
        <v>-0.33333333333333331</v>
      </c>
    </row>
    <row r="22" spans="1:62" s="11" customFormat="1" ht="17.25" customHeight="1">
      <c r="A22" s="164"/>
      <c r="B22" s="204" t="s">
        <v>30</v>
      </c>
      <c r="C22" s="166"/>
      <c r="D22" s="167">
        <v>1</v>
      </c>
      <c r="E22" s="168">
        <v>3</v>
      </c>
      <c r="F22" s="169">
        <f t="shared" si="18"/>
        <v>2</v>
      </c>
      <c r="G22" s="170">
        <f t="shared" si="0"/>
        <v>2</v>
      </c>
      <c r="H22" s="167">
        <v>120</v>
      </c>
      <c r="I22" s="168">
        <v>111</v>
      </c>
      <c r="J22" s="169">
        <f t="shared" si="19"/>
        <v>-9</v>
      </c>
      <c r="K22" s="170">
        <f t="shared" si="1"/>
        <v>-7.4999999999999997E-2</v>
      </c>
      <c r="L22" s="164"/>
      <c r="M22" s="204" t="s">
        <v>30</v>
      </c>
      <c r="N22" s="166"/>
      <c r="O22" s="167">
        <v>0</v>
      </c>
      <c r="P22" s="168">
        <v>2</v>
      </c>
      <c r="Q22" s="169">
        <f t="shared" si="2"/>
        <v>2</v>
      </c>
      <c r="R22" s="170" t="str">
        <f t="shared" si="3"/>
        <v>∞</v>
      </c>
      <c r="S22" s="167">
        <v>48</v>
      </c>
      <c r="T22" s="168">
        <v>51</v>
      </c>
      <c r="U22" s="169">
        <f t="shared" si="4"/>
        <v>3</v>
      </c>
      <c r="V22" s="170">
        <f t="shared" si="5"/>
        <v>6.25E-2</v>
      </c>
      <c r="W22" s="164"/>
      <c r="X22" s="204" t="s">
        <v>30</v>
      </c>
      <c r="Y22" s="166"/>
      <c r="Z22" s="167">
        <v>1</v>
      </c>
      <c r="AA22" s="168">
        <v>0</v>
      </c>
      <c r="AB22" s="169">
        <f t="shared" si="6"/>
        <v>-1</v>
      </c>
      <c r="AC22" s="170">
        <f t="shared" si="7"/>
        <v>-1</v>
      </c>
      <c r="AD22" s="167">
        <v>23</v>
      </c>
      <c r="AE22" s="168">
        <v>15</v>
      </c>
      <c r="AF22" s="169">
        <f t="shared" si="8"/>
        <v>-8</v>
      </c>
      <c r="AG22" s="170">
        <f t="shared" si="9"/>
        <v>-0.34782608695652173</v>
      </c>
      <c r="AH22" s="164"/>
      <c r="AI22" s="204" t="s">
        <v>30</v>
      </c>
      <c r="AJ22" s="171"/>
      <c r="AK22" s="167">
        <v>0</v>
      </c>
      <c r="AL22" s="168">
        <v>1</v>
      </c>
      <c r="AM22" s="169">
        <f t="shared" si="10"/>
        <v>1</v>
      </c>
      <c r="AN22" s="170" t="str">
        <f t="shared" si="11"/>
        <v>∞</v>
      </c>
      <c r="AO22" s="167">
        <v>47</v>
      </c>
      <c r="AP22" s="168">
        <v>44</v>
      </c>
      <c r="AQ22" s="169">
        <f t="shared" si="12"/>
        <v>-3</v>
      </c>
      <c r="AR22" s="170">
        <f t="shared" si="13"/>
        <v>-6.3829787234042548E-2</v>
      </c>
      <c r="AS22" s="164"/>
      <c r="AT22" s="204" t="s">
        <v>30</v>
      </c>
      <c r="AU22" s="171"/>
      <c r="AV22" s="167">
        <v>0</v>
      </c>
      <c r="AW22" s="168">
        <v>0</v>
      </c>
      <c r="AX22" s="169">
        <f t="shared" si="14"/>
        <v>0</v>
      </c>
      <c r="AY22" s="170" t="str">
        <f t="shared" si="15"/>
        <v>－</v>
      </c>
      <c r="AZ22" s="167">
        <v>2</v>
      </c>
      <c r="BA22" s="168">
        <v>1</v>
      </c>
      <c r="BB22" s="169">
        <f t="shared" si="16"/>
        <v>-1</v>
      </c>
      <c r="BC22" s="170">
        <f t="shared" si="17"/>
        <v>-0.5</v>
      </c>
    </row>
    <row r="23" spans="1:62" s="16" customFormat="1" ht="17.25" customHeight="1">
      <c r="A23" s="172" t="s">
        <v>31</v>
      </c>
      <c r="B23" s="205"/>
      <c r="C23" s="174"/>
      <c r="D23" s="175">
        <v>0</v>
      </c>
      <c r="E23" s="176">
        <v>0</v>
      </c>
      <c r="F23" s="177">
        <f t="shared" si="18"/>
        <v>0</v>
      </c>
      <c r="G23" s="178" t="str">
        <f t="shared" si="0"/>
        <v>－</v>
      </c>
      <c r="H23" s="175">
        <v>6</v>
      </c>
      <c r="I23" s="176">
        <v>7</v>
      </c>
      <c r="J23" s="177">
        <f t="shared" si="19"/>
        <v>1</v>
      </c>
      <c r="K23" s="178">
        <f t="shared" si="1"/>
        <v>0.16666666666666666</v>
      </c>
      <c r="L23" s="172" t="s">
        <v>31</v>
      </c>
      <c r="M23" s="205"/>
      <c r="N23" s="174"/>
      <c r="O23" s="175">
        <v>0</v>
      </c>
      <c r="P23" s="176">
        <v>0</v>
      </c>
      <c r="Q23" s="177">
        <f t="shared" si="2"/>
        <v>0</v>
      </c>
      <c r="R23" s="178" t="str">
        <f t="shared" si="3"/>
        <v>－</v>
      </c>
      <c r="S23" s="175">
        <v>2</v>
      </c>
      <c r="T23" s="176">
        <v>2</v>
      </c>
      <c r="U23" s="177">
        <f t="shared" si="4"/>
        <v>0</v>
      </c>
      <c r="V23" s="178">
        <f t="shared" si="5"/>
        <v>0</v>
      </c>
      <c r="W23" s="172" t="s">
        <v>31</v>
      </c>
      <c r="X23" s="205"/>
      <c r="Y23" s="174"/>
      <c r="Z23" s="175">
        <v>0</v>
      </c>
      <c r="AA23" s="176">
        <v>0</v>
      </c>
      <c r="AB23" s="177">
        <f t="shared" si="6"/>
        <v>0</v>
      </c>
      <c r="AC23" s="178" t="str">
        <f t="shared" si="7"/>
        <v>－</v>
      </c>
      <c r="AD23" s="175">
        <v>2</v>
      </c>
      <c r="AE23" s="176">
        <v>1</v>
      </c>
      <c r="AF23" s="177">
        <f t="shared" si="8"/>
        <v>-1</v>
      </c>
      <c r="AG23" s="178">
        <f t="shared" si="9"/>
        <v>-0.5</v>
      </c>
      <c r="AH23" s="172" t="s">
        <v>31</v>
      </c>
      <c r="AI23" s="205"/>
      <c r="AJ23" s="179"/>
      <c r="AK23" s="175">
        <v>0</v>
      </c>
      <c r="AL23" s="176">
        <v>0</v>
      </c>
      <c r="AM23" s="177">
        <f t="shared" si="10"/>
        <v>0</v>
      </c>
      <c r="AN23" s="178" t="str">
        <f t="shared" si="11"/>
        <v>－</v>
      </c>
      <c r="AO23" s="175">
        <v>2</v>
      </c>
      <c r="AP23" s="176">
        <v>3</v>
      </c>
      <c r="AQ23" s="177">
        <f t="shared" si="12"/>
        <v>1</v>
      </c>
      <c r="AR23" s="178">
        <f t="shared" si="13"/>
        <v>0.5</v>
      </c>
      <c r="AS23" s="172" t="s">
        <v>31</v>
      </c>
      <c r="AT23" s="205"/>
      <c r="AU23" s="179"/>
      <c r="AV23" s="175">
        <v>0</v>
      </c>
      <c r="AW23" s="176">
        <v>0</v>
      </c>
      <c r="AX23" s="177">
        <f t="shared" si="14"/>
        <v>0</v>
      </c>
      <c r="AY23" s="178" t="str">
        <f t="shared" si="15"/>
        <v>－</v>
      </c>
      <c r="AZ23" s="175">
        <v>0</v>
      </c>
      <c r="BA23" s="176">
        <v>1</v>
      </c>
      <c r="BB23" s="177">
        <f t="shared" si="16"/>
        <v>1</v>
      </c>
      <c r="BC23" s="178" t="str">
        <f t="shared" si="17"/>
        <v>∞</v>
      </c>
      <c r="BE23" s="206" t="str">
        <f>H7</f>
        <v>休業災害：平成29年12月末日現在</v>
      </c>
    </row>
    <row r="24" spans="1:62" s="16" customFormat="1" ht="20.100000000000001" customHeight="1">
      <c r="A24" s="180" t="s">
        <v>32</v>
      </c>
      <c r="B24" s="181"/>
      <c r="C24" s="202"/>
      <c r="D24" s="183">
        <v>3</v>
      </c>
      <c r="E24" s="184">
        <v>5</v>
      </c>
      <c r="F24" s="185">
        <f t="shared" si="18"/>
        <v>2</v>
      </c>
      <c r="G24" s="186">
        <f t="shared" si="0"/>
        <v>0.66666666666666663</v>
      </c>
      <c r="H24" s="183">
        <v>110</v>
      </c>
      <c r="I24" s="184">
        <v>96</v>
      </c>
      <c r="J24" s="185">
        <f t="shared" si="19"/>
        <v>-14</v>
      </c>
      <c r="K24" s="186">
        <f t="shared" si="1"/>
        <v>-0.12727272727272726</v>
      </c>
      <c r="L24" s="180" t="s">
        <v>32</v>
      </c>
      <c r="M24" s="181"/>
      <c r="N24" s="202"/>
      <c r="O24" s="183">
        <v>1</v>
      </c>
      <c r="P24" s="184">
        <v>1</v>
      </c>
      <c r="Q24" s="185">
        <f t="shared" si="2"/>
        <v>0</v>
      </c>
      <c r="R24" s="186">
        <f t="shared" si="3"/>
        <v>0</v>
      </c>
      <c r="S24" s="183">
        <v>37</v>
      </c>
      <c r="T24" s="184">
        <v>32</v>
      </c>
      <c r="U24" s="185">
        <f t="shared" si="4"/>
        <v>-5</v>
      </c>
      <c r="V24" s="186">
        <f t="shared" si="5"/>
        <v>-0.13513513513513514</v>
      </c>
      <c r="W24" s="180" t="s">
        <v>32</v>
      </c>
      <c r="X24" s="181"/>
      <c r="Y24" s="202"/>
      <c r="Z24" s="183">
        <v>2</v>
      </c>
      <c r="AA24" s="184">
        <v>3</v>
      </c>
      <c r="AB24" s="185">
        <f t="shared" si="6"/>
        <v>1</v>
      </c>
      <c r="AC24" s="186">
        <f t="shared" si="7"/>
        <v>0.5</v>
      </c>
      <c r="AD24" s="183">
        <v>35</v>
      </c>
      <c r="AE24" s="184">
        <v>24</v>
      </c>
      <c r="AF24" s="185">
        <f t="shared" si="8"/>
        <v>-11</v>
      </c>
      <c r="AG24" s="186">
        <f t="shared" si="9"/>
        <v>-0.31428571428571428</v>
      </c>
      <c r="AH24" s="180" t="s">
        <v>32</v>
      </c>
      <c r="AI24" s="181"/>
      <c r="AJ24" s="203"/>
      <c r="AK24" s="183">
        <v>0</v>
      </c>
      <c r="AL24" s="184">
        <v>0</v>
      </c>
      <c r="AM24" s="185">
        <f t="shared" si="10"/>
        <v>0</v>
      </c>
      <c r="AN24" s="186" t="str">
        <f t="shared" si="11"/>
        <v>－</v>
      </c>
      <c r="AO24" s="183">
        <v>30</v>
      </c>
      <c r="AP24" s="184">
        <v>30</v>
      </c>
      <c r="AQ24" s="185">
        <f t="shared" si="12"/>
        <v>0</v>
      </c>
      <c r="AR24" s="186">
        <f t="shared" si="13"/>
        <v>0</v>
      </c>
      <c r="AS24" s="180" t="s">
        <v>32</v>
      </c>
      <c r="AT24" s="181"/>
      <c r="AU24" s="203"/>
      <c r="AV24" s="183">
        <v>0</v>
      </c>
      <c r="AW24" s="184">
        <v>1</v>
      </c>
      <c r="AX24" s="185">
        <f t="shared" si="14"/>
        <v>1</v>
      </c>
      <c r="AY24" s="186" t="str">
        <f t="shared" si="15"/>
        <v>∞</v>
      </c>
      <c r="AZ24" s="183">
        <v>8</v>
      </c>
      <c r="BA24" s="184">
        <v>10</v>
      </c>
      <c r="BB24" s="185">
        <f t="shared" si="16"/>
        <v>2</v>
      </c>
      <c r="BC24" s="186">
        <f t="shared" si="17"/>
        <v>0.25</v>
      </c>
      <c r="BE24" s="128" t="s">
        <v>53</v>
      </c>
      <c r="BF24" s="128" t="s">
        <v>54</v>
      </c>
      <c r="BG24" s="128" t="s">
        <v>55</v>
      </c>
      <c r="BH24" s="128" t="s">
        <v>56</v>
      </c>
      <c r="BI24" s="129" t="s">
        <v>57</v>
      </c>
      <c r="BJ24" s="130" t="s">
        <v>16</v>
      </c>
    </row>
    <row r="25" spans="1:62" s="11" customFormat="1" ht="17.25" customHeight="1">
      <c r="A25" s="164"/>
      <c r="B25" s="204" t="s">
        <v>33</v>
      </c>
      <c r="C25" s="166"/>
      <c r="D25" s="167">
        <v>3</v>
      </c>
      <c r="E25" s="168">
        <v>5</v>
      </c>
      <c r="F25" s="169">
        <f t="shared" si="18"/>
        <v>2</v>
      </c>
      <c r="G25" s="170">
        <f t="shared" si="0"/>
        <v>0.66666666666666663</v>
      </c>
      <c r="H25" s="167">
        <v>67</v>
      </c>
      <c r="I25" s="168">
        <v>62</v>
      </c>
      <c r="J25" s="169">
        <f t="shared" si="19"/>
        <v>-5</v>
      </c>
      <c r="K25" s="170">
        <f t="shared" si="1"/>
        <v>-7.4626865671641784E-2</v>
      </c>
      <c r="L25" s="164"/>
      <c r="M25" s="204" t="s">
        <v>33</v>
      </c>
      <c r="N25" s="166"/>
      <c r="O25" s="167">
        <v>1</v>
      </c>
      <c r="P25" s="168">
        <v>1</v>
      </c>
      <c r="Q25" s="169">
        <f t="shared" si="2"/>
        <v>0</v>
      </c>
      <c r="R25" s="170">
        <f t="shared" si="3"/>
        <v>0</v>
      </c>
      <c r="S25" s="167">
        <v>14</v>
      </c>
      <c r="T25" s="168">
        <v>14</v>
      </c>
      <c r="U25" s="169">
        <f t="shared" si="4"/>
        <v>0</v>
      </c>
      <c r="V25" s="170">
        <f t="shared" si="5"/>
        <v>0</v>
      </c>
      <c r="W25" s="164"/>
      <c r="X25" s="204" t="s">
        <v>33</v>
      </c>
      <c r="Y25" s="166"/>
      <c r="Z25" s="167">
        <v>2</v>
      </c>
      <c r="AA25" s="168">
        <v>3</v>
      </c>
      <c r="AB25" s="169">
        <f t="shared" si="6"/>
        <v>1</v>
      </c>
      <c r="AC25" s="170">
        <f t="shared" si="7"/>
        <v>0.5</v>
      </c>
      <c r="AD25" s="167">
        <v>35</v>
      </c>
      <c r="AE25" s="168">
        <v>24</v>
      </c>
      <c r="AF25" s="169">
        <f t="shared" si="8"/>
        <v>-11</v>
      </c>
      <c r="AG25" s="170">
        <f t="shared" si="9"/>
        <v>-0.31428571428571428</v>
      </c>
      <c r="AH25" s="164"/>
      <c r="AI25" s="204" t="s">
        <v>33</v>
      </c>
      <c r="AJ25" s="171"/>
      <c r="AK25" s="167">
        <v>0</v>
      </c>
      <c r="AL25" s="168">
        <v>0</v>
      </c>
      <c r="AM25" s="169">
        <f t="shared" si="10"/>
        <v>0</v>
      </c>
      <c r="AN25" s="170" t="str">
        <f t="shared" si="11"/>
        <v>－</v>
      </c>
      <c r="AO25" s="167">
        <v>12</v>
      </c>
      <c r="AP25" s="168">
        <v>15</v>
      </c>
      <c r="AQ25" s="169">
        <f t="shared" si="12"/>
        <v>3</v>
      </c>
      <c r="AR25" s="170">
        <f t="shared" si="13"/>
        <v>0.25</v>
      </c>
      <c r="AS25" s="164"/>
      <c r="AT25" s="204" t="s">
        <v>33</v>
      </c>
      <c r="AU25" s="171"/>
      <c r="AV25" s="167">
        <v>0</v>
      </c>
      <c r="AW25" s="168">
        <v>1</v>
      </c>
      <c r="AX25" s="169">
        <f t="shared" si="14"/>
        <v>1</v>
      </c>
      <c r="AY25" s="170" t="str">
        <f t="shared" si="15"/>
        <v>∞</v>
      </c>
      <c r="AZ25" s="167">
        <v>6</v>
      </c>
      <c r="BA25" s="168">
        <v>9</v>
      </c>
      <c r="BB25" s="169">
        <f t="shared" si="16"/>
        <v>3</v>
      </c>
      <c r="BC25" s="170">
        <f t="shared" si="17"/>
        <v>0.5</v>
      </c>
      <c r="BE25" s="133">
        <f>I25</f>
        <v>62</v>
      </c>
      <c r="BF25" s="133">
        <f>I17</f>
        <v>186</v>
      </c>
      <c r="BG25" s="133">
        <f>I10</f>
        <v>274</v>
      </c>
      <c r="BH25" s="133">
        <f>I21</f>
        <v>129</v>
      </c>
      <c r="BI25" s="134">
        <f>BJ25-SUM(BE25:BH25)</f>
        <v>630</v>
      </c>
      <c r="BJ25" s="135">
        <f>I41</f>
        <v>1281</v>
      </c>
    </row>
    <row r="26" spans="1:62" s="16" customFormat="1" ht="20.100000000000001" customHeight="1">
      <c r="A26" s="207" t="s">
        <v>34</v>
      </c>
      <c r="B26" s="205"/>
      <c r="C26" s="174"/>
      <c r="D26" s="208">
        <v>1</v>
      </c>
      <c r="E26" s="209">
        <v>0</v>
      </c>
      <c r="F26" s="177">
        <f t="shared" si="18"/>
        <v>-1</v>
      </c>
      <c r="G26" s="178">
        <f t="shared" si="0"/>
        <v>-1</v>
      </c>
      <c r="H26" s="208">
        <v>55</v>
      </c>
      <c r="I26" s="209">
        <v>55</v>
      </c>
      <c r="J26" s="177">
        <f t="shared" si="19"/>
        <v>0</v>
      </c>
      <c r="K26" s="178">
        <f t="shared" si="1"/>
        <v>0</v>
      </c>
      <c r="L26" s="207" t="s">
        <v>34</v>
      </c>
      <c r="M26" s="205"/>
      <c r="N26" s="174"/>
      <c r="O26" s="208">
        <v>1</v>
      </c>
      <c r="P26" s="209">
        <v>0</v>
      </c>
      <c r="Q26" s="177">
        <f t="shared" si="2"/>
        <v>-1</v>
      </c>
      <c r="R26" s="178">
        <f t="shared" si="3"/>
        <v>-1</v>
      </c>
      <c r="S26" s="208">
        <v>18</v>
      </c>
      <c r="T26" s="209">
        <v>18</v>
      </c>
      <c r="U26" s="177">
        <f t="shared" si="4"/>
        <v>0</v>
      </c>
      <c r="V26" s="178">
        <f t="shared" si="5"/>
        <v>0</v>
      </c>
      <c r="W26" s="207" t="s">
        <v>34</v>
      </c>
      <c r="X26" s="205"/>
      <c r="Y26" s="174"/>
      <c r="Z26" s="208">
        <v>0</v>
      </c>
      <c r="AA26" s="209">
        <v>0</v>
      </c>
      <c r="AB26" s="177">
        <f t="shared" si="6"/>
        <v>0</v>
      </c>
      <c r="AC26" s="178" t="str">
        <f t="shared" si="7"/>
        <v>－</v>
      </c>
      <c r="AD26" s="208">
        <v>6</v>
      </c>
      <c r="AE26" s="209">
        <v>3</v>
      </c>
      <c r="AF26" s="177">
        <f t="shared" si="8"/>
        <v>-3</v>
      </c>
      <c r="AG26" s="178">
        <f t="shared" si="9"/>
        <v>-0.5</v>
      </c>
      <c r="AH26" s="207" t="s">
        <v>34</v>
      </c>
      <c r="AI26" s="205"/>
      <c r="AJ26" s="179"/>
      <c r="AK26" s="208">
        <v>0</v>
      </c>
      <c r="AL26" s="209">
        <v>0</v>
      </c>
      <c r="AM26" s="177">
        <f t="shared" si="10"/>
        <v>0</v>
      </c>
      <c r="AN26" s="178" t="str">
        <f t="shared" si="11"/>
        <v>－</v>
      </c>
      <c r="AO26" s="208">
        <v>25</v>
      </c>
      <c r="AP26" s="209">
        <v>30</v>
      </c>
      <c r="AQ26" s="177">
        <f t="shared" si="12"/>
        <v>5</v>
      </c>
      <c r="AR26" s="178">
        <f t="shared" si="13"/>
        <v>0.2</v>
      </c>
      <c r="AS26" s="207" t="s">
        <v>34</v>
      </c>
      <c r="AT26" s="205"/>
      <c r="AU26" s="179"/>
      <c r="AV26" s="208">
        <v>0</v>
      </c>
      <c r="AW26" s="209">
        <v>0</v>
      </c>
      <c r="AX26" s="177">
        <f t="shared" si="14"/>
        <v>0</v>
      </c>
      <c r="AY26" s="178" t="str">
        <f t="shared" si="15"/>
        <v>－</v>
      </c>
      <c r="AZ26" s="208">
        <v>6</v>
      </c>
      <c r="BA26" s="209">
        <v>4</v>
      </c>
      <c r="BB26" s="177">
        <f t="shared" si="16"/>
        <v>-2</v>
      </c>
      <c r="BC26" s="178">
        <f t="shared" si="17"/>
        <v>-0.33333333333333331</v>
      </c>
    </row>
    <row r="27" spans="1:62" s="16" customFormat="1" ht="20.100000000000001" customHeight="1">
      <c r="A27" s="180" t="s">
        <v>35</v>
      </c>
      <c r="B27" s="181"/>
      <c r="C27" s="202"/>
      <c r="D27" s="183">
        <v>1</v>
      </c>
      <c r="E27" s="184">
        <v>2</v>
      </c>
      <c r="F27" s="185">
        <f t="shared" si="18"/>
        <v>1</v>
      </c>
      <c r="G27" s="186">
        <f t="shared" si="0"/>
        <v>1</v>
      </c>
      <c r="H27" s="183">
        <v>173</v>
      </c>
      <c r="I27" s="184">
        <v>181</v>
      </c>
      <c r="J27" s="185">
        <f t="shared" si="19"/>
        <v>8</v>
      </c>
      <c r="K27" s="186">
        <f t="shared" si="1"/>
        <v>4.6242774566473986E-2</v>
      </c>
      <c r="L27" s="180" t="s">
        <v>35</v>
      </c>
      <c r="M27" s="181"/>
      <c r="N27" s="202"/>
      <c r="O27" s="183">
        <v>0</v>
      </c>
      <c r="P27" s="184">
        <v>1</v>
      </c>
      <c r="Q27" s="185">
        <f t="shared" si="2"/>
        <v>1</v>
      </c>
      <c r="R27" s="186" t="str">
        <f t="shared" si="3"/>
        <v>∞</v>
      </c>
      <c r="S27" s="183">
        <v>89</v>
      </c>
      <c r="T27" s="184">
        <v>92</v>
      </c>
      <c r="U27" s="185">
        <f t="shared" si="4"/>
        <v>3</v>
      </c>
      <c r="V27" s="186">
        <f t="shared" si="5"/>
        <v>3.3707865168539325E-2</v>
      </c>
      <c r="W27" s="180" t="s">
        <v>35</v>
      </c>
      <c r="X27" s="181"/>
      <c r="Y27" s="202"/>
      <c r="Z27" s="183">
        <v>0</v>
      </c>
      <c r="AA27" s="184">
        <v>1</v>
      </c>
      <c r="AB27" s="185">
        <f t="shared" si="6"/>
        <v>1</v>
      </c>
      <c r="AC27" s="186" t="str">
        <f t="shared" si="7"/>
        <v>∞</v>
      </c>
      <c r="AD27" s="183">
        <v>29</v>
      </c>
      <c r="AE27" s="184">
        <v>26</v>
      </c>
      <c r="AF27" s="185">
        <f t="shared" si="8"/>
        <v>-3</v>
      </c>
      <c r="AG27" s="186">
        <f t="shared" si="9"/>
        <v>-0.10344827586206896</v>
      </c>
      <c r="AH27" s="180" t="s">
        <v>35</v>
      </c>
      <c r="AI27" s="181"/>
      <c r="AJ27" s="202"/>
      <c r="AK27" s="183">
        <v>1</v>
      </c>
      <c r="AL27" s="184">
        <v>0</v>
      </c>
      <c r="AM27" s="185">
        <f t="shared" si="10"/>
        <v>-1</v>
      </c>
      <c r="AN27" s="186">
        <f t="shared" si="11"/>
        <v>-1</v>
      </c>
      <c r="AO27" s="183">
        <v>46</v>
      </c>
      <c r="AP27" s="184">
        <v>53</v>
      </c>
      <c r="AQ27" s="185">
        <f t="shared" si="12"/>
        <v>7</v>
      </c>
      <c r="AR27" s="186">
        <f t="shared" si="13"/>
        <v>0.15217391304347827</v>
      </c>
      <c r="AS27" s="180" t="s">
        <v>35</v>
      </c>
      <c r="AT27" s="181"/>
      <c r="AU27" s="202"/>
      <c r="AV27" s="183">
        <v>0</v>
      </c>
      <c r="AW27" s="184">
        <v>0</v>
      </c>
      <c r="AX27" s="185">
        <f t="shared" si="14"/>
        <v>0</v>
      </c>
      <c r="AY27" s="186" t="str">
        <f t="shared" si="15"/>
        <v>－</v>
      </c>
      <c r="AZ27" s="183">
        <v>9</v>
      </c>
      <c r="BA27" s="184">
        <v>10</v>
      </c>
      <c r="BB27" s="185">
        <f t="shared" si="16"/>
        <v>1</v>
      </c>
      <c r="BC27" s="186">
        <f t="shared" si="17"/>
        <v>0.1111111111111111</v>
      </c>
    </row>
    <row r="28" spans="1:62" s="11" customFormat="1" ht="17.25" customHeight="1">
      <c r="A28" s="164"/>
      <c r="B28" s="204" t="s">
        <v>72</v>
      </c>
      <c r="C28" s="166"/>
      <c r="D28" s="167">
        <v>0</v>
      </c>
      <c r="E28" s="168">
        <v>2</v>
      </c>
      <c r="F28" s="169">
        <f t="shared" si="18"/>
        <v>2</v>
      </c>
      <c r="G28" s="170" t="str">
        <f t="shared" si="0"/>
        <v>∞</v>
      </c>
      <c r="H28" s="167">
        <v>129</v>
      </c>
      <c r="I28" s="168">
        <v>130</v>
      </c>
      <c r="J28" s="169">
        <f t="shared" si="19"/>
        <v>1</v>
      </c>
      <c r="K28" s="170">
        <f t="shared" si="1"/>
        <v>7.7519379844961239E-3</v>
      </c>
      <c r="L28" s="164"/>
      <c r="M28" s="204" t="s">
        <v>72</v>
      </c>
      <c r="N28" s="166"/>
      <c r="O28" s="167">
        <v>0</v>
      </c>
      <c r="P28" s="168">
        <v>1</v>
      </c>
      <c r="Q28" s="169">
        <f t="shared" si="2"/>
        <v>1</v>
      </c>
      <c r="R28" s="170" t="str">
        <f t="shared" si="3"/>
        <v>∞</v>
      </c>
      <c r="S28" s="167">
        <v>65</v>
      </c>
      <c r="T28" s="168">
        <v>61</v>
      </c>
      <c r="U28" s="169">
        <f t="shared" si="4"/>
        <v>-4</v>
      </c>
      <c r="V28" s="170">
        <f t="shared" si="5"/>
        <v>-6.1538461538461542E-2</v>
      </c>
      <c r="W28" s="164"/>
      <c r="X28" s="204" t="s">
        <v>72</v>
      </c>
      <c r="Y28" s="166"/>
      <c r="Z28" s="167">
        <v>0</v>
      </c>
      <c r="AA28" s="168">
        <v>1</v>
      </c>
      <c r="AB28" s="169">
        <f t="shared" si="6"/>
        <v>1</v>
      </c>
      <c r="AC28" s="170" t="str">
        <f t="shared" si="7"/>
        <v>∞</v>
      </c>
      <c r="AD28" s="167">
        <v>25</v>
      </c>
      <c r="AE28" s="168">
        <v>21</v>
      </c>
      <c r="AF28" s="169">
        <f t="shared" si="8"/>
        <v>-4</v>
      </c>
      <c r="AG28" s="170">
        <f t="shared" si="9"/>
        <v>-0.16</v>
      </c>
      <c r="AH28" s="164"/>
      <c r="AI28" s="204" t="s">
        <v>72</v>
      </c>
      <c r="AJ28" s="166"/>
      <c r="AK28" s="167">
        <v>0</v>
      </c>
      <c r="AL28" s="168">
        <v>0</v>
      </c>
      <c r="AM28" s="169">
        <f t="shared" si="10"/>
        <v>0</v>
      </c>
      <c r="AN28" s="170" t="str">
        <f t="shared" si="11"/>
        <v>－</v>
      </c>
      <c r="AO28" s="167">
        <v>33</v>
      </c>
      <c r="AP28" s="168">
        <v>40</v>
      </c>
      <c r="AQ28" s="169">
        <f t="shared" si="12"/>
        <v>7</v>
      </c>
      <c r="AR28" s="170">
        <f t="shared" si="13"/>
        <v>0.21212121212121213</v>
      </c>
      <c r="AS28" s="164"/>
      <c r="AT28" s="204" t="s">
        <v>72</v>
      </c>
      <c r="AU28" s="166"/>
      <c r="AV28" s="167">
        <v>0</v>
      </c>
      <c r="AW28" s="168">
        <v>0</v>
      </c>
      <c r="AX28" s="169">
        <f t="shared" si="14"/>
        <v>0</v>
      </c>
      <c r="AY28" s="170" t="str">
        <f t="shared" si="15"/>
        <v>－</v>
      </c>
      <c r="AZ28" s="167">
        <v>6</v>
      </c>
      <c r="BA28" s="168">
        <v>8</v>
      </c>
      <c r="BB28" s="169">
        <f t="shared" si="16"/>
        <v>2</v>
      </c>
      <c r="BC28" s="170">
        <f t="shared" si="17"/>
        <v>0.33333333333333331</v>
      </c>
    </row>
    <row r="29" spans="1:62" s="16" customFormat="1" ht="20.100000000000001" customHeight="1">
      <c r="A29" s="207" t="s">
        <v>37</v>
      </c>
      <c r="B29" s="205"/>
      <c r="C29" s="174"/>
      <c r="D29" s="210">
        <v>0</v>
      </c>
      <c r="E29" s="211">
        <v>0</v>
      </c>
      <c r="F29" s="177">
        <f t="shared" si="18"/>
        <v>0</v>
      </c>
      <c r="G29" s="178" t="str">
        <f t="shared" si="0"/>
        <v>－</v>
      </c>
      <c r="H29" s="210">
        <v>6</v>
      </c>
      <c r="I29" s="211">
        <v>14</v>
      </c>
      <c r="J29" s="177">
        <f t="shared" si="19"/>
        <v>8</v>
      </c>
      <c r="K29" s="178">
        <f t="shared" si="1"/>
        <v>1.3333333333333333</v>
      </c>
      <c r="L29" s="207" t="s">
        <v>37</v>
      </c>
      <c r="M29" s="205"/>
      <c r="N29" s="174"/>
      <c r="O29" s="210">
        <v>0</v>
      </c>
      <c r="P29" s="211">
        <v>0</v>
      </c>
      <c r="Q29" s="177">
        <f t="shared" si="2"/>
        <v>0</v>
      </c>
      <c r="R29" s="178" t="str">
        <f t="shared" si="3"/>
        <v>－</v>
      </c>
      <c r="S29" s="210">
        <v>4</v>
      </c>
      <c r="T29" s="211">
        <v>10</v>
      </c>
      <c r="U29" s="177">
        <f t="shared" si="4"/>
        <v>6</v>
      </c>
      <c r="V29" s="178">
        <f t="shared" si="5"/>
        <v>1.5</v>
      </c>
      <c r="W29" s="207" t="s">
        <v>37</v>
      </c>
      <c r="X29" s="205"/>
      <c r="Y29" s="174"/>
      <c r="Z29" s="210">
        <v>0</v>
      </c>
      <c r="AA29" s="211">
        <v>0</v>
      </c>
      <c r="AB29" s="177">
        <f t="shared" si="6"/>
        <v>0</v>
      </c>
      <c r="AC29" s="178" t="str">
        <f t="shared" si="7"/>
        <v>－</v>
      </c>
      <c r="AD29" s="210">
        <v>0</v>
      </c>
      <c r="AE29" s="211">
        <v>3</v>
      </c>
      <c r="AF29" s="177">
        <f t="shared" si="8"/>
        <v>3</v>
      </c>
      <c r="AG29" s="178" t="str">
        <f t="shared" si="9"/>
        <v>∞</v>
      </c>
      <c r="AH29" s="207" t="s">
        <v>37</v>
      </c>
      <c r="AI29" s="205"/>
      <c r="AJ29" s="174"/>
      <c r="AK29" s="210">
        <v>0</v>
      </c>
      <c r="AL29" s="211">
        <v>0</v>
      </c>
      <c r="AM29" s="177">
        <f t="shared" si="10"/>
        <v>0</v>
      </c>
      <c r="AN29" s="178" t="str">
        <f t="shared" si="11"/>
        <v>－</v>
      </c>
      <c r="AO29" s="210">
        <v>2</v>
      </c>
      <c r="AP29" s="211">
        <v>1</v>
      </c>
      <c r="AQ29" s="177">
        <f t="shared" si="12"/>
        <v>-1</v>
      </c>
      <c r="AR29" s="178">
        <f t="shared" si="13"/>
        <v>-0.5</v>
      </c>
      <c r="AS29" s="207" t="s">
        <v>37</v>
      </c>
      <c r="AT29" s="205"/>
      <c r="AU29" s="174"/>
      <c r="AV29" s="210">
        <v>0</v>
      </c>
      <c r="AW29" s="211">
        <v>0</v>
      </c>
      <c r="AX29" s="177">
        <f t="shared" si="14"/>
        <v>0</v>
      </c>
      <c r="AY29" s="178" t="str">
        <f t="shared" si="15"/>
        <v>－</v>
      </c>
      <c r="AZ29" s="210">
        <v>0</v>
      </c>
      <c r="BA29" s="211">
        <v>0</v>
      </c>
      <c r="BB29" s="177">
        <f t="shared" si="16"/>
        <v>0</v>
      </c>
      <c r="BC29" s="178" t="str">
        <f t="shared" si="17"/>
        <v>－</v>
      </c>
    </row>
    <row r="30" spans="1:62" s="16" customFormat="1" ht="20.100000000000001" customHeight="1">
      <c r="A30" s="207" t="s">
        <v>38</v>
      </c>
      <c r="B30" s="205"/>
      <c r="C30" s="174"/>
      <c r="D30" s="208">
        <v>0</v>
      </c>
      <c r="E30" s="209">
        <v>0</v>
      </c>
      <c r="F30" s="177">
        <f t="shared" si="18"/>
        <v>0</v>
      </c>
      <c r="G30" s="178" t="str">
        <f t="shared" si="0"/>
        <v>－</v>
      </c>
      <c r="H30" s="208">
        <v>0</v>
      </c>
      <c r="I30" s="209">
        <v>0</v>
      </c>
      <c r="J30" s="177">
        <f t="shared" si="19"/>
        <v>0</v>
      </c>
      <c r="K30" s="178" t="str">
        <f t="shared" si="1"/>
        <v>－</v>
      </c>
      <c r="L30" s="207" t="s">
        <v>38</v>
      </c>
      <c r="M30" s="205"/>
      <c r="N30" s="174"/>
      <c r="O30" s="208">
        <v>0</v>
      </c>
      <c r="P30" s="209">
        <v>0</v>
      </c>
      <c r="Q30" s="177">
        <f t="shared" si="2"/>
        <v>0</v>
      </c>
      <c r="R30" s="178" t="str">
        <f t="shared" si="3"/>
        <v>－</v>
      </c>
      <c r="S30" s="208">
        <v>0</v>
      </c>
      <c r="T30" s="209">
        <v>0</v>
      </c>
      <c r="U30" s="177">
        <f t="shared" si="4"/>
        <v>0</v>
      </c>
      <c r="V30" s="178" t="str">
        <f t="shared" si="5"/>
        <v>－</v>
      </c>
      <c r="W30" s="207" t="s">
        <v>38</v>
      </c>
      <c r="X30" s="205"/>
      <c r="Y30" s="174"/>
      <c r="Z30" s="208">
        <v>0</v>
      </c>
      <c r="AA30" s="209">
        <v>0</v>
      </c>
      <c r="AB30" s="177">
        <f t="shared" si="6"/>
        <v>0</v>
      </c>
      <c r="AC30" s="178" t="str">
        <f t="shared" si="7"/>
        <v>－</v>
      </c>
      <c r="AD30" s="208">
        <v>0</v>
      </c>
      <c r="AE30" s="209">
        <v>0</v>
      </c>
      <c r="AF30" s="177">
        <f t="shared" si="8"/>
        <v>0</v>
      </c>
      <c r="AG30" s="178" t="str">
        <f t="shared" si="9"/>
        <v>－</v>
      </c>
      <c r="AH30" s="207" t="s">
        <v>38</v>
      </c>
      <c r="AI30" s="205"/>
      <c r="AJ30" s="174"/>
      <c r="AK30" s="208">
        <v>0</v>
      </c>
      <c r="AL30" s="209">
        <v>0</v>
      </c>
      <c r="AM30" s="177">
        <f t="shared" si="10"/>
        <v>0</v>
      </c>
      <c r="AN30" s="178" t="str">
        <f t="shared" si="11"/>
        <v>－</v>
      </c>
      <c r="AO30" s="208">
        <v>0</v>
      </c>
      <c r="AP30" s="209">
        <v>0</v>
      </c>
      <c r="AQ30" s="177">
        <f t="shared" si="12"/>
        <v>0</v>
      </c>
      <c r="AR30" s="178" t="str">
        <f t="shared" si="13"/>
        <v>－</v>
      </c>
      <c r="AS30" s="207" t="s">
        <v>38</v>
      </c>
      <c r="AT30" s="205"/>
      <c r="AU30" s="174"/>
      <c r="AV30" s="208">
        <v>0</v>
      </c>
      <c r="AW30" s="209">
        <v>0</v>
      </c>
      <c r="AX30" s="177">
        <f t="shared" si="14"/>
        <v>0</v>
      </c>
      <c r="AY30" s="178" t="str">
        <f t="shared" si="15"/>
        <v>－</v>
      </c>
      <c r="AZ30" s="208">
        <v>0</v>
      </c>
      <c r="BA30" s="209">
        <v>0</v>
      </c>
      <c r="BB30" s="177">
        <f t="shared" si="16"/>
        <v>0</v>
      </c>
      <c r="BC30" s="178" t="str">
        <f t="shared" si="17"/>
        <v>－</v>
      </c>
    </row>
    <row r="31" spans="1:62" s="16" customFormat="1" ht="20.100000000000001" customHeight="1">
      <c r="A31" s="172" t="s">
        <v>39</v>
      </c>
      <c r="B31" s="205"/>
      <c r="C31" s="174"/>
      <c r="D31" s="208">
        <v>0</v>
      </c>
      <c r="E31" s="209">
        <v>0</v>
      </c>
      <c r="F31" s="177">
        <f t="shared" si="18"/>
        <v>0</v>
      </c>
      <c r="G31" s="178" t="str">
        <f t="shared" si="0"/>
        <v>－</v>
      </c>
      <c r="H31" s="208">
        <v>14</v>
      </c>
      <c r="I31" s="209">
        <v>6</v>
      </c>
      <c r="J31" s="177">
        <f t="shared" si="19"/>
        <v>-8</v>
      </c>
      <c r="K31" s="178">
        <f t="shared" si="1"/>
        <v>-0.5714285714285714</v>
      </c>
      <c r="L31" s="172" t="s">
        <v>39</v>
      </c>
      <c r="M31" s="205"/>
      <c r="N31" s="174"/>
      <c r="O31" s="208">
        <v>0</v>
      </c>
      <c r="P31" s="209">
        <v>0</v>
      </c>
      <c r="Q31" s="177">
        <f t="shared" si="2"/>
        <v>0</v>
      </c>
      <c r="R31" s="178" t="str">
        <f t="shared" si="3"/>
        <v>－</v>
      </c>
      <c r="S31" s="208">
        <v>4</v>
      </c>
      <c r="T31" s="209">
        <v>2</v>
      </c>
      <c r="U31" s="177">
        <f t="shared" si="4"/>
        <v>-2</v>
      </c>
      <c r="V31" s="178">
        <f t="shared" si="5"/>
        <v>-0.5</v>
      </c>
      <c r="W31" s="172" t="s">
        <v>39</v>
      </c>
      <c r="X31" s="205"/>
      <c r="Y31" s="174"/>
      <c r="Z31" s="208">
        <v>0</v>
      </c>
      <c r="AA31" s="209">
        <v>0</v>
      </c>
      <c r="AB31" s="177">
        <f t="shared" si="6"/>
        <v>0</v>
      </c>
      <c r="AC31" s="178" t="str">
        <f t="shared" si="7"/>
        <v>－</v>
      </c>
      <c r="AD31" s="208">
        <v>6</v>
      </c>
      <c r="AE31" s="209">
        <v>3</v>
      </c>
      <c r="AF31" s="177">
        <f t="shared" si="8"/>
        <v>-3</v>
      </c>
      <c r="AG31" s="178">
        <f t="shared" si="9"/>
        <v>-0.5</v>
      </c>
      <c r="AH31" s="172" t="s">
        <v>39</v>
      </c>
      <c r="AI31" s="205"/>
      <c r="AJ31" s="174"/>
      <c r="AK31" s="208">
        <v>0</v>
      </c>
      <c r="AL31" s="209">
        <v>0</v>
      </c>
      <c r="AM31" s="177">
        <f t="shared" si="10"/>
        <v>0</v>
      </c>
      <c r="AN31" s="178" t="str">
        <f t="shared" si="11"/>
        <v>－</v>
      </c>
      <c r="AO31" s="208">
        <v>4</v>
      </c>
      <c r="AP31" s="209">
        <v>1</v>
      </c>
      <c r="AQ31" s="177">
        <f t="shared" si="12"/>
        <v>-3</v>
      </c>
      <c r="AR31" s="178">
        <f t="shared" si="13"/>
        <v>-0.75</v>
      </c>
      <c r="AS31" s="172" t="s">
        <v>39</v>
      </c>
      <c r="AT31" s="205"/>
      <c r="AU31" s="174"/>
      <c r="AV31" s="208">
        <v>0</v>
      </c>
      <c r="AW31" s="209">
        <v>0</v>
      </c>
      <c r="AX31" s="177">
        <f t="shared" si="14"/>
        <v>0</v>
      </c>
      <c r="AY31" s="178" t="str">
        <f t="shared" si="15"/>
        <v>－</v>
      </c>
      <c r="AZ31" s="208">
        <v>0</v>
      </c>
      <c r="BA31" s="209">
        <v>0</v>
      </c>
      <c r="BB31" s="177">
        <f t="shared" si="16"/>
        <v>0</v>
      </c>
      <c r="BC31" s="178" t="str">
        <f t="shared" si="17"/>
        <v>－</v>
      </c>
    </row>
    <row r="32" spans="1:62" s="16" customFormat="1" ht="20.100000000000001" customHeight="1">
      <c r="A32" s="207" t="s">
        <v>40</v>
      </c>
      <c r="B32" s="205"/>
      <c r="C32" s="174"/>
      <c r="D32" s="208">
        <v>0</v>
      </c>
      <c r="E32" s="209">
        <v>0</v>
      </c>
      <c r="F32" s="177">
        <f t="shared" si="18"/>
        <v>0</v>
      </c>
      <c r="G32" s="178" t="str">
        <f t="shared" si="0"/>
        <v>－</v>
      </c>
      <c r="H32" s="208">
        <v>7</v>
      </c>
      <c r="I32" s="209">
        <v>8</v>
      </c>
      <c r="J32" s="177">
        <f t="shared" si="19"/>
        <v>1</v>
      </c>
      <c r="K32" s="178">
        <f t="shared" si="1"/>
        <v>0.14285714285714285</v>
      </c>
      <c r="L32" s="207" t="s">
        <v>40</v>
      </c>
      <c r="M32" s="205"/>
      <c r="N32" s="174"/>
      <c r="O32" s="208">
        <v>0</v>
      </c>
      <c r="P32" s="209">
        <v>0</v>
      </c>
      <c r="Q32" s="177">
        <f t="shared" si="2"/>
        <v>0</v>
      </c>
      <c r="R32" s="178" t="str">
        <f t="shared" si="3"/>
        <v>－</v>
      </c>
      <c r="S32" s="208">
        <v>5</v>
      </c>
      <c r="T32" s="209">
        <v>5</v>
      </c>
      <c r="U32" s="177">
        <f t="shared" si="4"/>
        <v>0</v>
      </c>
      <c r="V32" s="178">
        <f t="shared" si="5"/>
        <v>0</v>
      </c>
      <c r="W32" s="207" t="s">
        <v>40</v>
      </c>
      <c r="X32" s="205"/>
      <c r="Y32" s="174"/>
      <c r="Z32" s="208">
        <v>0</v>
      </c>
      <c r="AA32" s="209">
        <v>0</v>
      </c>
      <c r="AB32" s="177">
        <f t="shared" si="6"/>
        <v>0</v>
      </c>
      <c r="AC32" s="178" t="str">
        <f t="shared" si="7"/>
        <v>－</v>
      </c>
      <c r="AD32" s="208">
        <v>1</v>
      </c>
      <c r="AE32" s="209">
        <v>1</v>
      </c>
      <c r="AF32" s="177">
        <f t="shared" si="8"/>
        <v>0</v>
      </c>
      <c r="AG32" s="178">
        <f t="shared" si="9"/>
        <v>0</v>
      </c>
      <c r="AH32" s="207" t="s">
        <v>40</v>
      </c>
      <c r="AI32" s="205"/>
      <c r="AJ32" s="174"/>
      <c r="AK32" s="208">
        <v>0</v>
      </c>
      <c r="AL32" s="209">
        <v>0</v>
      </c>
      <c r="AM32" s="177">
        <f t="shared" si="10"/>
        <v>0</v>
      </c>
      <c r="AN32" s="178" t="str">
        <f t="shared" si="11"/>
        <v>－</v>
      </c>
      <c r="AO32" s="208">
        <v>1</v>
      </c>
      <c r="AP32" s="209">
        <v>2</v>
      </c>
      <c r="AQ32" s="177">
        <f t="shared" si="12"/>
        <v>1</v>
      </c>
      <c r="AR32" s="178">
        <f t="shared" si="13"/>
        <v>1</v>
      </c>
      <c r="AS32" s="207" t="s">
        <v>40</v>
      </c>
      <c r="AT32" s="205"/>
      <c r="AU32" s="174"/>
      <c r="AV32" s="208">
        <v>0</v>
      </c>
      <c r="AW32" s="209">
        <v>0</v>
      </c>
      <c r="AX32" s="177">
        <f t="shared" si="14"/>
        <v>0</v>
      </c>
      <c r="AY32" s="178" t="str">
        <f t="shared" si="15"/>
        <v>－</v>
      </c>
      <c r="AZ32" s="208">
        <v>0</v>
      </c>
      <c r="BA32" s="209">
        <v>0</v>
      </c>
      <c r="BB32" s="177">
        <f t="shared" si="16"/>
        <v>0</v>
      </c>
      <c r="BC32" s="178" t="str">
        <f t="shared" si="17"/>
        <v>－</v>
      </c>
    </row>
    <row r="33" spans="1:55" s="16" customFormat="1" ht="20.100000000000001" customHeight="1">
      <c r="A33" s="180" t="s">
        <v>41</v>
      </c>
      <c r="B33" s="181"/>
      <c r="C33" s="202"/>
      <c r="D33" s="183">
        <v>1</v>
      </c>
      <c r="E33" s="184">
        <v>0</v>
      </c>
      <c r="F33" s="185">
        <f t="shared" si="18"/>
        <v>-1</v>
      </c>
      <c r="G33" s="186">
        <f t="shared" si="0"/>
        <v>-1</v>
      </c>
      <c r="H33" s="183">
        <v>135</v>
      </c>
      <c r="I33" s="184">
        <v>149</v>
      </c>
      <c r="J33" s="185">
        <f t="shared" si="19"/>
        <v>14</v>
      </c>
      <c r="K33" s="186">
        <f t="shared" si="1"/>
        <v>0.1037037037037037</v>
      </c>
      <c r="L33" s="180" t="s">
        <v>41</v>
      </c>
      <c r="M33" s="181"/>
      <c r="N33" s="202"/>
      <c r="O33" s="183">
        <v>0</v>
      </c>
      <c r="P33" s="184">
        <v>0</v>
      </c>
      <c r="Q33" s="185">
        <f t="shared" si="2"/>
        <v>0</v>
      </c>
      <c r="R33" s="186" t="str">
        <f t="shared" si="3"/>
        <v>－</v>
      </c>
      <c r="S33" s="183">
        <v>50</v>
      </c>
      <c r="T33" s="184">
        <v>67</v>
      </c>
      <c r="U33" s="185">
        <f t="shared" si="4"/>
        <v>17</v>
      </c>
      <c r="V33" s="186">
        <f t="shared" si="5"/>
        <v>0.34</v>
      </c>
      <c r="W33" s="180" t="s">
        <v>41</v>
      </c>
      <c r="X33" s="181"/>
      <c r="Y33" s="202"/>
      <c r="Z33" s="183">
        <v>0</v>
      </c>
      <c r="AA33" s="184">
        <v>0</v>
      </c>
      <c r="AB33" s="185">
        <f t="shared" si="6"/>
        <v>0</v>
      </c>
      <c r="AC33" s="186" t="str">
        <f t="shared" si="7"/>
        <v>－</v>
      </c>
      <c r="AD33" s="183">
        <v>32</v>
      </c>
      <c r="AE33" s="184">
        <v>28</v>
      </c>
      <c r="AF33" s="185">
        <f t="shared" si="8"/>
        <v>-4</v>
      </c>
      <c r="AG33" s="186">
        <f t="shared" si="9"/>
        <v>-0.125</v>
      </c>
      <c r="AH33" s="180" t="s">
        <v>41</v>
      </c>
      <c r="AI33" s="181"/>
      <c r="AJ33" s="202"/>
      <c r="AK33" s="183">
        <v>1</v>
      </c>
      <c r="AL33" s="184">
        <v>0</v>
      </c>
      <c r="AM33" s="185">
        <f t="shared" si="10"/>
        <v>-1</v>
      </c>
      <c r="AN33" s="186">
        <f t="shared" si="11"/>
        <v>-1</v>
      </c>
      <c r="AO33" s="183">
        <v>43</v>
      </c>
      <c r="AP33" s="184">
        <v>43</v>
      </c>
      <c r="AQ33" s="185">
        <f t="shared" si="12"/>
        <v>0</v>
      </c>
      <c r="AR33" s="186">
        <f t="shared" si="13"/>
        <v>0</v>
      </c>
      <c r="AS33" s="180" t="s">
        <v>41</v>
      </c>
      <c r="AT33" s="181"/>
      <c r="AU33" s="202"/>
      <c r="AV33" s="183">
        <v>0</v>
      </c>
      <c r="AW33" s="184">
        <v>0</v>
      </c>
      <c r="AX33" s="185">
        <f t="shared" si="14"/>
        <v>0</v>
      </c>
      <c r="AY33" s="186" t="str">
        <f t="shared" si="15"/>
        <v>－</v>
      </c>
      <c r="AZ33" s="183">
        <v>10</v>
      </c>
      <c r="BA33" s="184">
        <v>11</v>
      </c>
      <c r="BB33" s="185">
        <f t="shared" si="16"/>
        <v>1</v>
      </c>
      <c r="BC33" s="186">
        <f t="shared" si="17"/>
        <v>0.1</v>
      </c>
    </row>
    <row r="34" spans="1:55" s="11" customFormat="1" ht="17.25" customHeight="1">
      <c r="A34" s="212"/>
      <c r="B34" s="204" t="s">
        <v>42</v>
      </c>
      <c r="C34" s="171"/>
      <c r="D34" s="167">
        <v>0</v>
      </c>
      <c r="E34" s="168">
        <v>0</v>
      </c>
      <c r="F34" s="193">
        <f>E34-D34</f>
        <v>0</v>
      </c>
      <c r="G34" s="194" t="str">
        <f>IF(D34=0,IF(E34=0,"－","∞"),F34/D34)</f>
        <v>－</v>
      </c>
      <c r="H34" s="167">
        <v>102</v>
      </c>
      <c r="I34" s="168">
        <v>104</v>
      </c>
      <c r="J34" s="193">
        <f>I34-H34</f>
        <v>2</v>
      </c>
      <c r="K34" s="194">
        <f>IF(H34=0,IF(I34=0,"－","∞"),J34/H34)</f>
        <v>1.9607843137254902E-2</v>
      </c>
      <c r="L34" s="212"/>
      <c r="M34" s="204" t="s">
        <v>42</v>
      </c>
      <c r="N34" s="171"/>
      <c r="O34" s="167">
        <v>0</v>
      </c>
      <c r="P34" s="168">
        <v>0</v>
      </c>
      <c r="Q34" s="193">
        <f t="shared" si="2"/>
        <v>0</v>
      </c>
      <c r="R34" s="194" t="str">
        <f>IF(O34=0,IF(P34=0,"－","∞"),Q34/O34)</f>
        <v>－</v>
      </c>
      <c r="S34" s="167">
        <v>39</v>
      </c>
      <c r="T34" s="168">
        <v>48</v>
      </c>
      <c r="U34" s="193">
        <f t="shared" si="4"/>
        <v>9</v>
      </c>
      <c r="V34" s="194">
        <f t="shared" si="5"/>
        <v>0.23076923076923078</v>
      </c>
      <c r="W34" s="212"/>
      <c r="X34" s="204" t="s">
        <v>42</v>
      </c>
      <c r="Y34" s="171"/>
      <c r="Z34" s="167">
        <v>0</v>
      </c>
      <c r="AA34" s="168">
        <v>0</v>
      </c>
      <c r="AB34" s="193">
        <f t="shared" si="6"/>
        <v>0</v>
      </c>
      <c r="AC34" s="194" t="str">
        <f>IF(Z34=0,IF(AA34=0,"－","∞"),AB34/Z34)</f>
        <v>－</v>
      </c>
      <c r="AD34" s="167">
        <v>23</v>
      </c>
      <c r="AE34" s="168">
        <v>20</v>
      </c>
      <c r="AF34" s="193">
        <f>AE34-AD34</f>
        <v>-3</v>
      </c>
      <c r="AG34" s="194">
        <f>IF(AD34=0,IF(AE34=0,"－","∞"),AF34/AD34)</f>
        <v>-0.13043478260869565</v>
      </c>
      <c r="AH34" s="212"/>
      <c r="AI34" s="204" t="s">
        <v>42</v>
      </c>
      <c r="AJ34" s="171"/>
      <c r="AK34" s="167">
        <v>0</v>
      </c>
      <c r="AL34" s="168">
        <v>0</v>
      </c>
      <c r="AM34" s="193">
        <f>AL34-AK34</f>
        <v>0</v>
      </c>
      <c r="AN34" s="194" t="str">
        <f>IF(AK34=0,IF(AL34=0,"－","∞"),AM34/AK34)</f>
        <v>－</v>
      </c>
      <c r="AO34" s="167">
        <v>33</v>
      </c>
      <c r="AP34" s="168">
        <v>30</v>
      </c>
      <c r="AQ34" s="193">
        <f>AP34-AO34</f>
        <v>-3</v>
      </c>
      <c r="AR34" s="194">
        <f>IF(AO34=0,IF(AP34=0,"－","∞"),AQ34/AO34)</f>
        <v>-9.0909090909090912E-2</v>
      </c>
      <c r="AS34" s="212"/>
      <c r="AT34" s="204" t="s">
        <v>42</v>
      </c>
      <c r="AU34" s="171"/>
      <c r="AV34" s="167">
        <v>0</v>
      </c>
      <c r="AW34" s="168">
        <v>0</v>
      </c>
      <c r="AX34" s="193">
        <f>AW34-AV34</f>
        <v>0</v>
      </c>
      <c r="AY34" s="194" t="str">
        <f>IF(AV34=0,IF(AW34=0,"－","∞"),AX34/AV34)</f>
        <v>－</v>
      </c>
      <c r="AZ34" s="167">
        <v>7</v>
      </c>
      <c r="BA34" s="168">
        <v>6</v>
      </c>
      <c r="BB34" s="193">
        <f>BA34-AZ34</f>
        <v>-1</v>
      </c>
      <c r="BC34" s="194">
        <f>IF(AZ34=0,IF(BA34=0,"－","∞"),BB34/AZ34)</f>
        <v>-0.14285714285714285</v>
      </c>
    </row>
    <row r="35" spans="1:55" s="16" customFormat="1" ht="20.100000000000001" customHeight="1">
      <c r="A35" s="180" t="s">
        <v>43</v>
      </c>
      <c r="B35" s="181"/>
      <c r="C35" s="202"/>
      <c r="D35" s="183">
        <v>0</v>
      </c>
      <c r="E35" s="184">
        <v>0</v>
      </c>
      <c r="F35" s="213">
        <f t="shared" si="18"/>
        <v>0</v>
      </c>
      <c r="G35" s="214" t="str">
        <f t="shared" si="0"/>
        <v>－</v>
      </c>
      <c r="H35" s="183">
        <v>80</v>
      </c>
      <c r="I35" s="184">
        <v>79</v>
      </c>
      <c r="J35" s="213">
        <f t="shared" si="19"/>
        <v>-1</v>
      </c>
      <c r="K35" s="214">
        <f t="shared" si="1"/>
        <v>-1.2500000000000001E-2</v>
      </c>
      <c r="L35" s="180" t="s">
        <v>43</v>
      </c>
      <c r="M35" s="181"/>
      <c r="N35" s="202"/>
      <c r="O35" s="183">
        <v>0</v>
      </c>
      <c r="P35" s="184">
        <v>0</v>
      </c>
      <c r="Q35" s="213">
        <f t="shared" si="2"/>
        <v>0</v>
      </c>
      <c r="R35" s="214" t="str">
        <f t="shared" si="3"/>
        <v>－</v>
      </c>
      <c r="S35" s="183">
        <v>52</v>
      </c>
      <c r="T35" s="184">
        <v>54</v>
      </c>
      <c r="U35" s="213">
        <f t="shared" si="4"/>
        <v>2</v>
      </c>
      <c r="V35" s="214">
        <f t="shared" si="5"/>
        <v>3.8461538461538464E-2</v>
      </c>
      <c r="W35" s="180" t="s">
        <v>43</v>
      </c>
      <c r="X35" s="181"/>
      <c r="Y35" s="202"/>
      <c r="Z35" s="183">
        <v>0</v>
      </c>
      <c r="AA35" s="184">
        <v>0</v>
      </c>
      <c r="AB35" s="213">
        <f t="shared" si="6"/>
        <v>0</v>
      </c>
      <c r="AC35" s="214" t="str">
        <f t="shared" si="7"/>
        <v>－</v>
      </c>
      <c r="AD35" s="183">
        <v>18</v>
      </c>
      <c r="AE35" s="184">
        <v>10</v>
      </c>
      <c r="AF35" s="213">
        <f t="shared" si="8"/>
        <v>-8</v>
      </c>
      <c r="AG35" s="214">
        <f t="shared" si="9"/>
        <v>-0.44444444444444442</v>
      </c>
      <c r="AH35" s="180" t="s">
        <v>43</v>
      </c>
      <c r="AI35" s="181"/>
      <c r="AJ35" s="202"/>
      <c r="AK35" s="183">
        <v>0</v>
      </c>
      <c r="AL35" s="184">
        <v>0</v>
      </c>
      <c r="AM35" s="213">
        <f t="shared" si="10"/>
        <v>0</v>
      </c>
      <c r="AN35" s="214" t="str">
        <f t="shared" si="11"/>
        <v>－</v>
      </c>
      <c r="AO35" s="183">
        <v>9</v>
      </c>
      <c r="AP35" s="184">
        <v>12</v>
      </c>
      <c r="AQ35" s="213">
        <f t="shared" si="12"/>
        <v>3</v>
      </c>
      <c r="AR35" s="214">
        <f t="shared" si="13"/>
        <v>0.33333333333333331</v>
      </c>
      <c r="AS35" s="180" t="s">
        <v>43</v>
      </c>
      <c r="AT35" s="181"/>
      <c r="AU35" s="202"/>
      <c r="AV35" s="183">
        <v>0</v>
      </c>
      <c r="AW35" s="184">
        <v>0</v>
      </c>
      <c r="AX35" s="213">
        <f t="shared" si="14"/>
        <v>0</v>
      </c>
      <c r="AY35" s="214" t="str">
        <f t="shared" si="15"/>
        <v>－</v>
      </c>
      <c r="AZ35" s="183">
        <v>1</v>
      </c>
      <c r="BA35" s="184">
        <v>3</v>
      </c>
      <c r="BB35" s="213">
        <f t="shared" si="16"/>
        <v>2</v>
      </c>
      <c r="BC35" s="214">
        <f t="shared" si="17"/>
        <v>2</v>
      </c>
    </row>
    <row r="36" spans="1:55" s="11" customFormat="1" ht="17.25" customHeight="1">
      <c r="A36" s="164"/>
      <c r="B36" s="204" t="s">
        <v>44</v>
      </c>
      <c r="C36" s="171"/>
      <c r="D36" s="167">
        <v>0</v>
      </c>
      <c r="E36" s="168">
        <v>0</v>
      </c>
      <c r="F36" s="215">
        <f>E36-D36</f>
        <v>0</v>
      </c>
      <c r="G36" s="216" t="str">
        <f>IF(D36=0,IF(E36=0,"－","∞"),F36/D36)</f>
        <v>－</v>
      </c>
      <c r="H36" s="167">
        <v>39</v>
      </c>
      <c r="I36" s="168">
        <v>37</v>
      </c>
      <c r="J36" s="215">
        <f>I36-H36</f>
        <v>-2</v>
      </c>
      <c r="K36" s="216">
        <f>IF(H36=0,IF(I36=0,"－","∞"),J36/H36)</f>
        <v>-5.128205128205128E-2</v>
      </c>
      <c r="L36" s="164"/>
      <c r="M36" s="204" t="s">
        <v>44</v>
      </c>
      <c r="N36" s="171"/>
      <c r="O36" s="167">
        <v>0</v>
      </c>
      <c r="P36" s="168">
        <v>0</v>
      </c>
      <c r="Q36" s="215">
        <f>P36-O36</f>
        <v>0</v>
      </c>
      <c r="R36" s="216" t="str">
        <f>IF(O36=0,IF(P36=0,"－","∞"),Q36/O36)</f>
        <v>－</v>
      </c>
      <c r="S36" s="167">
        <v>20</v>
      </c>
      <c r="T36" s="168">
        <v>25</v>
      </c>
      <c r="U36" s="215">
        <f>T36-S36</f>
        <v>5</v>
      </c>
      <c r="V36" s="216">
        <f>IF(S36=0,IF(T36=0,"－","∞"),U36/S36)</f>
        <v>0.25</v>
      </c>
      <c r="W36" s="164"/>
      <c r="X36" s="204" t="s">
        <v>44</v>
      </c>
      <c r="Y36" s="171"/>
      <c r="Z36" s="167">
        <v>0</v>
      </c>
      <c r="AA36" s="168">
        <v>0</v>
      </c>
      <c r="AB36" s="215">
        <f>AA36-Z36</f>
        <v>0</v>
      </c>
      <c r="AC36" s="216" t="str">
        <f>IF(Z36=0,IF(AA36=0,"－","∞"),AB36/Z36)</f>
        <v>－</v>
      </c>
      <c r="AD36" s="167">
        <v>12</v>
      </c>
      <c r="AE36" s="168">
        <v>6</v>
      </c>
      <c r="AF36" s="215">
        <f>AE36-AD36</f>
        <v>-6</v>
      </c>
      <c r="AG36" s="216">
        <f>IF(AD36=0,IF(AE36=0,"－","∞"),AF36/AD36)</f>
        <v>-0.5</v>
      </c>
      <c r="AH36" s="164"/>
      <c r="AI36" s="204" t="s">
        <v>44</v>
      </c>
      <c r="AJ36" s="171"/>
      <c r="AK36" s="167">
        <v>0</v>
      </c>
      <c r="AL36" s="168">
        <v>0</v>
      </c>
      <c r="AM36" s="215">
        <f>AL36-AK36</f>
        <v>0</v>
      </c>
      <c r="AN36" s="216" t="str">
        <f>IF(AK36=0,IF(AL36=0,"－","∞"),AM36/AK36)</f>
        <v>－</v>
      </c>
      <c r="AO36" s="167">
        <v>6</v>
      </c>
      <c r="AP36" s="168">
        <v>5</v>
      </c>
      <c r="AQ36" s="215">
        <f>AP36-AO36</f>
        <v>-1</v>
      </c>
      <c r="AR36" s="216">
        <f>IF(AO36=0,IF(AP36=0,"－","∞"),AQ36/AO36)</f>
        <v>-0.16666666666666666</v>
      </c>
      <c r="AS36" s="164"/>
      <c r="AT36" s="204" t="s">
        <v>44</v>
      </c>
      <c r="AU36" s="171"/>
      <c r="AV36" s="167">
        <v>0</v>
      </c>
      <c r="AW36" s="168">
        <v>0</v>
      </c>
      <c r="AX36" s="215">
        <f>AW36-AV36</f>
        <v>0</v>
      </c>
      <c r="AY36" s="216" t="str">
        <f>IF(AV36=0,IF(AW36=0,"－","∞"),AX36/AV36)</f>
        <v>－</v>
      </c>
      <c r="AZ36" s="167">
        <v>1</v>
      </c>
      <c r="BA36" s="168">
        <v>1</v>
      </c>
      <c r="BB36" s="215">
        <f>BA36-AZ36</f>
        <v>0</v>
      </c>
      <c r="BC36" s="216">
        <f>IF(AZ36=0,IF(BA36=0,"－","∞"),BB36/AZ36)</f>
        <v>0</v>
      </c>
    </row>
    <row r="37" spans="1:55" s="16" customFormat="1" ht="20.100000000000001" customHeight="1">
      <c r="A37" s="217" t="s">
        <v>45</v>
      </c>
      <c r="B37" s="218"/>
      <c r="C37" s="219"/>
      <c r="D37" s="183">
        <v>0</v>
      </c>
      <c r="E37" s="184">
        <v>1</v>
      </c>
      <c r="F37" s="220">
        <f t="shared" si="18"/>
        <v>1</v>
      </c>
      <c r="G37" s="221" t="str">
        <f t="shared" si="0"/>
        <v>∞</v>
      </c>
      <c r="H37" s="183">
        <v>39</v>
      </c>
      <c r="I37" s="184">
        <v>49</v>
      </c>
      <c r="J37" s="220">
        <f t="shared" si="19"/>
        <v>10</v>
      </c>
      <c r="K37" s="221">
        <f t="shared" si="1"/>
        <v>0.25641025641025639</v>
      </c>
      <c r="L37" s="217" t="s">
        <v>45</v>
      </c>
      <c r="M37" s="218"/>
      <c r="N37" s="219"/>
      <c r="O37" s="183">
        <v>0</v>
      </c>
      <c r="P37" s="184">
        <v>0</v>
      </c>
      <c r="Q37" s="220">
        <f t="shared" si="2"/>
        <v>0</v>
      </c>
      <c r="R37" s="221" t="str">
        <f t="shared" si="3"/>
        <v>－</v>
      </c>
      <c r="S37" s="183">
        <v>17</v>
      </c>
      <c r="T37" s="184">
        <v>26</v>
      </c>
      <c r="U37" s="220">
        <f t="shared" si="4"/>
        <v>9</v>
      </c>
      <c r="V37" s="221">
        <f t="shared" si="5"/>
        <v>0.52941176470588236</v>
      </c>
      <c r="W37" s="217" t="s">
        <v>45</v>
      </c>
      <c r="X37" s="218"/>
      <c r="Y37" s="219"/>
      <c r="Z37" s="183">
        <v>0</v>
      </c>
      <c r="AA37" s="184">
        <v>0</v>
      </c>
      <c r="AB37" s="220">
        <f t="shared" si="6"/>
        <v>0</v>
      </c>
      <c r="AC37" s="221" t="str">
        <f t="shared" si="7"/>
        <v>－</v>
      </c>
      <c r="AD37" s="183">
        <v>8</v>
      </c>
      <c r="AE37" s="184">
        <v>10</v>
      </c>
      <c r="AF37" s="220">
        <f t="shared" si="8"/>
        <v>2</v>
      </c>
      <c r="AG37" s="221">
        <f t="shared" si="9"/>
        <v>0.25</v>
      </c>
      <c r="AH37" s="217" t="s">
        <v>45</v>
      </c>
      <c r="AI37" s="218"/>
      <c r="AJ37" s="222"/>
      <c r="AK37" s="183">
        <v>0</v>
      </c>
      <c r="AL37" s="184">
        <v>0</v>
      </c>
      <c r="AM37" s="220">
        <f t="shared" si="10"/>
        <v>0</v>
      </c>
      <c r="AN37" s="221" t="str">
        <f t="shared" si="11"/>
        <v>－</v>
      </c>
      <c r="AO37" s="183">
        <v>10</v>
      </c>
      <c r="AP37" s="184">
        <v>13</v>
      </c>
      <c r="AQ37" s="220">
        <f t="shared" si="12"/>
        <v>3</v>
      </c>
      <c r="AR37" s="221">
        <f t="shared" si="13"/>
        <v>0.3</v>
      </c>
      <c r="AS37" s="217" t="s">
        <v>45</v>
      </c>
      <c r="AT37" s="218"/>
      <c r="AU37" s="222"/>
      <c r="AV37" s="183">
        <v>0</v>
      </c>
      <c r="AW37" s="184">
        <v>1</v>
      </c>
      <c r="AX37" s="220">
        <f t="shared" si="14"/>
        <v>1</v>
      </c>
      <c r="AY37" s="221" t="str">
        <f t="shared" si="15"/>
        <v>∞</v>
      </c>
      <c r="AZ37" s="183">
        <v>4</v>
      </c>
      <c r="BA37" s="184">
        <v>0</v>
      </c>
      <c r="BB37" s="220">
        <f t="shared" si="16"/>
        <v>-4</v>
      </c>
      <c r="BC37" s="221">
        <f t="shared" si="17"/>
        <v>-1</v>
      </c>
    </row>
    <row r="38" spans="1:55" s="226" customFormat="1" ht="17.25" customHeight="1">
      <c r="A38" s="164"/>
      <c r="B38" s="223"/>
      <c r="C38" s="224" t="s">
        <v>73</v>
      </c>
      <c r="D38" s="167">
        <v>0</v>
      </c>
      <c r="E38" s="168">
        <v>0</v>
      </c>
      <c r="F38" s="198">
        <f t="shared" si="18"/>
        <v>0</v>
      </c>
      <c r="G38" s="199" t="str">
        <f t="shared" si="0"/>
        <v>－</v>
      </c>
      <c r="H38" s="167">
        <v>13</v>
      </c>
      <c r="I38" s="168">
        <v>23</v>
      </c>
      <c r="J38" s="198">
        <f t="shared" si="19"/>
        <v>10</v>
      </c>
      <c r="K38" s="199">
        <f t="shared" si="1"/>
        <v>0.76923076923076927</v>
      </c>
      <c r="L38" s="164"/>
      <c r="M38" s="223"/>
      <c r="N38" s="224" t="s">
        <v>73</v>
      </c>
      <c r="O38" s="167">
        <v>0</v>
      </c>
      <c r="P38" s="168">
        <v>0</v>
      </c>
      <c r="Q38" s="198">
        <f>P38-O38</f>
        <v>0</v>
      </c>
      <c r="R38" s="199" t="str">
        <f t="shared" si="3"/>
        <v>－</v>
      </c>
      <c r="S38" s="167">
        <v>8</v>
      </c>
      <c r="T38" s="168">
        <v>13</v>
      </c>
      <c r="U38" s="198">
        <f t="shared" si="4"/>
        <v>5</v>
      </c>
      <c r="V38" s="199">
        <f t="shared" si="5"/>
        <v>0.625</v>
      </c>
      <c r="W38" s="164"/>
      <c r="X38" s="223"/>
      <c r="Y38" s="224" t="s">
        <v>73</v>
      </c>
      <c r="Z38" s="167">
        <v>0</v>
      </c>
      <c r="AA38" s="168">
        <v>0</v>
      </c>
      <c r="AB38" s="198">
        <f>AA38-Z38</f>
        <v>0</v>
      </c>
      <c r="AC38" s="199" t="str">
        <f t="shared" si="7"/>
        <v>－</v>
      </c>
      <c r="AD38" s="167">
        <v>2</v>
      </c>
      <c r="AE38" s="168">
        <v>5</v>
      </c>
      <c r="AF38" s="198">
        <f t="shared" si="8"/>
        <v>3</v>
      </c>
      <c r="AG38" s="199">
        <f t="shared" si="9"/>
        <v>1.5</v>
      </c>
      <c r="AH38" s="164"/>
      <c r="AI38" s="223"/>
      <c r="AJ38" s="225" t="s">
        <v>73</v>
      </c>
      <c r="AK38" s="167">
        <v>0</v>
      </c>
      <c r="AL38" s="168">
        <v>0</v>
      </c>
      <c r="AM38" s="198">
        <f t="shared" si="10"/>
        <v>0</v>
      </c>
      <c r="AN38" s="199" t="str">
        <f t="shared" si="11"/>
        <v>－</v>
      </c>
      <c r="AO38" s="167">
        <v>3</v>
      </c>
      <c r="AP38" s="168">
        <v>5</v>
      </c>
      <c r="AQ38" s="198">
        <f t="shared" si="12"/>
        <v>2</v>
      </c>
      <c r="AR38" s="199">
        <f t="shared" si="13"/>
        <v>0.66666666666666663</v>
      </c>
      <c r="AS38" s="164"/>
      <c r="AT38" s="223"/>
      <c r="AU38" s="225" t="s">
        <v>73</v>
      </c>
      <c r="AV38" s="167">
        <v>0</v>
      </c>
      <c r="AW38" s="168">
        <v>0</v>
      </c>
      <c r="AX38" s="198">
        <f t="shared" si="14"/>
        <v>0</v>
      </c>
      <c r="AY38" s="199" t="str">
        <f t="shared" si="15"/>
        <v>－</v>
      </c>
      <c r="AZ38" s="167">
        <v>0</v>
      </c>
      <c r="BA38" s="168">
        <v>0</v>
      </c>
      <c r="BB38" s="198">
        <f t="shared" si="16"/>
        <v>0</v>
      </c>
      <c r="BC38" s="199" t="str">
        <f t="shared" si="17"/>
        <v>－</v>
      </c>
    </row>
    <row r="39" spans="1:55" ht="20.100000000000001" customHeight="1">
      <c r="A39" s="172" t="s">
        <v>48</v>
      </c>
      <c r="B39" s="205"/>
      <c r="C39" s="174"/>
      <c r="D39" s="208">
        <v>0</v>
      </c>
      <c r="E39" s="209">
        <v>0</v>
      </c>
      <c r="F39" s="177">
        <f t="shared" si="18"/>
        <v>0</v>
      </c>
      <c r="G39" s="178" t="str">
        <f t="shared" si="0"/>
        <v>－</v>
      </c>
      <c r="H39" s="208">
        <v>1</v>
      </c>
      <c r="I39" s="209">
        <v>0</v>
      </c>
      <c r="J39" s="177">
        <f t="shared" si="19"/>
        <v>-1</v>
      </c>
      <c r="K39" s="178">
        <f t="shared" si="1"/>
        <v>-1</v>
      </c>
      <c r="L39" s="172" t="s">
        <v>48</v>
      </c>
      <c r="M39" s="205"/>
      <c r="N39" s="174"/>
      <c r="O39" s="208">
        <v>0</v>
      </c>
      <c r="P39" s="209">
        <v>0</v>
      </c>
      <c r="Q39" s="177">
        <f t="shared" si="2"/>
        <v>0</v>
      </c>
      <c r="R39" s="178" t="str">
        <f t="shared" si="3"/>
        <v>－</v>
      </c>
      <c r="S39" s="208">
        <v>0</v>
      </c>
      <c r="T39" s="209">
        <v>0</v>
      </c>
      <c r="U39" s="177">
        <f t="shared" si="4"/>
        <v>0</v>
      </c>
      <c r="V39" s="178" t="str">
        <f t="shared" si="5"/>
        <v>－</v>
      </c>
      <c r="W39" s="172" t="s">
        <v>48</v>
      </c>
      <c r="X39" s="205"/>
      <c r="Y39" s="174"/>
      <c r="Z39" s="208">
        <v>0</v>
      </c>
      <c r="AA39" s="209">
        <v>0</v>
      </c>
      <c r="AB39" s="177">
        <f t="shared" si="6"/>
        <v>0</v>
      </c>
      <c r="AC39" s="178" t="str">
        <f t="shared" si="7"/>
        <v>－</v>
      </c>
      <c r="AD39" s="208">
        <v>0</v>
      </c>
      <c r="AE39" s="209">
        <v>0</v>
      </c>
      <c r="AF39" s="177">
        <f t="shared" si="8"/>
        <v>0</v>
      </c>
      <c r="AG39" s="178" t="str">
        <f t="shared" si="9"/>
        <v>－</v>
      </c>
      <c r="AH39" s="172" t="s">
        <v>48</v>
      </c>
      <c r="AI39" s="205"/>
      <c r="AJ39" s="179"/>
      <c r="AK39" s="208">
        <v>0</v>
      </c>
      <c r="AL39" s="209">
        <v>0</v>
      </c>
      <c r="AM39" s="177">
        <f t="shared" si="10"/>
        <v>0</v>
      </c>
      <c r="AN39" s="178" t="str">
        <f t="shared" si="11"/>
        <v>－</v>
      </c>
      <c r="AO39" s="208">
        <v>0</v>
      </c>
      <c r="AP39" s="209">
        <v>0</v>
      </c>
      <c r="AQ39" s="177">
        <f t="shared" si="12"/>
        <v>0</v>
      </c>
      <c r="AR39" s="178" t="str">
        <f t="shared" si="13"/>
        <v>－</v>
      </c>
      <c r="AS39" s="172" t="s">
        <v>48</v>
      </c>
      <c r="AT39" s="205"/>
      <c r="AU39" s="179"/>
      <c r="AV39" s="208">
        <v>0</v>
      </c>
      <c r="AW39" s="209">
        <v>0</v>
      </c>
      <c r="AX39" s="177">
        <f t="shared" si="14"/>
        <v>0</v>
      </c>
      <c r="AY39" s="178" t="str">
        <f t="shared" si="15"/>
        <v>－</v>
      </c>
      <c r="AZ39" s="208">
        <v>1</v>
      </c>
      <c r="BA39" s="209">
        <v>0</v>
      </c>
      <c r="BB39" s="177">
        <f t="shared" si="16"/>
        <v>-1</v>
      </c>
      <c r="BC39" s="178">
        <f t="shared" si="17"/>
        <v>-1</v>
      </c>
    </row>
    <row r="40" spans="1:55" ht="20.100000000000001" customHeight="1" thickBot="1">
      <c r="A40" s="180" t="s">
        <v>49</v>
      </c>
      <c r="B40" s="181"/>
      <c r="C40" s="202"/>
      <c r="D40" s="183">
        <v>0</v>
      </c>
      <c r="E40" s="184">
        <v>0</v>
      </c>
      <c r="F40" s="185">
        <f t="shared" si="18"/>
        <v>0</v>
      </c>
      <c r="G40" s="186" t="str">
        <f t="shared" si="0"/>
        <v>－</v>
      </c>
      <c r="H40" s="183">
        <v>61</v>
      </c>
      <c r="I40" s="184">
        <v>44</v>
      </c>
      <c r="J40" s="185">
        <f t="shared" si="19"/>
        <v>-17</v>
      </c>
      <c r="K40" s="186">
        <f t="shared" si="1"/>
        <v>-0.27868852459016391</v>
      </c>
      <c r="L40" s="180" t="s">
        <v>49</v>
      </c>
      <c r="M40" s="181"/>
      <c r="N40" s="202"/>
      <c r="O40" s="183">
        <v>0</v>
      </c>
      <c r="P40" s="184">
        <v>0</v>
      </c>
      <c r="Q40" s="185">
        <f t="shared" si="2"/>
        <v>0</v>
      </c>
      <c r="R40" s="186" t="str">
        <f t="shared" si="3"/>
        <v>－</v>
      </c>
      <c r="S40" s="183">
        <v>29</v>
      </c>
      <c r="T40" s="184">
        <v>16</v>
      </c>
      <c r="U40" s="185">
        <f t="shared" si="4"/>
        <v>-13</v>
      </c>
      <c r="V40" s="186">
        <f t="shared" si="5"/>
        <v>-0.44827586206896552</v>
      </c>
      <c r="W40" s="180" t="s">
        <v>49</v>
      </c>
      <c r="X40" s="181"/>
      <c r="Y40" s="202"/>
      <c r="Z40" s="183">
        <v>0</v>
      </c>
      <c r="AA40" s="184">
        <v>0</v>
      </c>
      <c r="AB40" s="185">
        <f t="shared" si="6"/>
        <v>0</v>
      </c>
      <c r="AC40" s="186" t="str">
        <f t="shared" si="7"/>
        <v>－</v>
      </c>
      <c r="AD40" s="183">
        <v>15</v>
      </c>
      <c r="AE40" s="184">
        <v>15</v>
      </c>
      <c r="AF40" s="185">
        <f t="shared" si="8"/>
        <v>0</v>
      </c>
      <c r="AG40" s="186">
        <f t="shared" si="9"/>
        <v>0</v>
      </c>
      <c r="AH40" s="180" t="s">
        <v>49</v>
      </c>
      <c r="AI40" s="181"/>
      <c r="AJ40" s="203"/>
      <c r="AK40" s="183">
        <v>0</v>
      </c>
      <c r="AL40" s="184">
        <v>0</v>
      </c>
      <c r="AM40" s="185">
        <f t="shared" si="10"/>
        <v>0</v>
      </c>
      <c r="AN40" s="186" t="str">
        <f t="shared" si="11"/>
        <v>－</v>
      </c>
      <c r="AO40" s="183">
        <v>14</v>
      </c>
      <c r="AP40" s="184">
        <v>13</v>
      </c>
      <c r="AQ40" s="185">
        <f t="shared" si="12"/>
        <v>-1</v>
      </c>
      <c r="AR40" s="186">
        <f t="shared" si="13"/>
        <v>-7.1428571428571425E-2</v>
      </c>
      <c r="AS40" s="180" t="s">
        <v>49</v>
      </c>
      <c r="AT40" s="181"/>
      <c r="AU40" s="203"/>
      <c r="AV40" s="183">
        <v>0</v>
      </c>
      <c r="AW40" s="184">
        <v>0</v>
      </c>
      <c r="AX40" s="185">
        <f t="shared" si="14"/>
        <v>0</v>
      </c>
      <c r="AY40" s="186" t="str">
        <f t="shared" si="15"/>
        <v>－</v>
      </c>
      <c r="AZ40" s="183">
        <v>3</v>
      </c>
      <c r="BA40" s="184">
        <v>0</v>
      </c>
      <c r="BB40" s="185">
        <f t="shared" si="16"/>
        <v>-3</v>
      </c>
      <c r="BC40" s="186">
        <f t="shared" si="17"/>
        <v>-1</v>
      </c>
    </row>
    <row r="41" spans="1:55" s="231" customFormat="1" ht="23.25" customHeight="1" thickBot="1">
      <c r="A41" s="355" t="s">
        <v>74</v>
      </c>
      <c r="B41" s="356"/>
      <c r="C41" s="356"/>
      <c r="D41" s="227">
        <v>15</v>
      </c>
      <c r="E41" s="228">
        <v>17</v>
      </c>
      <c r="F41" s="229">
        <f t="shared" si="18"/>
        <v>2</v>
      </c>
      <c r="G41" s="230">
        <f t="shared" si="0"/>
        <v>0.13333333333333333</v>
      </c>
      <c r="H41" s="227">
        <v>1309</v>
      </c>
      <c r="I41" s="228">
        <v>1281</v>
      </c>
      <c r="J41" s="229">
        <f t="shared" si="19"/>
        <v>-28</v>
      </c>
      <c r="K41" s="230">
        <f t="shared" si="1"/>
        <v>-2.1390374331550801E-2</v>
      </c>
      <c r="L41" s="355" t="s">
        <v>74</v>
      </c>
      <c r="M41" s="356"/>
      <c r="N41" s="357"/>
      <c r="O41" s="227">
        <v>6</v>
      </c>
      <c r="P41" s="228">
        <v>6</v>
      </c>
      <c r="Q41" s="229">
        <f t="shared" si="2"/>
        <v>0</v>
      </c>
      <c r="R41" s="230">
        <f t="shared" si="3"/>
        <v>0</v>
      </c>
      <c r="S41" s="227">
        <v>550</v>
      </c>
      <c r="T41" s="228">
        <v>569</v>
      </c>
      <c r="U41" s="229">
        <f t="shared" si="4"/>
        <v>19</v>
      </c>
      <c r="V41" s="230">
        <f t="shared" si="5"/>
        <v>3.4545454545454546E-2</v>
      </c>
      <c r="W41" s="355" t="s">
        <v>74</v>
      </c>
      <c r="X41" s="356"/>
      <c r="Y41" s="357"/>
      <c r="Z41" s="227">
        <v>3</v>
      </c>
      <c r="AA41" s="228">
        <v>5</v>
      </c>
      <c r="AB41" s="229">
        <f t="shared" si="6"/>
        <v>2</v>
      </c>
      <c r="AC41" s="230">
        <f t="shared" si="7"/>
        <v>0.66666666666666663</v>
      </c>
      <c r="AD41" s="227">
        <v>286</v>
      </c>
      <c r="AE41" s="228">
        <v>254</v>
      </c>
      <c r="AF41" s="229">
        <f t="shared" si="8"/>
        <v>-32</v>
      </c>
      <c r="AG41" s="230">
        <f t="shared" si="9"/>
        <v>-0.11188811188811189</v>
      </c>
      <c r="AH41" s="355" t="s">
        <v>74</v>
      </c>
      <c r="AI41" s="356"/>
      <c r="AJ41" s="357"/>
      <c r="AK41" s="227">
        <v>4</v>
      </c>
      <c r="AL41" s="228">
        <v>4</v>
      </c>
      <c r="AM41" s="229">
        <f t="shared" si="10"/>
        <v>0</v>
      </c>
      <c r="AN41" s="230">
        <f t="shared" si="11"/>
        <v>0</v>
      </c>
      <c r="AO41" s="227">
        <v>379</v>
      </c>
      <c r="AP41" s="228">
        <v>389</v>
      </c>
      <c r="AQ41" s="229">
        <f t="shared" si="12"/>
        <v>10</v>
      </c>
      <c r="AR41" s="230">
        <f t="shared" si="13"/>
        <v>2.6385224274406333E-2</v>
      </c>
      <c r="AS41" s="355" t="s">
        <v>74</v>
      </c>
      <c r="AT41" s="356"/>
      <c r="AU41" s="357"/>
      <c r="AV41" s="227">
        <v>2</v>
      </c>
      <c r="AW41" s="228">
        <v>2</v>
      </c>
      <c r="AX41" s="229">
        <f t="shared" si="14"/>
        <v>0</v>
      </c>
      <c r="AY41" s="230">
        <f t="shared" si="15"/>
        <v>0</v>
      </c>
      <c r="AZ41" s="227">
        <v>94</v>
      </c>
      <c r="BA41" s="228">
        <v>69</v>
      </c>
      <c r="BB41" s="229">
        <f t="shared" si="16"/>
        <v>-25</v>
      </c>
      <c r="BC41" s="230">
        <f t="shared" si="17"/>
        <v>-0.26595744680851063</v>
      </c>
    </row>
    <row r="42" spans="1:55" ht="20.100000000000001" customHeight="1"/>
    <row r="43" spans="1:55" ht="20.100000000000001" customHeight="1"/>
    <row r="44" spans="1:55" ht="20.100000000000001" customHeight="1"/>
    <row r="45" spans="1:55" ht="20.100000000000001" customHeight="1"/>
    <row r="46" spans="1:55" ht="20.100000000000001" customHeight="1"/>
    <row r="47" spans="1:55" ht="20.100000000000001" customHeight="1"/>
    <row r="48" spans="1:55" ht="20.100000000000001" customHeight="1"/>
  </sheetData>
  <mergeCells count="20">
    <mergeCell ref="D8:G8"/>
    <mergeCell ref="H8:K8"/>
    <mergeCell ref="O8:R8"/>
    <mergeCell ref="S8:V8"/>
    <mergeCell ref="Z8:AC8"/>
    <mergeCell ref="D3:J3"/>
    <mergeCell ref="O3:U3"/>
    <mergeCell ref="Z3:AF3"/>
    <mergeCell ref="AK3:AQ3"/>
    <mergeCell ref="AV3:BB3"/>
    <mergeCell ref="A41:C41"/>
    <mergeCell ref="L41:N41"/>
    <mergeCell ref="W41:Y41"/>
    <mergeCell ref="AH41:AJ41"/>
    <mergeCell ref="AS41:AU41"/>
    <mergeCell ref="AD8:AG8"/>
    <mergeCell ref="AK8:AN8"/>
    <mergeCell ref="AO8:AR8"/>
    <mergeCell ref="AV8:AY8"/>
    <mergeCell ref="AZ8:BC8"/>
  </mergeCells>
  <phoneticPr fontId="1"/>
  <printOptions horizontalCentered="1" verticalCentered="1"/>
  <pageMargins left="0.78740157480314965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&amp;R資料出所：労働者死傷病報告情報</oddFooter>
  </headerFooter>
  <colBreaks count="3" manualBreakCount="3">
    <brk id="22" max="1048575" man="1"/>
    <brk id="33" max="1048575" man="1"/>
    <brk id="4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7"/>
  <sheetViews>
    <sheetView showGridLines="0" showZeros="0" zoomScaleNormal="100" workbookViewId="0">
      <selection activeCell="C2" sqref="C2"/>
    </sheetView>
  </sheetViews>
  <sheetFormatPr defaultRowHeight="13.5"/>
  <cols>
    <col min="1" max="1" width="3" style="1" customWidth="1"/>
    <col min="2" max="2" width="2.75" style="1" customWidth="1"/>
    <col min="3" max="3" width="13.75" style="1" bestFit="1" customWidth="1"/>
    <col min="4" max="13" width="5.625" style="1" customWidth="1"/>
    <col min="14" max="14" width="17.625" style="1" customWidth="1"/>
    <col min="15" max="16384" width="9" style="1"/>
  </cols>
  <sheetData>
    <row r="1" spans="1:13" ht="17.25">
      <c r="A1" s="340" t="s">
        <v>75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</row>
    <row r="3" spans="1:13" ht="14.25" thickBot="1">
      <c r="M3" s="232" t="s">
        <v>76</v>
      </c>
    </row>
    <row r="4" spans="1:13" ht="15" customHeight="1" thickBot="1">
      <c r="A4" s="233"/>
      <c r="B4" s="233"/>
      <c r="C4" s="233"/>
      <c r="D4" s="361" t="s">
        <v>74</v>
      </c>
      <c r="E4" s="362"/>
      <c r="F4" s="361" t="s">
        <v>77</v>
      </c>
      <c r="G4" s="363"/>
      <c r="H4" s="364" t="s">
        <v>11</v>
      </c>
      <c r="I4" s="363"/>
      <c r="J4" s="364" t="s">
        <v>12</v>
      </c>
      <c r="K4" s="363"/>
      <c r="L4" s="364" t="s">
        <v>13</v>
      </c>
      <c r="M4" s="365"/>
    </row>
    <row r="5" spans="1:13" ht="15" customHeight="1">
      <c r="A5" s="234" t="s">
        <v>17</v>
      </c>
      <c r="B5" s="235"/>
      <c r="C5" s="236"/>
      <c r="D5" s="237">
        <f t="shared" ref="D5:E20" si="0">SUM(F5+H5+J5+L5)</f>
        <v>13</v>
      </c>
      <c r="E5" s="238">
        <f t="shared" si="0"/>
        <v>0</v>
      </c>
      <c r="F5" s="239">
        <v>9</v>
      </c>
      <c r="G5" s="240">
        <v>0</v>
      </c>
      <c r="H5" s="241">
        <v>1</v>
      </c>
      <c r="I5" s="240">
        <v>0</v>
      </c>
      <c r="J5" s="241">
        <v>3</v>
      </c>
      <c r="K5" s="240">
        <v>0</v>
      </c>
      <c r="L5" s="241">
        <v>0</v>
      </c>
      <c r="M5" s="242">
        <v>0</v>
      </c>
    </row>
    <row r="6" spans="1:13" ht="15" customHeight="1">
      <c r="A6" s="243"/>
      <c r="B6" s="244" t="s">
        <v>18</v>
      </c>
      <c r="C6" s="245"/>
      <c r="D6" s="246">
        <f t="shared" si="0"/>
        <v>7</v>
      </c>
      <c r="E6" s="247">
        <f t="shared" si="0"/>
        <v>0</v>
      </c>
      <c r="F6" s="248">
        <v>5</v>
      </c>
      <c r="G6" s="249">
        <v>0</v>
      </c>
      <c r="H6" s="250">
        <v>1</v>
      </c>
      <c r="I6" s="249">
        <v>0</v>
      </c>
      <c r="J6" s="250">
        <v>1</v>
      </c>
      <c r="K6" s="249">
        <v>0</v>
      </c>
      <c r="L6" s="250">
        <v>0</v>
      </c>
      <c r="M6" s="251">
        <v>0</v>
      </c>
    </row>
    <row r="7" spans="1:13" ht="15" customHeight="1">
      <c r="A7" s="243"/>
      <c r="B7" s="244" t="s">
        <v>19</v>
      </c>
      <c r="C7" s="245"/>
      <c r="D7" s="246">
        <f t="shared" si="0"/>
        <v>3</v>
      </c>
      <c r="E7" s="247">
        <f t="shared" si="0"/>
        <v>0</v>
      </c>
      <c r="F7" s="252">
        <v>2</v>
      </c>
      <c r="G7" s="249">
        <v>0</v>
      </c>
      <c r="H7" s="253">
        <v>0</v>
      </c>
      <c r="I7" s="249">
        <v>0</v>
      </c>
      <c r="J7" s="253">
        <v>1</v>
      </c>
      <c r="K7" s="249">
        <v>0</v>
      </c>
      <c r="L7" s="253">
        <v>0</v>
      </c>
      <c r="M7" s="251">
        <v>0</v>
      </c>
    </row>
    <row r="8" spans="1:13" ht="15" customHeight="1">
      <c r="A8" s="243"/>
      <c r="B8" s="244" t="s">
        <v>20</v>
      </c>
      <c r="C8" s="245"/>
      <c r="D8" s="246">
        <f t="shared" si="0"/>
        <v>0</v>
      </c>
      <c r="E8" s="247">
        <f t="shared" si="0"/>
        <v>0</v>
      </c>
      <c r="F8" s="252">
        <v>0</v>
      </c>
      <c r="G8" s="249">
        <v>0</v>
      </c>
      <c r="H8" s="253">
        <v>0</v>
      </c>
      <c r="I8" s="249">
        <v>0</v>
      </c>
      <c r="J8" s="253">
        <v>0</v>
      </c>
      <c r="K8" s="249">
        <v>0</v>
      </c>
      <c r="L8" s="253">
        <v>0</v>
      </c>
      <c r="M8" s="251">
        <v>0</v>
      </c>
    </row>
    <row r="9" spans="1:13" ht="15" customHeight="1">
      <c r="A9" s="243"/>
      <c r="B9" s="244" t="s">
        <v>21</v>
      </c>
      <c r="C9" s="245"/>
      <c r="D9" s="246">
        <f t="shared" si="0"/>
        <v>0</v>
      </c>
      <c r="E9" s="247">
        <f t="shared" si="0"/>
        <v>0</v>
      </c>
      <c r="F9" s="252">
        <v>0</v>
      </c>
      <c r="G9" s="249">
        <v>0</v>
      </c>
      <c r="H9" s="253">
        <v>0</v>
      </c>
      <c r="I9" s="249">
        <v>0</v>
      </c>
      <c r="J9" s="253">
        <v>0</v>
      </c>
      <c r="K9" s="249">
        <v>0</v>
      </c>
      <c r="L9" s="253">
        <v>0</v>
      </c>
      <c r="M9" s="251">
        <v>0</v>
      </c>
    </row>
    <row r="10" spans="1:13" ht="15" customHeight="1">
      <c r="A10" s="254"/>
      <c r="B10" s="255" t="s">
        <v>22</v>
      </c>
      <c r="C10" s="256"/>
      <c r="D10" s="257">
        <f t="shared" si="0"/>
        <v>1</v>
      </c>
      <c r="E10" s="258">
        <f t="shared" si="0"/>
        <v>0</v>
      </c>
      <c r="F10" s="259">
        <v>1</v>
      </c>
      <c r="G10" s="260">
        <v>0</v>
      </c>
      <c r="H10" s="261">
        <v>0</v>
      </c>
      <c r="I10" s="260">
        <v>0</v>
      </c>
      <c r="J10" s="261">
        <v>0</v>
      </c>
      <c r="K10" s="260">
        <v>0</v>
      </c>
      <c r="L10" s="261">
        <v>0</v>
      </c>
      <c r="M10" s="262">
        <v>0</v>
      </c>
    </row>
    <row r="11" spans="1:13" ht="15" customHeight="1">
      <c r="A11" s="263" t="s">
        <v>23</v>
      </c>
      <c r="B11" s="264"/>
      <c r="C11" s="265"/>
      <c r="D11" s="266">
        <f t="shared" si="0"/>
        <v>0</v>
      </c>
      <c r="E11" s="267">
        <f t="shared" si="0"/>
        <v>0</v>
      </c>
      <c r="F11" s="268">
        <v>0</v>
      </c>
      <c r="G11" s="269">
        <v>0</v>
      </c>
      <c r="H11" s="270">
        <v>0</v>
      </c>
      <c r="I11" s="269">
        <v>0</v>
      </c>
      <c r="J11" s="270">
        <v>0</v>
      </c>
      <c r="K11" s="269">
        <v>0</v>
      </c>
      <c r="L11" s="270">
        <v>0</v>
      </c>
      <c r="M11" s="271">
        <v>0</v>
      </c>
    </row>
    <row r="12" spans="1:13" ht="15" customHeight="1">
      <c r="A12" s="272" t="s">
        <v>24</v>
      </c>
      <c r="B12" s="273"/>
      <c r="C12" s="274"/>
      <c r="D12" s="275">
        <f t="shared" si="0"/>
        <v>0</v>
      </c>
      <c r="E12" s="276">
        <f t="shared" si="0"/>
        <v>0</v>
      </c>
      <c r="F12" s="277">
        <v>0</v>
      </c>
      <c r="G12" s="278">
        <v>0</v>
      </c>
      <c r="H12" s="279">
        <v>0</v>
      </c>
      <c r="I12" s="278">
        <v>0</v>
      </c>
      <c r="J12" s="279">
        <v>0</v>
      </c>
      <c r="K12" s="278">
        <v>0</v>
      </c>
      <c r="L12" s="279">
        <v>0</v>
      </c>
      <c r="M12" s="280">
        <v>0</v>
      </c>
    </row>
    <row r="13" spans="1:13" ht="15" customHeight="1">
      <c r="A13" s="243"/>
      <c r="B13" s="281" t="s">
        <v>25</v>
      </c>
      <c r="C13" s="282"/>
      <c r="D13" s="246">
        <f t="shared" si="0"/>
        <v>0</v>
      </c>
      <c r="E13" s="247">
        <f t="shared" si="0"/>
        <v>0</v>
      </c>
      <c r="F13" s="252">
        <v>0</v>
      </c>
      <c r="G13" s="249">
        <v>0</v>
      </c>
      <c r="H13" s="253">
        <v>0</v>
      </c>
      <c r="I13" s="249">
        <v>0</v>
      </c>
      <c r="J13" s="253">
        <v>0</v>
      </c>
      <c r="K13" s="249">
        <v>0</v>
      </c>
      <c r="L13" s="253">
        <v>0</v>
      </c>
      <c r="M13" s="251">
        <v>0</v>
      </c>
    </row>
    <row r="14" spans="1:13" ht="15" customHeight="1">
      <c r="A14" s="243"/>
      <c r="B14" s="283" t="s">
        <v>26</v>
      </c>
      <c r="C14" s="284"/>
      <c r="D14" s="285">
        <f t="shared" si="0"/>
        <v>0</v>
      </c>
      <c r="E14" s="258">
        <f t="shared" si="0"/>
        <v>0</v>
      </c>
      <c r="F14" s="286">
        <v>0</v>
      </c>
      <c r="G14" s="287">
        <v>0</v>
      </c>
      <c r="H14" s="288">
        <v>0</v>
      </c>
      <c r="I14" s="287">
        <v>0</v>
      </c>
      <c r="J14" s="288">
        <v>0</v>
      </c>
      <c r="K14" s="287">
        <v>0</v>
      </c>
      <c r="L14" s="288">
        <v>0</v>
      </c>
      <c r="M14" s="289">
        <v>0</v>
      </c>
    </row>
    <row r="15" spans="1:13" ht="15" customHeight="1">
      <c r="A15" s="254"/>
      <c r="B15" s="290"/>
      <c r="C15" s="291" t="s">
        <v>71</v>
      </c>
      <c r="D15" s="292">
        <f t="shared" si="0"/>
        <v>0</v>
      </c>
      <c r="E15" s="293">
        <f t="shared" si="0"/>
        <v>0</v>
      </c>
      <c r="F15" s="294">
        <v>0</v>
      </c>
      <c r="G15" s="295">
        <v>0</v>
      </c>
      <c r="H15" s="296">
        <v>0</v>
      </c>
      <c r="I15" s="295">
        <v>0</v>
      </c>
      <c r="J15" s="296">
        <v>0</v>
      </c>
      <c r="K15" s="295">
        <v>0</v>
      </c>
      <c r="L15" s="296">
        <v>0</v>
      </c>
      <c r="M15" s="297">
        <v>0</v>
      </c>
    </row>
    <row r="16" spans="1:13" ht="15" customHeight="1">
      <c r="A16" s="272" t="s">
        <v>29</v>
      </c>
      <c r="B16" s="273"/>
      <c r="C16" s="298"/>
      <c r="D16" s="275">
        <f t="shared" si="0"/>
        <v>0</v>
      </c>
      <c r="E16" s="299">
        <f t="shared" si="0"/>
        <v>0</v>
      </c>
      <c r="F16" s="277">
        <v>0</v>
      </c>
      <c r="G16" s="278">
        <v>0</v>
      </c>
      <c r="H16" s="279">
        <v>0</v>
      </c>
      <c r="I16" s="278">
        <v>0</v>
      </c>
      <c r="J16" s="279">
        <v>0</v>
      </c>
      <c r="K16" s="278">
        <v>0</v>
      </c>
      <c r="L16" s="279">
        <v>0</v>
      </c>
      <c r="M16" s="280">
        <v>0</v>
      </c>
    </row>
    <row r="17" spans="1:13" ht="15" customHeight="1">
      <c r="A17" s="254"/>
      <c r="B17" s="300" t="s">
        <v>30</v>
      </c>
      <c r="C17" s="256"/>
      <c r="D17" s="257">
        <f t="shared" si="0"/>
        <v>0</v>
      </c>
      <c r="E17" s="301">
        <f t="shared" si="0"/>
        <v>0</v>
      </c>
      <c r="F17" s="259">
        <v>0</v>
      </c>
      <c r="G17" s="260">
        <v>0</v>
      </c>
      <c r="H17" s="261">
        <v>0</v>
      </c>
      <c r="I17" s="260">
        <v>0</v>
      </c>
      <c r="J17" s="261">
        <v>0</v>
      </c>
      <c r="K17" s="260">
        <v>0</v>
      </c>
      <c r="L17" s="261">
        <v>0</v>
      </c>
      <c r="M17" s="262">
        <v>0</v>
      </c>
    </row>
    <row r="18" spans="1:13" ht="15" customHeight="1">
      <c r="A18" s="263" t="s">
        <v>31</v>
      </c>
      <c r="B18" s="302"/>
      <c r="C18" s="303"/>
      <c r="D18" s="304">
        <f t="shared" si="0"/>
        <v>1</v>
      </c>
      <c r="E18" s="305">
        <f t="shared" si="0"/>
        <v>0</v>
      </c>
      <c r="F18" s="306">
        <v>0</v>
      </c>
      <c r="G18" s="307">
        <v>0</v>
      </c>
      <c r="H18" s="308">
        <v>0</v>
      </c>
      <c r="I18" s="307">
        <v>0</v>
      </c>
      <c r="J18" s="308">
        <v>1</v>
      </c>
      <c r="K18" s="307">
        <v>0</v>
      </c>
      <c r="L18" s="308">
        <v>0</v>
      </c>
      <c r="M18" s="309">
        <v>0</v>
      </c>
    </row>
    <row r="19" spans="1:13" ht="15" customHeight="1">
      <c r="A19" s="272" t="s">
        <v>32</v>
      </c>
      <c r="B19" s="273"/>
      <c r="C19" s="298"/>
      <c r="D19" s="275">
        <f t="shared" si="0"/>
        <v>1</v>
      </c>
      <c r="E19" s="299">
        <f t="shared" si="0"/>
        <v>0</v>
      </c>
      <c r="F19" s="277">
        <v>1</v>
      </c>
      <c r="G19" s="278">
        <v>0</v>
      </c>
      <c r="H19" s="279">
        <v>0</v>
      </c>
      <c r="I19" s="278">
        <v>0</v>
      </c>
      <c r="J19" s="279">
        <v>0</v>
      </c>
      <c r="K19" s="278">
        <v>0</v>
      </c>
      <c r="L19" s="279">
        <v>0</v>
      </c>
      <c r="M19" s="280">
        <v>0</v>
      </c>
    </row>
    <row r="20" spans="1:13" ht="15" customHeight="1">
      <c r="A20" s="254"/>
      <c r="B20" s="300" t="s">
        <v>33</v>
      </c>
      <c r="C20" s="256"/>
      <c r="D20" s="257">
        <f t="shared" si="0"/>
        <v>0</v>
      </c>
      <c r="E20" s="301">
        <f t="shared" si="0"/>
        <v>0</v>
      </c>
      <c r="F20" s="259">
        <v>0</v>
      </c>
      <c r="G20" s="260">
        <v>0</v>
      </c>
      <c r="H20" s="261">
        <v>0</v>
      </c>
      <c r="I20" s="260">
        <v>0</v>
      </c>
      <c r="J20" s="261">
        <v>0</v>
      </c>
      <c r="K20" s="260">
        <v>0</v>
      </c>
      <c r="L20" s="261">
        <v>0</v>
      </c>
      <c r="M20" s="262">
        <v>0</v>
      </c>
    </row>
    <row r="21" spans="1:13" ht="15" customHeight="1">
      <c r="A21" s="263" t="s">
        <v>34</v>
      </c>
      <c r="B21" s="302"/>
      <c r="C21" s="303"/>
      <c r="D21" s="304">
        <f t="shared" ref="D21:E36" si="1">SUM(F21+H21+J21+L21)</f>
        <v>0</v>
      </c>
      <c r="E21" s="305">
        <f t="shared" si="1"/>
        <v>0</v>
      </c>
      <c r="F21" s="306">
        <v>0</v>
      </c>
      <c r="G21" s="307">
        <v>0</v>
      </c>
      <c r="H21" s="308">
        <v>0</v>
      </c>
      <c r="I21" s="307">
        <v>0</v>
      </c>
      <c r="J21" s="308">
        <v>0</v>
      </c>
      <c r="K21" s="307">
        <v>0</v>
      </c>
      <c r="L21" s="308">
        <v>0</v>
      </c>
      <c r="M21" s="309">
        <v>0</v>
      </c>
    </row>
    <row r="22" spans="1:13" ht="15" customHeight="1">
      <c r="A22" s="272" t="s">
        <v>35</v>
      </c>
      <c r="B22" s="273"/>
      <c r="C22" s="298"/>
      <c r="D22" s="275">
        <f t="shared" si="1"/>
        <v>4</v>
      </c>
      <c r="E22" s="299">
        <f t="shared" si="1"/>
        <v>0</v>
      </c>
      <c r="F22" s="277">
        <v>4</v>
      </c>
      <c r="G22" s="278">
        <v>0</v>
      </c>
      <c r="H22" s="279">
        <v>0</v>
      </c>
      <c r="I22" s="278">
        <v>0</v>
      </c>
      <c r="J22" s="279">
        <v>0</v>
      </c>
      <c r="K22" s="278">
        <v>0</v>
      </c>
      <c r="L22" s="279">
        <v>0</v>
      </c>
      <c r="M22" s="280">
        <v>0</v>
      </c>
    </row>
    <row r="23" spans="1:13" ht="15" customHeight="1">
      <c r="A23" s="254"/>
      <c r="B23" s="300" t="s">
        <v>72</v>
      </c>
      <c r="C23" s="256"/>
      <c r="D23" s="257">
        <f t="shared" si="1"/>
        <v>2</v>
      </c>
      <c r="E23" s="301">
        <f t="shared" si="1"/>
        <v>0</v>
      </c>
      <c r="F23" s="259">
        <v>2</v>
      </c>
      <c r="G23" s="260">
        <v>0</v>
      </c>
      <c r="H23" s="261">
        <v>0</v>
      </c>
      <c r="I23" s="260">
        <v>0</v>
      </c>
      <c r="J23" s="261">
        <v>0</v>
      </c>
      <c r="K23" s="260">
        <v>0</v>
      </c>
      <c r="L23" s="261">
        <v>0</v>
      </c>
      <c r="M23" s="262">
        <v>0</v>
      </c>
    </row>
    <row r="24" spans="1:13" ht="15" customHeight="1">
      <c r="A24" s="263" t="s">
        <v>37</v>
      </c>
      <c r="B24" s="302"/>
      <c r="C24" s="303"/>
      <c r="D24" s="304">
        <f t="shared" si="1"/>
        <v>0</v>
      </c>
      <c r="E24" s="305">
        <f t="shared" si="1"/>
        <v>0</v>
      </c>
      <c r="F24" s="306">
        <v>0</v>
      </c>
      <c r="G24" s="307">
        <v>0</v>
      </c>
      <c r="H24" s="308">
        <v>0</v>
      </c>
      <c r="I24" s="307">
        <v>0</v>
      </c>
      <c r="J24" s="308">
        <v>0</v>
      </c>
      <c r="K24" s="307">
        <v>0</v>
      </c>
      <c r="L24" s="308">
        <v>0</v>
      </c>
      <c r="M24" s="309">
        <v>0</v>
      </c>
    </row>
    <row r="25" spans="1:13" ht="15" customHeight="1">
      <c r="A25" s="263" t="s">
        <v>38</v>
      </c>
      <c r="B25" s="302"/>
      <c r="C25" s="303"/>
      <c r="D25" s="304">
        <f t="shared" si="1"/>
        <v>0</v>
      </c>
      <c r="E25" s="305">
        <f t="shared" si="1"/>
        <v>0</v>
      </c>
      <c r="F25" s="306">
        <v>0</v>
      </c>
      <c r="G25" s="307">
        <v>0</v>
      </c>
      <c r="H25" s="308">
        <v>0</v>
      </c>
      <c r="I25" s="307">
        <v>0</v>
      </c>
      <c r="J25" s="308">
        <v>0</v>
      </c>
      <c r="K25" s="307">
        <v>0</v>
      </c>
      <c r="L25" s="308">
        <v>0</v>
      </c>
      <c r="M25" s="309">
        <v>0</v>
      </c>
    </row>
    <row r="26" spans="1:13" ht="15" customHeight="1">
      <c r="A26" s="263" t="s">
        <v>39</v>
      </c>
      <c r="B26" s="302"/>
      <c r="C26" s="303"/>
      <c r="D26" s="304">
        <f t="shared" si="1"/>
        <v>0</v>
      </c>
      <c r="E26" s="305">
        <f t="shared" si="1"/>
        <v>0</v>
      </c>
      <c r="F26" s="306">
        <v>0</v>
      </c>
      <c r="G26" s="307">
        <v>0</v>
      </c>
      <c r="H26" s="308">
        <v>0</v>
      </c>
      <c r="I26" s="307">
        <v>0</v>
      </c>
      <c r="J26" s="308">
        <v>0</v>
      </c>
      <c r="K26" s="307">
        <v>0</v>
      </c>
      <c r="L26" s="308">
        <v>0</v>
      </c>
      <c r="M26" s="309">
        <v>0</v>
      </c>
    </row>
    <row r="27" spans="1:13" ht="15" customHeight="1">
      <c r="A27" s="263" t="s">
        <v>40</v>
      </c>
      <c r="B27" s="302"/>
      <c r="C27" s="303"/>
      <c r="D27" s="304">
        <f t="shared" si="1"/>
        <v>0</v>
      </c>
      <c r="E27" s="305">
        <f t="shared" si="1"/>
        <v>0</v>
      </c>
      <c r="F27" s="306">
        <v>0</v>
      </c>
      <c r="G27" s="307">
        <v>0</v>
      </c>
      <c r="H27" s="308">
        <v>0</v>
      </c>
      <c r="I27" s="307">
        <v>0</v>
      </c>
      <c r="J27" s="308">
        <v>0</v>
      </c>
      <c r="K27" s="307">
        <v>0</v>
      </c>
      <c r="L27" s="308">
        <v>0</v>
      </c>
      <c r="M27" s="309">
        <v>0</v>
      </c>
    </row>
    <row r="28" spans="1:13" ht="15" customHeight="1">
      <c r="A28" s="272" t="s">
        <v>41</v>
      </c>
      <c r="B28" s="273"/>
      <c r="C28" s="298"/>
      <c r="D28" s="304">
        <f t="shared" si="1"/>
        <v>1</v>
      </c>
      <c r="E28" s="305">
        <f t="shared" si="1"/>
        <v>0</v>
      </c>
      <c r="F28" s="306">
        <v>1</v>
      </c>
      <c r="G28" s="307">
        <v>0</v>
      </c>
      <c r="H28" s="308">
        <v>0</v>
      </c>
      <c r="I28" s="307">
        <v>0</v>
      </c>
      <c r="J28" s="308">
        <v>0</v>
      </c>
      <c r="K28" s="307">
        <v>0</v>
      </c>
      <c r="L28" s="308">
        <v>0</v>
      </c>
      <c r="M28" s="309">
        <v>0</v>
      </c>
    </row>
    <row r="29" spans="1:13" ht="15" customHeight="1">
      <c r="A29" s="310"/>
      <c r="B29" s="255" t="s">
        <v>42</v>
      </c>
      <c r="C29" s="311"/>
      <c r="D29" s="257">
        <f t="shared" si="1"/>
        <v>1</v>
      </c>
      <c r="E29" s="258">
        <f t="shared" si="1"/>
        <v>0</v>
      </c>
      <c r="F29" s="259">
        <v>1</v>
      </c>
      <c r="G29" s="260">
        <v>0</v>
      </c>
      <c r="H29" s="261">
        <v>0</v>
      </c>
      <c r="I29" s="260">
        <v>0</v>
      </c>
      <c r="J29" s="261">
        <v>0</v>
      </c>
      <c r="K29" s="260">
        <v>0</v>
      </c>
      <c r="L29" s="261">
        <v>0</v>
      </c>
      <c r="M29" s="262">
        <v>0</v>
      </c>
    </row>
    <row r="30" spans="1:13" ht="15" customHeight="1">
      <c r="A30" s="272" t="s">
        <v>43</v>
      </c>
      <c r="B30" s="273"/>
      <c r="C30" s="298"/>
      <c r="D30" s="304">
        <f t="shared" si="1"/>
        <v>0</v>
      </c>
      <c r="E30" s="305">
        <f t="shared" si="1"/>
        <v>0</v>
      </c>
      <c r="F30" s="306">
        <v>0</v>
      </c>
      <c r="G30" s="307">
        <v>0</v>
      </c>
      <c r="H30" s="308">
        <v>0</v>
      </c>
      <c r="I30" s="307">
        <v>0</v>
      </c>
      <c r="J30" s="308">
        <v>0</v>
      </c>
      <c r="K30" s="307">
        <v>0</v>
      </c>
      <c r="L30" s="308">
        <v>0</v>
      </c>
      <c r="M30" s="309">
        <v>0</v>
      </c>
    </row>
    <row r="31" spans="1:13" ht="15" customHeight="1">
      <c r="A31" s="310"/>
      <c r="B31" s="255" t="s">
        <v>44</v>
      </c>
      <c r="C31" s="311"/>
      <c r="D31" s="257">
        <f>SUM(F31+H31+J31+L31)</f>
        <v>0</v>
      </c>
      <c r="E31" s="258">
        <f>SUM(G31+I31+K31+M31)</f>
        <v>0</v>
      </c>
      <c r="F31" s="259">
        <v>0</v>
      </c>
      <c r="G31" s="260">
        <v>0</v>
      </c>
      <c r="H31" s="261">
        <v>0</v>
      </c>
      <c r="I31" s="260">
        <v>0</v>
      </c>
      <c r="J31" s="261">
        <v>0</v>
      </c>
      <c r="K31" s="260">
        <v>0</v>
      </c>
      <c r="L31" s="261">
        <v>0</v>
      </c>
      <c r="M31" s="262">
        <v>0</v>
      </c>
    </row>
    <row r="32" spans="1:13" ht="15" customHeight="1">
      <c r="A32" s="272" t="s">
        <v>45</v>
      </c>
      <c r="B32" s="273"/>
      <c r="C32" s="298"/>
      <c r="D32" s="275">
        <f t="shared" si="1"/>
        <v>0</v>
      </c>
      <c r="E32" s="299">
        <f t="shared" si="1"/>
        <v>0</v>
      </c>
      <c r="F32" s="277">
        <v>0</v>
      </c>
      <c r="G32" s="278">
        <v>0</v>
      </c>
      <c r="H32" s="279">
        <v>0</v>
      </c>
      <c r="I32" s="278">
        <v>0</v>
      </c>
      <c r="J32" s="279">
        <v>0</v>
      </c>
      <c r="K32" s="278">
        <v>0</v>
      </c>
      <c r="L32" s="279">
        <v>0</v>
      </c>
      <c r="M32" s="280">
        <v>0</v>
      </c>
    </row>
    <row r="33" spans="1:13" ht="15" customHeight="1">
      <c r="A33" s="254"/>
      <c r="B33" s="312"/>
      <c r="C33" s="313" t="s">
        <v>73</v>
      </c>
      <c r="D33" s="314">
        <f t="shared" si="1"/>
        <v>0</v>
      </c>
      <c r="E33" s="315">
        <f t="shared" si="1"/>
        <v>0</v>
      </c>
      <c r="F33" s="316">
        <v>0</v>
      </c>
      <c r="G33" s="317">
        <v>0</v>
      </c>
      <c r="H33" s="318">
        <v>0</v>
      </c>
      <c r="I33" s="317">
        <v>0</v>
      </c>
      <c r="J33" s="318">
        <v>0</v>
      </c>
      <c r="K33" s="317">
        <v>0</v>
      </c>
      <c r="L33" s="318">
        <v>0</v>
      </c>
      <c r="M33" s="319">
        <v>0</v>
      </c>
    </row>
    <row r="34" spans="1:13" ht="15" customHeight="1">
      <c r="A34" s="263" t="s">
        <v>48</v>
      </c>
      <c r="B34" s="302"/>
      <c r="C34" s="265"/>
      <c r="D34" s="266">
        <f t="shared" si="1"/>
        <v>0</v>
      </c>
      <c r="E34" s="320">
        <f t="shared" si="1"/>
        <v>0</v>
      </c>
      <c r="F34" s="268">
        <v>0</v>
      </c>
      <c r="G34" s="269">
        <v>0</v>
      </c>
      <c r="H34" s="270">
        <v>0</v>
      </c>
      <c r="I34" s="269">
        <v>0</v>
      </c>
      <c r="J34" s="270">
        <v>0</v>
      </c>
      <c r="K34" s="269">
        <v>0</v>
      </c>
      <c r="L34" s="270">
        <v>0</v>
      </c>
      <c r="M34" s="271">
        <v>0</v>
      </c>
    </row>
    <row r="35" spans="1:13" ht="15" customHeight="1" thickBot="1">
      <c r="A35" s="321" t="s">
        <v>49</v>
      </c>
      <c r="B35" s="322"/>
      <c r="C35" s="323"/>
      <c r="D35" s="324">
        <f t="shared" si="1"/>
        <v>0</v>
      </c>
      <c r="E35" s="325">
        <f t="shared" si="1"/>
        <v>0</v>
      </c>
      <c r="F35" s="326">
        <v>0</v>
      </c>
      <c r="G35" s="327">
        <v>0</v>
      </c>
      <c r="H35" s="328">
        <v>0</v>
      </c>
      <c r="I35" s="327">
        <v>0</v>
      </c>
      <c r="J35" s="328">
        <v>0</v>
      </c>
      <c r="K35" s="327">
        <v>0</v>
      </c>
      <c r="L35" s="328">
        <v>0</v>
      </c>
      <c r="M35" s="329">
        <v>0</v>
      </c>
    </row>
    <row r="36" spans="1:13" ht="15" customHeight="1" thickBot="1">
      <c r="A36" s="359" t="s">
        <v>74</v>
      </c>
      <c r="B36" s="360"/>
      <c r="C36" s="360"/>
      <c r="D36" s="330">
        <f t="shared" si="1"/>
        <v>20</v>
      </c>
      <c r="E36" s="331">
        <f t="shared" si="1"/>
        <v>0</v>
      </c>
      <c r="F36" s="332">
        <f t="shared" ref="F36:M36" si="2">SUM(F5+F11+F12+F16+F18+F19+F21+F22+F24+F25+F26+F27+F28+F30+F32+F34+F35)</f>
        <v>15</v>
      </c>
      <c r="G36" s="333">
        <f t="shared" si="2"/>
        <v>0</v>
      </c>
      <c r="H36" s="332">
        <f t="shared" si="2"/>
        <v>1</v>
      </c>
      <c r="I36" s="333">
        <f t="shared" si="2"/>
        <v>0</v>
      </c>
      <c r="J36" s="332">
        <f t="shared" si="2"/>
        <v>4</v>
      </c>
      <c r="K36" s="333">
        <f t="shared" si="2"/>
        <v>0</v>
      </c>
      <c r="L36" s="332">
        <f t="shared" si="2"/>
        <v>0</v>
      </c>
      <c r="M36" s="333">
        <f t="shared" si="2"/>
        <v>0</v>
      </c>
    </row>
    <row r="37" spans="1:13" ht="15" customHeight="1"/>
  </sheetData>
  <mergeCells count="7">
    <mergeCell ref="A36:C36"/>
    <mergeCell ref="A1:M1"/>
    <mergeCell ref="D4:E4"/>
    <mergeCell ref="F4:G4"/>
    <mergeCell ref="H4:I4"/>
    <mergeCell ref="J4:K4"/>
    <mergeCell ref="L4:M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全体表</vt:lpstr>
      <vt:lpstr>増減表</vt:lpstr>
      <vt:lpstr>派遣業</vt:lpstr>
      <vt:lpstr>全体表!Print_Area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　敏彦</dc:creator>
  <cp:lastModifiedBy>外村　哲史</cp:lastModifiedBy>
  <cp:lastPrinted>2018-04-02T09:03:13Z</cp:lastPrinted>
  <dcterms:created xsi:type="dcterms:W3CDTF">2018-04-02T08:57:54Z</dcterms:created>
  <dcterms:modified xsi:type="dcterms:W3CDTF">2018-04-10T02:07:21Z</dcterms:modified>
</cp:coreProperties>
</file>