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10c8.lansys.mhlw.go.jp\a\課1\14014000_宮城労働局\04000宮城労働局職業安定部(所を除く)\4_需給調整事業課\10　相談員\10-2　相談員【丸山】\宮城労働局HP\派遣\労働者派遣の事業運営について\【2024年4月版】労働者派遣の事業運営について(R6.4)\【2024年4月版】労働者派遣の事業運営について(R6.4)\EXCEL\"/>
    </mc:Choice>
  </mc:AlternateContent>
  <bookViews>
    <workbookView xWindow="0" yWindow="0" windowWidth="20490" windowHeight="7530"/>
  </bookViews>
  <sheets>
    <sheet name="労使協定" sheetId="18" r:id="rId1"/>
    <sheet name="Sheet1" sheetId="19" r:id="rId2"/>
    <sheet name="Sheet2" sheetId="20" r:id="rId3"/>
    <sheet name="Sheet3" sheetId="21" r:id="rId4"/>
  </sheets>
  <definedNames>
    <definedName name="_xlnm.Print_Area" localSheetId="0">労使協定!$A$1:$AF$354</definedName>
  </definedNames>
  <calcPr calcId="162913"/>
</workbook>
</file>

<file path=xl/calcChain.xml><?xml version="1.0" encoding="utf-8"?>
<calcChain xmlns="http://schemas.openxmlformats.org/spreadsheetml/2006/main">
  <c r="Y203" i="18" l="1"/>
  <c r="Y204" i="18"/>
  <c r="O188" i="18"/>
  <c r="Q188" i="18"/>
  <c r="S188" i="18"/>
  <c r="M188" i="18"/>
  <c r="M189" i="18" s="1"/>
  <c r="U188" i="18"/>
  <c r="K344" i="18" l="1"/>
  <c r="N344" i="18"/>
  <c r="Q344" i="18"/>
  <c r="T344" i="18"/>
  <c r="W344" i="18"/>
  <c r="Z344" i="18"/>
  <c r="AC344" i="18"/>
  <c r="K346" i="18"/>
  <c r="N346" i="18"/>
  <c r="Q346" i="18"/>
  <c r="T346" i="18"/>
  <c r="W346" i="18"/>
  <c r="Z346" i="18"/>
  <c r="AC346" i="18"/>
  <c r="H346" i="18"/>
  <c r="H344" i="18"/>
  <c r="AC324" i="18"/>
  <c r="Z324" i="18"/>
  <c r="W324" i="18"/>
  <c r="T324" i="18"/>
  <c r="Q324" i="18"/>
  <c r="N324" i="18"/>
  <c r="K324" i="18"/>
  <c r="H324" i="18"/>
  <c r="AC322" i="18"/>
  <c r="Z322" i="18"/>
  <c r="W322" i="18"/>
  <c r="T322" i="18"/>
  <c r="Q322" i="18"/>
  <c r="N322" i="18"/>
  <c r="K322" i="18"/>
  <c r="H322" i="18"/>
  <c r="M212" i="18" l="1"/>
  <c r="B27" i="19" l="1"/>
  <c r="C27" i="19"/>
  <c r="D27" i="19"/>
  <c r="E27" i="19"/>
  <c r="F27" i="19"/>
  <c r="G27" i="19"/>
  <c r="H27" i="19"/>
  <c r="I27" i="19"/>
  <c r="A27" i="19"/>
  <c r="B28" i="19"/>
  <c r="C28" i="19"/>
  <c r="D28" i="19"/>
  <c r="E28" i="19"/>
  <c r="F28" i="19"/>
  <c r="G28" i="19"/>
  <c r="H28" i="19"/>
  <c r="I28" i="19"/>
  <c r="J28" i="19"/>
  <c r="A28" i="19"/>
  <c r="I189" i="18" l="1"/>
  <c r="R252" i="18" l="1"/>
  <c r="R247" i="18"/>
  <c r="J238" i="18" l="1"/>
  <c r="AB237" i="18"/>
  <c r="AB238" i="18" s="1"/>
  <c r="AB239" i="18" s="1"/>
  <c r="Y237" i="18"/>
  <c r="Y238" i="18" s="1"/>
  <c r="V237" i="18"/>
  <c r="V238" i="18" s="1"/>
  <c r="V239" i="18" s="1"/>
  <c r="S237" i="18"/>
  <c r="S238" i="18" s="1"/>
  <c r="P237" i="18"/>
  <c r="P238" i="18" s="1"/>
  <c r="P239" i="18" s="1"/>
  <c r="M237" i="18"/>
  <c r="M238" i="18" s="1"/>
  <c r="M239" i="18" s="1"/>
  <c r="S239" i="18" l="1"/>
  <c r="W252" i="18"/>
  <c r="Y239" i="18"/>
  <c r="W247" i="18"/>
  <c r="J239" i="18"/>
  <c r="W257" i="18"/>
  <c r="AB222" i="18"/>
  <c r="Y222" i="18"/>
  <c r="V222" i="18"/>
  <c r="S222" i="18"/>
  <c r="P222" i="18"/>
  <c r="M222" i="18"/>
  <c r="AB221" i="18"/>
  <c r="Y221" i="18"/>
  <c r="V221" i="18"/>
  <c r="S221" i="18"/>
  <c r="P221" i="18"/>
  <c r="M221" i="18"/>
  <c r="AB205" i="18"/>
  <c r="Y205" i="18"/>
  <c r="V205" i="18"/>
  <c r="S205" i="18"/>
  <c r="P205" i="18"/>
  <c r="M205" i="18"/>
  <c r="AB203" i="18"/>
  <c r="AB204" i="18" s="1"/>
  <c r="V203" i="18"/>
  <c r="V204" i="18" s="1"/>
  <c r="S203" i="18"/>
  <c r="S204" i="18" s="1"/>
  <c r="P203" i="18"/>
  <c r="P204" i="18" s="1"/>
  <c r="M203" i="18"/>
  <c r="M204" i="18" s="1"/>
  <c r="AB212" i="18"/>
  <c r="AB213" i="18" s="1"/>
  <c r="Y212" i="18"/>
  <c r="Y213" i="18" s="1"/>
  <c r="V212" i="18"/>
  <c r="V213" i="18" s="1"/>
  <c r="S212" i="18"/>
  <c r="S213" i="18" s="1"/>
  <c r="P212" i="18"/>
  <c r="P213" i="18" s="1"/>
  <c r="P214" i="18" s="1"/>
  <c r="M213" i="18"/>
  <c r="M214" i="18" s="1"/>
  <c r="J213" i="18"/>
  <c r="J214" i="18" s="1"/>
  <c r="J215" i="18" s="1"/>
  <c r="U189" i="18"/>
  <c r="S189" i="18"/>
  <c r="Q189" i="18"/>
  <c r="O189" i="18"/>
  <c r="K188" i="18"/>
  <c r="K189" i="18" s="1"/>
  <c r="M215" i="18" l="1"/>
  <c r="P215" i="18"/>
  <c r="V214" i="18"/>
  <c r="V215" i="18" s="1"/>
  <c r="AB214" i="18"/>
  <c r="AB215" i="18" s="1"/>
  <c r="Y214" i="18"/>
  <c r="Y215" i="18" s="1"/>
  <c r="S214" i="18"/>
  <c r="S215" i="18" s="1"/>
</calcChain>
</file>

<file path=xl/sharedStrings.xml><?xml version="1.0" encoding="utf-8"?>
<sst xmlns="http://schemas.openxmlformats.org/spreadsheetml/2006/main" count="342" uniqueCount="245">
  <si>
    <t>３年</t>
    <rPh sb="1" eb="2">
      <t>ネン</t>
    </rPh>
    <phoneticPr fontId="1"/>
  </si>
  <si>
    <t>（備考）</t>
    <rPh sb="1" eb="3">
      <t>ビコウ</t>
    </rPh>
    <phoneticPr fontId="1"/>
  </si>
  <si>
    <t>労働者派遣法第30条の4第1項の規定に基づく労使協定　</t>
    <phoneticPr fontId="1"/>
  </si>
  <si>
    <t>２　対象従業員については、派遣先が変更される頻度が高いことから、中長期的なキャリア形成を行い所得の不安定化を防ぐ等のため、本労使協定の対象とする。</t>
    <rPh sb="44" eb="45">
      <t>オコナ</t>
    </rPh>
    <rPh sb="46" eb="48">
      <t>ショトク</t>
    </rPh>
    <rPh sb="49" eb="52">
      <t>フアンテイ</t>
    </rPh>
    <rPh sb="52" eb="53">
      <t>カ</t>
    </rPh>
    <rPh sb="54" eb="55">
      <t>フセ</t>
    </rPh>
    <phoneticPr fontId="1"/>
  </si>
  <si>
    <t>３　○○人材サービス株式会社は、対象従業員について、一の労働契約の契約期間中に、特段の事情がない限り、本協定の適用を除外しないものとする。</t>
  </si>
  <si>
    <t>【労働契約期間によって対象を限定する場合の例】
第１条　本協定は、期間を定めないで雇用される派遣労働者（以下「対象従業員」という。)に適用する。
　　　</t>
    <rPh sb="67" eb="69">
      <t>テキヨウ</t>
    </rPh>
    <rPh sb="68" eb="69">
      <t>ヨウ</t>
    </rPh>
    <phoneticPr fontId="1"/>
  </si>
  <si>
    <t>※　一の労使協定に、複数の職種を記載することも可能。ただし、各職種において、一般賃金と協定派遣労働者の賃金が同等以上であることを確認できることが必要。</t>
    <rPh sb="41" eb="42">
      <t>キン</t>
    </rPh>
    <rPh sb="43" eb="45">
      <t>キョウテイ</t>
    </rPh>
    <rPh sb="45" eb="47">
      <t>ハケン</t>
    </rPh>
    <rPh sb="47" eb="50">
      <t>ロウドウシャ</t>
    </rPh>
    <phoneticPr fontId="1"/>
  </si>
  <si>
    <t>（賃金の構成）</t>
    <phoneticPr fontId="1"/>
  </si>
  <si>
    <t>第２条　対象従業員の賃金は、基本給、賞与、時間外労働手当、深夜・休日労働手当、通勤手当及び退職手当とする。</t>
    <rPh sb="0" eb="1">
      <t>ダイ</t>
    </rPh>
    <rPh sb="2" eb="3">
      <t>ジョウ</t>
    </rPh>
    <rPh sb="45" eb="47">
      <t>タイショク</t>
    </rPh>
    <rPh sb="47" eb="49">
      <t>テアテ</t>
    </rPh>
    <phoneticPr fontId="1"/>
  </si>
  <si>
    <t xml:space="preserve">【職種が複数あり、かつ派遣先の事業所所在地が複数地域となる可能性のある場合の記載例】
第３条　対象従業員の基本給及び賞与の比較対象となる「同種の業務に従事する一般の労働者の平均的な賃金の額」は、次の各号に掲げる条件を満たす別表○に、対象従業員が勤務する派遣先事業所の所在地に対応する別表○の地域指数を乗じたものとする。　　　　　　　　　　　　
</t>
    <phoneticPr fontId="1"/>
  </si>
  <si>
    <t>※　次の①～③の場合には、その理由を労使協定に記載することが必要</t>
    <phoneticPr fontId="1"/>
  </si>
  <si>
    <t>①職種ごとに賃金構造基本統計調査と職業安定業務統計を使い分ける場合</t>
  </si>
  <si>
    <t>②職業安定業務統計を用いる場合であって、次のように職業分類を使い分ける場合</t>
  </si>
  <si>
    <t>　・「大分類」と「当該大分類内の中分類又は小分類」</t>
  </si>
  <si>
    <t>　・「中分類」と「当該中分類内の小分類」</t>
  </si>
  <si>
    <t>③職業安定局長通知で示したデータ以外の他の公式統計又は独自統計を用いる場合</t>
  </si>
  <si>
    <t>※　職種については、別添１又は別添２のうち、協定対象派遣労働者が従事する業務と最も近いと考えられるものを選択すること。</t>
    <phoneticPr fontId="1"/>
  </si>
  <si>
    <t>　　　</t>
    <phoneticPr fontId="1"/>
  </si>
  <si>
    <t>　</t>
    <phoneticPr fontId="1"/>
  </si>
  <si>
    <t>　</t>
    <phoneticPr fontId="1"/>
  </si>
  <si>
    <t>※　一つの労使協定において、都道府県の指数及び公共職業安定所管轄地域の指数を使い分ける場合には、その理由を労使協定に記載すること。</t>
    <phoneticPr fontId="1"/>
  </si>
  <si>
    <t>（１）別表１の同種の業務に従事する一般の労働者の平均的な賃金の額と同額以上であること。</t>
  </si>
  <si>
    <t>（２）別表２の各等級の職務と別表１の同種の業務に従事する一般の労働者の平均的な賃金の額との対応関係は次のとおりとすること。</t>
    <phoneticPr fontId="1"/>
  </si>
  <si>
    <t>　　　　　</t>
    <phoneticPr fontId="1"/>
  </si>
  <si>
    <t>Ａランク：１０年</t>
  </si>
  <si>
    <t>　　　　</t>
    <phoneticPr fontId="1"/>
  </si>
  <si>
    <t>※　職務給において職務の等級と基準値及び基準値に能力・経験調整指数を乗じた値とを対応させて比較する場合の一例である。</t>
    <phoneticPr fontId="1"/>
  </si>
  <si>
    <t>※　第２号ロ「職務内容等の向上があった場合の賃金の改善」の内容には、上記の他にも様々な方法が考えられる。</t>
    <phoneticPr fontId="1"/>
  </si>
  <si>
    <t>【等級で能力・経験指数を使い、号俸（昇給レンジ）で第2号ロ「職務内容等の向上があった場合の賃金の改善」を使う場合の記載例】
２　○○人材サービス株式会社は、第9条の規定による対象従業員の勤務評価の結果、同じ職務の内容であったとしても、その経験の蓄積・能力の向上があると認められた場合には、昇給は勤務成績等に応じて1号俸から5号俸までの範囲内で決定するものとする。</t>
    <phoneticPr fontId="1"/>
  </si>
  <si>
    <t>【通勤手当の支給要件に「徒歩圏」を設けている場合の記載例】
第６条　対象従業員の通勤手当は、通勤に要する実費に相当する額を支給する。ただし、交通機関等を利用しなければ通勤することが著しく困難である従業員以外の従業員であって交通機関等を利用しないで徒歩により通勤するものとした場合の通勤距離（一般に利用しうる最短の経路の長さによる。）が片道２㎞未満であるものを除く。</t>
    <rPh sb="12" eb="15">
      <t>トホケン</t>
    </rPh>
    <rPh sb="17" eb="18">
      <t>モウ</t>
    </rPh>
    <rPh sb="22" eb="24">
      <t>バアイ</t>
    </rPh>
    <rPh sb="34" eb="36">
      <t>タイショウ</t>
    </rPh>
    <rPh sb="36" eb="39">
      <t>ジュウギョウイン</t>
    </rPh>
    <rPh sb="40" eb="42">
      <t>ツウキン</t>
    </rPh>
    <rPh sb="42" eb="44">
      <t>テアテ</t>
    </rPh>
    <rPh sb="46" eb="48">
      <t>ツウキン</t>
    </rPh>
    <rPh sb="49" eb="50">
      <t>ヨウ</t>
    </rPh>
    <rPh sb="52" eb="54">
      <t>ジッピ</t>
    </rPh>
    <rPh sb="55" eb="57">
      <t>ソウトウ</t>
    </rPh>
    <rPh sb="59" eb="60">
      <t>ガク</t>
    </rPh>
    <rPh sb="61" eb="63">
      <t>シキュウ</t>
    </rPh>
    <rPh sb="70" eb="72">
      <t>コウツウ</t>
    </rPh>
    <rPh sb="72" eb="74">
      <t>キカン</t>
    </rPh>
    <rPh sb="74" eb="75">
      <t>トウ</t>
    </rPh>
    <rPh sb="76" eb="78">
      <t>リヨウ</t>
    </rPh>
    <rPh sb="83" eb="85">
      <t>ツウキン</t>
    </rPh>
    <rPh sb="90" eb="91">
      <t>イチジル</t>
    </rPh>
    <rPh sb="93" eb="95">
      <t>コンナン</t>
    </rPh>
    <rPh sb="98" eb="101">
      <t>ジュウギョウイン</t>
    </rPh>
    <rPh sb="101" eb="103">
      <t>イガイ</t>
    </rPh>
    <rPh sb="104" eb="107">
      <t>ジュウギョウイン</t>
    </rPh>
    <rPh sb="111" eb="113">
      <t>コウツウ</t>
    </rPh>
    <rPh sb="113" eb="115">
      <t>キカン</t>
    </rPh>
    <rPh sb="115" eb="116">
      <t>トウ</t>
    </rPh>
    <rPh sb="117" eb="119">
      <t>リヨウ</t>
    </rPh>
    <rPh sb="123" eb="125">
      <t>トホ</t>
    </rPh>
    <rPh sb="128" eb="130">
      <t>ツウキン</t>
    </rPh>
    <rPh sb="137" eb="139">
      <t>バアイ</t>
    </rPh>
    <rPh sb="140" eb="142">
      <t>ツウキン</t>
    </rPh>
    <rPh sb="142" eb="144">
      <t>キョリ</t>
    </rPh>
    <rPh sb="145" eb="147">
      <t>イッパン</t>
    </rPh>
    <rPh sb="148" eb="150">
      <t>リヨウ</t>
    </rPh>
    <rPh sb="153" eb="155">
      <t>サイタン</t>
    </rPh>
    <rPh sb="159" eb="160">
      <t>ナガ</t>
    </rPh>
    <rPh sb="167" eb="169">
      <t>カタミチ</t>
    </rPh>
    <rPh sb="171" eb="173">
      <t>ミマン</t>
    </rPh>
    <rPh sb="179" eb="180">
      <t>ノゾ</t>
    </rPh>
    <phoneticPr fontId="1"/>
  </si>
  <si>
    <t>（１）退職手当の受給に必要な最低勤続年数：</t>
    <phoneticPr fontId="1"/>
  </si>
  <si>
    <t xml:space="preserve">    　</t>
    <phoneticPr fontId="1"/>
  </si>
  <si>
    <t xml:space="preserve">   　　  </t>
    <phoneticPr fontId="1"/>
  </si>
  <si>
    <t>（２）退職時の勤続年数ごと（３年、５年、１０年、１５年、２０年、２５年、３０年、３５年）の支給月数：</t>
    <rPh sb="47" eb="49">
      <t>ゲッスウ</t>
    </rPh>
    <phoneticPr fontId="1"/>
  </si>
  <si>
    <t xml:space="preserve">       </t>
    <phoneticPr fontId="1"/>
  </si>
  <si>
    <t xml:space="preserve">        </t>
    <phoneticPr fontId="1"/>
  </si>
  <si>
    <t>（１）別表３に示したものと比べて、退職手当の受給に必要な最低勤続年数が同年数以下であること</t>
    <phoneticPr fontId="1"/>
  </si>
  <si>
    <t>（２）別表３に示したものと比べて、退職時の勤続年数ごとの退職手当の支給月数が同月数以上であること</t>
    <rPh sb="41" eb="43">
      <t>イジョウ</t>
    </rPh>
    <phoneticPr fontId="1"/>
  </si>
  <si>
    <t>【正社員と別規定を使用している場合の記載例】
第１０条　教育訓練（次条に定めるものを除く。）、福利厚生その他の賃金以外の待遇については、正社員に適用される○○就業規則第○条から○条までの規定と不合理な待遇差が生じることとならないものとして、○○就業規則第○条から第○条までの規定を適用する。</t>
    <rPh sb="1" eb="4">
      <t>セイシャイン</t>
    </rPh>
    <rPh sb="5" eb="6">
      <t>ベツ</t>
    </rPh>
    <rPh sb="6" eb="8">
      <t>キテイ</t>
    </rPh>
    <rPh sb="9" eb="11">
      <t>シヨウ</t>
    </rPh>
    <rPh sb="15" eb="17">
      <t>バアイ</t>
    </rPh>
    <rPh sb="18" eb="20">
      <t>キサイ</t>
    </rPh>
    <rPh sb="20" eb="21">
      <t>レイ</t>
    </rPh>
    <rPh sb="28" eb="30">
      <t>キョウイク</t>
    </rPh>
    <rPh sb="30" eb="32">
      <t>クンレン</t>
    </rPh>
    <rPh sb="33" eb="35">
      <t>ジジョウ</t>
    </rPh>
    <rPh sb="36" eb="37">
      <t>サダ</t>
    </rPh>
    <rPh sb="42" eb="43">
      <t>ノゾ</t>
    </rPh>
    <rPh sb="47" eb="49">
      <t>フクリ</t>
    </rPh>
    <rPh sb="49" eb="51">
      <t>コウセイ</t>
    </rPh>
    <rPh sb="53" eb="54">
      <t>タ</t>
    </rPh>
    <rPh sb="55" eb="57">
      <t>チンギン</t>
    </rPh>
    <rPh sb="57" eb="59">
      <t>イガイ</t>
    </rPh>
    <rPh sb="60" eb="62">
      <t>タイグウ</t>
    </rPh>
    <rPh sb="68" eb="71">
      <t>セイシャイン</t>
    </rPh>
    <rPh sb="72" eb="74">
      <t>テキヨウ</t>
    </rPh>
    <rPh sb="79" eb="81">
      <t>シュウギョウ</t>
    </rPh>
    <rPh sb="81" eb="83">
      <t>キソク</t>
    </rPh>
    <rPh sb="83" eb="84">
      <t>ダイ</t>
    </rPh>
    <rPh sb="85" eb="86">
      <t>ジョウ</t>
    </rPh>
    <rPh sb="89" eb="90">
      <t>ジョウ</t>
    </rPh>
    <rPh sb="93" eb="95">
      <t>キテイ</t>
    </rPh>
    <rPh sb="96" eb="99">
      <t>フゴウリ</t>
    </rPh>
    <rPh sb="100" eb="102">
      <t>タイグウ</t>
    </rPh>
    <rPh sb="102" eb="103">
      <t>サ</t>
    </rPh>
    <rPh sb="104" eb="105">
      <t>ショウ</t>
    </rPh>
    <rPh sb="124" eb="126">
      <t>キソク</t>
    </rPh>
    <rPh sb="126" eb="127">
      <t>ダイ</t>
    </rPh>
    <rPh sb="128" eb="129">
      <t>ジョウ</t>
    </rPh>
    <rPh sb="131" eb="132">
      <t>ダイ</t>
    </rPh>
    <rPh sb="133" eb="134">
      <t>ジョウ</t>
    </rPh>
    <rPh sb="137" eb="139">
      <t>キテイ</t>
    </rPh>
    <rPh sb="140" eb="142">
      <t>テキヨウ</t>
    </rPh>
    <phoneticPr fontId="1"/>
  </si>
  <si>
    <t>（その他）</t>
  </si>
  <si>
    <t>別表1　同種の業務に従事する一般の労働者の平均的な賃金の額</t>
    <rPh sb="0" eb="2">
      <t>ベッピョウ</t>
    </rPh>
    <rPh sb="4" eb="6">
      <t>ドウシュ</t>
    </rPh>
    <rPh sb="7" eb="9">
      <t>ギョウム</t>
    </rPh>
    <rPh sb="10" eb="12">
      <t>ジュウジ</t>
    </rPh>
    <rPh sb="14" eb="16">
      <t>イッパン</t>
    </rPh>
    <rPh sb="17" eb="20">
      <t>ロウドウシャ</t>
    </rPh>
    <rPh sb="21" eb="24">
      <t>ヘイキンテキ</t>
    </rPh>
    <rPh sb="25" eb="27">
      <t>チンギン</t>
    </rPh>
    <rPh sb="28" eb="29">
      <t>ガク</t>
    </rPh>
    <phoneticPr fontId="1"/>
  </si>
  <si>
    <t>（基本給及び賞与の関係）</t>
    <rPh sb="1" eb="4">
      <t>キホンキュウ</t>
    </rPh>
    <rPh sb="4" eb="5">
      <t>オヨ</t>
    </rPh>
    <rPh sb="6" eb="8">
      <t>ショウヨ</t>
    </rPh>
    <rPh sb="9" eb="11">
      <t>カンケイ</t>
    </rPh>
    <phoneticPr fontId="1"/>
  </si>
  <si>
    <t>基準値及び基準値に能力・経験調整指数を乗じた値</t>
    <phoneticPr fontId="1"/>
  </si>
  <si>
    <t>0年</t>
    <rPh sb="1" eb="2">
      <t>ネン</t>
    </rPh>
    <phoneticPr fontId="1"/>
  </si>
  <si>
    <t>1年</t>
    <rPh sb="1" eb="2">
      <t>ネン</t>
    </rPh>
    <phoneticPr fontId="1"/>
  </si>
  <si>
    <t>2年</t>
    <rPh sb="1" eb="2">
      <t>ネン</t>
    </rPh>
    <phoneticPr fontId="1"/>
  </si>
  <si>
    <t>3年</t>
    <rPh sb="1" eb="2">
      <t>ネン</t>
    </rPh>
    <phoneticPr fontId="1"/>
  </si>
  <si>
    <t>5年</t>
    <rPh sb="1" eb="2">
      <t>ネン</t>
    </rPh>
    <phoneticPr fontId="1"/>
  </si>
  <si>
    <t>10年</t>
    <rPh sb="2" eb="3">
      <t>ネン</t>
    </rPh>
    <phoneticPr fontId="1"/>
  </si>
  <si>
    <t>20年</t>
    <rPh sb="2" eb="3">
      <t>ネン</t>
    </rPh>
    <phoneticPr fontId="1"/>
  </si>
  <si>
    <t>通達に定める職業安定業務統計</t>
    <rPh sb="0" eb="2">
      <t>ツウタツ</t>
    </rPh>
    <rPh sb="3" eb="4">
      <t>サダ</t>
    </rPh>
    <rPh sb="6" eb="8">
      <t>ショクギョウ</t>
    </rPh>
    <rPh sb="8" eb="10">
      <t>アンテイ</t>
    </rPh>
    <rPh sb="10" eb="12">
      <t>ギョウム</t>
    </rPh>
    <rPh sb="12" eb="14">
      <t>トウケイ</t>
    </rPh>
    <phoneticPr fontId="1"/>
  </si>
  <si>
    <t>地域調整
※2</t>
    <rPh sb="0" eb="2">
      <t>チイキ</t>
    </rPh>
    <rPh sb="2" eb="4">
      <t>チョウセイ</t>
    </rPh>
    <phoneticPr fontId="1"/>
  </si>
  <si>
    <t>記入上の注意</t>
    <rPh sb="0" eb="2">
      <t>キニュウ</t>
    </rPh>
    <rPh sb="2" eb="3">
      <t>ジョウ</t>
    </rPh>
    <rPh sb="4" eb="6">
      <t>チュウイ</t>
    </rPh>
    <phoneticPr fontId="1"/>
  </si>
  <si>
    <t>※1</t>
    <phoneticPr fontId="1"/>
  </si>
  <si>
    <t>※2</t>
    <phoneticPr fontId="1"/>
  </si>
  <si>
    <t>【計算の結果、最低賃金額を下回った場合の記載例】</t>
    <rPh sb="1" eb="3">
      <t>ケイサン</t>
    </rPh>
    <rPh sb="4" eb="6">
      <t>ケッカ</t>
    </rPh>
    <rPh sb="7" eb="9">
      <t>サイテイ</t>
    </rPh>
    <rPh sb="9" eb="11">
      <t>チンギン</t>
    </rPh>
    <rPh sb="11" eb="12">
      <t>ガク</t>
    </rPh>
    <rPh sb="13" eb="15">
      <t>シタマワ</t>
    </rPh>
    <rPh sb="17" eb="19">
      <t>バアイ</t>
    </rPh>
    <rPh sb="20" eb="22">
      <t>キサイ</t>
    </rPh>
    <rPh sb="22" eb="23">
      <t>レイ</t>
    </rPh>
    <phoneticPr fontId="1"/>
  </si>
  <si>
    <t>基準値及び基準値に能力・経験調整指数を乗じた値</t>
    <rPh sb="0" eb="3">
      <t>キジュンチ</t>
    </rPh>
    <rPh sb="3" eb="4">
      <t>オヨ</t>
    </rPh>
    <rPh sb="5" eb="8">
      <t>キジュンチ</t>
    </rPh>
    <rPh sb="9" eb="11">
      <t>ノウリョク</t>
    </rPh>
    <rPh sb="12" eb="14">
      <t>ケイケン</t>
    </rPh>
    <rPh sb="14" eb="16">
      <t>チョウセイ</t>
    </rPh>
    <rPh sb="16" eb="18">
      <t>シスウ</t>
    </rPh>
    <rPh sb="19" eb="20">
      <t>ジョウ</t>
    </rPh>
    <rPh sb="22" eb="23">
      <t>ネ</t>
    </rPh>
    <phoneticPr fontId="1"/>
  </si>
  <si>
    <t>０年</t>
    <rPh sb="1" eb="2">
      <t>ネン</t>
    </rPh>
    <phoneticPr fontId="1"/>
  </si>
  <si>
    <t>１年</t>
    <rPh sb="1" eb="2">
      <t>ネン</t>
    </rPh>
    <phoneticPr fontId="1"/>
  </si>
  <si>
    <t>２年</t>
    <rPh sb="1" eb="2">
      <t>ネン</t>
    </rPh>
    <phoneticPr fontId="1"/>
  </si>
  <si>
    <t>５年</t>
    <rPh sb="1" eb="2">
      <t>ネン</t>
    </rPh>
    <phoneticPr fontId="1"/>
  </si>
  <si>
    <t>１０年</t>
    <rPh sb="2" eb="3">
      <t>ネン</t>
    </rPh>
    <phoneticPr fontId="1"/>
  </si>
  <si>
    <t>２０年</t>
    <rPh sb="2" eb="3">
      <t>ネン</t>
    </rPh>
    <phoneticPr fontId="1"/>
  </si>
  <si>
    <t>通達に定める賃金構造基本統計調査</t>
  </si>
  <si>
    <t>地域調整</t>
    <rPh sb="0" eb="2">
      <t>チイキ</t>
    </rPh>
    <rPh sb="2" eb="4">
      <t>チョウセイ</t>
    </rPh>
    <phoneticPr fontId="1"/>
  </si>
  <si>
    <t>基準値（0年）を地域別最低賃金額とした額</t>
    <rPh sb="0" eb="3">
      <t>キジュンチ</t>
    </rPh>
    <rPh sb="5" eb="6">
      <t>ネン</t>
    </rPh>
    <rPh sb="8" eb="10">
      <t>チイキ</t>
    </rPh>
    <rPh sb="10" eb="11">
      <t>ベツ</t>
    </rPh>
    <rPh sb="11" eb="13">
      <t>サイテイ</t>
    </rPh>
    <rPh sb="13" eb="15">
      <t>チンギン</t>
    </rPh>
    <rPh sb="15" eb="16">
      <t>ガク</t>
    </rPh>
    <rPh sb="19" eb="20">
      <t>ガク</t>
    </rPh>
    <phoneticPr fontId="1"/>
  </si>
  <si>
    <t>【職種が複数あり、かつ派遣先の事業所所在地が複数地域となる可能性のある場合の記載例】</t>
    <rPh sb="1" eb="3">
      <t>ショクシュ</t>
    </rPh>
    <rPh sb="4" eb="6">
      <t>フクスウ</t>
    </rPh>
    <rPh sb="11" eb="13">
      <t>ハケン</t>
    </rPh>
    <rPh sb="13" eb="14">
      <t>サキ</t>
    </rPh>
    <rPh sb="15" eb="18">
      <t>ジギョウショ</t>
    </rPh>
    <rPh sb="18" eb="21">
      <t>ショザイチ</t>
    </rPh>
    <rPh sb="22" eb="24">
      <t>フクスウ</t>
    </rPh>
    <rPh sb="24" eb="26">
      <t>チイキ</t>
    </rPh>
    <rPh sb="29" eb="32">
      <t>カノウセイ</t>
    </rPh>
    <rPh sb="35" eb="37">
      <t>バアイ</t>
    </rPh>
    <rPh sb="38" eb="40">
      <t>キサイ</t>
    </rPh>
    <rPh sb="40" eb="41">
      <t>レイ</t>
    </rPh>
    <phoneticPr fontId="1"/>
  </si>
  <si>
    <t>　　【別表1】職業安定業務統計を基準値とした一般基本給・賞与等の額</t>
    <rPh sb="3" eb="5">
      <t>ベッピョウ</t>
    </rPh>
    <rPh sb="7" eb="9">
      <t>ショクギョウ</t>
    </rPh>
    <rPh sb="9" eb="11">
      <t>アンテイ</t>
    </rPh>
    <rPh sb="11" eb="13">
      <t>ギョウム</t>
    </rPh>
    <rPh sb="13" eb="15">
      <t>トウケイ</t>
    </rPh>
    <rPh sb="16" eb="19">
      <t>キジュンチ</t>
    </rPh>
    <rPh sb="22" eb="24">
      <t>イッパン</t>
    </rPh>
    <rPh sb="24" eb="27">
      <t>キホンキュウ</t>
    </rPh>
    <rPh sb="28" eb="30">
      <t>ショウヨ</t>
    </rPh>
    <rPh sb="30" eb="31">
      <t>トウ</t>
    </rPh>
    <rPh sb="32" eb="33">
      <t>ガク</t>
    </rPh>
    <phoneticPr fontId="1"/>
  </si>
  <si>
    <t>別表２　対象従業員の基本給及び賞与の額</t>
    <rPh sb="0" eb="2">
      <t>ベッピョウ</t>
    </rPh>
    <rPh sb="4" eb="6">
      <t>タイショウ</t>
    </rPh>
    <rPh sb="6" eb="9">
      <t>ジュウギョウイン</t>
    </rPh>
    <rPh sb="10" eb="13">
      <t>キホンキュウ</t>
    </rPh>
    <rPh sb="13" eb="14">
      <t>オヨ</t>
    </rPh>
    <rPh sb="15" eb="17">
      <t>ショウヨ</t>
    </rPh>
    <rPh sb="18" eb="19">
      <t>ガク</t>
    </rPh>
    <phoneticPr fontId="1"/>
  </si>
  <si>
    <t>等級</t>
    <rPh sb="0" eb="2">
      <t>トウキュウ</t>
    </rPh>
    <phoneticPr fontId="1"/>
  </si>
  <si>
    <t>職務の内容</t>
    <rPh sb="0" eb="2">
      <t>ショクム</t>
    </rPh>
    <rPh sb="3" eb="5">
      <t>ナイヨウ</t>
    </rPh>
    <phoneticPr fontId="1"/>
  </si>
  <si>
    <t>対応する一般の労働者の能力・経験</t>
    <rPh sb="0" eb="2">
      <t>タイオウ</t>
    </rPh>
    <rPh sb="4" eb="6">
      <t>イッパン</t>
    </rPh>
    <rPh sb="7" eb="9">
      <t>ロウドウ</t>
    </rPh>
    <rPh sb="9" eb="10">
      <t>シャ</t>
    </rPh>
    <rPh sb="11" eb="13">
      <t>ノウリョク</t>
    </rPh>
    <rPh sb="14" eb="16">
      <t>ケイケン</t>
    </rPh>
    <phoneticPr fontId="1"/>
  </si>
  <si>
    <t>Aランク</t>
  </si>
  <si>
    <t>上級プログラマー（AI関係等高度なプログラム言語を用いた開発）</t>
    <rPh sb="0" eb="2">
      <t>ジョウキュウ</t>
    </rPh>
    <rPh sb="11" eb="13">
      <t>カンケイ</t>
    </rPh>
    <rPh sb="13" eb="14">
      <t>トウ</t>
    </rPh>
    <rPh sb="14" eb="16">
      <t>コウド</t>
    </rPh>
    <rPh sb="22" eb="24">
      <t>ゲンゴ</t>
    </rPh>
    <rPh sb="25" eb="26">
      <t>モチ</t>
    </rPh>
    <rPh sb="28" eb="30">
      <t>カイハツ</t>
    </rPh>
    <phoneticPr fontId="1"/>
  </si>
  <si>
    <t>≧</t>
    <phoneticPr fontId="1"/>
  </si>
  <si>
    <t>Bランク</t>
  </si>
  <si>
    <t>中級プログラマー（Webアプリ作成等の中程度の難易度の開発）</t>
    <rPh sb="0" eb="2">
      <t>チュウキュウ</t>
    </rPh>
    <rPh sb="15" eb="17">
      <t>サクセイ</t>
    </rPh>
    <rPh sb="17" eb="18">
      <t>トウ</t>
    </rPh>
    <rPh sb="19" eb="22">
      <t>チュウテイド</t>
    </rPh>
    <rPh sb="23" eb="24">
      <t>ナン</t>
    </rPh>
    <rPh sb="24" eb="25">
      <t>エキ</t>
    </rPh>
    <rPh sb="25" eb="26">
      <t>ド</t>
    </rPh>
    <rPh sb="27" eb="29">
      <t>カイハツ</t>
    </rPh>
    <phoneticPr fontId="1"/>
  </si>
  <si>
    <t>Cランク</t>
  </si>
  <si>
    <t>初級プログラマー（Excelのマクロ等、簡易なプログラム言語を用いた開発）</t>
    <rPh sb="0" eb="2">
      <t>ショキュウ</t>
    </rPh>
    <rPh sb="18" eb="19">
      <t>トウ</t>
    </rPh>
    <rPh sb="20" eb="22">
      <t>カンイ</t>
    </rPh>
    <rPh sb="28" eb="30">
      <t>ゲンゴ</t>
    </rPh>
    <rPh sb="31" eb="32">
      <t>モチ</t>
    </rPh>
    <rPh sb="34" eb="36">
      <t>カイハツ</t>
    </rPh>
    <phoneticPr fontId="1"/>
  </si>
  <si>
    <t xml:space="preserve">【その他の賞与額の計算方法の場合の記載例】 </t>
  </si>
  <si>
    <t>（別表○　対象従業員の賃金表（共通））</t>
    <rPh sb="1" eb="3">
      <t>ベッピョウ</t>
    </rPh>
    <rPh sb="5" eb="7">
      <t>タイショウ</t>
    </rPh>
    <rPh sb="7" eb="10">
      <t>ジュウギョウイン</t>
    </rPh>
    <rPh sb="11" eb="13">
      <t>チンギン</t>
    </rPh>
    <rPh sb="13" eb="14">
      <t>ヒョウ</t>
    </rPh>
    <rPh sb="15" eb="17">
      <t>キョウツウ</t>
    </rPh>
    <phoneticPr fontId="1"/>
  </si>
  <si>
    <t>（別表○　地域指数）</t>
    <rPh sb="1" eb="3">
      <t>ベッピョウ</t>
    </rPh>
    <rPh sb="5" eb="7">
      <t>チイキ</t>
    </rPh>
    <rPh sb="7" eb="9">
      <t>シスウ</t>
    </rPh>
    <phoneticPr fontId="1"/>
  </si>
  <si>
    <t xml:space="preserve">
地域係数
○○県　○
○○県　○
○○県　○</t>
    <rPh sb="1" eb="3">
      <t>チイキ</t>
    </rPh>
    <rPh sb="3" eb="5">
      <t>ケイスウ</t>
    </rPh>
    <rPh sb="10" eb="11">
      <t>ケン</t>
    </rPh>
    <rPh sb="17" eb="18">
      <t>ケン</t>
    </rPh>
    <rPh sb="24" eb="25">
      <t>ケン</t>
    </rPh>
    <phoneticPr fontId="1"/>
  </si>
  <si>
    <t>「記入上の注意」</t>
    <rPh sb="1" eb="3">
      <t>キニュウ</t>
    </rPh>
    <rPh sb="3" eb="4">
      <t>ジョウ</t>
    </rPh>
    <rPh sb="5" eb="7">
      <t>チュウイ</t>
    </rPh>
    <phoneticPr fontId="1"/>
  </si>
  <si>
    <t>※1</t>
    <phoneticPr fontId="1"/>
  </si>
  <si>
    <t>※2</t>
    <phoneticPr fontId="1"/>
  </si>
  <si>
    <t>※3</t>
    <phoneticPr fontId="1"/>
  </si>
  <si>
    <t>※4　</t>
    <phoneticPr fontId="1"/>
  </si>
  <si>
    <t>別表3　同種の業務に従事する一般の労働者の平均的な賃金の額（退職手当の関係）</t>
    <rPh sb="0" eb="2">
      <t>ベッピョウ</t>
    </rPh>
    <rPh sb="4" eb="6">
      <t>ドウシュ</t>
    </rPh>
    <rPh sb="7" eb="9">
      <t>ギョウム</t>
    </rPh>
    <rPh sb="10" eb="12">
      <t>ジュウジ</t>
    </rPh>
    <rPh sb="14" eb="16">
      <t>イッパン</t>
    </rPh>
    <rPh sb="17" eb="20">
      <t>ロウドウシャ</t>
    </rPh>
    <rPh sb="21" eb="24">
      <t>ヘイキンテキ</t>
    </rPh>
    <rPh sb="25" eb="27">
      <t>チンギン</t>
    </rPh>
    <rPh sb="28" eb="29">
      <t>ガク</t>
    </rPh>
    <rPh sb="30" eb="32">
      <t>タイショク</t>
    </rPh>
    <rPh sb="32" eb="34">
      <t>テアテ</t>
    </rPh>
    <rPh sb="35" eb="37">
      <t>カンケイ</t>
    </rPh>
    <phoneticPr fontId="1"/>
  </si>
  <si>
    <t>勤続年数</t>
    <rPh sb="0" eb="2">
      <t>キンゾク</t>
    </rPh>
    <rPh sb="2" eb="4">
      <t>ネンスウ</t>
    </rPh>
    <phoneticPr fontId="1"/>
  </si>
  <si>
    <t>１５年</t>
    <rPh sb="2" eb="3">
      <t>ネン</t>
    </rPh>
    <phoneticPr fontId="1"/>
  </si>
  <si>
    <t>２５年</t>
    <rPh sb="2" eb="3">
      <t>ネン</t>
    </rPh>
    <phoneticPr fontId="1"/>
  </si>
  <si>
    <t>３０年</t>
    <rPh sb="2" eb="3">
      <t>ネン</t>
    </rPh>
    <phoneticPr fontId="1"/>
  </si>
  <si>
    <t>支給率
（月数）</t>
    <rPh sb="0" eb="2">
      <t>シキュウ</t>
    </rPh>
    <rPh sb="2" eb="3">
      <t>リツ</t>
    </rPh>
    <rPh sb="5" eb="7">
      <t>ツキスウ</t>
    </rPh>
    <phoneticPr fontId="1"/>
  </si>
  <si>
    <t>自己都合退職</t>
    <rPh sb="0" eb="2">
      <t>ジコ</t>
    </rPh>
    <rPh sb="2" eb="4">
      <t>ツゴウ</t>
    </rPh>
    <rPh sb="4" eb="6">
      <t>タイショク</t>
    </rPh>
    <phoneticPr fontId="1"/>
  </si>
  <si>
    <t>会社都合退職</t>
    <rPh sb="0" eb="2">
      <t>カイシャ</t>
    </rPh>
    <rPh sb="2" eb="4">
      <t>ツゴウ</t>
    </rPh>
    <rPh sb="4" eb="6">
      <t>タイショク</t>
    </rPh>
    <phoneticPr fontId="1"/>
  </si>
  <si>
    <t>（資料出所）</t>
    <rPh sb="1" eb="3">
      <t>シリョウ</t>
    </rPh>
    <rPh sb="3" eb="5">
      <t>デドコロ</t>
    </rPh>
    <phoneticPr fontId="1"/>
  </si>
  <si>
    <t>別表4　対象従業員の退職手当の額</t>
    <rPh sb="0" eb="2">
      <t>ベッピョウ</t>
    </rPh>
    <rPh sb="4" eb="6">
      <t>タイショウ</t>
    </rPh>
    <rPh sb="6" eb="9">
      <t>ジュウギョウイン</t>
    </rPh>
    <rPh sb="10" eb="12">
      <t>タイショク</t>
    </rPh>
    <rPh sb="12" eb="14">
      <t>テアテ</t>
    </rPh>
    <rPh sb="15" eb="16">
      <t>ガク</t>
    </rPh>
    <phoneticPr fontId="1"/>
  </si>
  <si>
    <t>３年以上
５年未満</t>
    <rPh sb="1" eb="2">
      <t>ネン</t>
    </rPh>
    <rPh sb="2" eb="4">
      <t>イジョウ</t>
    </rPh>
    <rPh sb="6" eb="7">
      <t>ネン</t>
    </rPh>
    <rPh sb="7" eb="9">
      <t>ミマン</t>
    </rPh>
    <phoneticPr fontId="1"/>
  </si>
  <si>
    <t>５年以上
１０年未満</t>
    <rPh sb="1" eb="2">
      <t>ネン</t>
    </rPh>
    <rPh sb="2" eb="4">
      <t>イジョウ</t>
    </rPh>
    <rPh sb="7" eb="8">
      <t>ネン</t>
    </rPh>
    <rPh sb="8" eb="10">
      <t>ミマン</t>
    </rPh>
    <phoneticPr fontId="1"/>
  </si>
  <si>
    <t>１０年以上
１５年未満</t>
    <rPh sb="2" eb="3">
      <t>ネン</t>
    </rPh>
    <rPh sb="3" eb="5">
      <t>イジョウ</t>
    </rPh>
    <rPh sb="8" eb="9">
      <t>ネン</t>
    </rPh>
    <rPh sb="9" eb="11">
      <t>ミマン</t>
    </rPh>
    <phoneticPr fontId="1"/>
  </si>
  <si>
    <t>１５年以上
２５年未満</t>
    <rPh sb="2" eb="3">
      <t>ネン</t>
    </rPh>
    <rPh sb="3" eb="5">
      <t>イジョウ</t>
    </rPh>
    <rPh sb="8" eb="9">
      <t>ネン</t>
    </rPh>
    <rPh sb="9" eb="11">
      <t>ミマン</t>
    </rPh>
    <phoneticPr fontId="1"/>
  </si>
  <si>
    <t>２５年以上
３５年未満</t>
    <rPh sb="2" eb="3">
      <t>ネン</t>
    </rPh>
    <rPh sb="3" eb="5">
      <t>イジョウ</t>
    </rPh>
    <rPh sb="8" eb="9">
      <t>ネン</t>
    </rPh>
    <rPh sb="9" eb="11">
      <t>ミマン</t>
    </rPh>
    <phoneticPr fontId="1"/>
  </si>
  <si>
    <t>≧</t>
    <phoneticPr fontId="1"/>
  </si>
  <si>
    <t>別表3　（再掲）</t>
    <rPh sb="0" eb="2">
      <t>ベッピョウ</t>
    </rPh>
    <rPh sb="5" eb="7">
      <t>サイケイ</t>
    </rPh>
    <phoneticPr fontId="1"/>
  </si>
  <si>
    <t>　同種の業務に従事する一般の労働者の平均的な賃金の額と比較するに当たっては、退職手当額は、支給総額を所定内賃金で除して算出することとする。</t>
    <rPh sb="1" eb="3">
      <t>ドウシュ</t>
    </rPh>
    <rPh sb="4" eb="6">
      <t>ギョウム</t>
    </rPh>
    <rPh sb="7" eb="9">
      <t>ジュウジ</t>
    </rPh>
    <rPh sb="11" eb="13">
      <t>イッパン</t>
    </rPh>
    <rPh sb="14" eb="17">
      <t>ロウドウシャ</t>
    </rPh>
    <rPh sb="18" eb="21">
      <t>ヘイキンテキ</t>
    </rPh>
    <rPh sb="22" eb="24">
      <t>チンギン</t>
    </rPh>
    <rPh sb="25" eb="26">
      <t>ガク</t>
    </rPh>
    <rPh sb="27" eb="29">
      <t>ヒカク</t>
    </rPh>
    <rPh sb="32" eb="33">
      <t>ア</t>
    </rPh>
    <rPh sb="38" eb="40">
      <t>タイショク</t>
    </rPh>
    <rPh sb="40" eb="42">
      <t>テアテ</t>
    </rPh>
    <rPh sb="42" eb="43">
      <t>ガク</t>
    </rPh>
    <phoneticPr fontId="1"/>
  </si>
  <si>
    <t>　退職手当の受給に必要な最低勤続年数は3年とし、退職時の勤続年数が3年未満の場合は支給しない。</t>
    <rPh sb="1" eb="3">
      <t>タイショク</t>
    </rPh>
    <rPh sb="3" eb="5">
      <t>テアテ</t>
    </rPh>
    <rPh sb="6" eb="8">
      <t>ジュキュウ</t>
    </rPh>
    <rPh sb="9" eb="11">
      <t>ヒツヨウ</t>
    </rPh>
    <rPh sb="12" eb="14">
      <t>サイテイ</t>
    </rPh>
    <rPh sb="14" eb="16">
      <t>キンゾク</t>
    </rPh>
    <rPh sb="16" eb="18">
      <t>ネンスウ</t>
    </rPh>
    <rPh sb="20" eb="21">
      <t>ネン</t>
    </rPh>
    <rPh sb="24" eb="26">
      <t>タイショク</t>
    </rPh>
    <rPh sb="26" eb="27">
      <t>ジ</t>
    </rPh>
    <rPh sb="28" eb="30">
      <t>キンゾク</t>
    </rPh>
    <rPh sb="30" eb="32">
      <t>ネンスウ</t>
    </rPh>
    <rPh sb="34" eb="35">
      <t>ネン</t>
    </rPh>
    <rPh sb="35" eb="37">
      <t>ミマン</t>
    </rPh>
    <rPh sb="38" eb="40">
      <t>バアイ</t>
    </rPh>
    <rPh sb="41" eb="43">
      <t>シキュウ</t>
    </rPh>
    <phoneticPr fontId="1"/>
  </si>
  <si>
    <t>第４条　対象従業員の基本給及び賞与は、次の各号に掲げる条件を満たした別表２のとおりとする。</t>
    <phoneticPr fontId="1"/>
  </si>
  <si>
    <t>第５条　対象従業員の時間外労働手当、深夜・休日労働手当は、社員就業規則第○条に準じて、法律の定めに従って支給する。</t>
    <rPh sb="0" eb="1">
      <t>ダイ</t>
    </rPh>
    <rPh sb="2" eb="3">
      <t>ジョウ</t>
    </rPh>
    <phoneticPr fontId="1"/>
  </si>
  <si>
    <t>第６条　対象従業員の通勤手当は、通勤に要する実費に相当する額を支給する。</t>
    <rPh sb="0" eb="1">
      <t>ダイ</t>
    </rPh>
    <rPh sb="2" eb="3">
      <t>ジョウ</t>
    </rPh>
    <phoneticPr fontId="1"/>
  </si>
  <si>
    <t>第７条　対象従業員の退職手当の比較対象となる「同種の業務に従事する一般の労働者の平均的な賃金の額」は、次の各号に掲げる条件を満たした別表３のとおりとする。　</t>
    <phoneticPr fontId="1"/>
  </si>
  <si>
    <t>第１１条　労働者派遣法第３０条の２に規定する教育訓練については、労働者派遣法に基づき別途定める「○○社教育訓練実施計画」に従って、着実に実施する。　</t>
    <phoneticPr fontId="1"/>
  </si>
  <si>
    <t>第１２条  本協定に定めのない事項については、別途、労使で誠実に協議する。</t>
    <phoneticPr fontId="1"/>
  </si>
  <si>
    <t>【派遣先の事業所所在地が複数地域となる可能性があるが、各地域で共通する賃金表を使いつつ、地域係数を用いて協定対象派遣労働者の賃金を調整する場合の記載例】</t>
    <rPh sb="1" eb="3">
      <t>ハケン</t>
    </rPh>
    <rPh sb="3" eb="4">
      <t>サキ</t>
    </rPh>
    <rPh sb="5" eb="8">
      <t>ジギョウショ</t>
    </rPh>
    <rPh sb="8" eb="11">
      <t>ショザイチ</t>
    </rPh>
    <rPh sb="12" eb="14">
      <t>フクスウ</t>
    </rPh>
    <rPh sb="14" eb="16">
      <t>チイキ</t>
    </rPh>
    <rPh sb="19" eb="22">
      <t>カノウセイ</t>
    </rPh>
    <rPh sb="27" eb="30">
      <t>カクチイキ</t>
    </rPh>
    <rPh sb="31" eb="33">
      <t>キョウツウ</t>
    </rPh>
    <rPh sb="35" eb="37">
      <t>チンギン</t>
    </rPh>
    <rPh sb="37" eb="38">
      <t>ヒョウ</t>
    </rPh>
    <rPh sb="39" eb="40">
      <t>ツカ</t>
    </rPh>
    <rPh sb="44" eb="46">
      <t>チイキ</t>
    </rPh>
    <rPh sb="46" eb="48">
      <t>ケイスウ</t>
    </rPh>
    <rPh sb="49" eb="50">
      <t>モチ</t>
    </rPh>
    <rPh sb="52" eb="54">
      <t>キョウテイ</t>
    </rPh>
    <rPh sb="54" eb="56">
      <t>タイショウ</t>
    </rPh>
    <rPh sb="56" eb="58">
      <t>ハケン</t>
    </rPh>
    <rPh sb="58" eb="60">
      <t>ロウドウ</t>
    </rPh>
    <rPh sb="60" eb="61">
      <t>シャ</t>
    </rPh>
    <rPh sb="62" eb="64">
      <t>チンギン</t>
    </rPh>
    <rPh sb="65" eb="67">
      <t>チョウセイ</t>
    </rPh>
    <rPh sb="69" eb="71">
      <t>バアイ</t>
    </rPh>
    <rPh sb="72" eb="74">
      <t>キサイ</t>
    </rPh>
    <rPh sb="74" eb="75">
      <t>レイ</t>
    </rPh>
    <phoneticPr fontId="1"/>
  </si>
  <si>
    <t>Ｂランク：　３年</t>
    <phoneticPr fontId="1"/>
  </si>
  <si>
    <t>Ｃランク：　０年</t>
    <phoneticPr fontId="1"/>
  </si>
  <si>
    <t>【モデル様式４】</t>
    <phoneticPr fontId="1"/>
  </si>
  <si>
    <t>※　一つの労使協定において、複数の地域において就業することが想定され、複数の一般賃金との比較が必要な場合は、最も高い地域指数を乗じた一般賃金額と、協定対象派遣労働者の賃金額を比べる方法でも差支えない。ただし、その際、協定対象派遣労働者の賃金額は、全ての者がその額の水準以上であることが必要。</t>
    <phoneticPr fontId="1"/>
  </si>
  <si>
    <t>　</t>
    <phoneticPr fontId="1"/>
  </si>
  <si>
    <t>【派遣先の事業所所在地が複数地域となる可能性があるが、各地域で共通する賃金表を使いつつ、地域係数を用いて協定対象派遣労働者の賃金を調整する場合】
第４条　対象従業員の基本給及び賞与は、次の各号に掲げる条件を満たしたものとする。
（１）（２）　　（略）
（３）対象従業員の基本給及び賞与については、別表○の賃金表に、対象従業員が勤務する派遣先事業所の所在地に対応する別表○の地域指数を乗じたものとする。</t>
    <rPh sb="183" eb="184">
      <t>ヒョウ</t>
    </rPh>
    <phoneticPr fontId="1"/>
  </si>
  <si>
    <t>第１０条　教育訓練（次条に定めるものを除く。）、福利厚生その他の賃金以外の待遇については正社員と同一とし、社員就業規則第○条から第○条までの規定を準用する。　</t>
    <phoneticPr fontId="1"/>
  </si>
  <si>
    <t>104 ソフトウェア開発技術者</t>
    <rPh sb="10" eb="12">
      <t>カイハツ</t>
    </rPh>
    <rPh sb="12" eb="15">
      <t>ギジュツシャ</t>
    </rPh>
    <phoneticPr fontId="1"/>
  </si>
  <si>
    <t>104 ソフトウェア開発技術者 ※1</t>
    <rPh sb="10" eb="12">
      <t>カイハツ</t>
    </rPh>
    <rPh sb="12" eb="15">
      <t>ギジュツシャ</t>
    </rPh>
    <phoneticPr fontId="1"/>
  </si>
  <si>
    <t>105 システム運用管理者</t>
    <rPh sb="8" eb="10">
      <t>ウンヨウ</t>
    </rPh>
    <rPh sb="10" eb="12">
      <t>カンリ</t>
    </rPh>
    <rPh sb="12" eb="13">
      <t>シャ</t>
    </rPh>
    <phoneticPr fontId="1"/>
  </si>
  <si>
    <t>1,800～</t>
    <phoneticPr fontId="1"/>
  </si>
  <si>
    <t>1,500～</t>
    <phoneticPr fontId="1"/>
  </si>
  <si>
    <t>（3）通勤手当については、基本給及び賞与とは分離し、第６条のとおりとする。</t>
    <phoneticPr fontId="1"/>
  </si>
  <si>
    <t xml:space="preserve">【地域指数を使い分ける場合の例】
（２）地域調整については、就業地（派遣先の事業所等）が宮城県、福島県、山形県で派遣就業を行うことから、通達別添３に定める宮城、福島、山形の指数を使うものとする。ただし、宮城県、福島県は複数の市町村の派遣先において就業を行うことから、都道府県の指数を使用し、山形県は主に山形市内において就業を行うことから、公共職業安定所管轄地域の指数を使うものとする。
</t>
    <rPh sb="34" eb="36">
      <t>ハケン</t>
    </rPh>
    <rPh sb="36" eb="37">
      <t>サキ</t>
    </rPh>
    <rPh sb="38" eb="40">
      <t>ジギョウ</t>
    </rPh>
    <rPh sb="40" eb="41">
      <t>ショ</t>
    </rPh>
    <rPh sb="41" eb="42">
      <t>トウ</t>
    </rPh>
    <rPh sb="44" eb="46">
      <t>ミヤギ</t>
    </rPh>
    <rPh sb="52" eb="54">
      <t>ヤマガタ</t>
    </rPh>
    <rPh sb="54" eb="55">
      <t>ケン</t>
    </rPh>
    <rPh sb="77" eb="79">
      <t>ミヤギ</t>
    </rPh>
    <rPh sb="80" eb="82">
      <t>フクシマ</t>
    </rPh>
    <rPh sb="83" eb="85">
      <t>ヤマガタ</t>
    </rPh>
    <rPh sb="101" eb="103">
      <t>ミヤギ</t>
    </rPh>
    <rPh sb="103" eb="104">
      <t>ケン</t>
    </rPh>
    <rPh sb="105" eb="107">
      <t>フクシマ</t>
    </rPh>
    <rPh sb="145" eb="147">
      <t>ヤマガタ</t>
    </rPh>
    <rPh sb="151" eb="153">
      <t>ヤマガタ</t>
    </rPh>
    <phoneticPr fontId="1"/>
  </si>
  <si>
    <t>※　どの能力・経験調整指数を用いるか記載し、一般基本給・賞与等の額が客観的に明らかになるようにすることが必要。例えば、「一般基本給・賞与等の額と同等以上にする」のみ記載することや別表として局長通達の別添１又は別添２をそのまま添付することなどは、対応関係が明らかでなく、問題となり得ること。</t>
    <phoneticPr fontId="1"/>
  </si>
  <si>
    <t xml:space="preserve">【「職務内容等の向上があった場合により高度な業務に係る派遣就業機会を提供」の場合の記載例】
２　甲は、第９条の規定による対象従業員の勤務評価の結果、より高い等級の職務を遂行する能力があると認められた場合には、その能力に応じた派遣就業機会を提示するものとする。ただし、これに相当する機会を提供できないときは、同勤務評価の結果に応じて、基本給額の１～３％の範囲で能力手当を支払うこととする。
</t>
    <phoneticPr fontId="1"/>
  </si>
  <si>
    <t>※　協定対象派遣労働者の退職手当の額が客観的に明らかとなるよう記載することが必要。例えば、「対象従業員の退職手当は、別途定める退職金規程による」のみの記載であると、対象従業員の退職手当の額が客観的に明らかとならないものと考えられる。</t>
    <phoneticPr fontId="1"/>
  </si>
  <si>
    <t>（２）　賞与の決定は、半期ごとに行う勤務評価を活用する。勤務評価の方法は社員就業規則第○条に定める方法を準用し、その評価結果に基づき、別表２の備考１のとおり、賞与額を決定する。</t>
    <phoneticPr fontId="1"/>
  </si>
  <si>
    <r>
      <t>●労使協定の有効期間中に一般賃金の額が変更された場合には、有効期間中であっても、労使協定に定める派遣労働者の賃金の額が一般賃金の額と同等以上の額であるか否か確認することが必要。　
●その結果、派遣労働者の賃金の額が次年度の一般賃金の額と同等以上の額でない場合には、労使協定に定める賃金の決定方法を変更するために労使協定を締結し直さなければならない。　
●一方、派遣労働者の賃金の額が次年度の一般賃金の額と同等以上の額である場合には、派遣元事業主が、</t>
    </r>
    <r>
      <rPr>
        <b/>
        <u/>
        <sz val="9"/>
        <color theme="1"/>
        <rFont val="ＭＳ 明朝"/>
        <family val="1"/>
        <charset val="128"/>
      </rPr>
      <t>同等以上の額であることを確認した旨の書面を労使協定に添付</t>
    </r>
    <r>
      <rPr>
        <sz val="9"/>
        <color theme="1"/>
        <rFont val="ＭＳ 明朝"/>
        <family val="1"/>
        <charset val="128"/>
      </rPr>
      <t>することで差し支えない。
　</t>
    </r>
    <phoneticPr fontId="1"/>
  </si>
  <si>
    <t>●労使協定方式については、派遣労働者の段階的・体系的なキャリアアップ支援など、派遣労働者の長期的なキャリア形成に配慮した雇用管理を行うことができるようにすることを目的としたものである。このため、当該目的を達成する観点から、見直し前の労使協定に定める協定対象派遣労働者の賃金の額を基礎として、協定対象派遣労働者の公正な待遇の確保について労使で十分に議論することが望まれるものである。</t>
    <phoneticPr fontId="1"/>
  </si>
  <si>
    <t>（備考）
　賞与については、半期ごとの勤務評価の結果により、A評価（標準より優秀）であれば基本給額の25％相当、B評価（標準）であれば基本給額の20％相当、C評価（標準より物足りない）であれば基本給額の15％相当を支給する。
　未だ勤務評価を実施していない対象従業員については、C評価（標準より物足りない）とみなして支給する。
　同種の業務に従事する一般の労働者の平均的な賃金の額と比較するに当たっては、月給を月の所定労働時間数で除して時給換算した額より比較するものとする。
　同種の業務に従事する一般の労働者の平均的な賃金の額と比較するに当たっては、賞与額は標準的な評価であるB評価の場合の額により比較するものとする。
　手当額には、○○手当、○○手当、○○手当及び○○手当が含まれ、直近の事業年度において協定対象派遣労働者に支給された額の平均額により算出するものとする。</t>
    <phoneticPr fontId="1"/>
  </si>
  <si>
    <t>×</t>
    <phoneticPr fontId="1"/>
  </si>
  <si>
    <t>※5　</t>
    <phoneticPr fontId="1"/>
  </si>
  <si>
    <t xml:space="preserve">基本給額
</t>
    <rPh sb="0" eb="3">
      <t>キホンキュウ</t>
    </rPh>
    <rPh sb="3" eb="4">
      <t>ガク</t>
    </rPh>
    <phoneticPr fontId="1"/>
  </si>
  <si>
    <t xml:space="preserve">賞与額
</t>
    <rPh sb="0" eb="2">
      <t>ショウヨ</t>
    </rPh>
    <rPh sb="2" eb="3">
      <t>ガク</t>
    </rPh>
    <phoneticPr fontId="1"/>
  </si>
  <si>
    <t xml:space="preserve">手当額
</t>
    <rPh sb="0" eb="2">
      <t>テアテ</t>
    </rPh>
    <rPh sb="2" eb="3">
      <t>ガク</t>
    </rPh>
    <phoneticPr fontId="1"/>
  </si>
  <si>
    <t xml:space="preserve">合計額
</t>
    <rPh sb="0" eb="2">
      <t>ゴウケイ</t>
    </rPh>
    <rPh sb="2" eb="3">
      <t>ガク</t>
    </rPh>
    <phoneticPr fontId="1"/>
  </si>
  <si>
    <t>対応する一般の労働者の平均的な賃金の額</t>
    <rPh sb="0" eb="2">
      <t>タイオウ</t>
    </rPh>
    <rPh sb="4" eb="6">
      <t>イッパン</t>
    </rPh>
    <rPh sb="7" eb="10">
      <t>ロウドウシャ</t>
    </rPh>
    <rPh sb="11" eb="14">
      <t>ヘイキンテキ</t>
    </rPh>
    <rPh sb="15" eb="17">
      <t>チンギン</t>
    </rPh>
    <rPh sb="18" eb="19">
      <t>ガク</t>
    </rPh>
    <phoneticPr fontId="1"/>
  </si>
  <si>
    <t>第３条　対象従業員の基本給及び賞与の比較対象となる「同種の業務に従事する一般の労働者の平均的な賃金の額」は、次の各号に掲げる条件を満たした別表1の「2」のとおりとする。</t>
    <rPh sb="0" eb="1">
      <t>ダイ</t>
    </rPh>
    <rPh sb="2" eb="3">
      <t>ジョウ</t>
    </rPh>
    <rPh sb="45" eb="46">
      <t>テキ</t>
    </rPh>
    <rPh sb="47" eb="49">
      <t>チンギン</t>
    </rPh>
    <rPh sb="56" eb="57">
      <t>カク</t>
    </rPh>
    <phoneticPr fontId="1"/>
  </si>
  <si>
    <t>【退職金（退職金前払いの方法）や通勤手当を合算する場合の記載例】</t>
    <rPh sb="1" eb="4">
      <t>タイショクキン</t>
    </rPh>
    <rPh sb="16" eb="18">
      <t>ツウキン</t>
    </rPh>
    <rPh sb="18" eb="20">
      <t>テアテ</t>
    </rPh>
    <rPh sb="21" eb="23">
      <t>ガッサン</t>
    </rPh>
    <rPh sb="25" eb="27">
      <t>バアイ</t>
    </rPh>
    <rPh sb="28" eb="30">
      <t>キサイ</t>
    </rPh>
    <rPh sb="30" eb="31">
      <t>レイ</t>
    </rPh>
    <phoneticPr fontId="1"/>
  </si>
  <si>
    <t>第９条　基本給の決定は、半期ごとに行う勤務評価を活用する。勤務評価の方法は社員就業規則第○条に定める方法 を準用し、その評価結果に基づき、４条第２項の昇給の範囲を決定する。　</t>
    <phoneticPr fontId="1"/>
  </si>
  <si>
    <t>２　本有効期間終了後に締結する労使協定についても、労使は、労使協定に定める協定対象派遣労働者の賃金の額を基礎として、協定対象派遣労働者の公正な待遇の確保について誠実に協議するものとする。</t>
    <phoneticPr fontId="1"/>
  </si>
  <si>
    <t>【退職金前払いの方法をとる場合の記載例】
第７条　対象従業員の退職手当は、一般基本給・賞与等の額の５％の額を前払い退職金として支給する。</t>
    <rPh sb="1" eb="3">
      <t>タイショク</t>
    </rPh>
    <rPh sb="3" eb="4">
      <t>キン</t>
    </rPh>
    <rPh sb="4" eb="6">
      <t>マエバラ</t>
    </rPh>
    <rPh sb="8" eb="10">
      <t>ホウホウ</t>
    </rPh>
    <rPh sb="13" eb="15">
      <t>バアイ</t>
    </rPh>
    <rPh sb="16" eb="18">
      <t>キサイ</t>
    </rPh>
    <rPh sb="18" eb="19">
      <t>レイ</t>
    </rPh>
    <rPh sb="25" eb="27">
      <t>タイショウ</t>
    </rPh>
    <rPh sb="27" eb="29">
      <t>ジュウギョウ</t>
    </rPh>
    <rPh sb="29" eb="30">
      <t>イン</t>
    </rPh>
    <rPh sb="31" eb="33">
      <t>タイショク</t>
    </rPh>
    <rPh sb="33" eb="35">
      <t>テアテ</t>
    </rPh>
    <rPh sb="37" eb="39">
      <t>イッパン</t>
    </rPh>
    <rPh sb="39" eb="42">
      <t>キホンキュウ</t>
    </rPh>
    <rPh sb="43" eb="45">
      <t>ショウヨ</t>
    </rPh>
    <rPh sb="45" eb="46">
      <t>トウ</t>
    </rPh>
    <rPh sb="47" eb="48">
      <t>ガク</t>
    </rPh>
    <rPh sb="52" eb="53">
      <t>ガク</t>
    </rPh>
    <rPh sb="54" eb="56">
      <t>マエバラ</t>
    </rPh>
    <rPh sb="57" eb="60">
      <t>タイショクキン</t>
    </rPh>
    <rPh sb="63" eb="65">
      <t>シキュウ</t>
    </rPh>
    <phoneticPr fontId="1"/>
  </si>
  <si>
    <t>【中小企業退職金共済制度等への加入の方法をとる場合の記載例】
第７条　対象従業員の退職手当は、独立行政法人勤労者退職金共済機構・中小企業退職金共済事業本部との間に退職金共済契約を締結するものとする。
２　前項の掛金月額は、別表○の一般基本給・賞与等の総額５％の額以上の掛金拠出とし、支給方法などを含む詳細は退職金規則の定めによるものとする。</t>
    <rPh sb="1" eb="3">
      <t>チュウショウ</t>
    </rPh>
    <rPh sb="3" eb="5">
      <t>キギョウ</t>
    </rPh>
    <rPh sb="5" eb="7">
      <t>タイショク</t>
    </rPh>
    <rPh sb="7" eb="8">
      <t>キン</t>
    </rPh>
    <rPh sb="8" eb="10">
      <t>キョウサイ</t>
    </rPh>
    <rPh sb="10" eb="12">
      <t>セイド</t>
    </rPh>
    <rPh sb="12" eb="13">
      <t>トウ</t>
    </rPh>
    <rPh sb="15" eb="17">
      <t>カニュウ</t>
    </rPh>
    <rPh sb="18" eb="20">
      <t>ホウホウ</t>
    </rPh>
    <rPh sb="23" eb="25">
      <t>バアイ</t>
    </rPh>
    <rPh sb="26" eb="28">
      <t>キサイ</t>
    </rPh>
    <rPh sb="28" eb="29">
      <t>レイ</t>
    </rPh>
    <rPh sb="35" eb="37">
      <t>タイショウ</t>
    </rPh>
    <rPh sb="37" eb="39">
      <t>ジュウギョウ</t>
    </rPh>
    <rPh sb="39" eb="40">
      <t>イン</t>
    </rPh>
    <rPh sb="41" eb="43">
      <t>タイショク</t>
    </rPh>
    <rPh sb="43" eb="45">
      <t>テアテ</t>
    </rPh>
    <rPh sb="47" eb="49">
      <t>ドクリツ</t>
    </rPh>
    <rPh sb="49" eb="51">
      <t>ギョウセイ</t>
    </rPh>
    <rPh sb="51" eb="53">
      <t>ホウジン</t>
    </rPh>
    <rPh sb="53" eb="55">
      <t>キンロウ</t>
    </rPh>
    <rPh sb="55" eb="56">
      <t>シャ</t>
    </rPh>
    <rPh sb="56" eb="59">
      <t>タイショクキン</t>
    </rPh>
    <rPh sb="59" eb="61">
      <t>キョウサイ</t>
    </rPh>
    <rPh sb="61" eb="63">
      <t>キコウ</t>
    </rPh>
    <rPh sb="64" eb="66">
      <t>チュウショウ</t>
    </rPh>
    <rPh sb="66" eb="68">
      <t>キギョウ</t>
    </rPh>
    <rPh sb="68" eb="70">
      <t>タイショク</t>
    </rPh>
    <rPh sb="70" eb="71">
      <t>キン</t>
    </rPh>
    <rPh sb="71" eb="73">
      <t>キョウサイ</t>
    </rPh>
    <rPh sb="73" eb="75">
      <t>ジギョウ</t>
    </rPh>
    <rPh sb="79" eb="80">
      <t>アイダ</t>
    </rPh>
    <rPh sb="84" eb="86">
      <t>キョウサイ</t>
    </rPh>
    <rPh sb="86" eb="88">
      <t>ケイヤク</t>
    </rPh>
    <rPh sb="89" eb="91">
      <t>テイケツ</t>
    </rPh>
    <rPh sb="102" eb="104">
      <t>ゼンコウ</t>
    </rPh>
    <rPh sb="105" eb="106">
      <t>カ</t>
    </rPh>
    <rPh sb="106" eb="107">
      <t>キン</t>
    </rPh>
    <rPh sb="107" eb="109">
      <t>ゲツガク</t>
    </rPh>
    <rPh sb="111" eb="113">
      <t>ベッピョウ</t>
    </rPh>
    <rPh sb="115" eb="117">
      <t>イッパン</t>
    </rPh>
    <rPh sb="117" eb="120">
      <t>キホンキュウ</t>
    </rPh>
    <rPh sb="121" eb="123">
      <t>ショウヨ</t>
    </rPh>
    <rPh sb="123" eb="124">
      <t>トウ</t>
    </rPh>
    <rPh sb="125" eb="127">
      <t>ソウガク</t>
    </rPh>
    <rPh sb="130" eb="131">
      <t>ガク</t>
    </rPh>
    <rPh sb="131" eb="133">
      <t>イジョウ</t>
    </rPh>
    <rPh sb="134" eb="135">
      <t>カ</t>
    </rPh>
    <rPh sb="135" eb="136">
      <t>キン</t>
    </rPh>
    <rPh sb="136" eb="138">
      <t>キョシュツ</t>
    </rPh>
    <rPh sb="143" eb="145">
      <t>ホウホウ</t>
    </rPh>
    <rPh sb="148" eb="149">
      <t>フク</t>
    </rPh>
    <rPh sb="153" eb="156">
      <t>タイショクキン</t>
    </rPh>
    <rPh sb="156" eb="158">
      <t>キソク</t>
    </rPh>
    <rPh sb="159" eb="160">
      <t>サダ</t>
    </rPh>
    <phoneticPr fontId="1"/>
  </si>
  <si>
    <t>（宮城）
97.0</t>
    <rPh sb="1" eb="3">
      <t>ミヤギ</t>
    </rPh>
    <phoneticPr fontId="1"/>
  </si>
  <si>
    <t>1385ｸﾘｰﾆﾝｸﾞ職</t>
    <rPh sb="11" eb="12">
      <t>ショク</t>
    </rPh>
    <phoneticPr fontId="1"/>
  </si>
  <si>
    <t>退職金（5％）上乗せ後</t>
    <rPh sb="0" eb="3">
      <t>タイショクキン</t>
    </rPh>
    <rPh sb="7" eb="9">
      <t>ウワノ</t>
    </rPh>
    <rPh sb="10" eb="11">
      <t>ゴ</t>
    </rPh>
    <phoneticPr fontId="1"/>
  </si>
  <si>
    <t>【中小企業退職金共済制度等へ加入の方法をとることにしているが、一般基本給・賞与等の額の５％の額に満たない場合（４％の場合）の記載例】</t>
    <phoneticPr fontId="1"/>
  </si>
  <si>
    <t>退職金（１％）上乗せ後</t>
    <rPh sb="0" eb="3">
      <t>タイショクキン</t>
    </rPh>
    <rPh sb="7" eb="9">
      <t>ウワノ</t>
    </rPh>
    <rPh sb="10" eb="11">
      <t>ゴ</t>
    </rPh>
    <phoneticPr fontId="1"/>
  </si>
  <si>
    <t>1,150～</t>
    <phoneticPr fontId="1"/>
  </si>
  <si>
    <t>高校卒</t>
  </si>
  <si>
    <t>大学卒</t>
  </si>
  <si>
    <t>定年</t>
  </si>
  <si>
    <t>-</t>
  </si>
  <si>
    <t>勤続年数</t>
  </si>
  <si>
    <t>(自己都合）</t>
  </si>
  <si>
    <t>(会社都合）</t>
  </si>
  <si>
    <t>高専・短大卒(自己都合）</t>
  </si>
  <si>
    <t>高専・短大卒(会社都合）</t>
  </si>
  <si>
    <t>【中小企業退職金共済制度等への加入の方法をとることにしているが、一般基本給・賞与等の額の５％の額とならない場合の記載例】
第７条　対象従業員の退職手当は、独立行政法人勤労者退職金共済機構・中小企業退職金共済事業本部との間に退職金共済契約を締結するものとする。
２　前項の掛金月額は、別表○の一般基本給・賞与等の総額４％の額以上となるようにし、支給方法などを含む詳細は退職金規則の定めによるものとする。
３　一般基本給・賞与等の額の５％の額と前項の掛金の額との差額については、退職金前払いの方法により対応するものとする。
３　一般基本給・賞与等の額の５％の額と掛金の額との差額については、通達第３の４に基づく合算による比較方法により対応するものとする。</t>
    <rPh sb="1" eb="3">
      <t>チュウショウ</t>
    </rPh>
    <rPh sb="3" eb="5">
      <t>キギョウ</t>
    </rPh>
    <rPh sb="5" eb="7">
      <t>タイショク</t>
    </rPh>
    <rPh sb="7" eb="8">
      <t>キン</t>
    </rPh>
    <rPh sb="8" eb="10">
      <t>キョウサイ</t>
    </rPh>
    <rPh sb="10" eb="12">
      <t>セイド</t>
    </rPh>
    <rPh sb="12" eb="13">
      <t>トウ</t>
    </rPh>
    <rPh sb="15" eb="17">
      <t>カニュウ</t>
    </rPh>
    <rPh sb="18" eb="20">
      <t>ホウホウ</t>
    </rPh>
    <rPh sb="32" eb="34">
      <t>イッパン</t>
    </rPh>
    <rPh sb="34" eb="37">
      <t>キホンキュウ</t>
    </rPh>
    <rPh sb="38" eb="40">
      <t>ショウヨ</t>
    </rPh>
    <rPh sb="40" eb="41">
      <t>トウ</t>
    </rPh>
    <rPh sb="42" eb="43">
      <t>ガク</t>
    </rPh>
    <rPh sb="47" eb="48">
      <t>ガク</t>
    </rPh>
    <rPh sb="53" eb="55">
      <t>バアイ</t>
    </rPh>
    <rPh sb="56" eb="58">
      <t>キサイ</t>
    </rPh>
    <rPh sb="58" eb="59">
      <t>レイ</t>
    </rPh>
    <rPh sb="65" eb="67">
      <t>タイショウ</t>
    </rPh>
    <rPh sb="67" eb="69">
      <t>ジュウギョウ</t>
    </rPh>
    <rPh sb="69" eb="70">
      <t>イン</t>
    </rPh>
    <rPh sb="71" eb="73">
      <t>タイショク</t>
    </rPh>
    <rPh sb="73" eb="75">
      <t>テアテ</t>
    </rPh>
    <rPh sb="77" eb="79">
      <t>ドクリツ</t>
    </rPh>
    <rPh sb="79" eb="81">
      <t>ギョウセイ</t>
    </rPh>
    <rPh sb="81" eb="83">
      <t>ホウジン</t>
    </rPh>
    <rPh sb="83" eb="85">
      <t>キンロウ</t>
    </rPh>
    <rPh sb="85" eb="86">
      <t>シャ</t>
    </rPh>
    <rPh sb="86" eb="89">
      <t>タイショクキン</t>
    </rPh>
    <rPh sb="89" eb="91">
      <t>キョウサイ</t>
    </rPh>
    <rPh sb="91" eb="93">
      <t>キコウ</t>
    </rPh>
    <rPh sb="94" eb="96">
      <t>チュウショウ</t>
    </rPh>
    <rPh sb="96" eb="98">
      <t>キギョウ</t>
    </rPh>
    <rPh sb="98" eb="100">
      <t>タイショク</t>
    </rPh>
    <rPh sb="100" eb="101">
      <t>キン</t>
    </rPh>
    <rPh sb="101" eb="103">
      <t>キョウサイ</t>
    </rPh>
    <rPh sb="103" eb="105">
      <t>ジギョウ</t>
    </rPh>
    <rPh sb="109" eb="110">
      <t>アイダ</t>
    </rPh>
    <rPh sb="114" eb="116">
      <t>キョウサイ</t>
    </rPh>
    <rPh sb="116" eb="118">
      <t>ケイヤク</t>
    </rPh>
    <rPh sb="119" eb="121">
      <t>テイケツ</t>
    </rPh>
    <rPh sb="132" eb="134">
      <t>ゼンコウ</t>
    </rPh>
    <rPh sb="135" eb="136">
      <t>カ</t>
    </rPh>
    <rPh sb="136" eb="137">
      <t>キン</t>
    </rPh>
    <rPh sb="137" eb="139">
      <t>ゲツガク</t>
    </rPh>
    <rPh sb="141" eb="143">
      <t>ベッピョウ</t>
    </rPh>
    <rPh sb="145" eb="147">
      <t>イッパン</t>
    </rPh>
    <rPh sb="147" eb="150">
      <t>キホンキュウ</t>
    </rPh>
    <rPh sb="151" eb="153">
      <t>ショウヨ</t>
    </rPh>
    <rPh sb="153" eb="154">
      <t>トウ</t>
    </rPh>
    <rPh sb="155" eb="157">
      <t>ソウガク</t>
    </rPh>
    <rPh sb="160" eb="161">
      <t>ガク</t>
    </rPh>
    <rPh sb="161" eb="163">
      <t>イジョウ</t>
    </rPh>
    <rPh sb="171" eb="173">
      <t>シキュウ</t>
    </rPh>
    <rPh sb="173" eb="175">
      <t>ホウホウ</t>
    </rPh>
    <rPh sb="178" eb="179">
      <t>フク</t>
    </rPh>
    <rPh sb="183" eb="186">
      <t>タイショクキン</t>
    </rPh>
    <rPh sb="186" eb="188">
      <t>キソク</t>
    </rPh>
    <rPh sb="189" eb="190">
      <t>サダ</t>
    </rPh>
    <rPh sb="203" eb="205">
      <t>イッパン</t>
    </rPh>
    <rPh sb="205" eb="208">
      <t>キホンキュウ</t>
    </rPh>
    <rPh sb="209" eb="211">
      <t>ショウヨ</t>
    </rPh>
    <rPh sb="211" eb="212">
      <t>トウ</t>
    </rPh>
    <rPh sb="213" eb="214">
      <t>ガク</t>
    </rPh>
    <rPh sb="218" eb="219">
      <t>ガク</t>
    </rPh>
    <rPh sb="220" eb="222">
      <t>ゼンコウ</t>
    </rPh>
    <rPh sb="223" eb="225">
      <t>カケキン</t>
    </rPh>
    <rPh sb="226" eb="227">
      <t>ガク</t>
    </rPh>
    <rPh sb="229" eb="231">
      <t>サガク</t>
    </rPh>
    <rPh sb="237" eb="240">
      <t>タイショクキン</t>
    </rPh>
    <rPh sb="240" eb="242">
      <t>マエバラ</t>
    </rPh>
    <rPh sb="244" eb="246">
      <t>ホウホウ</t>
    </rPh>
    <rPh sb="262" eb="264">
      <t>イッパン</t>
    </rPh>
    <rPh sb="264" eb="267">
      <t>キホンキュウ</t>
    </rPh>
    <rPh sb="268" eb="270">
      <t>ショウヨ</t>
    </rPh>
    <rPh sb="270" eb="271">
      <t>トウ</t>
    </rPh>
    <rPh sb="272" eb="273">
      <t>ガク</t>
    </rPh>
    <rPh sb="277" eb="278">
      <t>ガク</t>
    </rPh>
    <rPh sb="279" eb="281">
      <t>カケキン</t>
    </rPh>
    <rPh sb="282" eb="283">
      <t>ガク</t>
    </rPh>
    <rPh sb="285" eb="287">
      <t>サガク</t>
    </rPh>
    <rPh sb="293" eb="295">
      <t>ツウタツ</t>
    </rPh>
    <rPh sb="295" eb="296">
      <t>ダイ</t>
    </rPh>
    <rPh sb="300" eb="301">
      <t>モト</t>
    </rPh>
    <rPh sb="303" eb="305">
      <t>ガッサン</t>
    </rPh>
    <rPh sb="315" eb="317">
      <t>タイオウ</t>
    </rPh>
    <phoneticPr fontId="1"/>
  </si>
  <si>
    <t>【退職一時金の費用を「中小企業退職金共済制度等に加入する場合」で見る場合の記載例】
第７条　対象従業員の退職手当は、別途定める退職金規則に従って支給する。
２　前項の退職手当の費用は、別表○の一般基本給・賞与等の総額の５％の額以上のものとし、その計算方法については労使の協議により別途定める。</t>
    <rPh sb="1" eb="3">
      <t>タイショク</t>
    </rPh>
    <rPh sb="3" eb="6">
      <t>イチジキン</t>
    </rPh>
    <rPh sb="7" eb="9">
      <t>ヒヨウ</t>
    </rPh>
    <rPh sb="32" eb="33">
      <t>ミ</t>
    </rPh>
    <rPh sb="34" eb="36">
      <t>バアイ</t>
    </rPh>
    <rPh sb="37" eb="39">
      <t>キサイ</t>
    </rPh>
    <rPh sb="39" eb="40">
      <t>レイ</t>
    </rPh>
    <rPh sb="46" eb="48">
      <t>タイショウ</t>
    </rPh>
    <rPh sb="48" eb="50">
      <t>ジュウギョウ</t>
    </rPh>
    <rPh sb="50" eb="51">
      <t>イン</t>
    </rPh>
    <rPh sb="52" eb="54">
      <t>タイショク</t>
    </rPh>
    <rPh sb="54" eb="56">
      <t>テアテ</t>
    </rPh>
    <rPh sb="58" eb="60">
      <t>ベット</t>
    </rPh>
    <rPh sb="60" eb="61">
      <t>サダ</t>
    </rPh>
    <rPh sb="63" eb="66">
      <t>タイショクキン</t>
    </rPh>
    <rPh sb="66" eb="68">
      <t>キソク</t>
    </rPh>
    <rPh sb="69" eb="70">
      <t>シタガ</t>
    </rPh>
    <rPh sb="72" eb="74">
      <t>シキュウ</t>
    </rPh>
    <rPh sb="80" eb="82">
      <t>ゼンコウ</t>
    </rPh>
    <rPh sb="88" eb="90">
      <t>ヒヨウ</t>
    </rPh>
    <rPh sb="92" eb="94">
      <t>ベッピョウ</t>
    </rPh>
    <rPh sb="96" eb="98">
      <t>イッパン</t>
    </rPh>
    <rPh sb="98" eb="101">
      <t>キホンキュウ</t>
    </rPh>
    <rPh sb="102" eb="104">
      <t>ショウヨ</t>
    </rPh>
    <rPh sb="104" eb="105">
      <t>トウ</t>
    </rPh>
    <rPh sb="106" eb="108">
      <t>ソウガク</t>
    </rPh>
    <rPh sb="112" eb="113">
      <t>ガク</t>
    </rPh>
    <rPh sb="113" eb="115">
      <t>イジョウ</t>
    </rPh>
    <rPh sb="123" eb="125">
      <t>ケイサン</t>
    </rPh>
    <rPh sb="132" eb="134">
      <t>ロウシ</t>
    </rPh>
    <rPh sb="135" eb="137">
      <t>キョウギ</t>
    </rPh>
    <rPh sb="140" eb="142">
      <t>ベット</t>
    </rPh>
    <rPh sb="142" eb="143">
      <t>サダ</t>
    </rPh>
    <phoneticPr fontId="1"/>
  </si>
  <si>
    <t>【退職金の支払いの方法を労働者の区分ごとで使い分ける場合の記載例】
第７条　対象従業員の退職手当については、正社員は第○条及び第○条に規定する退職金制度に従って支給し、有期雇用労働者は一般基本給・賞与等の額の５％の額を前払い退職金として支給する。</t>
    <rPh sb="12" eb="15">
      <t>ロウドウシャ</t>
    </rPh>
    <rPh sb="16" eb="18">
      <t>クブン</t>
    </rPh>
    <rPh sb="21" eb="22">
      <t>ツカ</t>
    </rPh>
    <rPh sb="23" eb="24">
      <t>ワ</t>
    </rPh>
    <rPh sb="26" eb="28">
      <t>バアイ</t>
    </rPh>
    <rPh sb="29" eb="31">
      <t>キサイ</t>
    </rPh>
    <rPh sb="31" eb="32">
      <t>レイ</t>
    </rPh>
    <rPh sb="34" eb="35">
      <t>ダイ</t>
    </rPh>
    <rPh sb="38" eb="40">
      <t>タイショウ</t>
    </rPh>
    <rPh sb="40" eb="42">
      <t>ジュウギョウ</t>
    </rPh>
    <rPh sb="42" eb="43">
      <t>イン</t>
    </rPh>
    <rPh sb="44" eb="46">
      <t>タイショク</t>
    </rPh>
    <rPh sb="46" eb="48">
      <t>テアテ</t>
    </rPh>
    <rPh sb="54" eb="57">
      <t>セイシャイン</t>
    </rPh>
    <rPh sb="58" eb="59">
      <t>ダイ</t>
    </rPh>
    <rPh sb="60" eb="61">
      <t>ジョウ</t>
    </rPh>
    <rPh sb="61" eb="62">
      <t>オヨ</t>
    </rPh>
    <rPh sb="63" eb="64">
      <t>ダイ</t>
    </rPh>
    <rPh sb="65" eb="66">
      <t>ジョウ</t>
    </rPh>
    <rPh sb="67" eb="69">
      <t>キテイ</t>
    </rPh>
    <rPh sb="71" eb="74">
      <t>タイショクキン</t>
    </rPh>
    <rPh sb="74" eb="76">
      <t>セイド</t>
    </rPh>
    <rPh sb="77" eb="78">
      <t>シタガ</t>
    </rPh>
    <rPh sb="80" eb="82">
      <t>シキュウ</t>
    </rPh>
    <rPh sb="88" eb="91">
      <t>ロウドウシャ</t>
    </rPh>
    <rPh sb="92" eb="94">
      <t>イッパン</t>
    </rPh>
    <rPh sb="94" eb="97">
      <t>キホンキュウ</t>
    </rPh>
    <rPh sb="98" eb="100">
      <t>ショウヨ</t>
    </rPh>
    <rPh sb="100" eb="101">
      <t>トウ</t>
    </rPh>
    <rPh sb="102" eb="103">
      <t>ガク</t>
    </rPh>
    <rPh sb="107" eb="108">
      <t>ガク</t>
    </rPh>
    <rPh sb="109" eb="111">
      <t>マエバラ</t>
    </rPh>
    <rPh sb="112" eb="115">
      <t>タイショクキン</t>
    </rPh>
    <rPh sb="118" eb="120">
      <t>シキュウ</t>
    </rPh>
    <phoneticPr fontId="1"/>
  </si>
  <si>
    <t xml:space="preserve">　【退職手当を合算する場合の記載例】
（四）退職手当の比較対象となる「同種の業務に従事する一般の労働者の平均的な賃金の額」については、通達の第３の４に定める合算により比較する方法とし、その額を別表１の「２」に定める額に５％を乗じた額（１円未満の端数切り上げ）とする。
</t>
    <phoneticPr fontId="1"/>
  </si>
  <si>
    <t>第８条　対象従業員の退職手当は、次の各号に掲げる条件を満たした別表４のとおりとする。ただし、退職手当制度を開始した○○年以前の勤続年数の取扱いについては、労使で協議して別途定める。　</t>
    <phoneticPr fontId="1"/>
  </si>
  <si>
    <t>４　同種の業務に従事する一般の労働者の平均的な賃金の額と比較するに当たっては、令和３年度に対象従業員に対して支給された賞与額の合計額を、当該事業年度の当該従業員の所定内労働時間の合計額で除した額とする。
４　同種の業務に従事する一般の労働者の平均的な賃金の額と比較するに当たっては、令和４年度に支給される賞与額の合計額の見込みを、想定される協定対象派遣労働者の所定内労働時間（●時間）の合計額で除した額によるものとする。</t>
    <rPh sb="39" eb="41">
      <t>レイワ</t>
    </rPh>
    <phoneticPr fontId="1"/>
  </si>
  <si>
    <t>※１【基本給額】個々の協定対象派遣労働者に実際に支給される基本給額を時給換算したものを記載。　　　</t>
    <phoneticPr fontId="1"/>
  </si>
  <si>
    <t>※２【賞与額】賞与額は半期ごと等の支給であったとしても時給換算したものを記載。</t>
    <phoneticPr fontId="1"/>
  </si>
  <si>
    <t>【賞与額】賞与額は半期ごと等の支給であったとしても時給換算したものを記載。</t>
  </si>
  <si>
    <t>【基本給額】個々の協定対象派遣労働者に実際に支給される基本給額を時給換算したものを記載。　　　</t>
    <rPh sb="1" eb="4">
      <t>キホンキュウ</t>
    </rPh>
    <rPh sb="4" eb="5">
      <t>ガク</t>
    </rPh>
    <rPh sb="6" eb="8">
      <t>ココ</t>
    </rPh>
    <rPh sb="9" eb="11">
      <t>キョウテイ</t>
    </rPh>
    <rPh sb="11" eb="13">
      <t>タイショウ</t>
    </rPh>
    <rPh sb="13" eb="15">
      <t>ハケン</t>
    </rPh>
    <rPh sb="15" eb="18">
      <t>ロウドウシャ</t>
    </rPh>
    <rPh sb="19" eb="21">
      <t>ジッサイ</t>
    </rPh>
    <rPh sb="22" eb="24">
      <t>シキュウ</t>
    </rPh>
    <rPh sb="27" eb="30">
      <t>キホンキュウ</t>
    </rPh>
    <rPh sb="30" eb="31">
      <t>ガク</t>
    </rPh>
    <rPh sb="32" eb="34">
      <t>ジキュウ</t>
    </rPh>
    <rPh sb="34" eb="36">
      <t>カンサン</t>
    </rPh>
    <rPh sb="41" eb="43">
      <t>キサイ</t>
    </rPh>
    <phoneticPr fontId="1"/>
  </si>
  <si>
    <t>※３【手当額】協定対象派遣労働者の各種手当（賞与、超過勤務手当、通勤手当及び退職手当を除く（※通勤手当及び退職手当を合算して比較する場合は、「手当」に含めることもある））の合計を時給換算したものを記載。勤務評価の結果、その経験の蓄積及び能力の向上があると認められた場合に別途手当を加算する場合は、その旨を記載。</t>
    <phoneticPr fontId="1"/>
  </si>
  <si>
    <t>【手当額】協定対象派遣労働者の各種手当（賞与、超過勤務手当、通勤手当及び退職手当を除く（※通勤手当及び退職手当を合算して比較する場合は、</t>
    <phoneticPr fontId="1"/>
  </si>
  <si>
    <t>「手当」に含めることもある））の合計を時給換算したものを記載。勤務評価の結果、その経験の蓄積及び能力の向上があると認められた場合に</t>
    <phoneticPr fontId="1"/>
  </si>
  <si>
    <t>別途手当を加算する場合は、その旨を記載。</t>
  </si>
  <si>
    <t>また、基本給・賞与等の額に固定残業代の額を含める場合は、労使で合意した時間分の固定残業代の額を記載（労使協定方式に関するＱ＆Ａ【第２集】問２－１を参照）。</t>
    <phoneticPr fontId="1"/>
  </si>
  <si>
    <t>また、基本給・賞与等の額に固定残業代の額を含める場合は、労使で合意した時間分の固定残業代の額を記載</t>
  </si>
  <si>
    <t>※４【合計額】基本給額、賞与額及び手当額の合計額を記載。この合計額が対応する同種の業務に従事する一般の労働者の平均的な賃金の額と同額以上になっていることを確認。</t>
    <phoneticPr fontId="1"/>
  </si>
  <si>
    <t>【合計額】基本給額、賞与額及び手当額の合計額を記載。この合計額が対応する同種の業務に従事する一般の労働者の平均的な賃金の額と同額以上</t>
    <phoneticPr fontId="1"/>
  </si>
  <si>
    <t>になっていることを確認。</t>
  </si>
  <si>
    <t>※５【対応する一般の労働者の平均的な賃金の額】それぞれの等級の職務の内容が何年の能力・経験に相当するかの対応関係を労使で定め、それに応じた同種の業務に従事する一般の労働者の平均的な賃金の額を記載。</t>
    <phoneticPr fontId="1"/>
  </si>
  <si>
    <t>【対応する一般の労働者の平均的な賃金の額】それぞれの等級の職務の内容が何年の能力・経験に相当するかの対応関係を労使で定め、それに応じた</t>
    <phoneticPr fontId="1"/>
  </si>
  <si>
    <t>通達の第３の４に基づく合算による比較方法により対応する場合は、P11の【退職金（退職金前払いの方法）や通勤手当を合算する場合の記載例】の表「３」又は「４」に記載する合算後の額を記載。</t>
    <phoneticPr fontId="1"/>
  </si>
  <si>
    <t>（退職金前払いの方法）や通勤手当を合算する場合の記載例】の表「３」又は「４」に記載する合算後の額を記載。</t>
    <phoneticPr fontId="1"/>
  </si>
  <si>
    <t>記入上の注意</t>
  </si>
  <si>
    <t>※１【職種】賃金構造基本統計調査又は職業安定業務統計の対応する職種について、基準値及び基準値に能力・経験調整指数を乗じた値別の数値を記載</t>
    <phoneticPr fontId="1"/>
  </si>
  <si>
    <t>【職種】賃金構造基本統計調査又は職業安定業務統計の対応する職種について、基準値及び基準値に能力・経験調整指数を乗じた値別の数値を記載</t>
    <rPh sb="1" eb="3">
      <t>ショクシュ</t>
    </rPh>
    <rPh sb="4" eb="6">
      <t>チンギン</t>
    </rPh>
    <rPh sb="6" eb="8">
      <t>コウゾウ</t>
    </rPh>
    <rPh sb="8" eb="10">
      <t>キホン</t>
    </rPh>
    <rPh sb="10" eb="12">
      <t>トウケイ</t>
    </rPh>
    <rPh sb="12" eb="14">
      <t>チョウサ</t>
    </rPh>
    <rPh sb="14" eb="15">
      <t>マタ</t>
    </rPh>
    <rPh sb="16" eb="18">
      <t>ショクギョウ</t>
    </rPh>
    <rPh sb="18" eb="20">
      <t>アンテイ</t>
    </rPh>
    <rPh sb="20" eb="22">
      <t>ギョウム</t>
    </rPh>
    <rPh sb="22" eb="24">
      <t>トウケイ</t>
    </rPh>
    <rPh sb="25" eb="27">
      <t>タイオウ</t>
    </rPh>
    <rPh sb="29" eb="31">
      <t>ショクシュ</t>
    </rPh>
    <rPh sb="36" eb="39">
      <t>キジュンチ</t>
    </rPh>
    <rPh sb="39" eb="40">
      <t>オヨ</t>
    </rPh>
    <rPh sb="41" eb="44">
      <t>キジュンチ</t>
    </rPh>
    <rPh sb="45" eb="47">
      <t>ノウリョク</t>
    </rPh>
    <rPh sb="48" eb="50">
      <t>ケイケン</t>
    </rPh>
    <rPh sb="50" eb="52">
      <t>チョウセイ</t>
    </rPh>
    <rPh sb="52" eb="54">
      <t>シスウ</t>
    </rPh>
    <rPh sb="55" eb="56">
      <t>ジョウ</t>
    </rPh>
    <rPh sb="58" eb="59">
      <t>アタイ</t>
    </rPh>
    <rPh sb="59" eb="60">
      <t>ベツ</t>
    </rPh>
    <rPh sb="61" eb="63">
      <t>スウチ</t>
    </rPh>
    <rPh sb="64" eb="66">
      <t>キサイ</t>
    </rPh>
    <phoneticPr fontId="1"/>
  </si>
  <si>
    <t>※２【地域調整】「派遣先の事業所その他派遣就業の場所」に応じて、通達に定める地域指数を乗じた数値を記載</t>
    <phoneticPr fontId="1"/>
  </si>
  <si>
    <t>【地域調整】「派遣先の事業所その他派遣就業の場所」に応じて、通達に定める地域指数を乗じた数値を記載</t>
  </si>
  <si>
    <t>※3</t>
  </si>
  <si>
    <t>※３　例えば、１年、３年、５年の能力・経験調整指数のみ使う場合は、それ以外の能力・経験調整指数を乗じた値を記載することは必ずしも必要ない。ただし、計算方法の明確化の観点で、基準値（０年）を記載することが望ましい。</t>
    <phoneticPr fontId="1"/>
  </si>
  <si>
    <t>ただし、計算方法の明確化の観点で、基準値（０年）を記載することが望ましい。</t>
  </si>
  <si>
    <t>※4</t>
  </si>
  <si>
    <t>※４　通達別添１又は別添２に示される数値に通達別添３の地域指数を乗じ、一般基本給・賞与等を算出した結果、１円未満の端数が生じた場合には、当該端数は切り上げをすることが必要。</t>
    <phoneticPr fontId="1"/>
  </si>
  <si>
    <t>通達別添１又は別添２に示される数値に通達別添３の地域指数を乗じ、一般基本給・賞与等を算出した結果、１円未満の端数が生じた場合には、当該</t>
    <phoneticPr fontId="1"/>
  </si>
  <si>
    <t>端数は切り上げをすることが必要。</t>
  </si>
  <si>
    <t>例えば、１年、３年、５年の能力・経験調整指数のみ使う場合は、それ以外の能力・経験調整指数を乗じた値を記載することは必ずしも必要ない。</t>
    <phoneticPr fontId="1"/>
  </si>
  <si>
    <t>【通勤手当の支給要件に「上限額」が設けられている場合の記載例】
第６条　通勤手当は、月額○円（時給換算額○円）までの範囲内において、通勤に要する実費に相当する額を支給する。</t>
    <rPh sb="36" eb="38">
      <t>ツウキン</t>
    </rPh>
    <rPh sb="38" eb="40">
      <t>テアテ</t>
    </rPh>
    <rPh sb="42" eb="44">
      <t>ゲツガク</t>
    </rPh>
    <rPh sb="45" eb="46">
      <t>エン</t>
    </rPh>
    <rPh sb="47" eb="49">
      <t>ジキュウ</t>
    </rPh>
    <rPh sb="49" eb="51">
      <t>カンサン</t>
    </rPh>
    <rPh sb="51" eb="52">
      <t>ガク</t>
    </rPh>
    <rPh sb="53" eb="54">
      <t>エン</t>
    </rPh>
    <rPh sb="58" eb="61">
      <t>ハンイナイ</t>
    </rPh>
    <rPh sb="66" eb="68">
      <t>ツウキン</t>
    </rPh>
    <rPh sb="69" eb="70">
      <t>ヨウ</t>
    </rPh>
    <rPh sb="72" eb="74">
      <t>ジッピ</t>
    </rPh>
    <rPh sb="75" eb="77">
      <t>ソウトウ</t>
    </rPh>
    <rPh sb="79" eb="80">
      <t>ガク</t>
    </rPh>
    <rPh sb="81" eb="83">
      <t>シキュウ</t>
    </rPh>
    <phoneticPr fontId="1"/>
  </si>
  <si>
    <t>３３年</t>
    <rPh sb="2" eb="3">
      <t>ネン</t>
    </rPh>
    <phoneticPr fontId="1"/>
  </si>
  <si>
    <t>（2）地域調整については、就業地（派遣先の事業所等）が宮城県内に限られることから、通達に定める「地域指数」の「宮城県」の指数を用いるものとする。</t>
    <rPh sb="3" eb="5">
      <t>チイキ</t>
    </rPh>
    <rPh sb="5" eb="7">
      <t>チョウセイ</t>
    </rPh>
    <rPh sb="13" eb="15">
      <t>シュウギョウ</t>
    </rPh>
    <rPh sb="15" eb="16">
      <t>チ</t>
    </rPh>
    <rPh sb="17" eb="19">
      <t>ハケン</t>
    </rPh>
    <rPh sb="19" eb="20">
      <t>サキ</t>
    </rPh>
    <rPh sb="21" eb="24">
      <t>ジギョウショ</t>
    </rPh>
    <rPh sb="24" eb="25">
      <t>トウ</t>
    </rPh>
    <rPh sb="27" eb="29">
      <t>ミヤギ</t>
    </rPh>
    <rPh sb="29" eb="31">
      <t>ケンナイ</t>
    </rPh>
    <rPh sb="32" eb="33">
      <t>カギ</t>
    </rPh>
    <rPh sb="41" eb="43">
      <t>ツウタツ</t>
    </rPh>
    <rPh sb="44" eb="45">
      <t>サダ</t>
    </rPh>
    <rPh sb="48" eb="50">
      <t>チイキ</t>
    </rPh>
    <rPh sb="50" eb="52">
      <t>シスウ</t>
    </rPh>
    <rPh sb="55" eb="58">
      <t>ミヤギケン</t>
    </rPh>
    <rPh sb="60" eb="62">
      <t>シスウ</t>
    </rPh>
    <rPh sb="63" eb="64">
      <t>モチ</t>
    </rPh>
    <phoneticPr fontId="1"/>
  </si>
  <si>
    <t>　　　　　　　　　　　　　　　　　　　　　　令和○年○月○日 締結</t>
  </si>
  <si>
    <t>○○人材サービス株式会社　代表取締役　　○○○○　印</t>
    <rPh sb="13" eb="15">
      <t>ダイヒョウ</t>
    </rPh>
    <rPh sb="15" eb="18">
      <t>トリシマリヤク</t>
    </rPh>
    <phoneticPr fontId="1"/>
  </si>
  <si>
    <t>○○人材サービス株式会社　労働者代表　○○○○　印</t>
    <rPh sb="8" eb="10">
      <t>カブシキ</t>
    </rPh>
    <rPh sb="10" eb="12">
      <t>カイシャ</t>
    </rPh>
    <rPh sb="13" eb="16">
      <t>ロウドウシャ</t>
    </rPh>
    <rPh sb="16" eb="18">
      <t>ダイヒョウ</t>
    </rPh>
    <phoneticPr fontId="1"/>
  </si>
  <si>
    <t>　　　　　　　　　　　　　　　　　　　　　　令和○年3月○日 締結</t>
    <rPh sb="31" eb="33">
      <t>テイケツ</t>
    </rPh>
    <phoneticPr fontId="1"/>
  </si>
  <si>
    <t>（北海道）
94.0</t>
    <rPh sb="1" eb="4">
      <t>ホッカイドウ</t>
    </rPh>
    <phoneticPr fontId="1"/>
  </si>
  <si>
    <t>※　地域調整した結果、北海道の地域別最低賃金額960円を下回っているため、表の3のとおり、地域別最低賃金額を基準値（0年）の額とした上で、当該額に能力経験調整指数を乗じることにより、一般基本給・賞与等の額を算出。</t>
    <rPh sb="2" eb="4">
      <t>チイキ</t>
    </rPh>
    <rPh sb="4" eb="6">
      <t>チョウセイ</t>
    </rPh>
    <rPh sb="8" eb="10">
      <t>ケッカ</t>
    </rPh>
    <rPh sb="11" eb="14">
      <t>ホッカイドウ</t>
    </rPh>
    <rPh sb="15" eb="17">
      <t>チイキ</t>
    </rPh>
    <rPh sb="17" eb="18">
      <t>ベツ</t>
    </rPh>
    <rPh sb="18" eb="20">
      <t>サイテイ</t>
    </rPh>
    <rPh sb="20" eb="22">
      <t>チンギン</t>
    </rPh>
    <rPh sb="22" eb="23">
      <t>ガク</t>
    </rPh>
    <rPh sb="26" eb="27">
      <t>エン</t>
    </rPh>
    <rPh sb="28" eb="30">
      <t>シタマワ</t>
    </rPh>
    <rPh sb="37" eb="38">
      <t>ヒョウ</t>
    </rPh>
    <phoneticPr fontId="1"/>
  </si>
  <si>
    <t>通勤手当（72円）上乗せ後</t>
    <rPh sb="0" eb="2">
      <t>ツウキン</t>
    </rPh>
    <rPh sb="2" eb="4">
      <t>テアテ</t>
    </rPh>
    <rPh sb="7" eb="8">
      <t>エン</t>
    </rPh>
    <rPh sb="9" eb="11">
      <t>ウワノ</t>
    </rPh>
    <rPh sb="12" eb="13">
      <t>ゴ</t>
    </rPh>
    <phoneticPr fontId="1"/>
  </si>
  <si>
    <t>北海道　　　 ９４.０
青森　　　 　８４.４
宮城　　 　　９７.０
         ・
鹿児島　　　 ８７.９
沖縄　　　　 ８６.９</t>
    <rPh sb="0" eb="3">
      <t>ホッカイドウ</t>
    </rPh>
    <rPh sb="12" eb="14">
      <t>アオモリ</t>
    </rPh>
    <rPh sb="24" eb="26">
      <t>ミヤギ</t>
    </rPh>
    <rPh sb="47" eb="50">
      <t>カゴシマ</t>
    </rPh>
    <rPh sb="59" eb="61">
      <t>オキナワ</t>
    </rPh>
    <phoneticPr fontId="1"/>
  </si>
  <si>
    <t>　　【別表2】地域指数（『令和5年8月29日職発0829号第1号「令和6年度の「労働者派遣事業の適正な運営の確保及び派遣労働者の保護等に関する
　　　　　　法律第30条の4第1項第2号イに定める【別添３】地域指数）</t>
    <rPh sb="3" eb="5">
      <t>ベッピョウ</t>
    </rPh>
    <rPh sb="7" eb="9">
      <t>チイキ</t>
    </rPh>
    <rPh sb="9" eb="11">
      <t>シスウ</t>
    </rPh>
    <rPh sb="98" eb="100">
      <t>ベッテン</t>
    </rPh>
    <rPh sb="102" eb="104">
      <t>チイキ</t>
    </rPh>
    <rPh sb="104" eb="106">
      <t>シスウ</t>
    </rPh>
    <phoneticPr fontId="1"/>
  </si>
  <si>
    <t>（１）比較対象となる同種の業務に従事する一般の労働者の職種は、『令和5年8月29日職発0829号第1号「令和6年度の「労働者派遣事業の適正な運営の確保及び派遣労働者の保護等に関する法律第30条の4第1項第2号イに定める「同種の業務に従事する一般の労働者の平均的な賃金の額」」等について』（以下「通達」という。）に定める 「職業安定業務統計の求人賃金を基準値とした一般基本給・賞与等の額」（厚生労働省）の「104 ソフトウェア開発技術者」とする。</t>
    <phoneticPr fontId="1"/>
  </si>
  <si>
    <t xml:space="preserve">　【通勤手当を合算する場合の記載例】
（三）通勤手当の比較対象となる「同種の業務に従事する一般の労働者の平均的な賃金の額」については、通達の第３の４に定める合算により比較する方法とし、その額を72円（時給換算額）とする。
</t>
    <phoneticPr fontId="1"/>
  </si>
  <si>
    <t>通達に定める「令和４年中小企業の賃金・退職金事情」（東京都）の「退職一時金受給の ための最低勤続年数」において、最も回答割合の高かったもの（自己都合退職及び会社都合いずれも３年）</t>
    <rPh sb="7" eb="9">
      <t>レイワ</t>
    </rPh>
    <phoneticPr fontId="1"/>
  </si>
  <si>
    <t xml:space="preserve"> 「令和４年中小企業の賃金・退職金事情」の大学卒の場合の支給率（月数）に、同調査において退職手当制度があると 回答した企業の割合をかけた数値として通達に定めるもの</t>
    <rPh sb="2" eb="4">
      <t>レイワ</t>
    </rPh>
    <phoneticPr fontId="1"/>
  </si>
  <si>
    <t>【「一般の労働者の通勤手当に相当する額と「同等以上」を確保する場合」の方法をとることにしているが、一般通勤手当72円とならない場合の記載例】
第６条　通勤手当は、月額○千円を全対象従業員に支給する。
２　一般通勤手当との差額については、通達第３の４に基づく合算による比較方法により対応するものとする。</t>
    <rPh sb="2" eb="4">
      <t>イッパン</t>
    </rPh>
    <rPh sb="5" eb="8">
      <t>ロウドウシャ</t>
    </rPh>
    <rPh sb="9" eb="11">
      <t>ツウキン</t>
    </rPh>
    <rPh sb="11" eb="13">
      <t>テアテ</t>
    </rPh>
    <rPh sb="14" eb="16">
      <t>ソウトウ</t>
    </rPh>
    <rPh sb="18" eb="19">
      <t>ガク</t>
    </rPh>
    <rPh sb="21" eb="23">
      <t>ドウトウ</t>
    </rPh>
    <rPh sb="23" eb="25">
      <t>イジョウ</t>
    </rPh>
    <rPh sb="27" eb="29">
      <t>カクホ</t>
    </rPh>
    <rPh sb="31" eb="33">
      <t>バアイ</t>
    </rPh>
    <rPh sb="35" eb="37">
      <t>ホウホウ</t>
    </rPh>
    <rPh sb="49" eb="51">
      <t>イッパン</t>
    </rPh>
    <rPh sb="51" eb="53">
      <t>ツウキン</t>
    </rPh>
    <rPh sb="53" eb="55">
      <t>テアテ</t>
    </rPh>
    <rPh sb="57" eb="58">
      <t>エン</t>
    </rPh>
    <rPh sb="63" eb="65">
      <t>バアイ</t>
    </rPh>
    <rPh sb="75" eb="77">
      <t>ツウキン</t>
    </rPh>
    <rPh sb="77" eb="79">
      <t>テアテ</t>
    </rPh>
    <rPh sb="81" eb="83">
      <t>ゲツガク</t>
    </rPh>
    <rPh sb="84" eb="86">
      <t>センエン</t>
    </rPh>
    <rPh sb="87" eb="88">
      <t>ゼン</t>
    </rPh>
    <rPh sb="88" eb="90">
      <t>タイショウ</t>
    </rPh>
    <rPh sb="90" eb="93">
      <t>ジュウギョウイン</t>
    </rPh>
    <rPh sb="94" eb="96">
      <t>シキュウ</t>
    </rPh>
    <rPh sb="102" eb="104">
      <t>イッパン</t>
    </rPh>
    <rPh sb="104" eb="106">
      <t>ツウキン</t>
    </rPh>
    <rPh sb="106" eb="108">
      <t>テアテ</t>
    </rPh>
    <rPh sb="110" eb="112">
      <t>サガク</t>
    </rPh>
    <rPh sb="118" eb="120">
      <t>ツウタツ</t>
    </rPh>
    <rPh sb="120" eb="121">
      <t>ダイ</t>
    </rPh>
    <rPh sb="125" eb="126">
      <t>モト</t>
    </rPh>
    <rPh sb="128" eb="130">
      <t>ガッサン</t>
    </rPh>
    <rPh sb="133" eb="135">
      <t>ヒカク</t>
    </rPh>
    <rPh sb="135" eb="137">
      <t>ホウホウ</t>
    </rPh>
    <rPh sb="140" eb="142">
      <t>タイオウ</t>
    </rPh>
    <phoneticPr fontId="1"/>
  </si>
  <si>
    <t>※　通勤手当に上限額がある場合には、その額を労使協定に定めることが必要。当該上限額が72円（※令和6年度適用の場合。以下同じ。）未満の場合は、下記記載例を参照</t>
    <phoneticPr fontId="1"/>
  </si>
  <si>
    <t>※　P30の別表「【職種が複数あり、かつ派遣先の事業所所在地が複数地域となる可能性のある場合の記載例】」も参照のこと。</t>
    <rPh sb="53" eb="55">
      <t>サンショウ</t>
    </rPh>
    <phoneticPr fontId="1"/>
  </si>
  <si>
    <t>※　定額支給等で、合算する場合は、第６条の「一般の労働者の通勤手当に相当する額と「同等以上」を確保する場合」の方法をとることにしているが、一般通勤手当72円とならない場合の記載例」及びP30「退職金（退職金前払いの方法）や通勤手当を合算する場合の記載例」も参照。</t>
    <phoneticPr fontId="1"/>
  </si>
  <si>
    <t>※　合算する場合は、P30【退職金（退職金前払いの方法）や通勤手当を合算する場合の記載例】も参照。</t>
    <phoneticPr fontId="1"/>
  </si>
  <si>
    <t>※P31の別表「【派遣先の事業所所在地が複数地域となる可能性があるが、各地域で共通する賃金表を使いつつ、地域係数を用いて協定対象派遣労働者の賃金を調整する場合】」も参照。</t>
    <phoneticPr fontId="1"/>
  </si>
  <si>
    <t>※　就業規則上で前払い退職金として支給することが明確になっていない場合は、合算による方法となるため、P30の【退職手当を合算する場合の記載例】及びP30の【退職金（退職金前払いの方法）や通勤手当を合算する場合の記載例】を参照。</t>
    <phoneticPr fontId="1"/>
  </si>
  <si>
    <t>※　P30の【中小企業退職金共済制度等への加入の方法をとることにしているが、一般基本給・賞与等の額の５％の額に満たない場合（４％の場合）の記載例】を参照。</t>
    <phoneticPr fontId="1"/>
  </si>
  <si>
    <r>
      <t>（賃金の決定方法）　　</t>
    </r>
    <r>
      <rPr>
        <b/>
        <sz val="10"/>
        <color rgb="FFFF0000"/>
        <rFont val="ＭＳ Ｐゴシック"/>
        <family val="3"/>
        <charset val="128"/>
      </rPr>
      <t xml:space="preserve"> </t>
    </r>
    <r>
      <rPr>
        <b/>
        <u/>
        <sz val="9"/>
        <color rgb="FFFF0000"/>
        <rFont val="ＭＳ 明朝"/>
        <family val="1"/>
        <charset val="128"/>
      </rPr>
      <t>←第２号イ「賃金の決定方法」</t>
    </r>
    <r>
      <rPr>
        <b/>
        <sz val="9"/>
        <color rgb="FFFF0000"/>
        <rFont val="ＭＳ 明朝"/>
        <family val="1"/>
        <charset val="128"/>
      </rPr>
      <t>　</t>
    </r>
    <phoneticPr fontId="1"/>
  </si>
  <si>
    <r>
      <t xml:space="preserve">（賃金の決定に当たっての評価）    </t>
    </r>
    <r>
      <rPr>
        <b/>
        <u/>
        <sz val="9"/>
        <color rgb="FFFF0000"/>
        <rFont val="ＭＳ 明朝"/>
        <family val="1"/>
        <charset val="128"/>
      </rPr>
      <t>←第３号「賃金の決定に当たっての評価」</t>
    </r>
    <phoneticPr fontId="1"/>
  </si>
  <si>
    <r>
      <t xml:space="preserve">（賃金以外の待遇）    </t>
    </r>
    <r>
      <rPr>
        <b/>
        <u/>
        <sz val="9"/>
        <color rgb="FFFF0000"/>
        <rFont val="ＭＳ 明朝"/>
        <family val="1"/>
        <charset val="128"/>
      </rPr>
      <t>←第４号「賃金以外の待遇」</t>
    </r>
    <phoneticPr fontId="1"/>
  </si>
  <si>
    <r>
      <t xml:space="preserve">（教育訓練）   </t>
    </r>
    <r>
      <rPr>
        <b/>
        <sz val="9"/>
        <rFont val="ＭＳ Ｐゴシック"/>
        <family val="3"/>
        <charset val="128"/>
      </rPr>
      <t xml:space="preserve"> </t>
    </r>
    <r>
      <rPr>
        <b/>
        <u/>
        <sz val="9"/>
        <color rgb="FFFF0000"/>
        <rFont val="ＭＳ 明朝"/>
        <family val="1"/>
        <charset val="128"/>
      </rPr>
      <t>←第５号「教育訓練」</t>
    </r>
    <phoneticPr fontId="1"/>
  </si>
  <si>
    <r>
      <t xml:space="preserve">（有効期間）   </t>
    </r>
    <r>
      <rPr>
        <b/>
        <sz val="10"/>
        <rFont val="ＭＳ 明朝"/>
        <family val="1"/>
        <charset val="128"/>
      </rPr>
      <t xml:space="preserve"> </t>
    </r>
    <r>
      <rPr>
        <b/>
        <u/>
        <sz val="9"/>
        <color rgb="FFFF0000"/>
        <rFont val="ＭＳ 明朝"/>
        <family val="1"/>
        <charset val="128"/>
      </rPr>
      <t>←第６号「その他厚生労働省令で定める事項」</t>
    </r>
    <phoneticPr fontId="1"/>
  </si>
  <si>
    <r>
      <t>（対象となる派遣労働者の範囲）</t>
    </r>
    <r>
      <rPr>
        <b/>
        <sz val="10"/>
        <color theme="1"/>
        <rFont val="ＭＳ 明朝"/>
        <family val="1"/>
        <charset val="128"/>
      </rPr>
      <t xml:space="preserve"> </t>
    </r>
    <r>
      <rPr>
        <b/>
        <sz val="9"/>
        <color theme="1"/>
        <rFont val="ＭＳ 明朝"/>
        <family val="1"/>
        <charset val="128"/>
      </rPr>
      <t xml:space="preserve"> </t>
    </r>
    <r>
      <rPr>
        <b/>
        <u/>
        <sz val="9"/>
        <color rgb="FFFF0000"/>
        <rFont val="ＭＳ 明朝"/>
        <family val="1"/>
        <charset val="128"/>
      </rPr>
      <t>←第1号「適用される派遣労働者の範囲」＋第6号「その他厚生労働省令で定める事項」一部</t>
    </r>
    <rPh sb="48" eb="50">
      <t>ショウレイ</t>
    </rPh>
    <phoneticPr fontId="1"/>
  </si>
  <si>
    <r>
      <t xml:space="preserve">２　○○人材サービス株式会社は、第９条の規定による対象従業員の勤務評価の結果、同じ職務の内容であったとしても、その経験の蓄積・能力の向上があると認められた場合には、基本給額の1～3％の範囲で能力手当を支払うこととする。
 また、より高い等級の職務を遂行する能力があると認められた場合には、その能力に応じた派遣就業の機会を提示するように努めるものとする。 </t>
    </r>
    <r>
      <rPr>
        <b/>
        <sz val="9"/>
        <color rgb="FFFF0000"/>
        <rFont val="ＭＳ Ｐゴシック"/>
        <family val="3"/>
        <charset val="128"/>
      </rPr>
      <t xml:space="preserve"> </t>
    </r>
    <r>
      <rPr>
        <b/>
        <u/>
        <sz val="9"/>
        <color rgb="FFFF0000"/>
        <rFont val="ＭＳ 明朝"/>
        <family val="1"/>
        <charset val="128"/>
      </rPr>
      <t>←第２号ロ「職務内容等の向上があった場合の賃金の改善」</t>
    </r>
    <phoneticPr fontId="1"/>
  </si>
  <si>
    <t>　次のとおり協定する。</t>
    <phoneticPr fontId="1"/>
  </si>
  <si>
    <t>　○○人材サービス株式会社と○○人材サービス労働組合（または労働者代表〇〇〇〇）は、労働者派遣法第30条の4第1項の規定に関し、</t>
    <rPh sb="30" eb="33">
      <t>ロウドウシャ</t>
    </rPh>
    <rPh sb="33" eb="35">
      <t>ダイヒョウ</t>
    </rPh>
    <rPh sb="58" eb="60">
      <t>キテイ</t>
    </rPh>
    <rPh sb="61" eb="62">
      <t>カン</t>
    </rPh>
    <phoneticPr fontId="1"/>
  </si>
  <si>
    <t>第１条　本協定は、派遣先で情報処理技術者の業務に従事する従業員（以下「対象従業員」という。）に適用する。</t>
    <rPh sb="13" eb="15">
      <t>ジョウホウ</t>
    </rPh>
    <rPh sb="15" eb="17">
      <t>ショリ</t>
    </rPh>
    <rPh sb="17" eb="20">
      <t>ギジュツシャ</t>
    </rPh>
    <rPh sb="48" eb="49">
      <t>ヨウ</t>
    </rPh>
    <phoneticPr fontId="1"/>
  </si>
  <si>
    <t>【一の労使協定に複数の職種を記載する場合の記載例】
第１条　本協定は、派遣先で情報処理技術者の業務に従事する従業員（以下「対象従業員」という。）に適用する。　　　　　　　　　　　　
第１条　本協定は、派遣先で別表○に掲げる業務に従事する従業員（以下「対象従業員」という。）に適用する。</t>
    <rPh sb="65" eb="66">
      <t>イン</t>
    </rPh>
    <rPh sb="73" eb="75">
      <t>テキヨウ</t>
    </rPh>
    <rPh sb="137" eb="139">
      <t>テキヨウ</t>
    </rPh>
    <phoneticPr fontId="1"/>
  </si>
  <si>
    <t>【①職種ごとに通達別添１と別添２を使い分ける場合の記載例】
（１）「情報処理技術者」における比較対象となる同種の業務に従事する一般の労働者の職種は、『令和5年8月29日職発第0829号第1号「令和6年度の「労働者派遣事業の適正な運営の確保及び派遣労働者の保護等に関する法律第３０条の４第１項第２号イに定める「同種の業務に従事する一般の労働者の平均的な賃金の額」」等について（以下「通達」という。）別添１に定める「１０４ソフトウェア開発技術者」とする。
（２）「事務販売員」における比較対象となる同種の業務に従事する一般の労働者の職種は、通達別添２に定める「３２３小売店販売員」とする。
（３）（１）については、実際に支払われていた賃金額である別添１を使用し、（２）については、派遣先が総合スーパーなどの大規模の店舗だけでなく小規模の店舗も想定していることから、適合する職種の分類となっている業務の実態を踏まえ最も適合する職種がある別添２を使用するものとする。</t>
    <phoneticPr fontId="1"/>
  </si>
  <si>
    <t xml:space="preserve">【②通達別添２を用いる場合であって、職業分類を使い分ける場合の記載例】
（１）「情報処理技術者」における比較対象となる同種の業務に従事する一般の労働者の職種は、『令和5年8月29日職発第0829号第1号「令和6年度の「労働者派遣事業の適正な運営の確保及び派遣労働者の保護等に関する法律第３０条の４第１項第２号イに定める「同種の業務に従事する一般の労働者の平均的な賃金の額」等について』（以下「通達」という。）別添２に定める「１０４ソフトウェア開発技術者」とする。
（２）「事務」における比較対象となる同種の業務に従事する一般の労働者の職種は、通達別添２に定める「２５一般事務員」とする。
（３）（１）については、業務の実態を踏まえ最も適合する職種がある小分類を使用し、（２）については、業務の実態から複数の業務に従事する可能性があることから中分類を使用するものとする。
</t>
    <phoneticPr fontId="1"/>
  </si>
  <si>
    <t xml:space="preserve">【③通達で示したデータ以外の独自統計等を用いる場合の記載例】
（１）「介護事務」における比較対象となる同種の業務に従事する一般の労働者の職種は、通達別添２の「２５８医療・介護事務員」の職種と対象従業員が実際に行う業務との間に乖離があることから、令和○年○月○日に○○に実施した「○○調査」を使用するものとする。
</t>
    <rPh sb="2" eb="4">
      <t>ツウタツ</t>
    </rPh>
    <rPh sb="5" eb="6">
      <t>シメ</t>
    </rPh>
    <rPh sb="11" eb="13">
      <t>イガイ</t>
    </rPh>
    <rPh sb="14" eb="16">
      <t>ドクジ</t>
    </rPh>
    <rPh sb="16" eb="18">
      <t>トウケイ</t>
    </rPh>
    <rPh sb="18" eb="19">
      <t>トウ</t>
    </rPh>
    <rPh sb="20" eb="21">
      <t>モチ</t>
    </rPh>
    <rPh sb="23" eb="25">
      <t>バアイ</t>
    </rPh>
    <rPh sb="26" eb="28">
      <t>キサイ</t>
    </rPh>
    <rPh sb="28" eb="29">
      <t>レイ</t>
    </rPh>
    <rPh sb="35" eb="37">
      <t>カイゴ</t>
    </rPh>
    <rPh sb="37" eb="39">
      <t>ジム</t>
    </rPh>
    <rPh sb="44" eb="46">
      <t>ヒカク</t>
    </rPh>
    <rPh sb="46" eb="48">
      <t>タイショウ</t>
    </rPh>
    <rPh sb="51" eb="53">
      <t>ドウシュ</t>
    </rPh>
    <rPh sb="54" eb="56">
      <t>ギョウム</t>
    </rPh>
    <rPh sb="57" eb="59">
      <t>ジュウジ</t>
    </rPh>
    <rPh sb="61" eb="63">
      <t>イッパン</t>
    </rPh>
    <rPh sb="64" eb="67">
      <t>ロウドウシャ</t>
    </rPh>
    <rPh sb="68" eb="70">
      <t>ショクシュ</t>
    </rPh>
    <rPh sb="72" eb="74">
      <t>ツウタツ</t>
    </rPh>
    <rPh sb="74" eb="76">
      <t>ベッテン</t>
    </rPh>
    <rPh sb="82" eb="84">
      <t>イリョウ</t>
    </rPh>
    <rPh sb="85" eb="87">
      <t>カイゴ</t>
    </rPh>
    <rPh sb="87" eb="90">
      <t>ジムイン</t>
    </rPh>
    <rPh sb="92" eb="94">
      <t>ショクシュ</t>
    </rPh>
    <rPh sb="95" eb="97">
      <t>タイショウ</t>
    </rPh>
    <rPh sb="97" eb="100">
      <t>ジュウギョウイン</t>
    </rPh>
    <rPh sb="101" eb="103">
      <t>ジッサイ</t>
    </rPh>
    <rPh sb="104" eb="105">
      <t>オコナ</t>
    </rPh>
    <rPh sb="106" eb="108">
      <t>ギョウム</t>
    </rPh>
    <rPh sb="110" eb="111">
      <t>アイダ</t>
    </rPh>
    <rPh sb="112" eb="114">
      <t>カイリ</t>
    </rPh>
    <rPh sb="122" eb="123">
      <t>レイ</t>
    </rPh>
    <rPh sb="123" eb="124">
      <t>ワ</t>
    </rPh>
    <rPh sb="127" eb="128">
      <t>ガツ</t>
    </rPh>
    <rPh sb="129" eb="130">
      <t>ニチ</t>
    </rPh>
    <rPh sb="141" eb="143">
      <t>チョウサ</t>
    </rPh>
    <rPh sb="145" eb="147">
      <t>シヨウ</t>
    </rPh>
    <phoneticPr fontId="1"/>
  </si>
  <si>
    <t xml:space="preserve">【複数の地域指数のうち、最も高い指数を使って比較する場合の例】
（2）地域調整については、就業地が青森県、岩手県、秋田県、宮城県、山形県、福島県、の各市町村内が想定されることから、通達に定める青森県、岩手県、秋田県、宮城県、山形県、福島県、の各都道府県内の公共職業安定所管轄地域の指数のうち、最も高い指数となるハローワーク仙台の指数を使用するものとする。
第４条
　別表２の対象従業員の基本給及び賞与については、すべての対象従業員に適用されるものとする。ただし、別表２の対象従業員の基本給及び賞与に加え、派遣先の就業場所に応じて、別途勤務地手当を支給するものとする。
</t>
    <rPh sb="1" eb="3">
      <t>フクスウ</t>
    </rPh>
    <rPh sb="4" eb="6">
      <t>チイキ</t>
    </rPh>
    <rPh sb="6" eb="8">
      <t>シスウ</t>
    </rPh>
    <rPh sb="12" eb="13">
      <t>モット</t>
    </rPh>
    <rPh sb="14" eb="15">
      <t>タカ</t>
    </rPh>
    <rPh sb="16" eb="18">
      <t>シスウ</t>
    </rPh>
    <rPh sb="19" eb="20">
      <t>ツカ</t>
    </rPh>
    <rPh sb="22" eb="24">
      <t>ヒカク</t>
    </rPh>
    <rPh sb="49" eb="51">
      <t>アオモリ</t>
    </rPh>
    <rPh sb="53" eb="55">
      <t>イワテ</t>
    </rPh>
    <rPh sb="57" eb="59">
      <t>アキタ</t>
    </rPh>
    <rPh sb="59" eb="60">
      <t>ケン</t>
    </rPh>
    <rPh sb="61" eb="64">
      <t>ミヤギケン</t>
    </rPh>
    <rPh sb="65" eb="67">
      <t>ヤマガタ</t>
    </rPh>
    <rPh sb="69" eb="71">
      <t>フクシマ</t>
    </rPh>
    <rPh sb="74" eb="78">
      <t>カクシチョウソン</t>
    </rPh>
    <rPh sb="78" eb="79">
      <t>ナイ</t>
    </rPh>
    <rPh sb="90" eb="92">
      <t>ツウタツ</t>
    </rPh>
    <rPh sb="93" eb="94">
      <t>サダ</t>
    </rPh>
    <rPh sb="128" eb="130">
      <t>コウキョウ</t>
    </rPh>
    <rPh sb="130" eb="132">
      <t>ショクギョウ</t>
    </rPh>
    <rPh sb="132" eb="134">
      <t>アンテイ</t>
    </rPh>
    <rPh sb="134" eb="135">
      <t>ショ</t>
    </rPh>
    <rPh sb="135" eb="137">
      <t>カンカツ</t>
    </rPh>
    <rPh sb="137" eb="139">
      <t>チイキ</t>
    </rPh>
    <rPh sb="140" eb="142">
      <t>シスウ</t>
    </rPh>
    <rPh sb="146" eb="147">
      <t>モット</t>
    </rPh>
    <rPh sb="148" eb="149">
      <t>タカ</t>
    </rPh>
    <rPh sb="150" eb="152">
      <t>シスウ</t>
    </rPh>
    <rPh sb="161" eb="163">
      <t>センダイ</t>
    </rPh>
    <rPh sb="164" eb="166">
      <t>シスウ</t>
    </rPh>
    <rPh sb="167" eb="169">
      <t>シヨウ</t>
    </rPh>
    <rPh sb="178" eb="179">
      <t>ダイ</t>
    </rPh>
    <rPh sb="180" eb="181">
      <t>ジョウ</t>
    </rPh>
    <rPh sb="183" eb="185">
      <t>ベッピョウ</t>
    </rPh>
    <rPh sb="187" eb="189">
      <t>タイショウ</t>
    </rPh>
    <rPh sb="189" eb="192">
      <t>ジュウギョウイン</t>
    </rPh>
    <rPh sb="193" eb="196">
      <t>キホンキュウ</t>
    </rPh>
    <rPh sb="196" eb="197">
      <t>オヨ</t>
    </rPh>
    <rPh sb="198" eb="200">
      <t>ショウヨ</t>
    </rPh>
    <rPh sb="210" eb="212">
      <t>タイショウ</t>
    </rPh>
    <rPh sb="212" eb="215">
      <t>ジュウギョウイン</t>
    </rPh>
    <rPh sb="216" eb="218">
      <t>テキヨウ</t>
    </rPh>
    <rPh sb="235" eb="237">
      <t>タイショウ</t>
    </rPh>
    <rPh sb="237" eb="240">
      <t>ジュウギョウイン</t>
    </rPh>
    <rPh sb="241" eb="244">
      <t>キホンキュウ</t>
    </rPh>
    <rPh sb="244" eb="245">
      <t>オヨ</t>
    </rPh>
    <rPh sb="246" eb="248">
      <t>ショウヨ</t>
    </rPh>
    <rPh sb="249" eb="250">
      <t>クワ</t>
    </rPh>
    <rPh sb="252" eb="254">
      <t>ハケン</t>
    </rPh>
    <rPh sb="254" eb="255">
      <t>サキ</t>
    </rPh>
    <rPh sb="256" eb="258">
      <t>シュウギョウ</t>
    </rPh>
    <rPh sb="258" eb="260">
      <t>バショ</t>
    </rPh>
    <rPh sb="261" eb="262">
      <t>オウ</t>
    </rPh>
    <rPh sb="265" eb="267">
      <t>ベット</t>
    </rPh>
    <rPh sb="267" eb="270">
      <t>キンムチ</t>
    </rPh>
    <rPh sb="270" eb="272">
      <t>テアテ</t>
    </rPh>
    <rPh sb="273" eb="275">
      <t>シキュウ</t>
    </rPh>
    <phoneticPr fontId="1"/>
  </si>
  <si>
    <t>同種の業務に従事する一般の労働者の平均的な賃金の額を記載。通達の第３の４に基づく合算による比較方法により対応する場合は、P30の【退職金</t>
    <phoneticPr fontId="1"/>
  </si>
  <si>
    <t>1,400～</t>
    <phoneticPr fontId="1"/>
  </si>
  <si>
    <t>1,830～</t>
    <phoneticPr fontId="1"/>
  </si>
  <si>
    <t>2,210～</t>
    <phoneticPr fontId="1"/>
  </si>
  <si>
    <t>（※）846</t>
    <phoneticPr fontId="1"/>
  </si>
  <si>
    <t>　「令和４年中小企業の賃金・退職金事情」（東京都）における退職金の支給率」（モデル退職金・大学卒）に、同調査において退職手当制度があると回答した企業の割合をかけた数値(71.5%)として通達で定めたもの。</t>
    <rPh sb="2" eb="4">
      <t>レイワ</t>
    </rPh>
    <rPh sb="5" eb="6">
      <t>ネン</t>
    </rPh>
    <rPh sb="6" eb="8">
      <t>チュウショウ</t>
    </rPh>
    <rPh sb="8" eb="10">
      <t>キギョウ</t>
    </rPh>
    <rPh sb="11" eb="13">
      <t>チンギン</t>
    </rPh>
    <rPh sb="14" eb="17">
      <t>タイショクキン</t>
    </rPh>
    <rPh sb="17" eb="19">
      <t>ジジョウ</t>
    </rPh>
    <rPh sb="21" eb="24">
      <t>トウキョウト</t>
    </rPh>
    <rPh sb="29" eb="32">
      <t>タイショクキン</t>
    </rPh>
    <rPh sb="33" eb="36">
      <t>シキュウリツ</t>
    </rPh>
    <rPh sb="41" eb="44">
      <t>タイショクキン</t>
    </rPh>
    <rPh sb="45" eb="48">
      <t>ダイガクソツ</t>
    </rPh>
    <phoneticPr fontId="1"/>
  </si>
  <si>
    <t>第１３条　　本協定の有効期間は、令和○年４月１日から令和△年３月３１日までの1年間とする。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</si>
</sst>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quot;～&quot;"/>
  </numFmts>
  <fonts count="5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明朝"/>
      <family val="1"/>
      <charset val="128"/>
    </font>
    <font>
      <sz val="9"/>
      <name val="ＭＳ Ｐ明朝"/>
      <family val="1"/>
      <charset val="128"/>
    </font>
    <font>
      <sz val="9"/>
      <name val="ＭＳ Ｐゴシック"/>
      <family val="2"/>
      <charset val="128"/>
      <scheme val="minor"/>
    </font>
    <font>
      <sz val="9"/>
      <name val="ＭＳ Ｐゴシック"/>
      <family val="3"/>
      <charset val="128"/>
    </font>
    <font>
      <b/>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font>
    <font>
      <sz val="11"/>
      <color theme="1"/>
      <name val="ＭＳ Ｐゴシック"/>
      <family val="2"/>
      <charset val="128"/>
      <scheme val="minor"/>
    </font>
    <font>
      <sz val="10.5"/>
      <color rgb="FFFF0000"/>
      <name val="Century"/>
      <family val="1"/>
    </font>
    <font>
      <sz val="9"/>
      <color theme="1"/>
      <name val="ＭＳ Ｐゴシック"/>
      <family val="3"/>
      <charset val="128"/>
    </font>
    <font>
      <b/>
      <sz val="9"/>
      <color theme="1"/>
      <name val="ＭＳ 明朝"/>
      <family val="1"/>
      <charset val="128"/>
    </font>
    <font>
      <sz val="9"/>
      <color rgb="FFFF0000"/>
      <name val="Century"/>
      <family val="1"/>
    </font>
    <font>
      <sz val="9"/>
      <color theme="1"/>
      <name val="Century"/>
      <family val="1"/>
    </font>
    <font>
      <sz val="9"/>
      <color rgb="FFFF0000"/>
      <name val="ＭＳ 明朝"/>
      <family val="1"/>
      <charset val="128"/>
    </font>
    <font>
      <b/>
      <sz val="9"/>
      <color theme="1"/>
      <name val="ＭＳ Ｐゴシック"/>
      <family val="3"/>
      <charset val="128"/>
    </font>
    <font>
      <sz val="9"/>
      <color rgb="FFFF0000"/>
      <name val="ＭＳ Ｐゴシック"/>
      <family val="3"/>
      <charset val="128"/>
      <scheme val="minor"/>
    </font>
    <font>
      <b/>
      <sz val="9"/>
      <name val="ＭＳ Ｐゴシック"/>
      <family val="3"/>
      <charset val="128"/>
    </font>
    <font>
      <sz val="9"/>
      <name val="Century"/>
      <family val="1"/>
    </font>
    <font>
      <b/>
      <sz val="9"/>
      <color theme="1"/>
      <name val="ＭＳ Ｐゴシック"/>
      <family val="3"/>
      <charset val="128"/>
      <scheme val="minor"/>
    </font>
    <font>
      <sz val="9"/>
      <color theme="3" tint="0.59999389629810485"/>
      <name val="ＭＳ Ｐゴシック"/>
      <family val="2"/>
      <charset val="128"/>
      <scheme val="minor"/>
    </font>
    <font>
      <sz val="20"/>
      <color theme="1"/>
      <name val="ＭＳ Ｐゴシック"/>
      <family val="2"/>
      <charset val="128"/>
      <scheme val="minor"/>
    </font>
    <font>
      <sz val="9"/>
      <color theme="1"/>
      <name val="ＭＳ ゴシック"/>
      <family val="3"/>
      <charset val="128"/>
    </font>
    <font>
      <b/>
      <sz val="36"/>
      <color theme="1"/>
      <name val="ＭＳ Ｐゴシック"/>
      <family val="3"/>
      <charset val="128"/>
      <scheme val="minor"/>
    </font>
    <font>
      <b/>
      <sz val="24"/>
      <color theme="1"/>
      <name val="ＭＳ Ｐゴシック"/>
      <family val="3"/>
      <charset val="128"/>
      <scheme val="minor"/>
    </font>
    <font>
      <b/>
      <sz val="10"/>
      <color theme="1"/>
      <name val="ＭＳ Ｐゴシック"/>
      <family val="3"/>
      <charset val="128"/>
    </font>
    <font>
      <b/>
      <sz val="10"/>
      <color theme="1"/>
      <name val="ＭＳ 明朝"/>
      <family val="1"/>
      <charset val="128"/>
    </font>
    <font>
      <b/>
      <sz val="10"/>
      <color theme="1"/>
      <name val="ＭＳ Ｐゴシック"/>
      <family val="3"/>
      <charset val="128"/>
      <scheme val="minor"/>
    </font>
    <font>
      <b/>
      <sz val="10"/>
      <color theme="1"/>
      <name val="ＭＳ Ｐゴシック"/>
      <family val="2"/>
      <charset val="128"/>
      <scheme val="minor"/>
    </font>
    <font>
      <b/>
      <sz val="10"/>
      <color rgb="FFFF0000"/>
      <name val="Century"/>
      <family val="1"/>
    </font>
    <font>
      <b/>
      <sz val="10"/>
      <name val="ＭＳ Ｐゴシック"/>
      <family val="3"/>
      <charset val="128"/>
    </font>
    <font>
      <b/>
      <sz val="10"/>
      <name val="ＭＳ 明朝"/>
      <family val="1"/>
      <charset val="128"/>
    </font>
    <font>
      <b/>
      <sz val="10"/>
      <name val="ＭＳ Ｐゴシック"/>
      <family val="3"/>
      <charset val="128"/>
      <scheme val="minor"/>
    </font>
    <font>
      <sz val="36"/>
      <color theme="1"/>
      <name val="ＭＳ 明朝"/>
      <family val="1"/>
      <charset val="128"/>
    </font>
    <font>
      <b/>
      <u/>
      <sz val="9"/>
      <color theme="1"/>
      <name val="ＭＳ 明朝"/>
      <family val="1"/>
      <charset val="128"/>
    </font>
    <font>
      <sz val="8"/>
      <color theme="1"/>
      <name val="ＭＳ 明朝"/>
      <family val="1"/>
      <charset val="128"/>
    </font>
    <font>
      <sz val="8.5"/>
      <color theme="1"/>
      <name val="ＭＳ 明朝"/>
      <family val="1"/>
      <charset val="128"/>
    </font>
    <font>
      <b/>
      <u/>
      <sz val="9"/>
      <color rgb="FFFF0000"/>
      <name val="ＭＳ 明朝"/>
      <family val="1"/>
      <charset val="128"/>
    </font>
    <font>
      <b/>
      <sz val="10"/>
      <color rgb="FFFF0000"/>
      <name val="ＭＳ Ｐゴシック"/>
      <family val="3"/>
      <charset val="128"/>
    </font>
    <font>
      <b/>
      <sz val="9"/>
      <color rgb="FFFF0000"/>
      <name val="ＭＳ 明朝"/>
      <family val="1"/>
      <charset val="128"/>
    </font>
    <font>
      <b/>
      <sz val="9"/>
      <color rgb="FFFF0000"/>
      <name val="ＭＳ Ｐゴシック"/>
      <family val="3"/>
      <charset val="128"/>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top style="thick">
        <color auto="1"/>
      </top>
      <bottom style="thick">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328">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0" xfId="0"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0" xfId="0" applyFont="1">
      <alignment vertical="center"/>
    </xf>
    <xf numFmtId="0" fontId="11" fillId="0" borderId="0" xfId="0" applyFont="1">
      <alignment vertical="center"/>
    </xf>
    <xf numFmtId="0" fontId="8" fillId="0" borderId="0" xfId="0" applyFont="1">
      <alignment vertical="center"/>
    </xf>
    <xf numFmtId="0" fontId="6" fillId="0" borderId="0" xfId="0" applyFont="1">
      <alignment vertical="center"/>
    </xf>
    <xf numFmtId="0" fontId="6" fillId="0" borderId="0" xfId="0" applyFont="1" applyBorder="1">
      <alignment vertical="center"/>
    </xf>
    <xf numFmtId="0" fontId="20" fillId="0" borderId="0" xfId="0" applyFont="1" applyAlignment="1">
      <alignment horizontal="left" vertical="top"/>
    </xf>
    <xf numFmtId="0" fontId="3" fillId="0" borderId="0" xfId="0" applyFont="1" applyBorder="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6" fillId="0" borderId="0" xfId="0" applyFont="1" applyBorder="1" applyAlignment="1">
      <alignment horizontal="left" vertical="top"/>
    </xf>
    <xf numFmtId="0" fontId="6" fillId="0" borderId="0" xfId="0" applyFont="1" applyAlignment="1">
      <alignment horizontal="left" vertical="top"/>
    </xf>
    <xf numFmtId="0" fontId="21" fillId="0" borderId="0" xfId="0" applyFont="1" applyBorder="1" applyAlignment="1">
      <alignment vertical="top" wrapText="1"/>
    </xf>
    <xf numFmtId="0" fontId="4" fillId="0" borderId="0" xfId="0" applyFont="1" applyAlignment="1">
      <alignment horizontal="left" vertical="top"/>
    </xf>
    <xf numFmtId="0" fontId="8" fillId="0" borderId="0" xfId="0" applyFont="1" applyBorder="1" applyAlignment="1">
      <alignment horizontal="left" vertical="top"/>
    </xf>
    <xf numFmtId="0" fontId="8" fillId="0" borderId="0" xfId="0" applyFont="1" applyAlignment="1">
      <alignment horizontal="left" vertical="top"/>
    </xf>
    <xf numFmtId="0" fontId="23" fillId="0" borderId="0" xfId="0" applyFont="1" applyAlignment="1">
      <alignment horizontal="left" vertical="top"/>
    </xf>
    <xf numFmtId="0" fontId="2" fillId="0" borderId="0" xfId="0" applyFont="1" applyAlignment="1">
      <alignment horizontal="left" vertical="top"/>
    </xf>
    <xf numFmtId="0" fontId="24" fillId="0" borderId="0" xfId="0" applyFont="1" applyAlignment="1">
      <alignment horizontal="left" vertical="top"/>
    </xf>
    <xf numFmtId="0" fontId="25" fillId="0" borderId="0" xfId="0" applyFont="1" applyAlignment="1">
      <alignment horizontal="left" vertical="top"/>
    </xf>
    <xf numFmtId="0" fontId="2" fillId="0" borderId="0" xfId="0" applyFont="1" applyBorder="1" applyAlignment="1">
      <alignment vertical="center"/>
    </xf>
    <xf numFmtId="0" fontId="27" fillId="0" borderId="0" xfId="0" applyFont="1" applyAlignment="1">
      <alignment horizontal="left" vertical="top"/>
    </xf>
    <xf numFmtId="0" fontId="29" fillId="0" borderId="0" xfId="0" applyFont="1" applyAlignment="1">
      <alignment horizontal="left" vertical="top"/>
    </xf>
    <xf numFmtId="0" fontId="30" fillId="0" borderId="0" xfId="0" applyFont="1">
      <alignment vertical="center"/>
    </xf>
    <xf numFmtId="0" fontId="4" fillId="0" borderId="0" xfId="0" applyFont="1" applyBorder="1" applyAlignment="1">
      <alignment vertical="center" wrapText="1"/>
    </xf>
    <xf numFmtId="0" fontId="14" fillId="0" borderId="8" xfId="0" applyFont="1" applyBorder="1">
      <alignment vertical="center"/>
    </xf>
    <xf numFmtId="0" fontId="31" fillId="0" borderId="8" xfId="0" applyFont="1" applyBorder="1">
      <alignment vertical="center"/>
    </xf>
    <xf numFmtId="0" fontId="30" fillId="0" borderId="0" xfId="0" applyFont="1" applyAlignment="1">
      <alignment vertical="center"/>
    </xf>
    <xf numFmtId="0" fontId="4" fillId="0" borderId="0" xfId="0" applyFo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38" fontId="0" fillId="0" borderId="0" xfId="1" applyFont="1" applyBorder="1" applyAlignment="1">
      <alignment vertical="center" wrapText="1"/>
    </xf>
    <xf numFmtId="38" fontId="0" fillId="0" borderId="0" xfId="1" applyFont="1" applyBorder="1" applyAlignment="1">
      <alignment vertical="center"/>
    </xf>
    <xf numFmtId="38" fontId="0" fillId="0" borderId="0" xfId="1" applyFont="1" applyBorder="1" applyAlignment="1">
      <alignment horizontal="right" vertical="center"/>
    </xf>
    <xf numFmtId="38" fontId="0" fillId="0" borderId="0" xfId="1" applyFont="1" applyBorder="1">
      <alignment vertical="center"/>
    </xf>
    <xf numFmtId="38" fontId="32" fillId="0" borderId="0" xfId="1" applyFont="1" applyBorder="1" applyAlignment="1">
      <alignment horizontal="center" vertical="center"/>
    </xf>
    <xf numFmtId="0" fontId="2" fillId="0" borderId="5" xfId="0" applyFont="1" applyBorder="1">
      <alignment vertical="center"/>
    </xf>
    <xf numFmtId="0" fontId="2" fillId="0" borderId="2" xfId="0" applyFont="1" applyBorder="1">
      <alignment vertical="center"/>
    </xf>
    <xf numFmtId="0" fontId="0" fillId="0" borderId="0" xfId="0" applyBorder="1" applyAlignment="1">
      <alignment vertical="top" wrapText="1"/>
    </xf>
    <xf numFmtId="0" fontId="0" fillId="0" borderId="0" xfId="0" applyBorder="1" applyAlignment="1">
      <alignment vertical="top"/>
    </xf>
    <xf numFmtId="38" fontId="0" fillId="0" borderId="0" xfId="1" applyFont="1" applyBorder="1" applyAlignment="1">
      <alignment horizontal="right" vertical="center" wrapText="1"/>
    </xf>
    <xf numFmtId="0" fontId="2" fillId="0" borderId="0" xfId="0" applyFont="1" applyAlignment="1">
      <alignment horizontal="left"/>
    </xf>
    <xf numFmtId="0" fontId="30" fillId="0" borderId="1" xfId="0" applyFont="1" applyBorder="1" applyAlignment="1">
      <alignment horizontal="center" vertical="center"/>
    </xf>
    <xf numFmtId="0" fontId="15" fillId="0" borderId="0" xfId="0" applyFont="1" applyAlignment="1">
      <alignment horizontal="left" vertical="top"/>
    </xf>
    <xf numFmtId="0" fontId="22" fillId="0" borderId="0" xfId="0" applyFont="1" applyAlignment="1">
      <alignment horizontal="left" vertical="top"/>
    </xf>
    <xf numFmtId="0" fontId="21" fillId="0" borderId="0" xfId="0" applyFont="1" applyAlignment="1">
      <alignment horizontal="left" vertical="top"/>
    </xf>
    <xf numFmtId="0" fontId="26" fillId="0" borderId="0" xfId="0" applyFont="1" applyAlignment="1">
      <alignment horizontal="left" vertical="top"/>
    </xf>
    <xf numFmtId="0" fontId="0" fillId="0" borderId="0" xfId="0" applyFont="1">
      <alignment vertical="center"/>
    </xf>
    <xf numFmtId="49" fontId="12" fillId="0" borderId="0" xfId="0" applyNumberFormat="1" applyFont="1" applyBorder="1" applyAlignment="1">
      <alignment horizontal="left" vertical="top" wrapText="1"/>
    </xf>
    <xf numFmtId="49" fontId="12" fillId="0" borderId="0" xfId="0" applyNumberFormat="1" applyFont="1" applyBorder="1" applyAlignment="1">
      <alignment horizontal="left" vertical="top"/>
    </xf>
    <xf numFmtId="0" fontId="33" fillId="0" borderId="0" xfId="0" applyFont="1" applyAlignment="1">
      <alignment horizontal="left" vertical="top"/>
    </xf>
    <xf numFmtId="0" fontId="17" fillId="0" borderId="0" xfId="0" applyFont="1">
      <alignment vertical="center"/>
    </xf>
    <xf numFmtId="0" fontId="2" fillId="0" borderId="7" xfId="0" applyFont="1" applyBorder="1">
      <alignment vertical="center"/>
    </xf>
    <xf numFmtId="0" fontId="2" fillId="0" borderId="8" xfId="0" applyFont="1" applyBorder="1">
      <alignment vertical="center"/>
    </xf>
    <xf numFmtId="0" fontId="8" fillId="0" borderId="3" xfId="0" applyFont="1" applyBorder="1" applyAlignment="1">
      <alignment horizontal="left" vertical="center"/>
    </xf>
    <xf numFmtId="0" fontId="8" fillId="0" borderId="0" xfId="0" applyFont="1" applyBorder="1">
      <alignment vertical="center"/>
    </xf>
    <xf numFmtId="0" fontId="30" fillId="0" borderId="0" xfId="0" applyFont="1" applyAlignment="1">
      <alignment horizontal="left"/>
    </xf>
    <xf numFmtId="0" fontId="38" fillId="0" borderId="0" xfId="0" applyFont="1">
      <alignment vertical="center"/>
    </xf>
    <xf numFmtId="0" fontId="37" fillId="0" borderId="0" xfId="0" applyFont="1" applyAlignment="1">
      <alignment horizontal="left" vertical="top"/>
    </xf>
    <xf numFmtId="0" fontId="39" fillId="0" borderId="0" xfId="0" applyFont="1">
      <alignment vertical="center"/>
    </xf>
    <xf numFmtId="0" fontId="36" fillId="0" borderId="0" xfId="0" applyFont="1" applyAlignment="1">
      <alignment horizontal="left" vertical="top"/>
    </xf>
    <xf numFmtId="0" fontId="38" fillId="0" borderId="0" xfId="0" applyFont="1" applyAlignment="1">
      <alignment horizontal="left" vertical="top"/>
    </xf>
    <xf numFmtId="0" fontId="40" fillId="0" borderId="0" xfId="0" applyFont="1" applyAlignment="1">
      <alignment horizontal="left" vertical="top"/>
    </xf>
    <xf numFmtId="0" fontId="41" fillId="0" borderId="0" xfId="0" applyFont="1" applyAlignment="1">
      <alignment horizontal="left" vertical="top"/>
    </xf>
    <xf numFmtId="0" fontId="42" fillId="0" borderId="0" xfId="0" applyFont="1" applyAlignment="1">
      <alignment horizontal="left" vertical="top"/>
    </xf>
    <xf numFmtId="0" fontId="7" fillId="0" borderId="0" xfId="0" applyFont="1" applyAlignment="1">
      <alignment horizontal="left" vertical="top"/>
    </xf>
    <xf numFmtId="0" fontId="38" fillId="0" borderId="0" xfId="0" applyFont="1" applyAlignment="1">
      <alignment vertical="center"/>
    </xf>
    <xf numFmtId="0" fontId="36" fillId="0" borderId="0" xfId="0" applyFont="1" applyBorder="1" applyAlignment="1">
      <alignment horizontal="left" vertical="top" wrapText="1"/>
    </xf>
    <xf numFmtId="0" fontId="8" fillId="0" borderId="0" xfId="0" applyFont="1" applyBorder="1" applyAlignment="1">
      <alignment horizontal="left" vertical="center"/>
    </xf>
    <xf numFmtId="0" fontId="8" fillId="0" borderId="0" xfId="0" applyFont="1" applyAlignment="1">
      <alignment horizontal="left" vertical="top"/>
    </xf>
    <xf numFmtId="0" fontId="30" fillId="0" borderId="0" xfId="0" applyFont="1" applyAlignment="1">
      <alignment horizontal="left" vertical="top" wrapText="1"/>
    </xf>
    <xf numFmtId="0" fontId="8" fillId="0" borderId="0" xfId="0" applyFont="1" applyAlignment="1">
      <alignment vertical="center"/>
    </xf>
    <xf numFmtId="0" fontId="8" fillId="0" borderId="2" xfId="0" applyFont="1" applyBorder="1">
      <alignment vertical="center"/>
    </xf>
    <xf numFmtId="0" fontId="22" fillId="0" borderId="3" xfId="0" applyFont="1" applyBorder="1" applyAlignment="1">
      <alignment horizontal="left" vertical="center"/>
    </xf>
    <xf numFmtId="0" fontId="8" fillId="0" borderId="3" xfId="0" applyFont="1" applyBorder="1">
      <alignment vertical="center"/>
    </xf>
    <xf numFmtId="0" fontId="6" fillId="0" borderId="3" xfId="0" applyFont="1" applyBorder="1">
      <alignment vertical="center"/>
    </xf>
    <xf numFmtId="0" fontId="6" fillId="0" borderId="4" xfId="0" applyFont="1" applyBorder="1">
      <alignment vertical="center"/>
    </xf>
    <xf numFmtId="0" fontId="8" fillId="0" borderId="5" xfId="0" applyFont="1" applyBorder="1">
      <alignment vertical="center"/>
    </xf>
    <xf numFmtId="0" fontId="6" fillId="0" borderId="6" xfId="0" applyFont="1" applyBorder="1">
      <alignment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7" xfId="0" applyFont="1" applyBorder="1">
      <alignment vertical="center"/>
    </xf>
    <xf numFmtId="0" fontId="8" fillId="0" borderId="8" xfId="0" applyFont="1" applyBorder="1">
      <alignment vertical="center"/>
    </xf>
    <xf numFmtId="0" fontId="6" fillId="0" borderId="8" xfId="0" applyFont="1" applyBorder="1">
      <alignment vertical="center"/>
    </xf>
    <xf numFmtId="0" fontId="6" fillId="0" borderId="9" xfId="0" applyFont="1" applyBorder="1">
      <alignment vertical="center"/>
    </xf>
    <xf numFmtId="0" fontId="8" fillId="0" borderId="3" xfId="0" applyFont="1" applyBorder="1" applyAlignment="1">
      <alignment vertical="center" wrapText="1"/>
    </xf>
    <xf numFmtId="0" fontId="8" fillId="0" borderId="3" xfId="0" applyFont="1" applyBorder="1" applyAlignment="1">
      <alignment vertical="center"/>
    </xf>
    <xf numFmtId="0" fontId="8" fillId="0" borderId="0" xfId="0" applyFont="1" applyAlignment="1">
      <alignment vertical="top"/>
    </xf>
    <xf numFmtId="0" fontId="8" fillId="0" borderId="0" xfId="0" applyFont="1" applyAlignment="1">
      <alignment vertical="top" wrapText="1"/>
    </xf>
    <xf numFmtId="0" fontId="8" fillId="0" borderId="6" xfId="0" applyFont="1" applyBorder="1">
      <alignment vertical="center"/>
    </xf>
    <xf numFmtId="0" fontId="8" fillId="0" borderId="6" xfId="0" applyFont="1" applyBorder="1" applyAlignment="1">
      <alignment horizontal="left" vertical="center"/>
    </xf>
    <xf numFmtId="0" fontId="8" fillId="0" borderId="9" xfId="0" applyFont="1" applyBorder="1">
      <alignment vertical="center"/>
    </xf>
    <xf numFmtId="0" fontId="8" fillId="0" borderId="0" xfId="0" applyFont="1" applyAlignment="1">
      <alignment horizontal="right" vertical="top"/>
    </xf>
    <xf numFmtId="0" fontId="16" fillId="0" borderId="0" xfId="0" applyFont="1" applyBorder="1" applyAlignment="1">
      <alignment horizontal="center" vertical="center" wrapText="1"/>
    </xf>
    <xf numFmtId="0" fontId="10" fillId="0" borderId="0" xfId="0" applyFont="1" applyAlignment="1">
      <alignment horizontal="center" vertical="top"/>
    </xf>
    <xf numFmtId="0" fontId="36" fillId="0" borderId="0" xfId="0" applyFont="1" applyAlignment="1">
      <alignment horizontal="left" vertical="top" wrapText="1"/>
    </xf>
    <xf numFmtId="0" fontId="8" fillId="0" borderId="0" xfId="0" applyFont="1" applyBorder="1" applyAlignment="1">
      <alignment horizontal="left" vertical="top"/>
    </xf>
    <xf numFmtId="0" fontId="8" fillId="0" borderId="0" xfId="0" applyFont="1" applyAlignment="1">
      <alignment horizontal="left" vertical="top"/>
    </xf>
    <xf numFmtId="0" fontId="12" fillId="0" borderId="0" xfId="0" applyFont="1" applyAlignment="1">
      <alignment horizontal="left" vertical="top"/>
    </xf>
    <xf numFmtId="0" fontId="14" fillId="0" borderId="0" xfId="0" applyFont="1">
      <alignment vertical="center"/>
    </xf>
    <xf numFmtId="176" fontId="0" fillId="0" borderId="0" xfId="0" applyNumberFormat="1">
      <alignment vertical="center"/>
    </xf>
    <xf numFmtId="0" fontId="41" fillId="0" borderId="0" xfId="0" applyFont="1" applyAlignment="1">
      <alignment horizontal="left" vertical="top"/>
    </xf>
    <xf numFmtId="0" fontId="8" fillId="0" borderId="0" xfId="0" applyFont="1" applyAlignment="1">
      <alignment horizontal="left" vertical="top"/>
    </xf>
    <xf numFmtId="0" fontId="36" fillId="0" borderId="0" xfId="0" applyFont="1" applyAlignment="1">
      <alignment horizontal="left" vertical="top"/>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12" fillId="0" borderId="0" xfId="0" applyFont="1" applyAlignment="1">
      <alignment vertical="top" wrapText="1"/>
    </xf>
    <xf numFmtId="0" fontId="33" fillId="0" borderId="0" xfId="0" applyFont="1" applyBorder="1" applyAlignment="1">
      <alignment vertical="top"/>
    </xf>
    <xf numFmtId="0" fontId="0" fillId="0" borderId="6" xfId="0" applyBorder="1">
      <alignment vertical="center"/>
    </xf>
    <xf numFmtId="0" fontId="8" fillId="0" borderId="0" xfId="0" applyFont="1" applyAlignment="1">
      <alignment horizontal="left" vertical="top"/>
    </xf>
    <xf numFmtId="0" fontId="8" fillId="0" borderId="5" xfId="0" applyFont="1" applyBorder="1" applyAlignment="1">
      <alignment vertical="center" wrapText="1"/>
    </xf>
    <xf numFmtId="0" fontId="0" fillId="0" borderId="0" xfId="0" applyAlignment="1">
      <alignment vertical="center" wrapText="1"/>
    </xf>
    <xf numFmtId="0" fontId="47" fillId="0" borderId="0" xfId="0" applyFont="1" applyAlignment="1">
      <alignment vertical="top"/>
    </xf>
    <xf numFmtId="0" fontId="47" fillId="0" borderId="0" xfId="0" applyFont="1" applyAlignment="1">
      <alignment vertical="center"/>
    </xf>
    <xf numFmtId="0" fontId="47" fillId="0" borderId="0" xfId="0" applyFont="1">
      <alignment vertical="center"/>
    </xf>
    <xf numFmtId="0" fontId="36" fillId="0" borderId="0" xfId="0" applyFont="1" applyBorder="1" applyAlignment="1">
      <alignment vertical="top"/>
    </xf>
    <xf numFmtId="38" fontId="6" fillId="0" borderId="18" xfId="1" applyFont="1" applyBorder="1" applyAlignment="1">
      <alignment horizontal="right" vertical="center"/>
    </xf>
    <xf numFmtId="38" fontId="6" fillId="0" borderId="19" xfId="1" applyFont="1" applyBorder="1" applyAlignment="1">
      <alignment horizontal="right" vertical="center"/>
    </xf>
    <xf numFmtId="0" fontId="3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6" fillId="0" borderId="10" xfId="0" applyFont="1" applyBorder="1" applyAlignment="1">
      <alignment horizontal="right" vertical="center" wrapText="1"/>
    </xf>
    <xf numFmtId="38" fontId="6" fillId="0" borderId="17" xfId="1" applyFont="1" applyBorder="1" applyAlignment="1">
      <alignment horizontal="right" vertical="center"/>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44" fillId="0" borderId="0" xfId="0" applyFont="1" applyBorder="1" applyAlignment="1">
      <alignment horizontal="center" vertical="center"/>
    </xf>
    <xf numFmtId="0" fontId="30" fillId="0" borderId="0" xfId="0" applyFont="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38" fontId="6" fillId="0" borderId="13" xfId="1" applyFont="1" applyBorder="1" applyAlignment="1">
      <alignment horizontal="right" vertical="center"/>
    </xf>
    <xf numFmtId="176" fontId="17" fillId="0" borderId="2" xfId="0" applyNumberFormat="1" applyFont="1" applyBorder="1" applyAlignment="1">
      <alignment horizontal="right" vertical="center"/>
    </xf>
    <xf numFmtId="176" fontId="17" fillId="0" borderId="3"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7" xfId="0" applyNumberFormat="1" applyFont="1" applyBorder="1" applyAlignment="1">
      <alignment horizontal="right" vertical="center"/>
    </xf>
    <xf numFmtId="176" fontId="17" fillId="0" borderId="8" xfId="0" applyNumberFormat="1" applyFont="1" applyBorder="1" applyAlignment="1">
      <alignment horizontal="right" vertical="center"/>
    </xf>
    <xf numFmtId="176" fontId="17" fillId="0" borderId="9" xfId="0" applyNumberFormat="1" applyFont="1" applyBorder="1" applyAlignment="1">
      <alignment horizontal="right" vertical="center"/>
    </xf>
    <xf numFmtId="0" fontId="17" fillId="0" borderId="1" xfId="0" applyFont="1" applyBorder="1" applyAlignment="1">
      <alignment horizontal="center" vertical="center"/>
    </xf>
    <xf numFmtId="0" fontId="30" fillId="0" borderId="0" xfId="0" applyFont="1" applyAlignment="1">
      <alignment horizontal="left" vertical="center"/>
    </xf>
    <xf numFmtId="0" fontId="30" fillId="0" borderId="0" xfId="0" applyFont="1" applyAlignment="1">
      <alignment horizontal="left" vertical="top" wrapText="1"/>
    </xf>
    <xf numFmtId="0" fontId="38" fillId="0" borderId="0" xfId="0" applyFont="1" applyAlignment="1">
      <alignment horizontal="left"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30" fillId="0" borderId="7"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30" fillId="0" borderId="2" xfId="0" applyFont="1" applyBorder="1" applyAlignment="1">
      <alignment horizontal="center" vertical="center" wrapText="1"/>
    </xf>
    <xf numFmtId="0" fontId="35" fillId="0" borderId="3" xfId="0" applyFont="1" applyBorder="1" applyAlignment="1">
      <alignment horizontal="center" vertical="center" textRotation="180"/>
    </xf>
    <xf numFmtId="0" fontId="35" fillId="0" borderId="0" xfId="0" applyFont="1" applyAlignment="1">
      <alignment horizontal="center" vertical="center" textRotation="180"/>
    </xf>
    <xf numFmtId="0" fontId="30" fillId="0" borderId="1" xfId="0" applyFont="1" applyBorder="1" applyAlignment="1">
      <alignment horizontal="center" vertical="center"/>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7" fillId="0" borderId="1" xfId="0" applyFont="1" applyBorder="1" applyAlignment="1">
      <alignment horizontal="right" vertical="center"/>
    </xf>
    <xf numFmtId="0" fontId="30"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30" fillId="0" borderId="9" xfId="0" applyFont="1" applyBorder="1" applyAlignment="1">
      <alignment horizontal="center" vertical="center" shrinkToFit="1"/>
    </xf>
    <xf numFmtId="0" fontId="34" fillId="0" borderId="0" xfId="0" applyFont="1" applyAlignment="1">
      <alignment horizontal="center" vertical="center"/>
    </xf>
    <xf numFmtId="38" fontId="6" fillId="0" borderId="1" xfId="1" applyFont="1" applyBorder="1" applyAlignment="1">
      <alignment horizontal="right" vertical="center"/>
    </xf>
    <xf numFmtId="38" fontId="6" fillId="0" borderId="21" xfId="1" applyFont="1" applyBorder="1" applyAlignment="1">
      <alignment horizontal="righ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2" xfId="0" applyFont="1" applyBorder="1" applyAlignment="1">
      <alignment horizontal="center" vertical="center" wrapText="1"/>
    </xf>
    <xf numFmtId="38" fontId="17" fillId="0" borderId="1" xfId="1" applyFont="1" applyBorder="1" applyAlignment="1">
      <alignment horizontal="right" vertical="center"/>
    </xf>
    <xf numFmtId="38" fontId="17" fillId="0" borderId="21" xfId="1" applyFont="1" applyBorder="1" applyAlignment="1">
      <alignment horizontal="right" vertical="center"/>
    </xf>
    <xf numFmtId="38" fontId="17" fillId="0" borderId="17" xfId="1" applyFont="1" applyBorder="1" applyAlignment="1">
      <alignment horizontal="right" vertical="center"/>
    </xf>
    <xf numFmtId="38" fontId="17" fillId="0" borderId="18" xfId="1" applyFont="1" applyBorder="1" applyAlignment="1">
      <alignment horizontal="right" vertical="center"/>
    </xf>
    <xf numFmtId="38" fontId="17" fillId="0" borderId="19" xfId="1" applyFont="1" applyBorder="1" applyAlignment="1">
      <alignment horizontal="right" vertical="center"/>
    </xf>
    <xf numFmtId="177" fontId="17" fillId="0" borderId="1" xfId="1" applyNumberFormat="1" applyFont="1" applyBorder="1" applyAlignment="1">
      <alignment horizontal="center" vertical="center" wrapText="1"/>
    </xf>
    <xf numFmtId="0" fontId="17" fillId="0" borderId="1" xfId="0" applyFont="1" applyBorder="1" applyAlignment="1">
      <alignment horizontal="right" vertical="center" wrapText="1"/>
    </xf>
    <xf numFmtId="0" fontId="17" fillId="0" borderId="10" xfId="0" applyFont="1" applyBorder="1" applyAlignment="1">
      <alignment horizontal="right" vertical="center" wrapText="1"/>
    </xf>
    <xf numFmtId="177" fontId="17" fillId="0" borderId="17" xfId="1" applyNumberFormat="1" applyFont="1" applyBorder="1" applyAlignment="1">
      <alignment horizontal="right" vertical="center"/>
    </xf>
    <xf numFmtId="177" fontId="17" fillId="0" borderId="18" xfId="1" applyNumberFormat="1" applyFont="1" applyBorder="1" applyAlignment="1">
      <alignment horizontal="right" vertical="center"/>
    </xf>
    <xf numFmtId="177" fontId="17" fillId="0" borderId="19" xfId="1" applyNumberFormat="1" applyFont="1" applyBorder="1" applyAlignment="1">
      <alignment horizontal="right" vertical="center"/>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0" fillId="0" borderId="5" xfId="0" applyFont="1" applyBorder="1" applyAlignment="1">
      <alignment horizontal="center" vertical="center"/>
    </xf>
    <xf numFmtId="0" fontId="30" fillId="0" borderId="0"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16" xfId="0" applyFont="1" applyBorder="1" applyAlignment="1">
      <alignment horizontal="center" vertical="center" wrapText="1"/>
    </xf>
    <xf numFmtId="0" fontId="8" fillId="0" borderId="1"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4" xfId="0" applyFont="1" applyBorder="1" applyAlignment="1">
      <alignment horizontal="center" vertical="center"/>
    </xf>
    <xf numFmtId="0" fontId="8" fillId="0" borderId="6" xfId="0" applyFont="1" applyBorder="1" applyAlignment="1">
      <alignment horizontal="left" vertical="center"/>
    </xf>
    <xf numFmtId="0" fontId="8" fillId="0" borderId="11" xfId="0" applyFont="1" applyBorder="1" applyAlignment="1">
      <alignment horizontal="center" vertical="center" wrapText="1"/>
    </xf>
    <xf numFmtId="0" fontId="47" fillId="0" borderId="0" xfId="0" applyFont="1" applyAlignment="1">
      <alignment horizontal="left" vertical="center" wrapText="1"/>
    </xf>
    <xf numFmtId="0" fontId="8" fillId="0" borderId="1" xfId="0" applyFont="1" applyBorder="1" applyAlignment="1">
      <alignment horizontal="center" vertical="top"/>
    </xf>
    <xf numFmtId="38" fontId="17" fillId="0" borderId="23" xfId="1" applyFont="1" applyBorder="1" applyAlignment="1">
      <alignment horizontal="right" vertical="center"/>
    </xf>
    <xf numFmtId="38" fontId="17" fillId="0" borderId="24" xfId="1" applyFont="1" applyBorder="1" applyAlignment="1">
      <alignment horizontal="right" vertical="center"/>
    </xf>
    <xf numFmtId="38" fontId="17" fillId="0" borderId="2" xfId="1" applyFont="1" applyBorder="1" applyAlignment="1">
      <alignment horizontal="right" vertical="center"/>
    </xf>
    <xf numFmtId="38" fontId="17" fillId="0" borderId="4" xfId="1" applyFont="1" applyBorder="1" applyAlignment="1">
      <alignment horizontal="right" vertical="center"/>
    </xf>
    <xf numFmtId="0" fontId="30" fillId="0" borderId="10" xfId="0" applyFont="1" applyBorder="1" applyAlignment="1">
      <alignment horizontal="center" vertical="center"/>
    </xf>
    <xf numFmtId="0" fontId="30" fillId="0" borderId="12" xfId="0" applyFont="1" applyBorder="1" applyAlignment="1">
      <alignment horizontal="center" vertical="center"/>
    </xf>
    <xf numFmtId="0" fontId="30"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43" fillId="0" borderId="0" xfId="0" applyFont="1" applyAlignment="1">
      <alignment horizontal="right"/>
    </xf>
    <xf numFmtId="0" fontId="9" fillId="0" borderId="0" xfId="0" applyFont="1" applyAlignment="1">
      <alignment horizontal="left" vertical="center"/>
    </xf>
    <xf numFmtId="0" fontId="38" fillId="0" borderId="0" xfId="0" applyFont="1" applyAlignment="1">
      <alignment horizontal="center" vertical="center"/>
    </xf>
    <xf numFmtId="0" fontId="41" fillId="0" borderId="0" xfId="0" applyFont="1" applyAlignment="1">
      <alignment horizontal="left" vertical="top"/>
    </xf>
    <xf numFmtId="0" fontId="41" fillId="0" borderId="0" xfId="0" applyFont="1" applyAlignment="1">
      <alignment horizontal="left" vertical="top" wrapText="1"/>
    </xf>
    <xf numFmtId="0" fontId="8" fillId="0" borderId="0" xfId="0" applyFont="1" applyAlignment="1">
      <alignment horizontal="left" vertical="top" wrapText="1"/>
    </xf>
    <xf numFmtId="0" fontId="12" fillId="0" borderId="0" xfId="0" applyFont="1" applyAlignment="1">
      <alignment horizontal="left" wrapText="1"/>
    </xf>
    <xf numFmtId="0" fontId="43" fillId="0" borderId="0" xfId="0" applyFont="1" applyAlignment="1">
      <alignment horizontal="right" wrapText="1"/>
    </xf>
    <xf numFmtId="49" fontId="12" fillId="0" borderId="1" xfId="0" applyNumberFormat="1" applyFont="1" applyBorder="1" applyAlignment="1">
      <alignment horizontal="left" vertical="top" wrapText="1"/>
    </xf>
    <xf numFmtId="49" fontId="12" fillId="0" borderId="10" xfId="0" applyNumberFormat="1" applyFont="1" applyBorder="1" applyAlignment="1">
      <alignment horizontal="left" vertical="top" wrapText="1"/>
    </xf>
    <xf numFmtId="49" fontId="12" fillId="0" borderId="12" xfId="0" applyNumberFormat="1" applyFont="1" applyBorder="1" applyAlignment="1">
      <alignment horizontal="left" vertical="top" wrapText="1"/>
    </xf>
    <xf numFmtId="49" fontId="12" fillId="0" borderId="11" xfId="0" applyNumberFormat="1" applyFont="1" applyBorder="1" applyAlignment="1">
      <alignment horizontal="left" vertical="top" wrapText="1"/>
    </xf>
    <xf numFmtId="49" fontId="13" fillId="0" borderId="10" xfId="0" applyNumberFormat="1" applyFont="1" applyBorder="1" applyAlignment="1">
      <alignment horizontal="left" vertical="top" wrapText="1"/>
    </xf>
    <xf numFmtId="49" fontId="13" fillId="0" borderId="12" xfId="0" applyNumberFormat="1" applyFont="1" applyBorder="1" applyAlignment="1">
      <alignment horizontal="left" vertical="top" wrapText="1"/>
    </xf>
    <xf numFmtId="49" fontId="13" fillId="0" borderId="11" xfId="0" applyNumberFormat="1" applyFont="1" applyBorder="1" applyAlignment="1">
      <alignment horizontal="left" vertical="top" wrapText="1"/>
    </xf>
    <xf numFmtId="0" fontId="12" fillId="0" borderId="0" xfId="0" applyFont="1" applyAlignment="1">
      <alignment horizontal="left" vertical="top" wrapText="1"/>
    </xf>
    <xf numFmtId="0" fontId="43" fillId="0" borderId="0" xfId="0" applyFont="1" applyAlignment="1">
      <alignment horizontal="left" vertical="top" wrapText="1"/>
    </xf>
    <xf numFmtId="0" fontId="36" fillId="0" borderId="0" xfId="0" applyFont="1" applyBorder="1" applyAlignment="1">
      <alignment horizontal="left" vertical="top" wrapText="1"/>
    </xf>
    <xf numFmtId="0" fontId="12" fillId="0" borderId="1" xfId="0" applyFont="1" applyBorder="1" applyAlignment="1">
      <alignment horizontal="left" vertical="top" wrapText="1"/>
    </xf>
    <xf numFmtId="49" fontId="13" fillId="0" borderId="1" xfId="0" applyNumberFormat="1" applyFont="1" applyBorder="1" applyAlignment="1">
      <alignment horizontal="left" vertical="top" wrapText="1"/>
    </xf>
    <xf numFmtId="0" fontId="12" fillId="0" borderId="10" xfId="0" applyFont="1" applyBorder="1" applyAlignment="1">
      <alignment horizontal="left" vertical="top" wrapText="1"/>
    </xf>
    <xf numFmtId="0" fontId="12" fillId="0" borderId="12" xfId="0" applyFont="1" applyBorder="1" applyAlignment="1">
      <alignment horizontal="left" vertical="top" wrapText="1"/>
    </xf>
    <xf numFmtId="0" fontId="12" fillId="0" borderId="11" xfId="0" applyFont="1" applyBorder="1" applyAlignment="1">
      <alignment horizontal="left" vertical="top" wrapText="1"/>
    </xf>
    <xf numFmtId="49" fontId="36" fillId="0" borderId="0" xfId="0" applyNumberFormat="1" applyFont="1" applyAlignment="1">
      <alignment horizontal="left" vertical="top" wrapText="1"/>
    </xf>
    <xf numFmtId="0" fontId="8" fillId="0" borderId="0" xfId="0" applyFont="1" applyAlignment="1">
      <alignment horizontal="left" vertical="top"/>
    </xf>
    <xf numFmtId="0" fontId="36" fillId="0" borderId="0" xfId="0" applyFont="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2" xfId="0" applyFont="1" applyBorder="1" applyAlignment="1">
      <alignment horizontal="left" vertical="top"/>
    </xf>
    <xf numFmtId="0" fontId="12" fillId="0" borderId="11" xfId="0" applyFont="1" applyBorder="1" applyAlignment="1">
      <alignment horizontal="left" vertical="top"/>
    </xf>
    <xf numFmtId="0" fontId="36" fillId="0" borderId="0" xfId="0" applyFont="1" applyAlignment="1">
      <alignment horizontal="left" vertical="top" wrapText="1"/>
    </xf>
    <xf numFmtId="0" fontId="46" fillId="0" borderId="0" xfId="0" applyFont="1" applyBorder="1" applyAlignment="1">
      <alignment horizontal="left" vertical="center" wrapText="1"/>
    </xf>
    <xf numFmtId="0" fontId="46" fillId="0" borderId="6" xfId="0" applyFont="1" applyBorder="1" applyAlignment="1">
      <alignment horizontal="left" vertical="center" wrapText="1"/>
    </xf>
    <xf numFmtId="0" fontId="16" fillId="0" borderId="0" xfId="0" applyFont="1" applyBorder="1" applyAlignment="1">
      <alignment horizontal="center" vertical="center" wrapText="1"/>
    </xf>
    <xf numFmtId="0" fontId="10" fillId="0" borderId="0" xfId="0" applyFont="1" applyAlignment="1">
      <alignment horizontal="center" vertical="top"/>
    </xf>
    <xf numFmtId="0" fontId="8" fillId="0" borderId="1" xfId="0" applyFont="1" applyBorder="1" applyAlignment="1">
      <alignment horizontal="left" vertical="top" wrapText="1"/>
    </xf>
    <xf numFmtId="0" fontId="12" fillId="0" borderId="1" xfId="0" applyNumberFormat="1" applyFont="1" applyBorder="1" applyAlignment="1">
      <alignment horizontal="left" vertical="top" wrapText="1"/>
    </xf>
    <xf numFmtId="0" fontId="8" fillId="0" borderId="0" xfId="0" applyFont="1" applyAlignment="1">
      <alignment horizontal="left" vertical="center"/>
    </xf>
    <xf numFmtId="0" fontId="18" fillId="0" borderId="0" xfId="0" applyFont="1" applyAlignment="1">
      <alignment horizontal="left" vertical="top" wrapText="1"/>
    </xf>
    <xf numFmtId="0" fontId="36" fillId="0" borderId="0" xfId="0" applyFont="1" applyBorder="1" applyAlignment="1">
      <alignment horizontal="left" vertical="top"/>
    </xf>
    <xf numFmtId="0" fontId="41" fillId="0" borderId="0" xfId="0" applyFont="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40</xdr:col>
      <xdr:colOff>542925</xdr:colOff>
      <xdr:row>23</xdr:row>
      <xdr:rowOff>0</xdr:rowOff>
    </xdr:from>
    <xdr:to>
      <xdr:col>40</xdr:col>
      <xdr:colOff>542925</xdr:colOff>
      <xdr:row>24</xdr:row>
      <xdr:rowOff>142875</xdr:rowOff>
    </xdr:to>
    <xdr:cxnSp macro="">
      <xdr:nvCxnSpPr>
        <xdr:cNvPr id="2" name="直線コネクタ 1"/>
        <xdr:cNvCxnSpPr/>
      </xdr:nvCxnSpPr>
      <xdr:spPr>
        <a:xfrm>
          <a:off x="11957685" y="4427220"/>
          <a:ext cx="0" cy="310515"/>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1</xdr:col>
      <xdr:colOff>38099</xdr:colOff>
      <xdr:row>132</xdr:row>
      <xdr:rowOff>733424</xdr:rowOff>
    </xdr:from>
    <xdr:to>
      <xdr:col>1</xdr:col>
      <xdr:colOff>161924</xdr:colOff>
      <xdr:row>132</xdr:row>
      <xdr:rowOff>1038225</xdr:rowOff>
    </xdr:to>
    <xdr:sp macro="" textlink="">
      <xdr:nvSpPr>
        <xdr:cNvPr id="3" name="左大かっこ 2"/>
        <xdr:cNvSpPr/>
      </xdr:nvSpPr>
      <xdr:spPr>
        <a:xfrm>
          <a:off x="180974" y="28936949"/>
          <a:ext cx="123825" cy="304801"/>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486"/>
  <sheetViews>
    <sheetView tabSelected="1" view="pageBreakPreview" topLeftCell="A161" zoomScaleNormal="100" zoomScaleSheetLayoutView="100" zoomScalePageLayoutView="110" workbookViewId="0">
      <selection activeCell="AL173" sqref="AL173"/>
    </sheetView>
  </sheetViews>
  <sheetFormatPr defaultColWidth="7.875" defaultRowHeight="12" customHeight="1" x14ac:dyDescent="0.15"/>
  <cols>
    <col min="1" max="1" width="1.875" customWidth="1"/>
    <col min="2" max="27" width="3.5" customWidth="1"/>
    <col min="28" max="28" width="3.375" customWidth="1"/>
    <col min="29" max="29" width="2.625" customWidth="1"/>
    <col min="30" max="33" width="3.5" customWidth="1"/>
  </cols>
  <sheetData>
    <row r="2" spans="2:32" ht="9" customHeight="1" x14ac:dyDescent="0.15">
      <c r="B2" s="321" t="s">
        <v>116</v>
      </c>
      <c r="C2" s="321"/>
      <c r="D2" s="321"/>
      <c r="E2" s="321"/>
      <c r="F2" s="13"/>
      <c r="G2" s="13"/>
      <c r="H2" s="13"/>
      <c r="I2" s="13"/>
      <c r="J2" s="13"/>
      <c r="K2" s="13"/>
      <c r="L2" s="14"/>
      <c r="M2" s="15"/>
      <c r="N2" s="15"/>
      <c r="O2" s="15"/>
      <c r="P2" s="15"/>
      <c r="Q2" s="15"/>
      <c r="R2" s="15"/>
      <c r="S2" s="15"/>
      <c r="T2" s="15"/>
      <c r="U2" s="15"/>
      <c r="V2" s="15"/>
      <c r="W2" s="15"/>
      <c r="X2" s="15"/>
      <c r="Y2" s="15"/>
      <c r="Z2" s="15"/>
      <c r="AA2" s="15"/>
    </row>
    <row r="3" spans="2:32" ht="15.6" customHeight="1" x14ac:dyDescent="0.15">
      <c r="B3" s="321"/>
      <c r="C3" s="321"/>
      <c r="D3" s="321"/>
      <c r="E3" s="321"/>
      <c r="F3" s="320" t="s">
        <v>2</v>
      </c>
      <c r="G3" s="320"/>
      <c r="H3" s="320"/>
      <c r="I3" s="320"/>
      <c r="J3" s="320"/>
      <c r="K3" s="320"/>
      <c r="L3" s="320"/>
      <c r="M3" s="320"/>
      <c r="N3" s="320"/>
      <c r="O3" s="320"/>
      <c r="P3" s="320"/>
      <c r="Q3" s="320"/>
      <c r="R3" s="320"/>
      <c r="S3" s="320"/>
      <c r="T3" s="320"/>
      <c r="U3" s="320"/>
      <c r="V3" s="320"/>
      <c r="W3" s="320"/>
      <c r="X3" s="320"/>
      <c r="Y3" s="320"/>
      <c r="Z3" s="320"/>
      <c r="AA3" s="320"/>
      <c r="AB3" s="320"/>
    </row>
    <row r="4" spans="2:32" ht="15.6" customHeight="1" x14ac:dyDescent="0.15">
      <c r="B4" s="101"/>
      <c r="C4" s="101"/>
      <c r="D4" s="101"/>
      <c r="E4" s="101"/>
      <c r="F4" s="100"/>
      <c r="G4" s="100"/>
      <c r="H4" s="100"/>
      <c r="I4" s="100"/>
      <c r="J4" s="100"/>
      <c r="K4" s="100"/>
      <c r="L4" s="100"/>
      <c r="M4" s="100"/>
      <c r="N4" s="100"/>
      <c r="O4" s="100"/>
      <c r="P4" s="100"/>
      <c r="Q4" s="100"/>
      <c r="R4" s="100"/>
      <c r="S4" s="100"/>
      <c r="T4" s="100"/>
      <c r="U4" s="100"/>
      <c r="V4" s="100"/>
      <c r="W4" s="100"/>
      <c r="X4" s="100"/>
      <c r="Y4" s="100"/>
      <c r="Z4" s="100"/>
      <c r="AA4" s="100"/>
      <c r="AB4" s="100"/>
    </row>
    <row r="5" spans="2:32" ht="7.9" customHeight="1" x14ac:dyDescent="0.15">
      <c r="B5" s="12"/>
      <c r="C5" s="16"/>
      <c r="D5" s="16"/>
      <c r="E5" s="16"/>
      <c r="F5" s="16"/>
      <c r="G5" s="16"/>
      <c r="H5" s="16"/>
      <c r="I5" s="16"/>
      <c r="J5" s="16"/>
      <c r="K5" s="16"/>
      <c r="L5" s="17"/>
      <c r="M5" s="17"/>
      <c r="N5" s="17"/>
      <c r="O5" s="17"/>
      <c r="P5" s="17"/>
      <c r="Q5" s="17"/>
      <c r="R5" s="17"/>
      <c r="S5" s="17"/>
      <c r="T5" s="17"/>
      <c r="U5" s="17"/>
      <c r="V5" s="17"/>
      <c r="W5" s="17"/>
      <c r="X5" s="17"/>
      <c r="Y5" s="17"/>
      <c r="Z5" s="17"/>
      <c r="AA5" s="17"/>
    </row>
    <row r="6" spans="2:32" ht="13.5" customHeight="1" x14ac:dyDescent="0.15">
      <c r="B6" s="297" t="s">
        <v>231</v>
      </c>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row>
    <row r="7" spans="2:32" ht="13.5" customHeight="1" x14ac:dyDescent="0.15">
      <c r="B7" s="122" t="s">
        <v>230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53"/>
      <c r="AE7" s="53"/>
      <c r="AF7" s="53"/>
    </row>
    <row r="8" spans="2:32" ht="7.5" customHeight="1" x14ac:dyDescent="0.15">
      <c r="B8" s="19"/>
      <c r="C8" s="20"/>
      <c r="D8" s="20"/>
      <c r="E8" s="20"/>
      <c r="F8" s="20"/>
      <c r="G8" s="20"/>
      <c r="H8" s="20"/>
      <c r="I8" s="21"/>
      <c r="J8" s="20"/>
      <c r="K8" s="20"/>
      <c r="L8" s="21"/>
      <c r="M8" s="21"/>
      <c r="N8" s="21"/>
      <c r="O8" s="21"/>
      <c r="P8" s="21"/>
      <c r="Q8" s="21"/>
      <c r="R8" s="21"/>
      <c r="S8" s="21"/>
      <c r="T8" s="20"/>
      <c r="U8" s="20"/>
      <c r="V8" s="20"/>
      <c r="W8" s="21"/>
      <c r="X8" s="21"/>
      <c r="Y8" s="21"/>
      <c r="Z8" s="21"/>
      <c r="AA8" s="21"/>
      <c r="AB8" s="7"/>
      <c r="AC8" s="7"/>
      <c r="AD8" s="53"/>
      <c r="AE8" s="53"/>
      <c r="AF8" s="53"/>
    </row>
    <row r="9" spans="2:32" ht="13.15" customHeight="1" x14ac:dyDescent="0.15">
      <c r="B9" s="317" t="s">
        <v>228</v>
      </c>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row>
    <row r="10" spans="2:32" ht="13.5" customHeight="1" x14ac:dyDescent="0.15">
      <c r="B10" s="326" t="s">
        <v>232</v>
      </c>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row>
    <row r="11" spans="2:32" ht="13.5" customHeight="1" x14ac:dyDescent="0.15">
      <c r="B11" s="297" t="s">
        <v>3</v>
      </c>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row>
    <row r="12" spans="2:32" ht="10.15" customHeight="1" x14ac:dyDescent="0.15">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row>
    <row r="13" spans="2:32" ht="13.5" customHeight="1" x14ac:dyDescent="0.15">
      <c r="B13" s="303" t="s">
        <v>4</v>
      </c>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row>
    <row r="14" spans="2:32" ht="13.5" customHeight="1" x14ac:dyDescent="0.15">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row>
    <row r="15" spans="2:32" ht="27.6" customHeight="1" x14ac:dyDescent="0.15">
      <c r="B15" s="322" t="s">
        <v>5</v>
      </c>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row>
    <row r="16" spans="2:32" ht="4.9000000000000004" customHeight="1" x14ac:dyDescent="0.15">
      <c r="B16" s="7"/>
      <c r="C16" s="21"/>
      <c r="D16" s="20"/>
      <c r="E16" s="20"/>
      <c r="F16" s="20"/>
      <c r="G16" s="20"/>
      <c r="H16" s="20"/>
      <c r="I16" s="20"/>
      <c r="J16" s="20"/>
      <c r="K16" s="20"/>
      <c r="L16" s="20"/>
      <c r="M16" s="20"/>
      <c r="N16" s="20"/>
      <c r="O16" s="20"/>
      <c r="P16" s="20"/>
      <c r="Q16" s="20"/>
      <c r="R16" s="20"/>
      <c r="S16" s="20"/>
      <c r="T16" s="20"/>
      <c r="U16" s="20"/>
      <c r="V16" s="20"/>
      <c r="W16" s="20"/>
      <c r="X16" s="20"/>
      <c r="Y16" s="20"/>
      <c r="Z16" s="20"/>
      <c r="AA16" s="20"/>
      <c r="AB16" s="7"/>
      <c r="AC16" s="7"/>
      <c r="AD16" s="53"/>
      <c r="AE16" s="53"/>
      <c r="AF16" s="53"/>
    </row>
    <row r="17" spans="2:32" ht="4.9000000000000004" customHeight="1" x14ac:dyDescent="0.15">
      <c r="B17" s="7"/>
      <c r="C17" s="104"/>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7"/>
      <c r="AC17" s="7"/>
      <c r="AD17" s="53"/>
      <c r="AE17" s="53"/>
      <c r="AF17" s="53"/>
    </row>
    <row r="18" spans="2:32" ht="13.5" customHeight="1" x14ac:dyDescent="0.15">
      <c r="B18" s="203" t="s">
        <v>6</v>
      </c>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row>
    <row r="19" spans="2:32" ht="11.45" customHeight="1" x14ac:dyDescent="0.15">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row>
    <row r="20" spans="2:32" ht="4.1500000000000004" customHeight="1" x14ac:dyDescent="0.15">
      <c r="B20" s="22"/>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7"/>
      <c r="AC20" s="7"/>
      <c r="AD20" s="53"/>
      <c r="AE20" s="53"/>
      <c r="AF20" s="53"/>
    </row>
    <row r="21" spans="2:32" ht="48" customHeight="1" x14ac:dyDescent="0.15">
      <c r="B21" s="323" t="s">
        <v>233</v>
      </c>
      <c r="C21" s="323"/>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row>
    <row r="22" spans="2:32" ht="4.1500000000000004" customHeight="1" x14ac:dyDescent="0.15">
      <c r="B22" s="2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7"/>
      <c r="AC22" s="7"/>
      <c r="AD22" s="53"/>
      <c r="AE22" s="53"/>
      <c r="AF22" s="53"/>
    </row>
    <row r="23" spans="2:32" ht="13.5" customHeight="1" x14ac:dyDescent="0.15">
      <c r="B23" s="23"/>
      <c r="C23" s="20"/>
      <c r="D23" s="20"/>
      <c r="E23" s="20"/>
      <c r="F23" s="20"/>
      <c r="G23" s="20"/>
      <c r="H23" s="20"/>
      <c r="I23" s="20"/>
      <c r="J23" s="20"/>
      <c r="K23" s="20"/>
      <c r="L23" s="21"/>
      <c r="M23" s="21"/>
      <c r="N23" s="21"/>
      <c r="O23" s="21"/>
      <c r="P23" s="21"/>
      <c r="Q23" s="21"/>
      <c r="R23" s="21"/>
      <c r="S23" s="21"/>
      <c r="T23" s="21"/>
      <c r="U23" s="21"/>
      <c r="V23" s="21"/>
      <c r="W23" s="21"/>
      <c r="X23" s="21"/>
      <c r="Y23" s="21"/>
      <c r="Z23" s="21"/>
      <c r="AA23" s="21"/>
      <c r="AB23" s="7"/>
      <c r="AC23" s="7"/>
      <c r="AD23" s="53"/>
      <c r="AE23" s="53"/>
      <c r="AF23" s="53"/>
    </row>
    <row r="24" spans="2:32" ht="13.5" customHeight="1" x14ac:dyDescent="0.15">
      <c r="B24" s="305" t="s">
        <v>7</v>
      </c>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63"/>
      <c r="AE24" s="63"/>
      <c r="AF24" s="63"/>
    </row>
    <row r="25" spans="2:32" ht="13.5" customHeight="1" x14ac:dyDescent="0.15">
      <c r="B25" s="326" t="s">
        <v>8</v>
      </c>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row>
    <row r="26" spans="2:32" ht="13.5" customHeight="1" x14ac:dyDescent="0.15">
      <c r="B26" s="19"/>
      <c r="C26" s="20"/>
      <c r="D26" s="20"/>
      <c r="E26" s="20"/>
      <c r="F26" s="20"/>
      <c r="G26" s="20"/>
      <c r="H26" s="20"/>
      <c r="I26" s="20"/>
      <c r="J26" s="20"/>
      <c r="K26" s="20"/>
      <c r="L26" s="21"/>
      <c r="M26" s="21"/>
      <c r="N26" s="21"/>
      <c r="O26" s="21"/>
      <c r="P26" s="21"/>
      <c r="Q26" s="21"/>
      <c r="R26" s="21"/>
      <c r="S26" s="21"/>
      <c r="T26" s="21"/>
      <c r="U26" s="21"/>
      <c r="V26" s="21"/>
      <c r="W26" s="21"/>
      <c r="X26" s="21"/>
      <c r="Y26" s="21"/>
      <c r="Z26" s="21"/>
      <c r="AA26" s="21"/>
      <c r="AB26" s="7"/>
      <c r="AC26" s="7"/>
      <c r="AD26" s="53"/>
      <c r="AE26" s="53"/>
      <c r="AF26" s="53"/>
    </row>
    <row r="27" spans="2:32" ht="13.5" customHeight="1" x14ac:dyDescent="0.15">
      <c r="B27" s="305" t="s">
        <v>223</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row>
    <row r="28" spans="2:32" ht="13.5" customHeight="1" x14ac:dyDescent="0.15">
      <c r="B28" s="297" t="s">
        <v>142</v>
      </c>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row>
    <row r="29" spans="2:32" ht="13.5" customHeight="1" x14ac:dyDescent="0.15">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row>
    <row r="30" spans="2:32" ht="7.15" customHeight="1" x14ac:dyDescent="0.15">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2:32" ht="41.45" customHeight="1" x14ac:dyDescent="0.15">
      <c r="B31" s="298" t="s">
        <v>9</v>
      </c>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row>
    <row r="32" spans="2:32" ht="13.5" customHeight="1" x14ac:dyDescent="0.15">
      <c r="B32" s="148" t="s">
        <v>217</v>
      </c>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row>
    <row r="33" spans="2:32" ht="13.5" customHeight="1" x14ac:dyDescent="0.15">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row>
    <row r="34" spans="2:32" ht="6" customHeight="1" x14ac:dyDescent="0.15">
      <c r="B34" s="22"/>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7"/>
      <c r="AC34" s="7"/>
      <c r="AD34" s="53"/>
      <c r="AE34" s="53"/>
      <c r="AF34" s="53"/>
    </row>
    <row r="35" spans="2:32" ht="13.5" customHeight="1" x14ac:dyDescent="0.15">
      <c r="B35" s="317" t="s">
        <v>211</v>
      </c>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row>
    <row r="36" spans="2:32" ht="13.5" customHeight="1" x14ac:dyDescent="0.15">
      <c r="B36" s="317"/>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17"/>
      <c r="AA36" s="317"/>
      <c r="AB36" s="317"/>
      <c r="AC36" s="317"/>
      <c r="AD36" s="317"/>
      <c r="AE36" s="317"/>
      <c r="AF36" s="317"/>
    </row>
    <row r="37" spans="2:32" ht="28.15" customHeight="1" x14ac:dyDescent="0.15">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row>
    <row r="38" spans="2:32" ht="6" customHeight="1" x14ac:dyDescent="0.15">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row>
    <row r="39" spans="2:32" ht="13.5" customHeight="1" x14ac:dyDescent="0.15">
      <c r="B39" s="24"/>
      <c r="C39" s="324" t="s">
        <v>10</v>
      </c>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row>
    <row r="40" spans="2:32" ht="12.6" customHeight="1" x14ac:dyDescent="0.15">
      <c r="B40" s="24"/>
      <c r="C40" s="20"/>
      <c r="D40" s="304" t="s">
        <v>11</v>
      </c>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row>
    <row r="41" spans="2:32" ht="13.5" customHeight="1" x14ac:dyDescent="0.15">
      <c r="B41" s="7"/>
      <c r="C41" s="7"/>
      <c r="D41" s="304" t="s">
        <v>12</v>
      </c>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row>
    <row r="42" spans="2:32" ht="13.5" customHeight="1" x14ac:dyDescent="0.15">
      <c r="B42" s="7"/>
      <c r="C42" s="7"/>
      <c r="D42" s="304" t="s">
        <v>13</v>
      </c>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row>
    <row r="43" spans="2:32" ht="13.5" customHeight="1" x14ac:dyDescent="0.15">
      <c r="B43" s="7"/>
      <c r="C43" s="7"/>
      <c r="D43" s="304" t="s">
        <v>14</v>
      </c>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row>
    <row r="44" spans="2:32" ht="13.5" customHeight="1" x14ac:dyDescent="0.15">
      <c r="B44" s="7"/>
      <c r="C44" s="7"/>
      <c r="D44" s="304" t="s">
        <v>15</v>
      </c>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row>
    <row r="45" spans="2:32" ht="3" customHeight="1" x14ac:dyDescent="0.15">
      <c r="B45" s="7"/>
      <c r="C45" s="7"/>
      <c r="D45" s="7"/>
      <c r="E45" s="7"/>
      <c r="F45" s="7"/>
      <c r="G45" s="7"/>
      <c r="H45" s="7"/>
      <c r="I45" s="7"/>
      <c r="J45" s="7"/>
      <c r="K45" s="7"/>
      <c r="L45" s="7"/>
      <c r="M45" s="7"/>
      <c r="N45" s="7"/>
      <c r="O45" s="7"/>
      <c r="P45" s="7"/>
      <c r="Q45" s="7"/>
      <c r="R45" s="7"/>
      <c r="S45" s="7"/>
      <c r="T45" s="7"/>
      <c r="U45" s="7"/>
      <c r="V45" s="7"/>
      <c r="W45" s="7"/>
      <c r="X45" s="7"/>
      <c r="Y45" s="7"/>
      <c r="Z45" s="21"/>
      <c r="AA45" s="21"/>
      <c r="AB45" s="7"/>
      <c r="AC45" s="7"/>
      <c r="AD45" s="53"/>
      <c r="AE45" s="53"/>
      <c r="AF45" s="53"/>
    </row>
    <row r="46" spans="2:32" ht="13.5" customHeight="1" x14ac:dyDescent="0.15">
      <c r="B46" s="7"/>
      <c r="C46" s="203" t="s">
        <v>16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row>
    <row r="47" spans="2:32" ht="6" customHeight="1" x14ac:dyDescent="0.15">
      <c r="B47" s="23"/>
      <c r="C47" s="20"/>
      <c r="D47" s="20"/>
      <c r="E47" s="20"/>
      <c r="F47" s="20"/>
      <c r="G47" s="20"/>
      <c r="H47" s="20"/>
      <c r="I47" s="20"/>
      <c r="J47" s="20"/>
      <c r="K47" s="20"/>
      <c r="L47" s="21"/>
      <c r="M47" s="21"/>
      <c r="N47" s="21"/>
      <c r="O47" s="21"/>
      <c r="P47" s="21"/>
      <c r="Q47" s="21"/>
      <c r="R47" s="21"/>
      <c r="S47" s="21"/>
      <c r="T47" s="21"/>
      <c r="U47" s="21"/>
      <c r="V47" s="21"/>
      <c r="W47" s="21"/>
      <c r="X47" s="21"/>
      <c r="Y47" s="21"/>
      <c r="Z47" s="21"/>
      <c r="AA47" s="21"/>
      <c r="AB47" s="7"/>
      <c r="AC47" s="7"/>
      <c r="AD47" s="53"/>
      <c r="AE47" s="53"/>
      <c r="AF47" s="53"/>
    </row>
    <row r="48" spans="2:32" ht="107.45" customHeight="1" x14ac:dyDescent="0.15">
      <c r="B48" s="288" t="s">
        <v>234</v>
      </c>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row>
    <row r="49" spans="2:32" ht="13.9" customHeight="1" x14ac:dyDescent="0.15">
      <c r="B49" s="25" t="s">
        <v>17</v>
      </c>
      <c r="C49" s="20"/>
      <c r="D49" s="20"/>
      <c r="E49" s="20"/>
      <c r="F49" s="20"/>
      <c r="G49" s="20"/>
      <c r="H49" s="20"/>
      <c r="I49" s="20"/>
      <c r="J49" s="20"/>
      <c r="K49" s="20"/>
      <c r="L49" s="21"/>
      <c r="M49" s="21"/>
      <c r="N49" s="21"/>
      <c r="O49" s="21"/>
      <c r="P49" s="21"/>
      <c r="Q49" s="21"/>
      <c r="R49" s="21"/>
      <c r="S49" s="21"/>
      <c r="T49" s="21"/>
      <c r="U49" s="21"/>
      <c r="V49" s="21"/>
      <c r="W49" s="21"/>
      <c r="X49" s="21"/>
      <c r="Y49" s="21"/>
      <c r="Z49" s="21"/>
      <c r="AA49" s="21"/>
      <c r="AB49" s="7"/>
      <c r="AC49" s="7"/>
      <c r="AD49" s="53"/>
      <c r="AE49" s="53"/>
      <c r="AF49" s="53"/>
    </row>
    <row r="50" spans="2:32" ht="92.45" customHeight="1" x14ac:dyDescent="0.15">
      <c r="B50" s="288" t="s">
        <v>235</v>
      </c>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row>
    <row r="51" spans="2:32" ht="10.15" customHeight="1" x14ac:dyDescent="0.15">
      <c r="B51" s="21" t="s">
        <v>17</v>
      </c>
      <c r="C51" s="20"/>
      <c r="D51" s="20"/>
      <c r="E51" s="20"/>
      <c r="F51" s="20"/>
      <c r="G51" s="20"/>
      <c r="H51" s="20"/>
      <c r="I51" s="20"/>
      <c r="J51" s="20"/>
      <c r="K51" s="20"/>
      <c r="L51" s="21"/>
      <c r="M51" s="21"/>
      <c r="N51" s="21"/>
      <c r="O51" s="21"/>
      <c r="P51" s="21"/>
      <c r="Q51" s="21"/>
      <c r="R51" s="21"/>
      <c r="S51" s="21"/>
      <c r="T51" s="21"/>
      <c r="U51" s="21"/>
      <c r="V51" s="21"/>
      <c r="W51" s="21"/>
      <c r="X51" s="21"/>
      <c r="Y51" s="21"/>
      <c r="Z51" s="21"/>
      <c r="AA51" s="21"/>
      <c r="AB51" s="7"/>
      <c r="AC51" s="7"/>
      <c r="AD51" s="53"/>
      <c r="AE51" s="53"/>
      <c r="AF51" s="53"/>
    </row>
    <row r="52" spans="2:32" ht="46.15" customHeight="1" x14ac:dyDescent="0.15">
      <c r="B52" s="288" t="s">
        <v>236</v>
      </c>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row>
    <row r="53" spans="2:32" ht="13.9" customHeight="1" x14ac:dyDescent="0.15">
      <c r="B53" s="54"/>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26"/>
      <c r="AC53" s="26"/>
      <c r="AD53" s="53"/>
      <c r="AE53" s="53"/>
      <c r="AF53" s="53"/>
    </row>
    <row r="54" spans="2:32" ht="2.4500000000000002" customHeight="1" x14ac:dyDescent="0.15">
      <c r="B54" s="105" t="s">
        <v>19</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6"/>
      <c r="AC54" s="106"/>
      <c r="AD54" s="8"/>
      <c r="AE54" s="8"/>
      <c r="AF54" s="8"/>
    </row>
    <row r="55" spans="2:32" ht="13.5" customHeight="1" x14ac:dyDescent="0.15">
      <c r="B55" s="327" t="s">
        <v>201</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row>
    <row r="56" spans="2:32" ht="13.5" customHeight="1" x14ac:dyDescent="0.15">
      <c r="B56" s="105" t="s">
        <v>19</v>
      </c>
      <c r="C56" s="295" t="s">
        <v>20</v>
      </c>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row>
    <row r="57" spans="2:32" ht="12" customHeight="1" x14ac:dyDescent="0.15">
      <c r="B57" s="105" t="s">
        <v>19</v>
      </c>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row>
    <row r="58" spans="2:32" ht="5.25" customHeight="1" x14ac:dyDescent="0.15">
      <c r="B58" s="105" t="s">
        <v>19</v>
      </c>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6"/>
      <c r="AC58" s="106"/>
      <c r="AD58" s="8"/>
      <c r="AE58" s="8"/>
      <c r="AF58" s="8"/>
    </row>
    <row r="59" spans="2:32" ht="50.45" customHeight="1" x14ac:dyDescent="0.15">
      <c r="B59" s="288" t="s">
        <v>127</v>
      </c>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row>
    <row r="60" spans="2:32" ht="8.4499999999999993" customHeight="1" x14ac:dyDescent="0.15">
      <c r="B60" s="21" t="s">
        <v>19</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7"/>
      <c r="AC60" s="7"/>
      <c r="AD60" s="53"/>
      <c r="AE60" s="53"/>
      <c r="AF60" s="53"/>
    </row>
    <row r="61" spans="2:32" ht="15" customHeight="1" x14ac:dyDescent="0.15">
      <c r="B61" s="21" t="s">
        <v>19</v>
      </c>
      <c r="C61" s="285" t="s">
        <v>117</v>
      </c>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row>
    <row r="62" spans="2:32" ht="13.5" customHeight="1" x14ac:dyDescent="0.15">
      <c r="B62" s="24"/>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row>
    <row r="63" spans="2:32" ht="15.6" customHeight="1" x14ac:dyDescent="0.15">
      <c r="B63" s="23"/>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row>
    <row r="64" spans="2:32" ht="3.6" customHeight="1"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7"/>
      <c r="AC64" s="7"/>
      <c r="AD64" s="53"/>
      <c r="AE64" s="53"/>
      <c r="AF64" s="53"/>
    </row>
    <row r="65" spans="2:32" ht="81" customHeight="1" x14ac:dyDescent="0.15">
      <c r="B65" s="288" t="s">
        <v>237</v>
      </c>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row>
    <row r="66" spans="2:32" ht="8.25" customHeight="1"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7"/>
      <c r="AC66" s="7"/>
      <c r="AD66" s="53"/>
      <c r="AE66" s="53"/>
      <c r="AF66" s="53"/>
    </row>
    <row r="67" spans="2:32" ht="13.5" customHeight="1" x14ac:dyDescent="0.15">
      <c r="B67" s="305" t="s">
        <v>126</v>
      </c>
      <c r="C67" s="305"/>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c r="AF67" s="305"/>
    </row>
    <row r="68" spans="2:32" ht="13.5" customHeight="1" x14ac:dyDescent="0.15">
      <c r="B68" s="306" t="s">
        <v>212</v>
      </c>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8"/>
    </row>
    <row r="69" spans="2:32" ht="13.5" customHeight="1" x14ac:dyDescent="0.15">
      <c r="B69" s="309"/>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1"/>
    </row>
    <row r="70" spans="2:32" ht="13.5" customHeight="1" x14ac:dyDescent="0.15">
      <c r="B70" s="312"/>
      <c r="C70" s="313"/>
      <c r="D70" s="313"/>
      <c r="E70" s="313"/>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4"/>
    </row>
    <row r="71" spans="2:32" ht="6.75" customHeight="1" x14ac:dyDescent="0.15">
      <c r="B71" s="105" t="s">
        <v>18</v>
      </c>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row>
    <row r="72" spans="2:32" ht="13.5" customHeight="1" x14ac:dyDescent="0.15">
      <c r="B72" s="105" t="s">
        <v>18</v>
      </c>
      <c r="C72" s="295" t="s">
        <v>218</v>
      </c>
      <c r="D72" s="295"/>
      <c r="E72" s="295"/>
      <c r="F72" s="295"/>
      <c r="G72" s="295"/>
      <c r="H72" s="295"/>
      <c r="I72" s="295"/>
      <c r="J72" s="295"/>
      <c r="K72" s="295"/>
      <c r="L72" s="295"/>
      <c r="M72" s="295"/>
      <c r="N72" s="295"/>
      <c r="O72" s="295"/>
      <c r="P72" s="295"/>
      <c r="Q72" s="295"/>
      <c r="R72" s="295"/>
      <c r="S72" s="295"/>
      <c r="T72" s="295"/>
      <c r="U72" s="295"/>
      <c r="V72" s="295"/>
      <c r="W72" s="295"/>
      <c r="X72" s="295"/>
      <c r="Y72" s="295"/>
      <c r="Z72" s="295"/>
      <c r="AA72" s="295"/>
      <c r="AB72" s="295"/>
      <c r="AC72" s="295"/>
      <c r="AD72" s="295"/>
      <c r="AE72" s="295"/>
      <c r="AF72" s="295"/>
    </row>
    <row r="73" spans="2:32" ht="19.5" customHeight="1" x14ac:dyDescent="0.15">
      <c r="B73" s="105"/>
      <c r="C73" s="295"/>
      <c r="D73" s="295"/>
      <c r="E73" s="295"/>
      <c r="F73" s="295"/>
      <c r="G73" s="295"/>
      <c r="H73" s="295"/>
      <c r="I73" s="295"/>
      <c r="J73" s="295"/>
      <c r="K73" s="295"/>
      <c r="L73" s="295"/>
      <c r="M73" s="295"/>
      <c r="N73" s="295"/>
      <c r="O73" s="295"/>
      <c r="P73" s="295"/>
      <c r="Q73" s="295"/>
      <c r="R73" s="295"/>
      <c r="S73" s="295"/>
      <c r="T73" s="295"/>
      <c r="U73" s="295"/>
      <c r="V73" s="295"/>
      <c r="W73" s="295"/>
      <c r="X73" s="295"/>
      <c r="Y73" s="295"/>
      <c r="Z73" s="295"/>
      <c r="AA73" s="295"/>
      <c r="AB73" s="295"/>
      <c r="AC73" s="295"/>
      <c r="AD73" s="295"/>
      <c r="AE73" s="295"/>
      <c r="AF73" s="295"/>
    </row>
    <row r="74" spans="2:32" ht="5.25" customHeight="1" x14ac:dyDescent="0.15">
      <c r="B74" s="105" t="s">
        <v>18</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row>
    <row r="75" spans="2:32" ht="39" customHeight="1" x14ac:dyDescent="0.15">
      <c r="B75" s="300" t="s">
        <v>166</v>
      </c>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6"/>
    </row>
    <row r="76" spans="2:32" ht="5.25" customHeight="1" x14ac:dyDescent="0.15">
      <c r="B76" s="105" t="s">
        <v>18</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2:32" ht="11.25" customHeight="1" x14ac:dyDescent="0.15">
      <c r="B77" s="105" t="s">
        <v>18</v>
      </c>
      <c r="C77" s="295" t="s">
        <v>219</v>
      </c>
      <c r="D77" s="295"/>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row>
    <row r="78" spans="2:32" ht="5.25" customHeight="1" x14ac:dyDescent="0.15">
      <c r="B78" s="105" t="s">
        <v>18</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row>
    <row r="79" spans="2:32" ht="13.5" customHeight="1" x14ac:dyDescent="0.15">
      <c r="B79" s="305" t="s">
        <v>107</v>
      </c>
      <c r="C79" s="305"/>
      <c r="D79" s="305"/>
      <c r="E79" s="305"/>
      <c r="F79" s="305"/>
      <c r="G79" s="305"/>
      <c r="H79" s="305"/>
      <c r="I79" s="305"/>
      <c r="J79" s="305"/>
      <c r="K79" s="305"/>
      <c r="L79" s="305"/>
      <c r="M79" s="305"/>
      <c r="N79" s="305"/>
      <c r="O79" s="305"/>
      <c r="P79" s="305"/>
      <c r="Q79" s="305"/>
      <c r="R79" s="305"/>
      <c r="S79" s="305"/>
      <c r="T79" s="305"/>
      <c r="U79" s="305"/>
      <c r="V79" s="305"/>
      <c r="W79" s="305"/>
      <c r="X79" s="305"/>
      <c r="Y79" s="305"/>
      <c r="Z79" s="305"/>
      <c r="AA79" s="305"/>
      <c r="AB79" s="305"/>
      <c r="AC79" s="305"/>
      <c r="AD79" s="305"/>
      <c r="AE79" s="305"/>
      <c r="AF79" s="305"/>
    </row>
    <row r="80" spans="2:32" ht="13.5" customHeight="1" x14ac:dyDescent="0.15">
      <c r="B80" s="305" t="s">
        <v>21</v>
      </c>
      <c r="C80" s="305"/>
      <c r="D80" s="305"/>
      <c r="E80" s="305"/>
      <c r="F80" s="305"/>
      <c r="G80" s="305"/>
      <c r="H80" s="305"/>
      <c r="I80" s="305"/>
      <c r="J80" s="305"/>
      <c r="K80" s="305"/>
      <c r="L80" s="305"/>
      <c r="M80" s="305"/>
      <c r="N80" s="305"/>
      <c r="O80" s="305"/>
      <c r="P80" s="305"/>
      <c r="Q80" s="305"/>
      <c r="R80" s="305"/>
      <c r="S80" s="305"/>
      <c r="T80" s="305"/>
      <c r="U80" s="305"/>
      <c r="V80" s="305"/>
      <c r="W80" s="305"/>
      <c r="X80" s="305"/>
      <c r="Y80" s="305"/>
      <c r="Z80" s="305"/>
      <c r="AA80" s="305"/>
      <c r="AB80" s="305"/>
      <c r="AC80" s="305"/>
      <c r="AD80" s="305"/>
      <c r="AE80" s="305"/>
      <c r="AF80" s="305"/>
    </row>
    <row r="81" spans="2:32" ht="13.5" customHeight="1" x14ac:dyDescent="0.15">
      <c r="B81" s="305" t="s">
        <v>22</v>
      </c>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row>
    <row r="82" spans="2:32" ht="1.9" customHeight="1" x14ac:dyDescent="0.15">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5"/>
      <c r="AC82" s="65"/>
      <c r="AD82" s="65"/>
      <c r="AE82" s="65"/>
      <c r="AF82" s="65"/>
    </row>
    <row r="83" spans="2:32" ht="13.5" customHeight="1" x14ac:dyDescent="0.15">
      <c r="B83" s="66" t="s">
        <v>23</v>
      </c>
      <c r="C83" s="67" t="s">
        <v>24</v>
      </c>
      <c r="D83" s="67"/>
      <c r="E83" s="67"/>
      <c r="F83" s="67"/>
      <c r="G83" s="67"/>
      <c r="H83" s="66"/>
      <c r="I83" s="66"/>
      <c r="J83" s="64"/>
      <c r="K83" s="64"/>
      <c r="L83" s="64"/>
      <c r="M83" s="64"/>
      <c r="N83" s="64"/>
      <c r="O83" s="64"/>
      <c r="P83" s="64"/>
      <c r="Q83" s="64"/>
      <c r="R83" s="64"/>
      <c r="S83" s="64"/>
      <c r="T83" s="64"/>
      <c r="U83" s="64"/>
      <c r="V83" s="64"/>
      <c r="W83" s="64"/>
      <c r="X83" s="64"/>
      <c r="Y83" s="64"/>
      <c r="Z83" s="64"/>
      <c r="AA83" s="64"/>
      <c r="AB83" s="65"/>
      <c r="AC83" s="65"/>
      <c r="AD83" s="65"/>
      <c r="AE83" s="65"/>
      <c r="AF83" s="65"/>
    </row>
    <row r="84" spans="2:32" ht="13.5" customHeight="1" x14ac:dyDescent="0.15">
      <c r="B84" s="66" t="s">
        <v>23</v>
      </c>
      <c r="C84" s="67" t="s">
        <v>114</v>
      </c>
      <c r="D84" s="67"/>
      <c r="E84" s="67"/>
      <c r="F84" s="67"/>
      <c r="G84" s="67"/>
      <c r="H84" s="66"/>
      <c r="I84" s="66"/>
      <c r="J84" s="64"/>
      <c r="K84" s="64"/>
      <c r="L84" s="64"/>
      <c r="M84" s="64"/>
      <c r="N84" s="64"/>
      <c r="O84" s="64"/>
      <c r="P84" s="64"/>
      <c r="Q84" s="64"/>
      <c r="R84" s="64"/>
      <c r="S84" s="64"/>
      <c r="T84" s="64"/>
      <c r="U84" s="64"/>
      <c r="V84" s="64"/>
      <c r="W84" s="64"/>
      <c r="X84" s="64"/>
      <c r="Y84" s="64"/>
      <c r="Z84" s="64"/>
      <c r="AA84" s="64"/>
      <c r="AB84" s="65"/>
      <c r="AC84" s="65"/>
      <c r="AD84" s="65"/>
      <c r="AE84" s="65"/>
      <c r="AF84" s="65"/>
    </row>
    <row r="85" spans="2:32" ht="13.5" customHeight="1" x14ac:dyDescent="0.15">
      <c r="B85" s="66" t="s">
        <v>25</v>
      </c>
      <c r="C85" s="67" t="s">
        <v>115</v>
      </c>
      <c r="D85" s="67"/>
      <c r="E85" s="67"/>
      <c r="F85" s="67"/>
      <c r="G85" s="67"/>
      <c r="H85" s="66"/>
      <c r="I85" s="66"/>
      <c r="J85" s="64"/>
      <c r="K85" s="64"/>
      <c r="L85" s="64"/>
      <c r="M85" s="64"/>
      <c r="N85" s="64"/>
      <c r="O85" s="64"/>
      <c r="P85" s="64"/>
      <c r="Q85" s="64"/>
      <c r="R85" s="64"/>
      <c r="S85" s="64"/>
      <c r="T85" s="64"/>
      <c r="U85" s="64"/>
      <c r="V85" s="64"/>
      <c r="W85" s="64"/>
      <c r="X85" s="64"/>
      <c r="Y85" s="64"/>
      <c r="Z85" s="64"/>
      <c r="AA85" s="64"/>
      <c r="AB85" s="65"/>
      <c r="AC85" s="65"/>
      <c r="AD85" s="65"/>
      <c r="AE85" s="65"/>
      <c r="AF85" s="65"/>
    </row>
    <row r="86" spans="2:32" ht="12" customHeight="1" x14ac:dyDescent="0.15">
      <c r="B86" s="21"/>
      <c r="C86" s="285" t="s">
        <v>26</v>
      </c>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row>
    <row r="87" spans="2:32" ht="3.75" customHeight="1" x14ac:dyDescent="0.15">
      <c r="B87" s="56"/>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row>
    <row r="88" spans="2:32" ht="5.45" customHeight="1" x14ac:dyDescent="0.15">
      <c r="B88" s="56"/>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7"/>
      <c r="AC88" s="7"/>
      <c r="AD88" s="53"/>
      <c r="AE88" s="53"/>
      <c r="AF88" s="53"/>
    </row>
    <row r="89" spans="2:32" ht="39.75" customHeight="1" x14ac:dyDescent="0.15">
      <c r="B89" s="114"/>
      <c r="C89" s="203" t="s">
        <v>128</v>
      </c>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row>
    <row r="90" spans="2:32" ht="5.45" customHeight="1" x14ac:dyDescent="0.15">
      <c r="B90" s="56"/>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7"/>
      <c r="AC90" s="7"/>
      <c r="AD90" s="53"/>
      <c r="AE90" s="53"/>
      <c r="AF90" s="53"/>
    </row>
    <row r="91" spans="2:32" ht="74.45" customHeight="1" x14ac:dyDescent="0.15">
      <c r="B91" s="288" t="s">
        <v>119</v>
      </c>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row>
    <row r="92" spans="2:32" ht="9" customHeight="1" x14ac:dyDescent="0.15">
      <c r="B92" s="56" t="s">
        <v>118</v>
      </c>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7"/>
      <c r="AC92" s="7"/>
      <c r="AD92" s="53"/>
      <c r="AE92" s="53"/>
      <c r="AF92" s="53"/>
    </row>
    <row r="93" spans="2:32" ht="13.5" customHeight="1" x14ac:dyDescent="0.15">
      <c r="B93" s="56"/>
      <c r="C93" s="285" t="s">
        <v>220</v>
      </c>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row>
    <row r="94" spans="2:32" ht="18" customHeight="1" x14ac:dyDescent="0.15">
      <c r="B94" s="56"/>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row>
    <row r="95" spans="2:32" ht="13.5" customHeight="1" x14ac:dyDescent="0.15">
      <c r="B95" s="303" t="s">
        <v>229</v>
      </c>
      <c r="C95" s="303"/>
      <c r="D95" s="303"/>
      <c r="E95" s="303"/>
      <c r="F95" s="303"/>
      <c r="G95" s="303"/>
      <c r="H95" s="303"/>
      <c r="I95" s="303"/>
      <c r="J95" s="303"/>
      <c r="K95" s="303"/>
      <c r="L95" s="303"/>
      <c r="M95" s="303"/>
      <c r="N95" s="303"/>
      <c r="O95" s="303"/>
      <c r="P95" s="303"/>
      <c r="Q95" s="303"/>
      <c r="R95" s="303"/>
      <c r="S95" s="303"/>
      <c r="T95" s="303"/>
      <c r="U95" s="303"/>
      <c r="V95" s="303"/>
      <c r="W95" s="303"/>
      <c r="X95" s="303"/>
      <c r="Y95" s="303"/>
      <c r="Z95" s="303"/>
      <c r="AA95" s="303"/>
      <c r="AB95" s="303"/>
      <c r="AC95" s="303"/>
      <c r="AD95" s="303"/>
      <c r="AE95" s="303"/>
      <c r="AF95" s="303"/>
    </row>
    <row r="96" spans="2:32" ht="13.5" customHeight="1" x14ac:dyDescent="0.15">
      <c r="B96" s="303"/>
      <c r="C96" s="303"/>
      <c r="D96" s="303"/>
      <c r="E96" s="303"/>
      <c r="F96" s="303"/>
      <c r="G96" s="303"/>
      <c r="H96" s="303"/>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row>
    <row r="97" spans="2:32" ht="13.5" customHeight="1" x14ac:dyDescent="0.15">
      <c r="B97" s="303"/>
      <c r="C97" s="303"/>
      <c r="D97" s="303"/>
      <c r="E97" s="303"/>
      <c r="F97" s="303"/>
      <c r="G97" s="303"/>
      <c r="H97" s="303"/>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row>
    <row r="98" spans="2:32" ht="13.9" customHeight="1" x14ac:dyDescent="0.15">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row>
    <row r="99" spans="2:32" ht="13.5" customHeight="1" x14ac:dyDescent="0.15">
      <c r="B99" s="7"/>
      <c r="C99" s="304" t="s">
        <v>27</v>
      </c>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row>
    <row r="100" spans="2:32" ht="9.75" customHeight="1" x14ac:dyDescent="0.15">
      <c r="B100" s="25"/>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7"/>
      <c r="AC100" s="7"/>
      <c r="AD100" s="53"/>
      <c r="AE100" s="53"/>
      <c r="AF100" s="53"/>
    </row>
    <row r="101" spans="2:32" ht="43.9" customHeight="1" x14ac:dyDescent="0.15">
      <c r="B101" s="298" t="s">
        <v>28</v>
      </c>
      <c r="C101" s="298"/>
      <c r="D101" s="298"/>
      <c r="E101" s="298"/>
      <c r="F101" s="298"/>
      <c r="G101" s="298"/>
      <c r="H101" s="298"/>
      <c r="I101" s="298"/>
      <c r="J101" s="298"/>
      <c r="K101" s="298"/>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row>
    <row r="102" spans="2:32" ht="9" customHeight="1" x14ac:dyDescent="0.15">
      <c r="B102" s="25"/>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7"/>
      <c r="AC102" s="7"/>
      <c r="AD102" s="53"/>
      <c r="AE102" s="53"/>
      <c r="AF102" s="53"/>
    </row>
    <row r="103" spans="2:32" ht="47.25" customHeight="1" x14ac:dyDescent="0.15">
      <c r="B103" s="300" t="s">
        <v>129</v>
      </c>
      <c r="C103" s="301"/>
      <c r="D103" s="301"/>
      <c r="E103" s="301"/>
      <c r="F103" s="301"/>
      <c r="G103" s="301"/>
      <c r="H103" s="301"/>
      <c r="I103" s="301"/>
      <c r="J103" s="301"/>
      <c r="K103" s="301"/>
      <c r="L103" s="301"/>
      <c r="M103" s="301"/>
      <c r="N103" s="301"/>
      <c r="O103" s="301"/>
      <c r="P103" s="301"/>
      <c r="Q103" s="301"/>
      <c r="R103" s="301"/>
      <c r="S103" s="301"/>
      <c r="T103" s="301"/>
      <c r="U103" s="301"/>
      <c r="V103" s="301"/>
      <c r="W103" s="301"/>
      <c r="X103" s="301"/>
      <c r="Y103" s="301"/>
      <c r="Z103" s="301"/>
      <c r="AA103" s="301"/>
      <c r="AB103" s="301"/>
      <c r="AC103" s="301"/>
      <c r="AD103" s="301"/>
      <c r="AE103" s="301"/>
      <c r="AF103" s="302"/>
    </row>
    <row r="104" spans="2:32" ht="9" customHeight="1" x14ac:dyDescent="0.15">
      <c r="B104" s="25"/>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7"/>
      <c r="AC104" s="7"/>
      <c r="AD104" s="53"/>
      <c r="AE104" s="53"/>
      <c r="AF104" s="53"/>
    </row>
    <row r="105" spans="2:32" ht="13.5" customHeight="1" x14ac:dyDescent="0.15">
      <c r="B105" s="66" t="s">
        <v>108</v>
      </c>
      <c r="C105" s="52"/>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row>
    <row r="106" spans="2:32" ht="6" customHeight="1" x14ac:dyDescent="0.15">
      <c r="B106" s="68"/>
      <c r="C106" s="50"/>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7"/>
      <c r="AC106" s="7"/>
      <c r="AD106" s="53"/>
      <c r="AE106" s="53"/>
      <c r="AF106" s="53"/>
    </row>
    <row r="107" spans="2:32" ht="13.5" customHeight="1" x14ac:dyDescent="0.15">
      <c r="B107" s="66" t="s">
        <v>109</v>
      </c>
      <c r="C107" s="52"/>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row>
    <row r="108" spans="2:32" ht="9.6" customHeight="1"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7"/>
      <c r="AC108" s="7"/>
      <c r="AD108" s="53"/>
      <c r="AE108" s="53"/>
      <c r="AF108" s="53"/>
    </row>
    <row r="109" spans="2:32" ht="53.45" customHeight="1" x14ac:dyDescent="0.15">
      <c r="B109" s="288" t="s">
        <v>29</v>
      </c>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row>
    <row r="110" spans="2:32" ht="5.25" customHeight="1" x14ac:dyDescent="0.15">
      <c r="B110" s="27"/>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7"/>
      <c r="AC110" s="7"/>
      <c r="AD110" s="53"/>
      <c r="AE110" s="53"/>
      <c r="AF110" s="53"/>
    </row>
    <row r="111" spans="2:32" ht="30" customHeight="1" x14ac:dyDescent="0.15">
      <c r="B111" s="299" t="s">
        <v>199</v>
      </c>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c r="AE111" s="299"/>
      <c r="AF111" s="299"/>
    </row>
    <row r="112" spans="2:32" ht="6.75" customHeight="1" x14ac:dyDescent="0.15">
      <c r="B112" s="28"/>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7"/>
      <c r="AC112" s="7"/>
      <c r="AD112" s="53"/>
      <c r="AE112" s="53"/>
      <c r="AF112" s="53"/>
    </row>
    <row r="113" spans="2:32" ht="26.25" customHeight="1" x14ac:dyDescent="0.15">
      <c r="B113" s="28"/>
      <c r="C113" s="285" t="s">
        <v>216</v>
      </c>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row>
    <row r="114" spans="2:32" ht="6.75" customHeight="1" x14ac:dyDescent="0.15">
      <c r="B114" s="19"/>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7"/>
      <c r="AC114" s="7"/>
      <c r="AD114" s="53"/>
      <c r="AE114" s="53"/>
      <c r="AF114" s="53"/>
    </row>
    <row r="115" spans="2:32" ht="49.9" customHeight="1" x14ac:dyDescent="0.15">
      <c r="B115" s="288" t="s">
        <v>215</v>
      </c>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row>
    <row r="116" spans="2:32" ht="9" customHeight="1" x14ac:dyDescent="0.15">
      <c r="B116" s="25"/>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7"/>
      <c r="AC116" s="7"/>
      <c r="AD116" s="53"/>
      <c r="AE116" s="53"/>
      <c r="AF116" s="53"/>
    </row>
    <row r="117" spans="2:32" ht="13.5" customHeight="1" x14ac:dyDescent="0.15">
      <c r="B117" s="284" t="s">
        <v>110</v>
      </c>
      <c r="C117" s="284"/>
      <c r="D117" s="284"/>
      <c r="E117" s="284"/>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row>
    <row r="118" spans="2:32" ht="13.5" customHeight="1" x14ac:dyDescent="0.15">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row>
    <row r="119" spans="2:32" ht="13.5" customHeight="1" x14ac:dyDescent="0.15">
      <c r="B119" s="283" t="s">
        <v>30</v>
      </c>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65"/>
      <c r="AE119" s="65"/>
      <c r="AF119" s="65"/>
    </row>
    <row r="120" spans="2:32" ht="13.5" customHeight="1" x14ac:dyDescent="0.15">
      <c r="B120" s="69" t="s">
        <v>19</v>
      </c>
      <c r="C120" s="297" t="s">
        <v>213</v>
      </c>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row>
    <row r="121" spans="2:32" ht="11.45" customHeight="1" x14ac:dyDescent="0.15">
      <c r="B121" s="69" t="s">
        <v>31</v>
      </c>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row>
    <row r="122" spans="2:32" ht="3.6" customHeight="1" x14ac:dyDescent="0.15">
      <c r="B122" s="69" t="s">
        <v>32</v>
      </c>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5"/>
      <c r="AC122" s="65"/>
      <c r="AD122" s="65"/>
      <c r="AE122" s="65"/>
      <c r="AF122" s="65"/>
    </row>
    <row r="123" spans="2:32" ht="13.5" customHeight="1" x14ac:dyDescent="0.15">
      <c r="B123" s="283" t="s">
        <v>33</v>
      </c>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65"/>
      <c r="AE123" s="65"/>
      <c r="AF123" s="65"/>
    </row>
    <row r="124" spans="2:32" ht="13.5" customHeight="1" x14ac:dyDescent="0.15">
      <c r="B124" s="69" t="s">
        <v>34</v>
      </c>
      <c r="C124" s="297" t="s">
        <v>214</v>
      </c>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7"/>
      <c r="AC124" s="297"/>
      <c r="AD124" s="297"/>
      <c r="AE124" s="297"/>
      <c r="AF124" s="297"/>
    </row>
    <row r="125" spans="2:32" ht="13.5" customHeight="1" x14ac:dyDescent="0.15">
      <c r="B125" s="69" t="s">
        <v>35</v>
      </c>
      <c r="C125" s="297"/>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row>
    <row r="126" spans="2:32" ht="9.75" customHeight="1" x14ac:dyDescent="0.15">
      <c r="B126" s="28"/>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7"/>
      <c r="AC126" s="7"/>
      <c r="AD126" s="53"/>
      <c r="AE126" s="53"/>
      <c r="AF126" s="53"/>
    </row>
    <row r="127" spans="2:32" ht="27" customHeight="1" x14ac:dyDescent="0.15">
      <c r="B127" s="289" t="s">
        <v>146</v>
      </c>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1"/>
    </row>
    <row r="128" spans="2:32" ht="9" customHeight="1" x14ac:dyDescent="0.15">
      <c r="B128" s="28"/>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7"/>
      <c r="AC128" s="7"/>
      <c r="AD128" s="53"/>
      <c r="AE128" s="53"/>
      <c r="AF128" s="53"/>
    </row>
    <row r="129" spans="2:32" ht="23.25" customHeight="1" x14ac:dyDescent="0.15">
      <c r="B129" s="28"/>
      <c r="C129" s="285" t="s">
        <v>221</v>
      </c>
      <c r="D129" s="285"/>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row>
    <row r="130" spans="2:32" ht="9" customHeight="1" x14ac:dyDescent="0.15">
      <c r="B130" s="28"/>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7"/>
      <c r="AC130" s="7"/>
      <c r="AD130" s="53"/>
      <c r="AE130" s="53"/>
      <c r="AF130" s="53"/>
    </row>
    <row r="131" spans="2:32" ht="60.75" customHeight="1" x14ac:dyDescent="0.15">
      <c r="B131" s="289" t="s">
        <v>147</v>
      </c>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1"/>
    </row>
    <row r="132" spans="2:32" ht="9.75" customHeight="1" x14ac:dyDescent="0.15">
      <c r="B132" s="28"/>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7"/>
      <c r="AC132" s="7"/>
      <c r="AD132" s="53"/>
      <c r="AE132" s="53"/>
      <c r="AF132" s="53"/>
    </row>
    <row r="133" spans="2:32" ht="84.75" customHeight="1" x14ac:dyDescent="0.15">
      <c r="B133" s="289" t="s">
        <v>163</v>
      </c>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1"/>
    </row>
    <row r="134" spans="2:32" ht="5.25" customHeight="1" x14ac:dyDescent="0.15">
      <c r="B134" s="28"/>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7"/>
      <c r="AC134" s="7"/>
      <c r="AD134" s="53"/>
      <c r="AE134" s="53"/>
      <c r="AF134" s="53"/>
    </row>
    <row r="135" spans="2:32" ht="24" customHeight="1" x14ac:dyDescent="0.15">
      <c r="B135" s="28"/>
      <c r="C135" s="285" t="s">
        <v>222</v>
      </c>
      <c r="D135" s="285"/>
      <c r="E135" s="285"/>
      <c r="F135" s="285"/>
      <c r="G135" s="285"/>
      <c r="H135" s="285"/>
      <c r="I135" s="285"/>
      <c r="J135" s="285"/>
      <c r="K135" s="285"/>
      <c r="L135" s="285"/>
      <c r="M135" s="285"/>
      <c r="N135" s="285"/>
      <c r="O135" s="285"/>
      <c r="P135" s="285"/>
      <c r="Q135" s="285"/>
      <c r="R135" s="285"/>
      <c r="S135" s="285"/>
      <c r="T135" s="285"/>
      <c r="U135" s="285"/>
      <c r="V135" s="285"/>
      <c r="W135" s="285"/>
      <c r="X135" s="285"/>
      <c r="Y135" s="285"/>
      <c r="Z135" s="285"/>
      <c r="AA135" s="285"/>
      <c r="AB135" s="285"/>
      <c r="AC135" s="285"/>
      <c r="AD135" s="285"/>
      <c r="AE135" s="285"/>
      <c r="AF135" s="285"/>
    </row>
    <row r="136" spans="2:32" ht="5.25" customHeight="1" x14ac:dyDescent="0.15">
      <c r="B136" s="28"/>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7"/>
      <c r="AC136" s="7"/>
      <c r="AD136" s="53"/>
      <c r="AE136" s="53"/>
      <c r="AF136" s="53"/>
    </row>
    <row r="137" spans="2:32" ht="42.6" customHeight="1" x14ac:dyDescent="0.15">
      <c r="B137" s="292" t="s">
        <v>164</v>
      </c>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4"/>
    </row>
    <row r="138" spans="2:32" ht="9.75" customHeight="1" x14ac:dyDescent="0.15">
      <c r="B138" s="28"/>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7"/>
      <c r="AC138" s="7"/>
      <c r="AD138" s="53"/>
      <c r="AE138" s="53"/>
      <c r="AF138" s="53"/>
    </row>
    <row r="139" spans="2:32" ht="40.15" customHeight="1" x14ac:dyDescent="0.15">
      <c r="B139" s="289" t="s">
        <v>165</v>
      </c>
      <c r="C139" s="290"/>
      <c r="D139" s="290"/>
      <c r="E139" s="290"/>
      <c r="F139" s="290"/>
      <c r="G139" s="290"/>
      <c r="H139" s="290"/>
      <c r="I139" s="290"/>
      <c r="J139" s="290"/>
      <c r="K139" s="290"/>
      <c r="L139" s="290"/>
      <c r="M139" s="290"/>
      <c r="N139" s="290"/>
      <c r="O139" s="290"/>
      <c r="P139" s="290"/>
      <c r="Q139" s="290"/>
      <c r="R139" s="290"/>
      <c r="S139" s="290"/>
      <c r="T139" s="290"/>
      <c r="U139" s="290"/>
      <c r="V139" s="290"/>
      <c r="W139" s="290"/>
      <c r="X139" s="290"/>
      <c r="Y139" s="290"/>
      <c r="Z139" s="290"/>
      <c r="AA139" s="290"/>
      <c r="AB139" s="290"/>
      <c r="AC139" s="290"/>
      <c r="AD139" s="290"/>
      <c r="AE139" s="290"/>
      <c r="AF139" s="291"/>
    </row>
    <row r="140" spans="2:32" ht="9.75" customHeight="1" x14ac:dyDescent="0.15">
      <c r="B140" s="22"/>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7"/>
      <c r="AC140" s="7"/>
      <c r="AD140" s="53"/>
      <c r="AE140" s="53"/>
      <c r="AF140" s="53"/>
    </row>
    <row r="141" spans="2:32" ht="13.5" customHeight="1" x14ac:dyDescent="0.15">
      <c r="B141" s="284" t="s">
        <v>167</v>
      </c>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row>
    <row r="142" spans="2:32" ht="13.15" customHeight="1" x14ac:dyDescent="0.15">
      <c r="B142" s="284"/>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row>
    <row r="143" spans="2:32" ht="14.25" customHeight="1" x14ac:dyDescent="0.15">
      <c r="B143" s="283" t="s">
        <v>36</v>
      </c>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row>
    <row r="144" spans="2:32" ht="14.25" customHeight="1" x14ac:dyDescent="0.15">
      <c r="B144" s="283" t="s">
        <v>37</v>
      </c>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row>
    <row r="145" spans="2:32" ht="7.15" customHeight="1" x14ac:dyDescent="0.15">
      <c r="B145" s="108"/>
      <c r="C145" s="70"/>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5"/>
      <c r="AC145" s="65"/>
      <c r="AD145" s="65"/>
      <c r="AE145" s="65"/>
      <c r="AF145" s="65"/>
    </row>
    <row r="146" spans="2:32" ht="25.5" customHeight="1" x14ac:dyDescent="0.15">
      <c r="B146" s="108"/>
      <c r="C146" s="295" t="s">
        <v>130</v>
      </c>
      <c r="D146" s="295"/>
      <c r="E146" s="295"/>
      <c r="F146" s="295"/>
      <c r="G146" s="295"/>
      <c r="H146" s="295"/>
      <c r="I146" s="295"/>
      <c r="J146" s="295"/>
      <c r="K146" s="295"/>
      <c r="L146" s="295"/>
      <c r="M146" s="295"/>
      <c r="N146" s="295"/>
      <c r="O146" s="295"/>
      <c r="P146" s="295"/>
      <c r="Q146" s="295"/>
      <c r="R146" s="295"/>
      <c r="S146" s="295"/>
      <c r="T146" s="295"/>
      <c r="U146" s="295"/>
      <c r="V146" s="295"/>
      <c r="W146" s="295"/>
      <c r="X146" s="295"/>
      <c r="Y146" s="295"/>
      <c r="Z146" s="295"/>
      <c r="AA146" s="295"/>
      <c r="AB146" s="295"/>
      <c r="AC146" s="295"/>
      <c r="AD146" s="295"/>
      <c r="AE146" s="295"/>
      <c r="AF146" s="295"/>
    </row>
    <row r="147" spans="2:32" ht="7.15" customHeight="1" x14ac:dyDescent="0.15">
      <c r="B147" s="69"/>
      <c r="C147" s="70"/>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5"/>
      <c r="AC147" s="65"/>
      <c r="AD147" s="65"/>
      <c r="AE147" s="65"/>
      <c r="AF147" s="65"/>
    </row>
    <row r="148" spans="2:32" ht="12" customHeight="1" x14ac:dyDescent="0.15">
      <c r="B148" s="283" t="s">
        <v>224</v>
      </c>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row>
    <row r="149" spans="2:32" ht="14.25" customHeight="1" x14ac:dyDescent="0.15">
      <c r="B149" s="284" t="s">
        <v>144</v>
      </c>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row>
    <row r="150" spans="2:32" ht="13.5" customHeight="1" x14ac:dyDescent="0.15">
      <c r="B150" s="284"/>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row>
    <row r="151" spans="2:32" ht="5.45" customHeight="1" x14ac:dyDescent="0.15">
      <c r="B151" s="28"/>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7"/>
      <c r="AC151" s="7"/>
      <c r="AD151" s="53"/>
      <c r="AE151" s="53"/>
      <c r="AF151" s="53"/>
    </row>
    <row r="152" spans="2:32" ht="27" customHeight="1" x14ac:dyDescent="0.15">
      <c r="B152" s="296" t="s">
        <v>131</v>
      </c>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row>
    <row r="153" spans="2:32" ht="5.45" customHeight="1" x14ac:dyDescent="0.15">
      <c r="B153" s="28"/>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7"/>
      <c r="AC153" s="7"/>
      <c r="AD153" s="53"/>
      <c r="AE153" s="53"/>
      <c r="AF153" s="53"/>
    </row>
    <row r="154" spans="2:32" ht="6" customHeight="1" x14ac:dyDescent="0.15">
      <c r="B154" s="22"/>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7"/>
      <c r="AC154" s="7"/>
      <c r="AD154" s="53"/>
      <c r="AE154" s="53"/>
      <c r="AF154" s="53"/>
    </row>
    <row r="155" spans="2:32" ht="13.5" customHeight="1" x14ac:dyDescent="0.15">
      <c r="B155" s="283" t="s">
        <v>225</v>
      </c>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row>
    <row r="156" spans="2:32" ht="13.5" customHeight="1" x14ac:dyDescent="0.15">
      <c r="B156" s="284" t="s">
        <v>120</v>
      </c>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row>
    <row r="157" spans="2:32" ht="13.5" customHeight="1" x14ac:dyDescent="0.15">
      <c r="B157" s="284"/>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row>
    <row r="158" spans="2:32" ht="9.75" customHeight="1" x14ac:dyDescent="0.15">
      <c r="B158" s="28"/>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7"/>
      <c r="AC158" s="7"/>
      <c r="AD158" s="53"/>
      <c r="AE158" s="53"/>
      <c r="AF158" s="53"/>
    </row>
    <row r="159" spans="2:32" ht="43.15" customHeight="1" x14ac:dyDescent="0.15">
      <c r="B159" s="288" t="s">
        <v>38</v>
      </c>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row>
    <row r="160" spans="2:32" ht="6" customHeight="1" x14ac:dyDescent="0.15">
      <c r="B160" s="28"/>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7"/>
      <c r="AC160" s="7"/>
      <c r="AD160" s="53"/>
      <c r="AE160" s="53"/>
      <c r="AF160" s="53"/>
    </row>
    <row r="161" spans="2:32" ht="13.5" customHeight="1" x14ac:dyDescent="0.15">
      <c r="B161" s="283" t="s">
        <v>226</v>
      </c>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65"/>
      <c r="AE161" s="65"/>
      <c r="AF161" s="65"/>
    </row>
    <row r="162" spans="2:32" ht="13.5" customHeight="1" x14ac:dyDescent="0.15">
      <c r="B162" s="284" t="s">
        <v>111</v>
      </c>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row>
    <row r="163" spans="2:32" ht="17.45" customHeight="1" x14ac:dyDescent="0.15">
      <c r="B163" s="284"/>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row>
    <row r="164" spans="2:32" ht="12.6" customHeight="1" x14ac:dyDescent="0.15">
      <c r="B164" s="283" t="s">
        <v>39</v>
      </c>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65"/>
      <c r="AE164" s="65"/>
      <c r="AF164" s="65"/>
    </row>
    <row r="165" spans="2:32" ht="14.25" customHeight="1" x14ac:dyDescent="0.15">
      <c r="B165" s="283" t="s">
        <v>112</v>
      </c>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row>
    <row r="166" spans="2:32" ht="5.45" customHeight="1" x14ac:dyDescent="0.15">
      <c r="B166" s="69"/>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5"/>
      <c r="AC166" s="65"/>
      <c r="AD166" s="65"/>
      <c r="AE166" s="65"/>
      <c r="AF166" s="65"/>
    </row>
    <row r="167" spans="2:32" ht="13.5" customHeight="1" x14ac:dyDescent="0.15">
      <c r="B167" s="283" t="s">
        <v>227</v>
      </c>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65"/>
      <c r="AE167" s="65"/>
      <c r="AF167" s="65"/>
    </row>
    <row r="168" spans="2:32" ht="13.5" customHeight="1" x14ac:dyDescent="0.15">
      <c r="B168" s="283" t="s">
        <v>244</v>
      </c>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65"/>
      <c r="AE168" s="65"/>
      <c r="AF168" s="65"/>
    </row>
    <row r="169" spans="2:32" ht="6.75" customHeight="1" x14ac:dyDescent="0.15">
      <c r="B169" s="49"/>
      <c r="C169" s="116"/>
      <c r="D169" s="116"/>
      <c r="E169" s="51"/>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7"/>
      <c r="AC169" s="7"/>
      <c r="AD169" s="53"/>
      <c r="AE169" s="53"/>
      <c r="AF169" s="53"/>
    </row>
    <row r="170" spans="2:32" ht="30" customHeight="1" x14ac:dyDescent="0.15">
      <c r="B170" s="284" t="s">
        <v>145</v>
      </c>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row>
    <row r="171" spans="2:32" ht="6.75" customHeight="1" x14ac:dyDescent="0.15">
      <c r="B171" s="49"/>
      <c r="C171" s="21"/>
      <c r="D171" s="21"/>
      <c r="E171" s="51"/>
      <c r="F171" s="21"/>
      <c r="G171" s="21"/>
      <c r="H171" s="21"/>
      <c r="I171" s="21"/>
      <c r="J171" s="21"/>
      <c r="K171" s="21"/>
      <c r="L171" s="21"/>
      <c r="M171" s="21"/>
      <c r="N171" s="21"/>
      <c r="O171" s="21"/>
      <c r="P171" s="21"/>
      <c r="Q171" s="21"/>
      <c r="R171" s="21"/>
      <c r="S171" s="21"/>
      <c r="T171" s="21"/>
      <c r="U171" s="21"/>
      <c r="V171" s="21"/>
      <c r="W171" s="21"/>
      <c r="X171" s="21"/>
      <c r="Y171" s="21"/>
      <c r="Z171" s="21"/>
      <c r="AA171" s="21"/>
      <c r="AB171" s="7"/>
      <c r="AC171" s="7"/>
      <c r="AD171" s="53"/>
      <c r="AE171" s="53"/>
      <c r="AF171" s="53"/>
    </row>
    <row r="172" spans="2:32" ht="13.5" customHeight="1" x14ac:dyDescent="0.15">
      <c r="B172" s="285" t="s">
        <v>132</v>
      </c>
      <c r="C172" s="285"/>
      <c r="D172" s="285"/>
      <c r="E172" s="285"/>
      <c r="F172" s="285"/>
      <c r="G172" s="285"/>
      <c r="H172" s="285"/>
      <c r="I172" s="285"/>
      <c r="J172" s="285"/>
      <c r="K172" s="285"/>
      <c r="L172" s="285"/>
      <c r="M172" s="285"/>
      <c r="N172" s="285"/>
      <c r="O172" s="285"/>
      <c r="P172" s="285"/>
      <c r="Q172" s="285"/>
      <c r="R172" s="285"/>
      <c r="S172" s="285"/>
      <c r="T172" s="285"/>
      <c r="U172" s="285"/>
      <c r="V172" s="285"/>
      <c r="W172" s="285"/>
      <c r="X172" s="285"/>
      <c r="Y172" s="285"/>
      <c r="Z172" s="285"/>
      <c r="AA172" s="285"/>
      <c r="AB172" s="285"/>
      <c r="AC172" s="285"/>
      <c r="AD172" s="285"/>
      <c r="AE172" s="285"/>
      <c r="AF172" s="285"/>
    </row>
    <row r="173" spans="2:32" ht="13.5" customHeight="1" x14ac:dyDescent="0.15">
      <c r="B173" s="285"/>
      <c r="C173" s="285"/>
      <c r="D173" s="285"/>
      <c r="E173" s="285"/>
      <c r="F173" s="285"/>
      <c r="G173" s="285"/>
      <c r="H173" s="285"/>
      <c r="I173" s="285"/>
      <c r="J173" s="285"/>
      <c r="K173" s="285"/>
      <c r="L173" s="285"/>
      <c r="M173" s="285"/>
      <c r="N173" s="285"/>
      <c r="O173" s="285"/>
      <c r="P173" s="285"/>
      <c r="Q173" s="285"/>
      <c r="R173" s="285"/>
      <c r="S173" s="285"/>
      <c r="T173" s="285"/>
      <c r="U173" s="285"/>
      <c r="V173" s="285"/>
      <c r="W173" s="285"/>
      <c r="X173" s="285"/>
      <c r="Y173" s="285"/>
      <c r="Z173" s="285"/>
      <c r="AA173" s="285"/>
      <c r="AB173" s="285"/>
      <c r="AC173" s="285"/>
      <c r="AD173" s="285"/>
      <c r="AE173" s="285"/>
      <c r="AF173" s="285"/>
    </row>
    <row r="174" spans="2:32" ht="13.5" customHeight="1" x14ac:dyDescent="0.15">
      <c r="B174" s="285"/>
      <c r="C174" s="285"/>
      <c r="D174" s="285"/>
      <c r="E174" s="285"/>
      <c r="F174" s="285"/>
      <c r="G174" s="285"/>
      <c r="H174" s="285"/>
      <c r="I174" s="285"/>
      <c r="J174" s="285"/>
      <c r="K174" s="285"/>
      <c r="L174" s="285"/>
      <c r="M174" s="285"/>
      <c r="N174" s="285"/>
      <c r="O174" s="285"/>
      <c r="P174" s="285"/>
      <c r="Q174" s="285"/>
      <c r="R174" s="285"/>
      <c r="S174" s="285"/>
      <c r="T174" s="285"/>
      <c r="U174" s="285"/>
      <c r="V174" s="285"/>
      <c r="W174" s="285"/>
      <c r="X174" s="285"/>
      <c r="Y174" s="285"/>
      <c r="Z174" s="285"/>
      <c r="AA174" s="285"/>
      <c r="AB174" s="285"/>
      <c r="AC174" s="285"/>
      <c r="AD174" s="285"/>
      <c r="AE174" s="285"/>
      <c r="AF174" s="285"/>
    </row>
    <row r="175" spans="2:32" ht="29.25" customHeight="1" x14ac:dyDescent="0.15">
      <c r="B175" s="285"/>
      <c r="C175" s="285"/>
      <c r="D175" s="285"/>
      <c r="E175" s="285"/>
      <c r="F175" s="285"/>
      <c r="G175" s="285"/>
      <c r="H175" s="285"/>
      <c r="I175" s="285"/>
      <c r="J175" s="285"/>
      <c r="K175" s="285"/>
      <c r="L175" s="285"/>
      <c r="M175" s="285"/>
      <c r="N175" s="285"/>
      <c r="O175" s="285"/>
      <c r="P175" s="285"/>
      <c r="Q175" s="285"/>
      <c r="R175" s="285"/>
      <c r="S175" s="285"/>
      <c r="T175" s="285"/>
      <c r="U175" s="285"/>
      <c r="V175" s="285"/>
      <c r="W175" s="285"/>
      <c r="X175" s="285"/>
      <c r="Y175" s="285"/>
      <c r="Z175" s="285"/>
      <c r="AA175" s="285"/>
      <c r="AB175" s="285"/>
      <c r="AC175" s="285"/>
      <c r="AD175" s="285"/>
      <c r="AE175" s="285"/>
      <c r="AF175" s="285"/>
    </row>
    <row r="176" spans="2:32" ht="5.25" customHeight="1" x14ac:dyDescent="0.15">
      <c r="B176" s="280"/>
      <c r="C176" s="280"/>
      <c r="D176" s="280"/>
      <c r="E176" s="280"/>
      <c r="F176" s="280"/>
      <c r="G176" s="280"/>
      <c r="H176" s="280"/>
      <c r="I176" s="280"/>
      <c r="J176" s="280"/>
      <c r="K176" s="280"/>
      <c r="L176" s="280"/>
      <c r="M176" s="280"/>
      <c r="N176" s="280"/>
      <c r="O176" s="280"/>
      <c r="P176" s="280"/>
      <c r="Q176" s="280"/>
      <c r="R176" s="280"/>
      <c r="S176" s="280"/>
      <c r="T176" s="280"/>
      <c r="U176" s="280"/>
      <c r="V176" s="280"/>
      <c r="W176" s="280"/>
      <c r="X176" s="280"/>
      <c r="Y176" s="280"/>
      <c r="Z176" s="280"/>
      <c r="AA176" s="280"/>
      <c r="AB176" s="280"/>
      <c r="AC176" s="280"/>
      <c r="AD176" s="280"/>
      <c r="AE176" s="280"/>
      <c r="AF176" s="280"/>
    </row>
    <row r="177" spans="1:40" ht="34.5" customHeight="1" x14ac:dyDescent="0.15">
      <c r="B177" s="286" t="s">
        <v>133</v>
      </c>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row>
    <row r="178" spans="1:40" ht="6" customHeight="1" x14ac:dyDescent="0.15">
      <c r="B178" s="280"/>
      <c r="C178" s="280"/>
      <c r="D178" s="280"/>
      <c r="E178" s="280"/>
      <c r="F178" s="280"/>
      <c r="G178" s="280"/>
      <c r="H178" s="280"/>
      <c r="I178" s="280"/>
      <c r="J178" s="280"/>
      <c r="K178" s="280"/>
      <c r="L178" s="280"/>
      <c r="M178" s="280"/>
      <c r="N178" s="280"/>
      <c r="O178" s="280"/>
      <c r="P178" s="280"/>
      <c r="Q178" s="280"/>
      <c r="R178" s="280"/>
      <c r="S178" s="280"/>
      <c r="T178" s="280"/>
      <c r="U178" s="280"/>
      <c r="V178" s="280"/>
      <c r="W178" s="280"/>
      <c r="X178" s="280"/>
      <c r="Y178" s="280"/>
      <c r="Z178" s="280"/>
      <c r="AA178" s="280"/>
      <c r="AB178" s="280"/>
      <c r="AC178" s="280"/>
      <c r="AD178" s="280"/>
      <c r="AE178" s="280"/>
      <c r="AF178" s="280"/>
    </row>
    <row r="179" spans="1:40" ht="16.149999999999999" customHeight="1" x14ac:dyDescent="0.15">
      <c r="A179" t="s">
        <v>202</v>
      </c>
      <c r="B179" s="287" t="s">
        <v>205</v>
      </c>
      <c r="C179" s="280"/>
      <c r="D179" s="280"/>
      <c r="E179" s="280"/>
      <c r="F179" s="280"/>
      <c r="G179" s="280"/>
      <c r="H179" s="280"/>
      <c r="I179" s="280"/>
      <c r="J179" s="280"/>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0"/>
    </row>
    <row r="180" spans="1:40" ht="12" customHeight="1" x14ac:dyDescent="0.15">
      <c r="B180" s="280" t="s">
        <v>203</v>
      </c>
      <c r="C180" s="280"/>
      <c r="D180" s="280"/>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row>
    <row r="181" spans="1:40" ht="12" customHeight="1" x14ac:dyDescent="0.15">
      <c r="B181" s="280" t="s">
        <v>204</v>
      </c>
      <c r="C181" s="280"/>
      <c r="D181" s="280"/>
      <c r="E181" s="280"/>
      <c r="F181" s="280"/>
      <c r="G181" s="280"/>
      <c r="H181" s="280"/>
      <c r="I181" s="280"/>
      <c r="J181" s="280"/>
      <c r="K181" s="280"/>
      <c r="L181" s="280"/>
      <c r="M181" s="280"/>
      <c r="N181" s="280"/>
      <c r="O181" s="280"/>
      <c r="P181" s="280"/>
      <c r="Q181" s="280"/>
      <c r="R181" s="280"/>
      <c r="S181" s="280"/>
      <c r="T181" s="280"/>
      <c r="U181" s="280"/>
      <c r="V181" s="280"/>
      <c r="W181" s="280"/>
      <c r="X181" s="280"/>
      <c r="Y181" s="280"/>
      <c r="Z181" s="280"/>
      <c r="AA181" s="280"/>
      <c r="AB181" s="280"/>
      <c r="AC181" s="280"/>
      <c r="AD181" s="280"/>
      <c r="AE181" s="280"/>
      <c r="AF181" s="280"/>
    </row>
    <row r="182" spans="1:40" ht="12" customHeight="1" x14ac:dyDescent="0.15">
      <c r="A182" s="7"/>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7"/>
      <c r="AC182" s="7"/>
      <c r="AD182" s="7"/>
      <c r="AE182" s="53"/>
      <c r="AF182" s="53"/>
    </row>
    <row r="183" spans="1:40" ht="12" customHeight="1" x14ac:dyDescent="0.15">
      <c r="A183" s="7"/>
      <c r="B183" s="185" t="s">
        <v>40</v>
      </c>
      <c r="C183" s="185"/>
      <c r="D183" s="185"/>
      <c r="E183" s="185"/>
      <c r="F183" s="185"/>
      <c r="G183" s="185"/>
      <c r="H183" s="185"/>
      <c r="I183" s="185"/>
      <c r="J183" s="185"/>
      <c r="K183" s="185"/>
      <c r="L183" s="281"/>
      <c r="M183" s="281"/>
      <c r="N183" s="281"/>
      <c r="O183" s="281"/>
      <c r="P183" s="281"/>
      <c r="Q183" s="281"/>
      <c r="R183" s="281"/>
      <c r="S183" s="281"/>
      <c r="T183" s="281"/>
      <c r="U183" s="281"/>
      <c r="V183" s="281"/>
      <c r="W183" s="281"/>
      <c r="X183" s="281"/>
      <c r="Y183" s="281"/>
      <c r="Z183" s="281"/>
      <c r="AA183" s="21"/>
      <c r="AB183" s="7"/>
      <c r="AC183" s="7"/>
      <c r="AD183" s="7"/>
    </row>
    <row r="184" spans="1:40" ht="12" customHeight="1" x14ac:dyDescent="0.15">
      <c r="A184" s="7"/>
      <c r="B184" s="282" t="s">
        <v>41</v>
      </c>
      <c r="C184" s="282"/>
      <c r="D184" s="282"/>
      <c r="E184" s="282"/>
      <c r="F184" s="282"/>
      <c r="G184" s="282"/>
      <c r="H184" s="282"/>
      <c r="I184" s="282"/>
      <c r="J184" s="282"/>
      <c r="K184" s="63"/>
      <c r="L184" s="63"/>
      <c r="M184" s="71"/>
      <c r="N184" s="71"/>
      <c r="O184" s="71"/>
      <c r="P184" s="71"/>
      <c r="Q184" s="71"/>
      <c r="R184" s="71"/>
      <c r="S184" s="71"/>
      <c r="T184" s="71"/>
      <c r="U184" s="71"/>
      <c r="V184" s="71"/>
      <c r="W184" s="71"/>
      <c r="X184" s="71"/>
      <c r="Y184" s="71"/>
      <c r="Z184" s="71"/>
      <c r="AA184" s="21"/>
      <c r="AB184" s="7"/>
      <c r="AC184" s="7"/>
      <c r="AD184" s="7"/>
    </row>
    <row r="185" spans="1:40" ht="3.6" customHeight="1" x14ac:dyDescent="0.15">
      <c r="A185" s="7"/>
      <c r="B185" s="7"/>
      <c r="C185" s="7"/>
      <c r="D185" s="7"/>
      <c r="E185" s="7"/>
      <c r="F185" s="7"/>
      <c r="G185" s="7"/>
      <c r="H185" s="7"/>
      <c r="I185" s="7"/>
      <c r="J185" s="7"/>
      <c r="K185" s="7"/>
      <c r="L185" s="7"/>
      <c r="M185" s="21"/>
      <c r="N185" s="21"/>
      <c r="O185" s="21"/>
      <c r="P185" s="21"/>
      <c r="Q185" s="21"/>
      <c r="R185" s="21"/>
      <c r="S185" s="21"/>
      <c r="T185" s="21"/>
      <c r="U185" s="21"/>
      <c r="V185" s="21"/>
      <c r="W185" s="21"/>
      <c r="X185" s="21"/>
      <c r="Y185" s="21"/>
      <c r="Z185" s="21"/>
      <c r="AA185" s="21"/>
      <c r="AB185" s="7"/>
      <c r="AC185" s="7"/>
      <c r="AD185" s="7"/>
    </row>
    <row r="186" spans="1:40" ht="12" customHeight="1" x14ac:dyDescent="0.15">
      <c r="A186" s="7"/>
      <c r="B186" s="186"/>
      <c r="C186" s="187"/>
      <c r="D186" s="187"/>
      <c r="E186" s="187"/>
      <c r="F186" s="187"/>
      <c r="G186" s="187"/>
      <c r="H186" s="188"/>
      <c r="I186" s="274" t="s">
        <v>42</v>
      </c>
      <c r="J186" s="275"/>
      <c r="K186" s="275"/>
      <c r="L186" s="275"/>
      <c r="M186" s="275"/>
      <c r="N186" s="275"/>
      <c r="O186" s="275"/>
      <c r="P186" s="275"/>
      <c r="Q186" s="275"/>
      <c r="R186" s="275"/>
      <c r="S186" s="275"/>
      <c r="T186" s="275"/>
      <c r="U186" s="275"/>
      <c r="V186" s="276"/>
      <c r="W186" s="21"/>
      <c r="X186" s="21"/>
      <c r="Y186" s="21"/>
      <c r="Z186" s="21"/>
      <c r="AA186" s="21"/>
      <c r="AB186" s="7"/>
      <c r="AC186" s="7"/>
      <c r="AD186" s="7"/>
    </row>
    <row r="187" spans="1:40" ht="13.15" customHeight="1" x14ac:dyDescent="0.15">
      <c r="A187" s="7"/>
      <c r="B187" s="189"/>
      <c r="C187" s="190"/>
      <c r="D187" s="190"/>
      <c r="E187" s="190"/>
      <c r="F187" s="190"/>
      <c r="G187" s="190"/>
      <c r="H187" s="191"/>
      <c r="I187" s="277" t="s">
        <v>43</v>
      </c>
      <c r="J187" s="278"/>
      <c r="K187" s="277" t="s">
        <v>44</v>
      </c>
      <c r="L187" s="279"/>
      <c r="M187" s="277" t="s">
        <v>45</v>
      </c>
      <c r="N187" s="279"/>
      <c r="O187" s="277" t="s">
        <v>46</v>
      </c>
      <c r="P187" s="279"/>
      <c r="Q187" s="182" t="s">
        <v>47</v>
      </c>
      <c r="R187" s="182"/>
      <c r="S187" s="182" t="s">
        <v>48</v>
      </c>
      <c r="T187" s="182"/>
      <c r="U187" s="277" t="s">
        <v>49</v>
      </c>
      <c r="V187" s="279"/>
      <c r="W187" s="21"/>
      <c r="X187" s="21"/>
      <c r="Y187" s="21"/>
      <c r="Z187" s="21"/>
      <c r="AA187" s="21"/>
      <c r="AB187" s="7"/>
      <c r="AC187" s="7"/>
      <c r="AD187" s="7"/>
    </row>
    <row r="188" spans="1:40" ht="40.9" customHeight="1" thickBot="1" x14ac:dyDescent="0.2">
      <c r="A188" s="7"/>
      <c r="B188" s="48">
        <v>1</v>
      </c>
      <c r="C188" s="231" t="s">
        <v>122</v>
      </c>
      <c r="D188" s="232"/>
      <c r="E188" s="232"/>
      <c r="F188" s="125" t="s">
        <v>50</v>
      </c>
      <c r="G188" s="125"/>
      <c r="H188" s="125"/>
      <c r="I188" s="272">
        <v>1396</v>
      </c>
      <c r="J188" s="273"/>
      <c r="K188" s="272">
        <f>$I188*AI188/100</f>
        <v>1606.796</v>
      </c>
      <c r="L188" s="273"/>
      <c r="M188" s="272">
        <f>ROUNDUP($I188*AJ188/100,0)</f>
        <v>1762</v>
      </c>
      <c r="N188" s="273"/>
      <c r="O188" s="270">
        <f>$I188*AK188/100</f>
        <v>1788.2760000000001</v>
      </c>
      <c r="P188" s="271"/>
      <c r="Q188" s="270">
        <f>$I188*AL188/100</f>
        <v>1883.204</v>
      </c>
      <c r="R188" s="271"/>
      <c r="S188" s="270">
        <f>$I188*AM188/100</f>
        <v>2052.12</v>
      </c>
      <c r="T188" s="271"/>
      <c r="U188" s="270">
        <f>$I188*AN188/100</f>
        <v>2556.076</v>
      </c>
      <c r="V188" s="271"/>
      <c r="W188" s="21"/>
      <c r="X188" s="21"/>
      <c r="Y188" s="21"/>
      <c r="Z188" s="30"/>
      <c r="AA188" s="30"/>
      <c r="AB188" s="30"/>
      <c r="AC188" s="30"/>
      <c r="AD188" s="7"/>
      <c r="AH188" s="107">
        <v>100</v>
      </c>
      <c r="AI188">
        <v>115.1</v>
      </c>
      <c r="AJ188">
        <v>126.2</v>
      </c>
      <c r="AK188">
        <v>128.1</v>
      </c>
      <c r="AL188">
        <v>134.9</v>
      </c>
      <c r="AM188">
        <v>147</v>
      </c>
      <c r="AN188">
        <v>183.1</v>
      </c>
    </row>
    <row r="189" spans="1:40" ht="30" customHeight="1" thickTop="1" thickBot="1" x14ac:dyDescent="0.2">
      <c r="A189" s="7"/>
      <c r="B189" s="48">
        <v>2</v>
      </c>
      <c r="C189" s="231" t="s">
        <v>51</v>
      </c>
      <c r="D189" s="232"/>
      <c r="E189" s="232"/>
      <c r="F189" s="125" t="s">
        <v>148</v>
      </c>
      <c r="G189" s="125"/>
      <c r="H189" s="231"/>
      <c r="I189" s="236">
        <f>ROUNDUP(I188*$AH189/100,0)</f>
        <v>1355</v>
      </c>
      <c r="J189" s="237"/>
      <c r="K189" s="237">
        <f t="shared" ref="K189" si="0">ROUNDUP(K188*$AH189/100,0)</f>
        <v>1559</v>
      </c>
      <c r="L189" s="237"/>
      <c r="M189" s="237">
        <f>ROUNDUP(M188*$AH189/100,0)</f>
        <v>1710</v>
      </c>
      <c r="N189" s="237"/>
      <c r="O189" s="237">
        <f t="shared" ref="O189" si="1">ROUNDUP(O188*$AH189/100,0)</f>
        <v>1735</v>
      </c>
      <c r="P189" s="237"/>
      <c r="Q189" s="237">
        <f t="shared" ref="Q189" si="2">ROUNDUP(Q188*$AH189/100,0)</f>
        <v>1827</v>
      </c>
      <c r="R189" s="237"/>
      <c r="S189" s="237">
        <f t="shared" ref="S189" si="3">ROUNDUP(S188*$AH189/100,0)</f>
        <v>1991</v>
      </c>
      <c r="T189" s="237"/>
      <c r="U189" s="237">
        <f t="shared" ref="U189" si="4">ROUNDUP(U188*$AH189/100,0)</f>
        <v>2480</v>
      </c>
      <c r="V189" s="238"/>
      <c r="W189" s="21"/>
      <c r="X189" s="21"/>
      <c r="Y189" s="21"/>
      <c r="Z189" s="30"/>
      <c r="AA189" s="30"/>
      <c r="AB189" s="30"/>
      <c r="AC189" s="30"/>
      <c r="AD189" s="7"/>
      <c r="AH189" s="107">
        <v>97</v>
      </c>
    </row>
    <row r="190" spans="1:40" ht="6.6" customHeight="1" thickTop="1" x14ac:dyDescent="0.15">
      <c r="A190" s="7"/>
      <c r="B190" s="7"/>
      <c r="C190" s="7"/>
      <c r="D190" s="7"/>
      <c r="E190" s="7"/>
      <c r="F190" s="7"/>
      <c r="G190" s="7"/>
      <c r="H190" s="7"/>
      <c r="I190" s="7"/>
      <c r="J190" s="7"/>
      <c r="K190" s="7"/>
      <c r="L190" s="7"/>
      <c r="M190" s="21"/>
      <c r="N190" s="21"/>
      <c r="O190" s="21"/>
      <c r="P190" s="21"/>
      <c r="Q190" s="21"/>
      <c r="R190" s="21"/>
      <c r="S190" s="21"/>
      <c r="T190" s="21"/>
      <c r="U190" s="21"/>
      <c r="V190" s="21"/>
      <c r="W190" s="21"/>
      <c r="X190" s="21"/>
      <c r="Y190" s="21"/>
      <c r="Z190" s="21"/>
      <c r="AA190" s="21"/>
      <c r="AB190" s="7"/>
      <c r="AC190" s="7"/>
      <c r="AD190" s="7"/>
    </row>
    <row r="191" spans="1:40" ht="12" hidden="1" customHeight="1" x14ac:dyDescent="0.15">
      <c r="A191" s="7"/>
      <c r="B191" s="31"/>
      <c r="C191" s="32"/>
      <c r="D191" s="32"/>
      <c r="E191" s="32"/>
      <c r="F191" s="32"/>
      <c r="G191" s="32"/>
      <c r="H191" s="32"/>
      <c r="I191" s="32"/>
      <c r="J191" s="32"/>
      <c r="K191" s="32"/>
      <c r="L191" s="7"/>
      <c r="M191" s="21"/>
      <c r="N191" s="21"/>
      <c r="O191" s="21"/>
      <c r="P191" s="21"/>
      <c r="Q191" s="21"/>
      <c r="R191" s="21"/>
      <c r="S191" s="21"/>
      <c r="T191" s="21"/>
      <c r="U191" s="21"/>
      <c r="V191" s="21"/>
      <c r="W191" s="21"/>
      <c r="X191" s="21"/>
      <c r="Y191" s="21"/>
      <c r="Z191" s="21"/>
      <c r="AA191" s="21"/>
      <c r="AB191" s="7"/>
      <c r="AC191" s="7"/>
      <c r="AD191" s="7"/>
    </row>
    <row r="192" spans="1:40" ht="12" customHeight="1" x14ac:dyDescent="0.15">
      <c r="A192" s="9"/>
      <c r="B192" s="269" t="s">
        <v>52</v>
      </c>
      <c r="C192" s="269"/>
      <c r="D192" s="269"/>
      <c r="E192" s="269"/>
      <c r="F192" s="77"/>
      <c r="G192" s="77"/>
      <c r="H192" s="77"/>
      <c r="I192" s="77"/>
      <c r="J192" s="77"/>
      <c r="K192" s="77"/>
      <c r="L192" s="9"/>
      <c r="M192" s="75"/>
      <c r="N192" s="75"/>
      <c r="O192" s="75"/>
      <c r="P192" s="75"/>
      <c r="Q192" s="75"/>
      <c r="R192" s="75"/>
      <c r="S192" s="75"/>
      <c r="T192" s="75"/>
      <c r="U192" s="75"/>
      <c r="V192" s="75"/>
      <c r="W192" s="75"/>
      <c r="X192" s="75"/>
      <c r="Y192" s="75"/>
      <c r="Z192" s="75"/>
      <c r="AA192" s="75"/>
      <c r="AB192" s="9"/>
      <c r="AC192" s="9"/>
      <c r="AD192" s="9"/>
      <c r="AE192" s="10"/>
      <c r="AF192" s="10"/>
    </row>
    <row r="193" spans="1:40" ht="15.75" customHeight="1" x14ac:dyDescent="0.15">
      <c r="A193" s="9"/>
      <c r="B193" s="77" t="s">
        <v>53</v>
      </c>
      <c r="C193" s="268" t="s">
        <v>188</v>
      </c>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c r="AA193" s="268"/>
      <c r="AB193" s="268"/>
      <c r="AC193" s="268"/>
      <c r="AD193" s="268"/>
      <c r="AE193" s="268"/>
      <c r="AF193" s="268"/>
    </row>
    <row r="194" spans="1:40" ht="12" customHeight="1" x14ac:dyDescent="0.15">
      <c r="A194" s="9"/>
      <c r="B194" s="9" t="s">
        <v>54</v>
      </c>
      <c r="C194" s="120" t="s">
        <v>190</v>
      </c>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1"/>
      <c r="AE194" s="121"/>
      <c r="AF194" s="121"/>
    </row>
    <row r="195" spans="1:40" ht="12" customHeight="1" x14ac:dyDescent="0.15">
      <c r="A195" s="9"/>
      <c r="B195" s="9" t="s">
        <v>191</v>
      </c>
      <c r="C195" s="119" t="s">
        <v>198</v>
      </c>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row>
    <row r="196" spans="1:40" ht="12" customHeight="1" x14ac:dyDescent="0.15">
      <c r="A196" s="9"/>
      <c r="C196" s="119" t="s">
        <v>193</v>
      </c>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row>
    <row r="197" spans="1:40" ht="12" customHeight="1" x14ac:dyDescent="0.15">
      <c r="A197" s="9"/>
      <c r="B197" s="9" t="s">
        <v>194</v>
      </c>
      <c r="C197" s="119" t="s">
        <v>196</v>
      </c>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row>
    <row r="198" spans="1:40" ht="12" customHeight="1" x14ac:dyDescent="0.15">
      <c r="A198" s="9"/>
      <c r="B198" s="9"/>
      <c r="C198" s="119" t="s">
        <v>197</v>
      </c>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row>
    <row r="199" spans="1:40" ht="12" customHeight="1" x14ac:dyDescent="0.15">
      <c r="A199" s="78"/>
      <c r="B199" s="60" t="s">
        <v>55</v>
      </c>
      <c r="C199" s="79"/>
      <c r="D199" s="79"/>
      <c r="E199" s="79"/>
      <c r="F199" s="79"/>
      <c r="G199" s="79"/>
      <c r="H199" s="79"/>
      <c r="I199" s="79"/>
      <c r="J199" s="79"/>
      <c r="K199" s="79"/>
      <c r="L199" s="79"/>
      <c r="M199" s="60"/>
      <c r="N199" s="60"/>
      <c r="O199" s="60"/>
      <c r="P199" s="60"/>
      <c r="Q199" s="60"/>
      <c r="R199" s="60"/>
      <c r="S199" s="60"/>
      <c r="T199" s="60"/>
      <c r="U199" s="60"/>
      <c r="V199" s="60"/>
      <c r="W199" s="60"/>
      <c r="X199" s="60"/>
      <c r="Y199" s="60"/>
      <c r="Z199" s="60"/>
      <c r="AA199" s="60"/>
      <c r="AB199" s="60"/>
      <c r="AC199" s="60"/>
      <c r="AD199" s="80"/>
      <c r="AE199" s="81"/>
      <c r="AF199" s="82"/>
    </row>
    <row r="200" spans="1:40" ht="3.6" customHeight="1" x14ac:dyDescent="0.15">
      <c r="A200" s="83"/>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11"/>
      <c r="AF200" s="84"/>
    </row>
    <row r="201" spans="1:40" ht="13.9" customHeight="1" x14ac:dyDescent="0.15">
      <c r="A201" s="83"/>
      <c r="B201" s="133"/>
      <c r="C201" s="133"/>
      <c r="D201" s="133"/>
      <c r="E201" s="133"/>
      <c r="F201" s="133"/>
      <c r="G201" s="133"/>
      <c r="H201" s="133"/>
      <c r="I201" s="133"/>
      <c r="J201" s="257" t="s">
        <v>56</v>
      </c>
      <c r="K201" s="258"/>
      <c r="L201" s="258"/>
      <c r="M201" s="258"/>
      <c r="N201" s="258"/>
      <c r="O201" s="258"/>
      <c r="P201" s="258"/>
      <c r="Q201" s="258"/>
      <c r="R201" s="258"/>
      <c r="S201" s="258"/>
      <c r="T201" s="258"/>
      <c r="U201" s="258"/>
      <c r="V201" s="258"/>
      <c r="W201" s="258"/>
      <c r="X201" s="258"/>
      <c r="Y201" s="258"/>
      <c r="Z201" s="258"/>
      <c r="AA201" s="258"/>
      <c r="AB201" s="258"/>
      <c r="AC201" s="258"/>
      <c r="AD201" s="259"/>
      <c r="AE201" s="11"/>
      <c r="AF201" s="84"/>
    </row>
    <row r="202" spans="1:40" ht="13.9" customHeight="1" x14ac:dyDescent="0.15">
      <c r="A202" s="83"/>
      <c r="B202" s="133"/>
      <c r="C202" s="133"/>
      <c r="D202" s="133"/>
      <c r="E202" s="133"/>
      <c r="F202" s="133"/>
      <c r="G202" s="133"/>
      <c r="H202" s="133"/>
      <c r="I202" s="133"/>
      <c r="J202" s="260" t="s">
        <v>57</v>
      </c>
      <c r="K202" s="260"/>
      <c r="L202" s="260"/>
      <c r="M202" s="265" t="s">
        <v>58</v>
      </c>
      <c r="N202" s="265"/>
      <c r="O202" s="265"/>
      <c r="P202" s="265" t="s">
        <v>59</v>
      </c>
      <c r="Q202" s="265"/>
      <c r="R202" s="265"/>
      <c r="S202" s="265" t="s">
        <v>0</v>
      </c>
      <c r="T202" s="265"/>
      <c r="U202" s="265"/>
      <c r="V202" s="265" t="s">
        <v>60</v>
      </c>
      <c r="W202" s="265"/>
      <c r="X202" s="265"/>
      <c r="Y202" s="265" t="s">
        <v>61</v>
      </c>
      <c r="Z202" s="265"/>
      <c r="AA202" s="265"/>
      <c r="AB202" s="133" t="s">
        <v>62</v>
      </c>
      <c r="AC202" s="133"/>
      <c r="AD202" s="133"/>
      <c r="AE202" s="11"/>
      <c r="AF202" s="84"/>
      <c r="AH202" t="s">
        <v>57</v>
      </c>
      <c r="AI202" t="s">
        <v>58</v>
      </c>
      <c r="AJ202" t="s">
        <v>59</v>
      </c>
      <c r="AK202" t="s">
        <v>0</v>
      </c>
      <c r="AL202" t="s">
        <v>60</v>
      </c>
      <c r="AM202" t="s">
        <v>61</v>
      </c>
      <c r="AN202" t="s">
        <v>62</v>
      </c>
    </row>
    <row r="203" spans="1:40" ht="30" customHeight="1" thickBot="1" x14ac:dyDescent="0.2">
      <c r="A203" s="83"/>
      <c r="B203" s="85">
        <v>1</v>
      </c>
      <c r="C203" s="137" t="s">
        <v>149</v>
      </c>
      <c r="D203" s="138"/>
      <c r="E203" s="130" t="s">
        <v>63</v>
      </c>
      <c r="F203" s="131"/>
      <c r="G203" s="131"/>
      <c r="H203" s="131"/>
      <c r="I203" s="267"/>
      <c r="J203" s="175">
        <v>900</v>
      </c>
      <c r="K203" s="175"/>
      <c r="L203" s="175"/>
      <c r="M203" s="175">
        <f>ROUND($J203*AI203/100,0)</f>
        <v>1036</v>
      </c>
      <c r="N203" s="175"/>
      <c r="O203" s="175"/>
      <c r="P203" s="175">
        <f>ROUND($J203*AJ203/100,0)</f>
        <v>1136</v>
      </c>
      <c r="Q203" s="175"/>
      <c r="R203" s="175"/>
      <c r="S203" s="175">
        <f>ROUND($J203*AK203/100,0)</f>
        <v>1153</v>
      </c>
      <c r="T203" s="175"/>
      <c r="U203" s="175"/>
      <c r="V203" s="175">
        <f>ROUND($J203*AL203/100,0)</f>
        <v>1214</v>
      </c>
      <c r="W203" s="175"/>
      <c r="X203" s="175"/>
      <c r="Y203" s="175">
        <f>ROUNDUP($J203*AM203/100,0)</f>
        <v>1323</v>
      </c>
      <c r="Z203" s="175"/>
      <c r="AA203" s="175"/>
      <c r="AB203" s="175">
        <f>ROUND($J203*AN203/100,0)</f>
        <v>1648</v>
      </c>
      <c r="AC203" s="175"/>
      <c r="AD203" s="175"/>
      <c r="AE203" s="11"/>
      <c r="AF203" s="84"/>
      <c r="AH203" s="107">
        <v>100</v>
      </c>
      <c r="AI203">
        <v>115.1</v>
      </c>
      <c r="AJ203">
        <v>126.2</v>
      </c>
      <c r="AK203">
        <v>128.1</v>
      </c>
      <c r="AL203">
        <v>134.9</v>
      </c>
      <c r="AM203">
        <v>147</v>
      </c>
      <c r="AN203">
        <v>183.1</v>
      </c>
    </row>
    <row r="204" spans="1:40" ht="27.6" customHeight="1" thickTop="1" thickBot="1" x14ac:dyDescent="0.2">
      <c r="A204" s="83"/>
      <c r="B204" s="86">
        <v>2</v>
      </c>
      <c r="C204" s="130" t="s">
        <v>64</v>
      </c>
      <c r="D204" s="131"/>
      <c r="E204" s="130" t="s">
        <v>206</v>
      </c>
      <c r="F204" s="131"/>
      <c r="G204" s="131"/>
      <c r="H204" s="131"/>
      <c r="I204" s="131"/>
      <c r="J204" s="129" t="s">
        <v>242</v>
      </c>
      <c r="K204" s="123"/>
      <c r="L204" s="123"/>
      <c r="M204" s="123">
        <f>ROUNDUP(M203*$AH204/100,0)</f>
        <v>974</v>
      </c>
      <c r="N204" s="123"/>
      <c r="O204" s="123"/>
      <c r="P204" s="123">
        <f>ROUNDUP(P203*$AH204/100,0)</f>
        <v>1068</v>
      </c>
      <c r="Q204" s="123"/>
      <c r="R204" s="123"/>
      <c r="S204" s="123">
        <f>ROUNDUP(S203*$AH204/100,0)</f>
        <v>1084</v>
      </c>
      <c r="T204" s="123"/>
      <c r="U204" s="123"/>
      <c r="V204" s="123">
        <f>ROUNDUP(V203*$AH204/100,0)</f>
        <v>1142</v>
      </c>
      <c r="W204" s="123"/>
      <c r="X204" s="123"/>
      <c r="Y204" s="123">
        <f>ROUNDUP(Y203*$AH204/100,0)</f>
        <v>1244</v>
      </c>
      <c r="Z204" s="123"/>
      <c r="AA204" s="123"/>
      <c r="AB204" s="123">
        <f>ROUNDUP(AB203*$AH204/100,0)</f>
        <v>1550</v>
      </c>
      <c r="AC204" s="123"/>
      <c r="AD204" s="124"/>
      <c r="AE204" s="11"/>
      <c r="AF204" s="84"/>
      <c r="AH204" s="107">
        <v>94</v>
      </c>
    </row>
    <row r="205" spans="1:40" ht="30.6" customHeight="1" thickTop="1" thickBot="1" x14ac:dyDescent="0.2">
      <c r="A205" s="83"/>
      <c r="B205" s="87">
        <v>3</v>
      </c>
      <c r="C205" s="130" t="s">
        <v>65</v>
      </c>
      <c r="D205" s="131"/>
      <c r="E205" s="131"/>
      <c r="F205" s="131"/>
      <c r="G205" s="131"/>
      <c r="H205" s="131"/>
      <c r="I205" s="131"/>
      <c r="J205" s="129">
        <v>960</v>
      </c>
      <c r="K205" s="123"/>
      <c r="L205" s="123"/>
      <c r="M205" s="123">
        <f>ROUNDUP(J205*AI203/100,0)</f>
        <v>1105</v>
      </c>
      <c r="N205" s="123"/>
      <c r="O205" s="123"/>
      <c r="P205" s="123">
        <f>ROUNDUP($J205*AJ203/100,0)</f>
        <v>1212</v>
      </c>
      <c r="Q205" s="123"/>
      <c r="R205" s="123"/>
      <c r="S205" s="123">
        <f>ROUNDUP($J205*AK203/100,0)</f>
        <v>1230</v>
      </c>
      <c r="T205" s="123"/>
      <c r="U205" s="123"/>
      <c r="V205" s="123">
        <f>ROUNDUP($J205*AL203/100,0)</f>
        <v>1296</v>
      </c>
      <c r="W205" s="123"/>
      <c r="X205" s="123"/>
      <c r="Y205" s="123">
        <f>ROUNDUP($J205*AM203/100,0)</f>
        <v>1412</v>
      </c>
      <c r="Z205" s="123"/>
      <c r="AA205" s="123"/>
      <c r="AB205" s="123">
        <f>ROUNDUP($J205*AN203/100,0)</f>
        <v>1758</v>
      </c>
      <c r="AC205" s="123"/>
      <c r="AD205" s="124"/>
      <c r="AE205" s="11"/>
      <c r="AF205" s="84"/>
    </row>
    <row r="206" spans="1:40" ht="12" customHeight="1" thickTop="1" x14ac:dyDescent="0.15">
      <c r="A206" s="83"/>
      <c r="B206" s="61"/>
      <c r="C206" s="219" t="s">
        <v>207</v>
      </c>
      <c r="D206" s="219"/>
      <c r="E206" s="219"/>
      <c r="F206" s="219"/>
      <c r="G206" s="219"/>
      <c r="H206" s="219"/>
      <c r="I206" s="219"/>
      <c r="J206" s="221"/>
      <c r="K206" s="221"/>
      <c r="L206" s="221"/>
      <c r="M206" s="221"/>
      <c r="N206" s="221"/>
      <c r="O206" s="221"/>
      <c r="P206" s="221"/>
      <c r="Q206" s="221"/>
      <c r="R206" s="221"/>
      <c r="S206" s="221"/>
      <c r="T206" s="221"/>
      <c r="U206" s="221"/>
      <c r="V206" s="221"/>
      <c r="W206" s="221"/>
      <c r="X206" s="221"/>
      <c r="Y206" s="221"/>
      <c r="Z206" s="221"/>
      <c r="AA206" s="221"/>
      <c r="AB206" s="221"/>
      <c r="AC206" s="221"/>
      <c r="AD206" s="221"/>
      <c r="AE206" s="11"/>
      <c r="AF206" s="84"/>
    </row>
    <row r="207" spans="1:40" ht="12" customHeight="1" x14ac:dyDescent="0.15">
      <c r="A207" s="88"/>
      <c r="B207" s="89"/>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90"/>
      <c r="AF207" s="91"/>
    </row>
    <row r="208" spans="1:40" ht="12" customHeight="1" x14ac:dyDescent="0.15">
      <c r="A208" s="78"/>
      <c r="B208" s="60" t="s">
        <v>143</v>
      </c>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81"/>
      <c r="AF208" s="82"/>
    </row>
    <row r="209" spans="1:40" ht="2.4500000000000002" customHeight="1" x14ac:dyDescent="0.15">
      <c r="A209" s="83"/>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11"/>
      <c r="AF209" s="84"/>
    </row>
    <row r="210" spans="1:40" ht="13.9" customHeight="1" x14ac:dyDescent="0.15">
      <c r="A210" s="83"/>
      <c r="B210" s="133"/>
      <c r="C210" s="133"/>
      <c r="D210" s="133"/>
      <c r="E210" s="133"/>
      <c r="F210" s="133"/>
      <c r="G210" s="133"/>
      <c r="H210" s="133"/>
      <c r="I210" s="133"/>
      <c r="J210" s="257" t="s">
        <v>56</v>
      </c>
      <c r="K210" s="258"/>
      <c r="L210" s="258"/>
      <c r="M210" s="258"/>
      <c r="N210" s="258"/>
      <c r="O210" s="258"/>
      <c r="P210" s="258"/>
      <c r="Q210" s="258"/>
      <c r="R210" s="258"/>
      <c r="S210" s="258"/>
      <c r="T210" s="258"/>
      <c r="U210" s="258"/>
      <c r="V210" s="258"/>
      <c r="W210" s="258"/>
      <c r="X210" s="258"/>
      <c r="Y210" s="258"/>
      <c r="Z210" s="258"/>
      <c r="AA210" s="258"/>
      <c r="AB210" s="258"/>
      <c r="AC210" s="258"/>
      <c r="AD210" s="259"/>
      <c r="AE210" s="11"/>
      <c r="AF210" s="84"/>
    </row>
    <row r="211" spans="1:40" ht="14.45" customHeight="1" x14ac:dyDescent="0.15">
      <c r="A211" s="83"/>
      <c r="B211" s="133"/>
      <c r="C211" s="133"/>
      <c r="D211" s="133"/>
      <c r="E211" s="133"/>
      <c r="F211" s="133"/>
      <c r="G211" s="133"/>
      <c r="H211" s="133"/>
      <c r="I211" s="133"/>
      <c r="J211" s="260" t="s">
        <v>57</v>
      </c>
      <c r="K211" s="260"/>
      <c r="L211" s="260"/>
      <c r="M211" s="260" t="s">
        <v>58</v>
      </c>
      <c r="N211" s="260"/>
      <c r="O211" s="260"/>
      <c r="P211" s="260" t="s">
        <v>59</v>
      </c>
      <c r="Q211" s="260"/>
      <c r="R211" s="260"/>
      <c r="S211" s="260" t="s">
        <v>0</v>
      </c>
      <c r="T211" s="260"/>
      <c r="U211" s="260"/>
      <c r="V211" s="260" t="s">
        <v>60</v>
      </c>
      <c r="W211" s="260"/>
      <c r="X211" s="260"/>
      <c r="Y211" s="260" t="s">
        <v>61</v>
      </c>
      <c r="Z211" s="260"/>
      <c r="AA211" s="260"/>
      <c r="AB211" s="261" t="s">
        <v>62</v>
      </c>
      <c r="AC211" s="261"/>
      <c r="AD211" s="261"/>
      <c r="AE211" s="11"/>
      <c r="AF211" s="84"/>
    </row>
    <row r="212" spans="1:40" ht="34.9" customHeight="1" thickBot="1" x14ac:dyDescent="0.2">
      <c r="A212" s="83"/>
      <c r="B212" s="85">
        <v>1</v>
      </c>
      <c r="C212" s="171" t="s">
        <v>121</v>
      </c>
      <c r="D212" s="171"/>
      <c r="E212" s="171"/>
      <c r="F212" s="172" t="s">
        <v>50</v>
      </c>
      <c r="G212" s="173"/>
      <c r="H212" s="173"/>
      <c r="I212" s="174"/>
      <c r="J212" s="175">
        <v>1396</v>
      </c>
      <c r="K212" s="175"/>
      <c r="L212" s="175"/>
      <c r="M212" s="175">
        <f>ROUND($J212*AI212/100,0)</f>
        <v>1607</v>
      </c>
      <c r="N212" s="175"/>
      <c r="O212" s="175"/>
      <c r="P212" s="175">
        <f>ROUND($J212*AJ212/100,0)</f>
        <v>1762</v>
      </c>
      <c r="Q212" s="175"/>
      <c r="R212" s="175"/>
      <c r="S212" s="175">
        <f>ROUND($J212*AK212/100,0)</f>
        <v>1788</v>
      </c>
      <c r="T212" s="175"/>
      <c r="U212" s="175"/>
      <c r="V212" s="175">
        <f>ROUND($J212*AL212/100,0)</f>
        <v>1883</v>
      </c>
      <c r="W212" s="175"/>
      <c r="X212" s="175"/>
      <c r="Y212" s="175">
        <f>ROUND($J212*AM212/100,0)</f>
        <v>2052</v>
      </c>
      <c r="Z212" s="175"/>
      <c r="AA212" s="175"/>
      <c r="AB212" s="175">
        <f>ROUND($J212*AN212/100,0)</f>
        <v>2556</v>
      </c>
      <c r="AC212" s="175"/>
      <c r="AD212" s="175"/>
      <c r="AE212" s="11"/>
      <c r="AF212" s="84"/>
      <c r="AH212" s="107">
        <v>100</v>
      </c>
      <c r="AI212">
        <v>115.1</v>
      </c>
      <c r="AJ212">
        <v>126.2</v>
      </c>
      <c r="AK212">
        <v>128.1</v>
      </c>
      <c r="AL212">
        <v>134.9</v>
      </c>
      <c r="AM212">
        <v>147</v>
      </c>
      <c r="AN212">
        <v>183.1</v>
      </c>
    </row>
    <row r="213" spans="1:40" ht="30" customHeight="1" thickTop="1" thickBot="1" x14ac:dyDescent="0.2">
      <c r="A213" s="83"/>
      <c r="B213" s="86">
        <v>2</v>
      </c>
      <c r="C213" s="158" t="s">
        <v>64</v>
      </c>
      <c r="D213" s="158"/>
      <c r="E213" s="158"/>
      <c r="F213" s="130" t="s">
        <v>148</v>
      </c>
      <c r="G213" s="131"/>
      <c r="H213" s="131"/>
      <c r="I213" s="131"/>
      <c r="J213" s="129">
        <f>ROUNDUP(J212*$AH213/100,0)</f>
        <v>1355</v>
      </c>
      <c r="K213" s="123"/>
      <c r="L213" s="123"/>
      <c r="M213" s="123">
        <f>ROUNDUP(M212*$AH213/100,0)</f>
        <v>1559</v>
      </c>
      <c r="N213" s="123"/>
      <c r="O213" s="123"/>
      <c r="P213" s="123">
        <f>ROUNDUP(P212*$AH213/100,0)</f>
        <v>1710</v>
      </c>
      <c r="Q213" s="123"/>
      <c r="R213" s="123"/>
      <c r="S213" s="123">
        <f>ROUNDUP(S212*$AH213/100,0)</f>
        <v>1735</v>
      </c>
      <c r="T213" s="123"/>
      <c r="U213" s="123"/>
      <c r="V213" s="123">
        <f>ROUNDUP(V212*$AH213/100,0)</f>
        <v>1827</v>
      </c>
      <c r="W213" s="123"/>
      <c r="X213" s="123"/>
      <c r="Y213" s="123">
        <f>ROUNDUP(Y212*$AH213/100,0)</f>
        <v>1991</v>
      </c>
      <c r="Z213" s="123"/>
      <c r="AA213" s="123"/>
      <c r="AB213" s="123">
        <f>ROUNDUP(AB212*$AH213/100,0)</f>
        <v>2480</v>
      </c>
      <c r="AC213" s="123"/>
      <c r="AD213" s="124"/>
      <c r="AE213" s="11"/>
      <c r="AF213" s="84"/>
      <c r="AH213" s="107">
        <v>97</v>
      </c>
    </row>
    <row r="214" spans="1:40" ht="30" customHeight="1" thickTop="1" thickBot="1" x14ac:dyDescent="0.2">
      <c r="A214" s="83"/>
      <c r="B214" s="87">
        <v>3</v>
      </c>
      <c r="C214" s="130" t="s">
        <v>150</v>
      </c>
      <c r="D214" s="131"/>
      <c r="E214" s="131"/>
      <c r="F214" s="131"/>
      <c r="G214" s="131"/>
      <c r="H214" s="131"/>
      <c r="I214" s="131"/>
      <c r="J214" s="129">
        <f>ROUNDUP(J213*1.05,0)</f>
        <v>1423</v>
      </c>
      <c r="K214" s="123"/>
      <c r="L214" s="123"/>
      <c r="M214" s="123">
        <f>ROUNDUP(M213*$AH214,0)</f>
        <v>1637</v>
      </c>
      <c r="N214" s="123"/>
      <c r="O214" s="123"/>
      <c r="P214" s="123">
        <f>ROUNDUP(P213*$AH214,0)</f>
        <v>1796</v>
      </c>
      <c r="Q214" s="123"/>
      <c r="R214" s="123"/>
      <c r="S214" s="123">
        <f>ROUNDUP(S213*$AH214,0)</f>
        <v>1822</v>
      </c>
      <c r="T214" s="123"/>
      <c r="U214" s="123"/>
      <c r="V214" s="123">
        <f t="shared" ref="V214" si="5">ROUNDUP(V213*$AH214,0)</f>
        <v>1919</v>
      </c>
      <c r="W214" s="123"/>
      <c r="X214" s="123"/>
      <c r="Y214" s="123">
        <f t="shared" ref="Y214" si="6">ROUNDUP(Y213*$AH214,0)</f>
        <v>2091</v>
      </c>
      <c r="Z214" s="123"/>
      <c r="AA214" s="123"/>
      <c r="AB214" s="123">
        <f t="shared" ref="AB214" si="7">ROUNDUP(AB213*$AH214,0)</f>
        <v>2604</v>
      </c>
      <c r="AC214" s="123"/>
      <c r="AD214" s="124"/>
      <c r="AE214" s="11"/>
      <c r="AF214" s="84"/>
      <c r="AH214">
        <v>1.05</v>
      </c>
    </row>
    <row r="215" spans="1:40" ht="30.6" customHeight="1" thickTop="1" thickBot="1" x14ac:dyDescent="0.2">
      <c r="A215" s="83"/>
      <c r="B215" s="87">
        <v>4</v>
      </c>
      <c r="C215" s="130" t="s">
        <v>208</v>
      </c>
      <c r="D215" s="131"/>
      <c r="E215" s="131"/>
      <c r="F215" s="131"/>
      <c r="G215" s="131"/>
      <c r="H215" s="131"/>
      <c r="I215" s="131"/>
      <c r="J215" s="129">
        <f>J214+$AH215</f>
        <v>1495</v>
      </c>
      <c r="K215" s="123"/>
      <c r="L215" s="123"/>
      <c r="M215" s="123">
        <f t="shared" ref="M215" si="8">M214+$AH215</f>
        <v>1709</v>
      </c>
      <c r="N215" s="123"/>
      <c r="O215" s="123"/>
      <c r="P215" s="123">
        <f t="shared" ref="P215" si="9">P214+$AH215</f>
        <v>1868</v>
      </c>
      <c r="Q215" s="123"/>
      <c r="R215" s="123"/>
      <c r="S215" s="123">
        <f t="shared" ref="S215" si="10">S214+$AH215</f>
        <v>1894</v>
      </c>
      <c r="T215" s="123"/>
      <c r="U215" s="123"/>
      <c r="V215" s="123">
        <f t="shared" ref="V215" si="11">V214+$AH215</f>
        <v>1991</v>
      </c>
      <c r="W215" s="123"/>
      <c r="X215" s="123"/>
      <c r="Y215" s="123">
        <f t="shared" ref="Y215" si="12">Y214+$AH215</f>
        <v>2163</v>
      </c>
      <c r="Z215" s="123"/>
      <c r="AA215" s="123"/>
      <c r="AB215" s="123">
        <f t="shared" ref="AB215" si="13">AB214+$AH215</f>
        <v>2676</v>
      </c>
      <c r="AC215" s="123"/>
      <c r="AD215" s="124"/>
      <c r="AE215" s="11"/>
      <c r="AF215" s="84"/>
      <c r="AH215">
        <v>72</v>
      </c>
    </row>
    <row r="216" spans="1:40" ht="12" customHeight="1" thickTop="1" x14ac:dyDescent="0.15">
      <c r="A216" s="78"/>
      <c r="B216" s="93" t="s">
        <v>66</v>
      </c>
      <c r="C216" s="93"/>
      <c r="D216" s="93"/>
      <c r="E216" s="93"/>
      <c r="F216" s="93"/>
      <c r="G216" s="93"/>
      <c r="H216" s="93"/>
      <c r="I216" s="93"/>
      <c r="J216" s="93"/>
      <c r="K216" s="80"/>
      <c r="L216" s="80"/>
      <c r="M216" s="80"/>
      <c r="N216" s="80"/>
      <c r="O216" s="80"/>
      <c r="P216" s="80"/>
      <c r="Q216" s="80"/>
      <c r="R216" s="80"/>
      <c r="S216" s="80"/>
      <c r="T216" s="80"/>
      <c r="U216" s="80"/>
      <c r="V216" s="80"/>
      <c r="W216" s="80"/>
      <c r="X216" s="80"/>
      <c r="Y216" s="80"/>
      <c r="Z216" s="80"/>
      <c r="AA216" s="80"/>
      <c r="AB216" s="80"/>
      <c r="AC216" s="80"/>
      <c r="AD216" s="80"/>
      <c r="AE216" s="81"/>
      <c r="AF216" s="82"/>
    </row>
    <row r="217" spans="1:40" ht="3" customHeight="1" x14ac:dyDescent="0.15">
      <c r="A217" s="83"/>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11"/>
      <c r="AF217" s="84"/>
    </row>
    <row r="218" spans="1:40" ht="12" customHeight="1" x14ac:dyDescent="0.15">
      <c r="A218" s="83"/>
      <c r="B218" s="148" t="s">
        <v>67</v>
      </c>
      <c r="C218" s="148"/>
      <c r="D218" s="148"/>
      <c r="E218" s="148"/>
      <c r="F218" s="148"/>
      <c r="G218" s="148"/>
      <c r="H218" s="148"/>
      <c r="I218" s="148"/>
      <c r="J218" s="148"/>
      <c r="K218" s="148"/>
      <c r="L218" s="148"/>
      <c r="M218" s="148"/>
      <c r="N218" s="148"/>
      <c r="O218" s="148"/>
      <c r="P218" s="148"/>
      <c r="Q218" s="148"/>
      <c r="R218" s="148"/>
      <c r="S218" s="148"/>
      <c r="T218" s="148"/>
      <c r="U218" s="148"/>
      <c r="V218" s="148"/>
      <c r="W218" s="148"/>
      <c r="X218" s="148"/>
      <c r="Y218" s="148"/>
      <c r="Z218" s="148"/>
      <c r="AA218" s="148"/>
      <c r="AB218" s="148"/>
      <c r="AC218" s="148"/>
      <c r="AD218" s="148"/>
      <c r="AE218" s="148"/>
      <c r="AF218" s="266"/>
    </row>
    <row r="219" spans="1:40" ht="12" customHeight="1" x14ac:dyDescent="0.15">
      <c r="A219" s="83"/>
      <c r="B219" s="133"/>
      <c r="C219" s="133"/>
      <c r="D219" s="133"/>
      <c r="E219" s="133"/>
      <c r="F219" s="133"/>
      <c r="G219" s="133"/>
      <c r="H219" s="133"/>
      <c r="I219" s="133"/>
      <c r="J219" s="257" t="s">
        <v>56</v>
      </c>
      <c r="K219" s="258"/>
      <c r="L219" s="258"/>
      <c r="M219" s="258"/>
      <c r="N219" s="258"/>
      <c r="O219" s="258"/>
      <c r="P219" s="258"/>
      <c r="Q219" s="258"/>
      <c r="R219" s="258"/>
      <c r="S219" s="258"/>
      <c r="T219" s="258"/>
      <c r="U219" s="258"/>
      <c r="V219" s="258"/>
      <c r="W219" s="258"/>
      <c r="X219" s="258"/>
      <c r="Y219" s="258"/>
      <c r="Z219" s="258"/>
      <c r="AA219" s="258"/>
      <c r="AB219" s="258"/>
      <c r="AC219" s="258"/>
      <c r="AD219" s="259"/>
      <c r="AE219" s="11"/>
      <c r="AF219" s="84"/>
    </row>
    <row r="220" spans="1:40" ht="12" customHeight="1" x14ac:dyDescent="0.15">
      <c r="A220" s="83"/>
      <c r="B220" s="133"/>
      <c r="C220" s="133"/>
      <c r="D220" s="133"/>
      <c r="E220" s="133"/>
      <c r="F220" s="133"/>
      <c r="G220" s="133"/>
      <c r="H220" s="133"/>
      <c r="I220" s="133"/>
      <c r="J220" s="260" t="s">
        <v>57</v>
      </c>
      <c r="K220" s="260"/>
      <c r="L220" s="260"/>
      <c r="M220" s="265" t="s">
        <v>58</v>
      </c>
      <c r="N220" s="265"/>
      <c r="O220" s="265"/>
      <c r="P220" s="265" t="s">
        <v>59</v>
      </c>
      <c r="Q220" s="265"/>
      <c r="R220" s="265"/>
      <c r="S220" s="265" t="s">
        <v>0</v>
      </c>
      <c r="T220" s="265"/>
      <c r="U220" s="265"/>
      <c r="V220" s="265" t="s">
        <v>60</v>
      </c>
      <c r="W220" s="265"/>
      <c r="X220" s="265"/>
      <c r="Y220" s="265" t="s">
        <v>61</v>
      </c>
      <c r="Z220" s="265"/>
      <c r="AA220" s="265"/>
      <c r="AB220" s="133" t="s">
        <v>62</v>
      </c>
      <c r="AC220" s="133"/>
      <c r="AD220" s="133"/>
      <c r="AE220" s="11"/>
      <c r="AF220" s="84"/>
    </row>
    <row r="221" spans="1:40" ht="22.5" customHeight="1" x14ac:dyDescent="0.15">
      <c r="A221" s="83"/>
      <c r="B221" s="262" t="s">
        <v>121</v>
      </c>
      <c r="C221" s="263"/>
      <c r="D221" s="263"/>
      <c r="E221" s="263"/>
      <c r="F221" s="263"/>
      <c r="G221" s="263"/>
      <c r="H221" s="263"/>
      <c r="I221" s="264"/>
      <c r="J221" s="217">
        <v>1396</v>
      </c>
      <c r="K221" s="217"/>
      <c r="L221" s="217"/>
      <c r="M221" s="217">
        <f>ROUND($J221*AI221/100,0)</f>
        <v>1607</v>
      </c>
      <c r="N221" s="217"/>
      <c r="O221" s="217"/>
      <c r="P221" s="217">
        <f>ROUND($J221*AJ221/100,0)</f>
        <v>1762</v>
      </c>
      <c r="Q221" s="217"/>
      <c r="R221" s="217"/>
      <c r="S221" s="217">
        <f>ROUND($J221*AK221/100,0)</f>
        <v>1788</v>
      </c>
      <c r="T221" s="217"/>
      <c r="U221" s="217"/>
      <c r="V221" s="217">
        <f>ROUND($J221*AL221/100,0)</f>
        <v>1883</v>
      </c>
      <c r="W221" s="217"/>
      <c r="X221" s="217"/>
      <c r="Y221" s="217">
        <f>ROUND($J221*AM221/100,0)</f>
        <v>2052</v>
      </c>
      <c r="Z221" s="217"/>
      <c r="AA221" s="217"/>
      <c r="AB221" s="217">
        <f>ROUND($J221*AN221/100,0)</f>
        <v>2556</v>
      </c>
      <c r="AC221" s="217"/>
      <c r="AD221" s="217"/>
      <c r="AE221" s="11"/>
      <c r="AF221" s="84"/>
      <c r="AH221" s="107">
        <v>100</v>
      </c>
      <c r="AI221">
        <v>115.1</v>
      </c>
      <c r="AJ221">
        <v>126.2</v>
      </c>
      <c r="AK221">
        <v>128.1</v>
      </c>
      <c r="AL221">
        <v>134.9</v>
      </c>
      <c r="AM221">
        <v>147</v>
      </c>
      <c r="AN221">
        <v>183.1</v>
      </c>
    </row>
    <row r="222" spans="1:40" ht="24" customHeight="1" x14ac:dyDescent="0.15">
      <c r="A222" s="83"/>
      <c r="B222" s="256" t="s">
        <v>123</v>
      </c>
      <c r="C222" s="256"/>
      <c r="D222" s="256"/>
      <c r="E222" s="256"/>
      <c r="F222" s="256"/>
      <c r="G222" s="256"/>
      <c r="H222" s="256"/>
      <c r="I222" s="256"/>
      <c r="J222" s="217">
        <v>1316</v>
      </c>
      <c r="K222" s="217"/>
      <c r="L222" s="217"/>
      <c r="M222" s="217">
        <f>ROUND($J222*AI222/100,0)</f>
        <v>1515</v>
      </c>
      <c r="N222" s="217"/>
      <c r="O222" s="217"/>
      <c r="P222" s="217">
        <f>ROUND($J222*AJ222/100,0)</f>
        <v>1661</v>
      </c>
      <c r="Q222" s="217"/>
      <c r="R222" s="217"/>
      <c r="S222" s="217">
        <f>ROUND($J222*AK222/100,0)</f>
        <v>1686</v>
      </c>
      <c r="T222" s="217"/>
      <c r="U222" s="217"/>
      <c r="V222" s="217">
        <f>ROUND($J222*AL222/100,0)</f>
        <v>1775</v>
      </c>
      <c r="W222" s="217"/>
      <c r="X222" s="217"/>
      <c r="Y222" s="217">
        <f>ROUND($J222*AM222/100,0)</f>
        <v>1935</v>
      </c>
      <c r="Z222" s="217"/>
      <c r="AA222" s="217"/>
      <c r="AB222" s="217">
        <f>ROUND($J222*AN222/100,0)</f>
        <v>2410</v>
      </c>
      <c r="AC222" s="217"/>
      <c r="AD222" s="217"/>
      <c r="AE222" s="11"/>
      <c r="AF222" s="84"/>
      <c r="AH222" s="107">
        <v>100</v>
      </c>
      <c r="AI222">
        <v>115.1</v>
      </c>
      <c r="AJ222">
        <v>126.2</v>
      </c>
      <c r="AK222">
        <v>128.1</v>
      </c>
      <c r="AL222">
        <v>134.9</v>
      </c>
      <c r="AM222">
        <v>147</v>
      </c>
      <c r="AN222">
        <v>183.1</v>
      </c>
    </row>
    <row r="223" spans="1:40" ht="4.1500000000000004" customHeight="1" x14ac:dyDescent="0.15">
      <c r="A223" s="83"/>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11"/>
      <c r="AF223" s="84"/>
    </row>
    <row r="224" spans="1:40" s="118" customFormat="1" ht="25.5" customHeight="1" x14ac:dyDescent="0.15">
      <c r="A224" s="117"/>
      <c r="B224" s="318" t="s">
        <v>210</v>
      </c>
      <c r="C224" s="318"/>
      <c r="D224" s="318"/>
      <c r="E224" s="318"/>
      <c r="F224" s="318"/>
      <c r="G224" s="318"/>
      <c r="H224" s="318"/>
      <c r="I224" s="318"/>
      <c r="J224" s="318"/>
      <c r="K224" s="318"/>
      <c r="L224" s="318"/>
      <c r="M224" s="318"/>
      <c r="N224" s="318"/>
      <c r="O224" s="318"/>
      <c r="P224" s="318"/>
      <c r="Q224" s="318"/>
      <c r="R224" s="318"/>
      <c r="S224" s="318"/>
      <c r="T224" s="318"/>
      <c r="U224" s="318"/>
      <c r="V224" s="318"/>
      <c r="W224" s="318"/>
      <c r="X224" s="318"/>
      <c r="Y224" s="318"/>
      <c r="Z224" s="318"/>
      <c r="AA224" s="318"/>
      <c r="AB224" s="318"/>
      <c r="AC224" s="318"/>
      <c r="AD224" s="318"/>
      <c r="AE224" s="318"/>
      <c r="AF224" s="319"/>
    </row>
    <row r="225" spans="1:40" ht="3" customHeight="1" x14ac:dyDescent="0.15">
      <c r="A225" s="83"/>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11"/>
      <c r="AF225" s="84"/>
    </row>
    <row r="226" spans="1:40" ht="2.1" customHeight="1" x14ac:dyDescent="0.15">
      <c r="A226" s="83"/>
      <c r="B226" s="245" t="s">
        <v>209</v>
      </c>
      <c r="C226" s="219"/>
      <c r="D226" s="219"/>
      <c r="E226" s="219"/>
      <c r="F226" s="219"/>
      <c r="G226" s="219"/>
      <c r="H226" s="219"/>
      <c r="I226" s="219"/>
      <c r="J226" s="219"/>
      <c r="K226" s="219"/>
      <c r="L226" s="219"/>
      <c r="M226" s="219"/>
      <c r="N226" s="219"/>
      <c r="O226" s="219"/>
      <c r="P226" s="220"/>
      <c r="Q226" s="61"/>
      <c r="R226" s="61"/>
      <c r="S226" s="61"/>
      <c r="T226" s="61"/>
      <c r="U226" s="61"/>
      <c r="V226" s="61"/>
      <c r="W226" s="61"/>
      <c r="X226" s="61"/>
      <c r="Y226" s="61"/>
      <c r="Z226" s="61"/>
      <c r="AA226" s="61"/>
      <c r="AB226" s="61"/>
      <c r="AC226" s="61"/>
      <c r="AD226" s="61"/>
      <c r="AE226" s="11"/>
      <c r="AF226" s="84"/>
    </row>
    <row r="227" spans="1:40" ht="12" customHeight="1" x14ac:dyDescent="0.15">
      <c r="A227" s="83"/>
      <c r="B227" s="246"/>
      <c r="C227" s="221"/>
      <c r="D227" s="221"/>
      <c r="E227" s="221"/>
      <c r="F227" s="221"/>
      <c r="G227" s="221"/>
      <c r="H227" s="221"/>
      <c r="I227" s="221"/>
      <c r="J227" s="221"/>
      <c r="K227" s="221"/>
      <c r="L227" s="221"/>
      <c r="M227" s="221"/>
      <c r="N227" s="221"/>
      <c r="O227" s="221"/>
      <c r="P227" s="222"/>
      <c r="Q227" s="61"/>
      <c r="R227" s="61"/>
      <c r="S227" s="61"/>
      <c r="T227" s="61"/>
      <c r="U227" s="61"/>
      <c r="V227" s="61"/>
      <c r="W227" s="61"/>
      <c r="X227" s="61"/>
      <c r="Y227" s="61"/>
      <c r="Z227" s="61"/>
      <c r="AA227" s="61"/>
      <c r="AB227" s="61"/>
      <c r="AC227" s="61"/>
      <c r="AD227" s="61"/>
      <c r="AE227" s="11"/>
      <c r="AF227" s="84"/>
    </row>
    <row r="228" spans="1:40" ht="12" customHeight="1" x14ac:dyDescent="0.15">
      <c r="A228" s="83"/>
      <c r="B228" s="246"/>
      <c r="C228" s="221"/>
      <c r="D228" s="221"/>
      <c r="E228" s="221"/>
      <c r="F228" s="221"/>
      <c r="G228" s="221"/>
      <c r="H228" s="221"/>
      <c r="I228" s="221"/>
      <c r="J228" s="221"/>
      <c r="K228" s="221"/>
      <c r="L228" s="221"/>
      <c r="M228" s="221"/>
      <c r="N228" s="221"/>
      <c r="O228" s="221"/>
      <c r="P228" s="222"/>
      <c r="Q228" s="61"/>
      <c r="R228" s="61"/>
      <c r="S228" s="61"/>
      <c r="T228" s="61"/>
      <c r="U228" s="61"/>
      <c r="V228" s="61"/>
      <c r="W228" s="61"/>
      <c r="X228" s="61"/>
      <c r="Y228" s="61"/>
      <c r="Z228" s="61"/>
      <c r="AA228" s="61"/>
      <c r="AB228" s="61"/>
      <c r="AC228" s="61"/>
      <c r="AD228" s="61"/>
      <c r="AE228" s="11"/>
      <c r="AF228" s="84"/>
    </row>
    <row r="229" spans="1:40" ht="12" customHeight="1" x14ac:dyDescent="0.15">
      <c r="A229" s="83"/>
      <c r="B229" s="246"/>
      <c r="C229" s="221"/>
      <c r="D229" s="221"/>
      <c r="E229" s="221"/>
      <c r="F229" s="221"/>
      <c r="G229" s="221"/>
      <c r="H229" s="221"/>
      <c r="I229" s="221"/>
      <c r="J229" s="221"/>
      <c r="K229" s="221"/>
      <c r="L229" s="221"/>
      <c r="M229" s="221"/>
      <c r="N229" s="221"/>
      <c r="O229" s="221"/>
      <c r="P229" s="222"/>
      <c r="Q229" s="61"/>
      <c r="R229" s="61"/>
      <c r="S229" s="61"/>
      <c r="T229" s="61"/>
      <c r="U229" s="61"/>
      <c r="V229" s="61"/>
      <c r="W229" s="61"/>
      <c r="X229" s="61"/>
      <c r="Y229" s="61"/>
      <c r="Z229" s="61"/>
      <c r="AA229" s="61"/>
      <c r="AB229" s="61"/>
      <c r="AC229" s="61"/>
      <c r="AD229" s="61"/>
      <c r="AE229" s="11"/>
      <c r="AF229" s="84"/>
    </row>
    <row r="230" spans="1:40" ht="5.25" customHeight="1" x14ac:dyDescent="0.15">
      <c r="A230" s="83"/>
      <c r="B230" s="246"/>
      <c r="C230" s="221"/>
      <c r="D230" s="221"/>
      <c r="E230" s="221"/>
      <c r="F230" s="221"/>
      <c r="G230" s="221"/>
      <c r="H230" s="221"/>
      <c r="I230" s="221"/>
      <c r="J230" s="221"/>
      <c r="K230" s="221"/>
      <c r="L230" s="221"/>
      <c r="M230" s="221"/>
      <c r="N230" s="221"/>
      <c r="O230" s="221"/>
      <c r="P230" s="222"/>
      <c r="Q230" s="61"/>
      <c r="R230" s="61"/>
      <c r="S230" s="61"/>
      <c r="T230" s="61"/>
      <c r="U230" s="61"/>
      <c r="V230" s="61"/>
      <c r="W230" s="61"/>
      <c r="X230" s="61"/>
      <c r="Y230" s="61"/>
      <c r="Z230" s="61"/>
      <c r="AA230" s="61"/>
      <c r="AB230" s="61"/>
      <c r="AC230" s="61"/>
      <c r="AD230" s="61"/>
      <c r="AE230" s="11"/>
      <c r="AF230" s="84"/>
    </row>
    <row r="231" spans="1:40" ht="12" customHeight="1" x14ac:dyDescent="0.15">
      <c r="A231" s="83"/>
      <c r="B231" s="246"/>
      <c r="C231" s="221"/>
      <c r="D231" s="221"/>
      <c r="E231" s="221"/>
      <c r="F231" s="221"/>
      <c r="G231" s="221"/>
      <c r="H231" s="221"/>
      <c r="I231" s="221"/>
      <c r="J231" s="221"/>
      <c r="K231" s="221"/>
      <c r="L231" s="221"/>
      <c r="M231" s="221"/>
      <c r="N231" s="221"/>
      <c r="O231" s="221"/>
      <c r="P231" s="222"/>
      <c r="Q231" s="61"/>
      <c r="R231" s="61"/>
      <c r="S231" s="61"/>
      <c r="T231" s="61"/>
      <c r="U231" s="61"/>
      <c r="V231" s="61"/>
      <c r="W231" s="61"/>
      <c r="X231" s="61"/>
      <c r="Y231" s="61"/>
      <c r="Z231" s="61"/>
      <c r="AA231" s="61"/>
      <c r="AB231" s="61"/>
      <c r="AC231" s="61"/>
      <c r="AD231" s="61"/>
      <c r="AE231" s="11"/>
      <c r="AF231" s="84"/>
    </row>
    <row r="232" spans="1:40" ht="19.149999999999999" customHeight="1" x14ac:dyDescent="0.15">
      <c r="A232" s="83"/>
      <c r="B232" s="247"/>
      <c r="C232" s="248"/>
      <c r="D232" s="248"/>
      <c r="E232" s="248"/>
      <c r="F232" s="248"/>
      <c r="G232" s="248"/>
      <c r="H232" s="248"/>
      <c r="I232" s="248"/>
      <c r="J232" s="248"/>
      <c r="K232" s="248"/>
      <c r="L232" s="248"/>
      <c r="M232" s="248"/>
      <c r="N232" s="248"/>
      <c r="O232" s="248"/>
      <c r="P232" s="249"/>
      <c r="Q232" s="61"/>
      <c r="R232" s="61"/>
      <c r="S232" s="61"/>
      <c r="T232" s="61"/>
      <c r="U232" s="61"/>
      <c r="V232" s="61"/>
      <c r="W232" s="61"/>
      <c r="X232" s="61"/>
      <c r="Y232" s="61"/>
      <c r="Z232" s="61"/>
      <c r="AA232" s="61"/>
      <c r="AB232" s="61"/>
      <c r="AC232" s="61"/>
      <c r="AD232" s="61"/>
      <c r="AE232" s="11"/>
      <c r="AF232" s="84"/>
    </row>
    <row r="233" spans="1:40" ht="4.5" customHeight="1" x14ac:dyDescent="0.15">
      <c r="A233" s="58"/>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
      <c r="AF233" s="6"/>
    </row>
    <row r="234" spans="1:40" ht="12" customHeight="1" x14ac:dyDescent="0.15">
      <c r="A234" s="43"/>
      <c r="B234" s="146" t="s">
        <v>151</v>
      </c>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7"/>
    </row>
    <row r="235" spans="1:40" ht="12" customHeight="1" x14ac:dyDescent="0.15">
      <c r="A235" s="42"/>
      <c r="B235" s="133"/>
      <c r="C235" s="133"/>
      <c r="D235" s="133"/>
      <c r="E235" s="133"/>
      <c r="F235" s="133"/>
      <c r="G235" s="133"/>
      <c r="H235" s="133"/>
      <c r="I235" s="133"/>
      <c r="J235" s="257" t="s">
        <v>56</v>
      </c>
      <c r="K235" s="258"/>
      <c r="L235" s="258"/>
      <c r="M235" s="258"/>
      <c r="N235" s="258"/>
      <c r="O235" s="258"/>
      <c r="P235" s="258"/>
      <c r="Q235" s="258"/>
      <c r="R235" s="258"/>
      <c r="S235" s="258"/>
      <c r="T235" s="258"/>
      <c r="U235" s="258"/>
      <c r="V235" s="258"/>
      <c r="W235" s="258"/>
      <c r="X235" s="258"/>
      <c r="Y235" s="258"/>
      <c r="Z235" s="258"/>
      <c r="AA235" s="258"/>
      <c r="AB235" s="258"/>
      <c r="AC235" s="258"/>
      <c r="AD235" s="259"/>
      <c r="AE235" s="2"/>
      <c r="AF235" s="115"/>
    </row>
    <row r="236" spans="1:40" ht="12" customHeight="1" x14ac:dyDescent="0.15">
      <c r="A236" s="42"/>
      <c r="B236" s="133"/>
      <c r="C236" s="133"/>
      <c r="D236" s="133"/>
      <c r="E236" s="133"/>
      <c r="F236" s="133"/>
      <c r="G236" s="133"/>
      <c r="H236" s="133"/>
      <c r="I236" s="133"/>
      <c r="J236" s="260" t="s">
        <v>57</v>
      </c>
      <c r="K236" s="260"/>
      <c r="L236" s="260"/>
      <c r="M236" s="260" t="s">
        <v>58</v>
      </c>
      <c r="N236" s="260"/>
      <c r="O236" s="260"/>
      <c r="P236" s="260" t="s">
        <v>59</v>
      </c>
      <c r="Q236" s="260"/>
      <c r="R236" s="260"/>
      <c r="S236" s="260" t="s">
        <v>0</v>
      </c>
      <c r="T236" s="260"/>
      <c r="U236" s="260"/>
      <c r="V236" s="260" t="s">
        <v>60</v>
      </c>
      <c r="W236" s="260"/>
      <c r="X236" s="260"/>
      <c r="Y236" s="260" t="s">
        <v>61</v>
      </c>
      <c r="Z236" s="260"/>
      <c r="AA236" s="260"/>
      <c r="AB236" s="261" t="s">
        <v>62</v>
      </c>
      <c r="AC236" s="261"/>
      <c r="AD236" s="261"/>
      <c r="AE236" s="2"/>
      <c r="AF236" s="115"/>
    </row>
    <row r="237" spans="1:40" ht="36.75" customHeight="1" thickBot="1" x14ac:dyDescent="0.2">
      <c r="A237" s="42"/>
      <c r="B237" s="112">
        <v>1</v>
      </c>
      <c r="C237" s="171" t="s">
        <v>121</v>
      </c>
      <c r="D237" s="171"/>
      <c r="E237" s="171"/>
      <c r="F237" s="172" t="s">
        <v>50</v>
      </c>
      <c r="G237" s="173"/>
      <c r="H237" s="173"/>
      <c r="I237" s="174"/>
      <c r="J237" s="175">
        <v>1396</v>
      </c>
      <c r="K237" s="175"/>
      <c r="L237" s="175"/>
      <c r="M237" s="175">
        <f>ROUND($J237*AI237/100,0)</f>
        <v>1607</v>
      </c>
      <c r="N237" s="175"/>
      <c r="O237" s="175"/>
      <c r="P237" s="175">
        <f>ROUND($J237*AJ237/100,0)</f>
        <v>1762</v>
      </c>
      <c r="Q237" s="175"/>
      <c r="R237" s="175"/>
      <c r="S237" s="175">
        <f>ROUND($J237*AK237/100,0)</f>
        <v>1788</v>
      </c>
      <c r="T237" s="175"/>
      <c r="U237" s="175"/>
      <c r="V237" s="175">
        <f>ROUND($J237*AL237/100,0)</f>
        <v>1883</v>
      </c>
      <c r="W237" s="175"/>
      <c r="X237" s="175"/>
      <c r="Y237" s="175">
        <f>ROUND($J237*AM237/100,0)</f>
        <v>2052</v>
      </c>
      <c r="Z237" s="175"/>
      <c r="AA237" s="175"/>
      <c r="AB237" s="175">
        <f>ROUND($J237*AN237/100,0)</f>
        <v>2556</v>
      </c>
      <c r="AC237" s="175"/>
      <c r="AD237" s="175"/>
      <c r="AE237" s="2"/>
      <c r="AF237" s="115"/>
      <c r="AH237" s="107">
        <v>100</v>
      </c>
      <c r="AI237">
        <v>115.1</v>
      </c>
      <c r="AJ237">
        <v>126.2</v>
      </c>
      <c r="AK237">
        <v>128.1</v>
      </c>
      <c r="AL237">
        <v>134.9</v>
      </c>
      <c r="AM237">
        <v>147</v>
      </c>
      <c r="AN237">
        <v>183.1</v>
      </c>
    </row>
    <row r="238" spans="1:40" ht="33.75" customHeight="1" thickTop="1" thickBot="1" x14ac:dyDescent="0.2">
      <c r="A238" s="42"/>
      <c r="B238" s="86">
        <v>2</v>
      </c>
      <c r="C238" s="158" t="s">
        <v>64</v>
      </c>
      <c r="D238" s="158"/>
      <c r="E238" s="158"/>
      <c r="F238" s="130" t="s">
        <v>148</v>
      </c>
      <c r="G238" s="131"/>
      <c r="H238" s="131"/>
      <c r="I238" s="131"/>
      <c r="J238" s="129">
        <f>ROUNDUP(J237*$AH238/100,0)</f>
        <v>1355</v>
      </c>
      <c r="K238" s="123"/>
      <c r="L238" s="123"/>
      <c r="M238" s="123">
        <f>ROUNDUP(M237*$AH238/100,0)</f>
        <v>1559</v>
      </c>
      <c r="N238" s="123"/>
      <c r="O238" s="123"/>
      <c r="P238" s="123">
        <f>ROUNDUP(P237*$AH238/100,0)</f>
        <v>1710</v>
      </c>
      <c r="Q238" s="123"/>
      <c r="R238" s="123"/>
      <c r="S238" s="123">
        <f>ROUNDUP(S237*$AH238/100,0)</f>
        <v>1735</v>
      </c>
      <c r="T238" s="123"/>
      <c r="U238" s="123"/>
      <c r="V238" s="123">
        <f>ROUNDUP(V237*$AH238/100,0)</f>
        <v>1827</v>
      </c>
      <c r="W238" s="123"/>
      <c r="X238" s="123"/>
      <c r="Y238" s="123">
        <f>ROUNDUP(Y237*$AH238/100,0)</f>
        <v>1991</v>
      </c>
      <c r="Z238" s="123"/>
      <c r="AA238" s="123"/>
      <c r="AB238" s="123">
        <f>ROUNDUP(AB237*$AH238/100,0)</f>
        <v>2480</v>
      </c>
      <c r="AC238" s="123"/>
      <c r="AD238" s="124"/>
      <c r="AE238" s="2"/>
      <c r="AF238" s="115"/>
      <c r="AH238" s="107">
        <v>97</v>
      </c>
    </row>
    <row r="239" spans="1:40" ht="26.25" customHeight="1" thickTop="1" thickBot="1" x14ac:dyDescent="0.2">
      <c r="A239" s="42"/>
      <c r="B239" s="111">
        <v>3</v>
      </c>
      <c r="C239" s="130" t="s">
        <v>152</v>
      </c>
      <c r="D239" s="131"/>
      <c r="E239" s="131"/>
      <c r="F239" s="131"/>
      <c r="G239" s="131"/>
      <c r="H239" s="131"/>
      <c r="I239" s="131"/>
      <c r="J239" s="129">
        <f>ROUNDUP(J238*$AH239,0)</f>
        <v>1369</v>
      </c>
      <c r="K239" s="123"/>
      <c r="L239" s="123"/>
      <c r="M239" s="123">
        <f t="shared" ref="M239" si="14">ROUNDUP(M238*$AH239,0)</f>
        <v>1575</v>
      </c>
      <c r="N239" s="123"/>
      <c r="O239" s="123"/>
      <c r="P239" s="123">
        <f t="shared" ref="P239" si="15">ROUNDUP(P238*$AH239,0)</f>
        <v>1728</v>
      </c>
      <c r="Q239" s="123"/>
      <c r="R239" s="123"/>
      <c r="S239" s="123">
        <f t="shared" ref="S239" si="16">ROUNDUP(S238*$AH239,0)</f>
        <v>1753</v>
      </c>
      <c r="T239" s="123"/>
      <c r="U239" s="123"/>
      <c r="V239" s="123">
        <f t="shared" ref="V239" si="17">ROUNDUP(V238*$AH239,0)</f>
        <v>1846</v>
      </c>
      <c r="W239" s="123"/>
      <c r="X239" s="123"/>
      <c r="Y239" s="123">
        <f t="shared" ref="Y239" si="18">ROUNDUP(Y238*$AH239,0)</f>
        <v>2011</v>
      </c>
      <c r="Z239" s="123"/>
      <c r="AA239" s="123"/>
      <c r="AB239" s="123">
        <f t="shared" ref="AB239" si="19">ROUNDUP(AB238*$AH239,0)</f>
        <v>2505</v>
      </c>
      <c r="AC239" s="123"/>
      <c r="AD239" s="124"/>
      <c r="AE239" s="2"/>
      <c r="AF239" s="115"/>
      <c r="AH239">
        <v>1.01</v>
      </c>
    </row>
    <row r="240" spans="1:40" ht="12" customHeight="1" thickTop="1" x14ac:dyDescent="0.15">
      <c r="A240" s="58"/>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
      <c r="AF240" s="6"/>
    </row>
    <row r="241" spans="1:43" ht="16.149999999999999" customHeight="1" thickBot="1" x14ac:dyDescent="0.2">
      <c r="A241" s="7"/>
      <c r="B241" s="185" t="s">
        <v>68</v>
      </c>
      <c r="C241" s="185"/>
      <c r="D241" s="185"/>
      <c r="E241" s="185"/>
      <c r="F241" s="185"/>
      <c r="G241" s="185"/>
      <c r="H241" s="185"/>
      <c r="I241" s="185"/>
      <c r="J241" s="185"/>
      <c r="K241" s="185"/>
      <c r="L241" s="185"/>
      <c r="M241" s="185"/>
      <c r="N241" s="185"/>
      <c r="O241" s="185"/>
      <c r="P241" s="185"/>
      <c r="Q241" s="185"/>
      <c r="R241" s="185"/>
      <c r="S241" s="185"/>
      <c r="T241" s="185"/>
      <c r="U241" s="185"/>
      <c r="V241" s="185"/>
      <c r="W241" s="185"/>
      <c r="X241" s="185"/>
      <c r="Y241" s="185"/>
      <c r="Z241" s="185"/>
      <c r="AA241" s="29"/>
      <c r="AB241" s="29"/>
      <c r="AC241" s="29"/>
      <c r="AD241" s="7"/>
    </row>
    <row r="242" spans="1:43" ht="12" customHeight="1" thickTop="1" thickBot="1" x14ac:dyDescent="0.2">
      <c r="B242" s="201" t="s">
        <v>69</v>
      </c>
      <c r="C242" s="201"/>
      <c r="D242" s="201"/>
      <c r="E242" s="186" t="s">
        <v>70</v>
      </c>
      <c r="F242" s="187"/>
      <c r="G242" s="187"/>
      <c r="H242" s="188"/>
      <c r="I242" s="125" t="s">
        <v>137</v>
      </c>
      <c r="J242" s="125"/>
      <c r="K242" s="125"/>
      <c r="L242" s="125" t="s">
        <v>138</v>
      </c>
      <c r="M242" s="125"/>
      <c r="N242" s="231"/>
      <c r="O242" s="231" t="s">
        <v>139</v>
      </c>
      <c r="P242" s="232"/>
      <c r="Q242" s="233"/>
      <c r="R242" s="253" t="s">
        <v>140</v>
      </c>
      <c r="S242" s="254"/>
      <c r="T242" s="255"/>
      <c r="U242" s="29"/>
      <c r="V242" s="29"/>
      <c r="W242" s="125" t="s">
        <v>141</v>
      </c>
      <c r="X242" s="125"/>
      <c r="Y242" s="125"/>
      <c r="Z242" s="125"/>
      <c r="AA242" s="125" t="s">
        <v>71</v>
      </c>
      <c r="AB242" s="125"/>
      <c r="AC242" s="125"/>
      <c r="AD242" s="125"/>
      <c r="AH242" s="35"/>
      <c r="AI242" s="35"/>
      <c r="AJ242" s="35"/>
      <c r="AK242" s="35"/>
      <c r="AL242" s="36"/>
      <c r="AM242" s="36"/>
      <c r="AN242" s="36"/>
      <c r="AO242" s="3"/>
      <c r="AP242" s="36"/>
      <c r="AQ242" s="36"/>
    </row>
    <row r="243" spans="1:43" ht="12" customHeight="1" thickTop="1" thickBot="1" x14ac:dyDescent="0.2">
      <c r="B243" s="201"/>
      <c r="C243" s="201"/>
      <c r="D243" s="201"/>
      <c r="E243" s="250"/>
      <c r="F243" s="251"/>
      <c r="G243" s="251"/>
      <c r="H243" s="252"/>
      <c r="I243" s="125"/>
      <c r="J243" s="125"/>
      <c r="K243" s="125"/>
      <c r="L243" s="125"/>
      <c r="M243" s="125"/>
      <c r="N243" s="231"/>
      <c r="O243" s="231"/>
      <c r="P243" s="232"/>
      <c r="Q243" s="233"/>
      <c r="R243" s="253"/>
      <c r="S243" s="254"/>
      <c r="T243" s="255"/>
      <c r="U243" s="29"/>
      <c r="V243" s="29"/>
      <c r="W243" s="125"/>
      <c r="X243" s="125"/>
      <c r="Y243" s="125"/>
      <c r="Z243" s="125"/>
      <c r="AA243" s="125"/>
      <c r="AB243" s="125"/>
      <c r="AC243" s="125"/>
      <c r="AD243" s="125"/>
      <c r="AH243" s="35"/>
      <c r="AI243" s="35"/>
      <c r="AJ243" s="35"/>
      <c r="AK243" s="35"/>
      <c r="AL243" s="35"/>
      <c r="AM243" s="35"/>
      <c r="AN243" s="35"/>
      <c r="AO243" s="3"/>
      <c r="AP243" s="36"/>
      <c r="AQ243" s="36"/>
    </row>
    <row r="244" spans="1:43" ht="12" customHeight="1" thickTop="1" thickBot="1" x14ac:dyDescent="0.2">
      <c r="B244" s="201"/>
      <c r="C244" s="201"/>
      <c r="D244" s="201"/>
      <c r="E244" s="250"/>
      <c r="F244" s="251"/>
      <c r="G244" s="251"/>
      <c r="H244" s="252"/>
      <c r="I244" s="125"/>
      <c r="J244" s="125"/>
      <c r="K244" s="125"/>
      <c r="L244" s="125"/>
      <c r="M244" s="125"/>
      <c r="N244" s="231"/>
      <c r="O244" s="231"/>
      <c r="P244" s="232"/>
      <c r="Q244" s="233"/>
      <c r="R244" s="253"/>
      <c r="S244" s="254"/>
      <c r="T244" s="255"/>
      <c r="U244" s="29"/>
      <c r="V244" s="29"/>
      <c r="W244" s="125"/>
      <c r="X244" s="125"/>
      <c r="Y244" s="125"/>
      <c r="Z244" s="125"/>
      <c r="AA244" s="125"/>
      <c r="AB244" s="125"/>
      <c r="AC244" s="125"/>
      <c r="AD244" s="125"/>
      <c r="AH244" s="3"/>
      <c r="AI244" s="3"/>
      <c r="AJ244" s="37"/>
      <c r="AK244" s="38"/>
      <c r="AL244" s="39"/>
      <c r="AM244" s="40"/>
      <c r="AN244" s="40"/>
      <c r="AO244" s="40"/>
      <c r="AP244" s="40"/>
      <c r="AQ244" s="39"/>
    </row>
    <row r="245" spans="1:43" ht="12" customHeight="1" thickTop="1" thickBot="1" x14ac:dyDescent="0.2">
      <c r="B245" s="201"/>
      <c r="C245" s="201"/>
      <c r="D245" s="201"/>
      <c r="E245" s="250"/>
      <c r="F245" s="251"/>
      <c r="G245" s="251"/>
      <c r="H245" s="252"/>
      <c r="I245" s="125"/>
      <c r="J245" s="125"/>
      <c r="K245" s="125"/>
      <c r="L245" s="125"/>
      <c r="M245" s="125"/>
      <c r="N245" s="231"/>
      <c r="O245" s="231"/>
      <c r="P245" s="232"/>
      <c r="Q245" s="233"/>
      <c r="R245" s="253"/>
      <c r="S245" s="254"/>
      <c r="T245" s="255"/>
      <c r="U245" s="29"/>
      <c r="V245" s="29"/>
      <c r="W245" s="125"/>
      <c r="X245" s="125"/>
      <c r="Y245" s="125"/>
      <c r="Z245" s="125"/>
      <c r="AA245" s="125"/>
      <c r="AB245" s="125"/>
      <c r="AC245" s="125"/>
      <c r="AD245" s="125"/>
      <c r="AH245" s="3"/>
      <c r="AI245" s="3"/>
      <c r="AJ245" s="37"/>
      <c r="AK245" s="38"/>
      <c r="AL245" s="39"/>
      <c r="AM245" s="40"/>
      <c r="AN245" s="40"/>
      <c r="AO245" s="41"/>
      <c r="AP245" s="40"/>
      <c r="AQ245" s="39"/>
    </row>
    <row r="246" spans="1:43" ht="12" customHeight="1" thickTop="1" thickBot="1" x14ac:dyDescent="0.2">
      <c r="B246" s="201"/>
      <c r="C246" s="201"/>
      <c r="D246" s="201"/>
      <c r="E246" s="189"/>
      <c r="F246" s="190"/>
      <c r="G246" s="190"/>
      <c r="H246" s="191"/>
      <c r="I246" s="125"/>
      <c r="J246" s="125"/>
      <c r="K246" s="125"/>
      <c r="L246" s="125"/>
      <c r="M246" s="125"/>
      <c r="N246" s="231"/>
      <c r="O246" s="231"/>
      <c r="P246" s="232"/>
      <c r="Q246" s="233"/>
      <c r="R246" s="253"/>
      <c r="S246" s="254"/>
      <c r="T246" s="255"/>
      <c r="U246" s="29"/>
      <c r="V246" s="29"/>
      <c r="W246" s="125"/>
      <c r="X246" s="125"/>
      <c r="Y246" s="125"/>
      <c r="Z246" s="125"/>
      <c r="AA246" s="125"/>
      <c r="AB246" s="125"/>
      <c r="AC246" s="125"/>
      <c r="AD246" s="125"/>
      <c r="AH246" s="3"/>
      <c r="AI246" s="3"/>
      <c r="AJ246" s="37"/>
      <c r="AK246" s="38"/>
      <c r="AL246" s="39"/>
      <c r="AM246" s="40"/>
      <c r="AN246" s="40"/>
      <c r="AO246" s="40"/>
      <c r="AP246" s="40"/>
      <c r="AQ246" s="39"/>
    </row>
    <row r="247" spans="1:43" ht="15" thickTop="1" thickBot="1" x14ac:dyDescent="0.2">
      <c r="B247" s="201" t="s">
        <v>72</v>
      </c>
      <c r="C247" s="201"/>
      <c r="D247" s="201"/>
      <c r="E247" s="198" t="s">
        <v>73</v>
      </c>
      <c r="F247" s="223"/>
      <c r="G247" s="223"/>
      <c r="H247" s="224"/>
      <c r="I247" s="239">
        <v>1800</v>
      </c>
      <c r="J247" s="239"/>
      <c r="K247" s="239"/>
      <c r="L247" s="240">
        <v>360</v>
      </c>
      <c r="M247" s="240"/>
      <c r="N247" s="241"/>
      <c r="O247" s="234">
        <v>50</v>
      </c>
      <c r="P247" s="234"/>
      <c r="Q247" s="235"/>
      <c r="R247" s="242">
        <f>I247+L247+O247</f>
        <v>2210</v>
      </c>
      <c r="S247" s="243"/>
      <c r="T247" s="244"/>
      <c r="U247" s="29"/>
      <c r="V247" s="29"/>
      <c r="W247" s="234">
        <f>Y238</f>
        <v>1991</v>
      </c>
      <c r="X247" s="234"/>
      <c r="Y247" s="234"/>
      <c r="Z247" s="234"/>
      <c r="AA247" s="208" t="s">
        <v>61</v>
      </c>
      <c r="AB247" s="208"/>
      <c r="AC247" s="208"/>
      <c r="AD247" s="208"/>
    </row>
    <row r="248" spans="1:43" ht="15" thickTop="1" thickBot="1" x14ac:dyDescent="0.2">
      <c r="B248" s="201"/>
      <c r="C248" s="201"/>
      <c r="D248" s="201"/>
      <c r="E248" s="225"/>
      <c r="F248" s="226"/>
      <c r="G248" s="226"/>
      <c r="H248" s="227"/>
      <c r="I248" s="239"/>
      <c r="J248" s="239"/>
      <c r="K248" s="239"/>
      <c r="L248" s="240"/>
      <c r="M248" s="240"/>
      <c r="N248" s="241"/>
      <c r="O248" s="234"/>
      <c r="P248" s="234"/>
      <c r="Q248" s="235"/>
      <c r="R248" s="242"/>
      <c r="S248" s="243"/>
      <c r="T248" s="244"/>
      <c r="U248" s="29"/>
      <c r="V248" s="29"/>
      <c r="W248" s="234"/>
      <c r="X248" s="234"/>
      <c r="Y248" s="234"/>
      <c r="Z248" s="234"/>
      <c r="AA248" s="208"/>
      <c r="AB248" s="208"/>
      <c r="AC248" s="208"/>
      <c r="AD248" s="208"/>
    </row>
    <row r="249" spans="1:43" ht="12" customHeight="1" thickTop="1" thickBot="1" x14ac:dyDescent="0.2">
      <c r="A249" s="7"/>
      <c r="B249" s="201"/>
      <c r="C249" s="201"/>
      <c r="D249" s="201"/>
      <c r="E249" s="225"/>
      <c r="F249" s="226"/>
      <c r="G249" s="226"/>
      <c r="H249" s="227"/>
      <c r="I249" s="239"/>
      <c r="J249" s="239"/>
      <c r="K249" s="239"/>
      <c r="L249" s="240"/>
      <c r="M249" s="240"/>
      <c r="N249" s="241"/>
      <c r="O249" s="234"/>
      <c r="P249" s="234"/>
      <c r="Q249" s="235"/>
      <c r="R249" s="242"/>
      <c r="S249" s="243"/>
      <c r="T249" s="244"/>
      <c r="U249" s="216" t="s">
        <v>74</v>
      </c>
      <c r="V249" s="216"/>
      <c r="W249" s="234"/>
      <c r="X249" s="234"/>
      <c r="Y249" s="234"/>
      <c r="Z249" s="234"/>
      <c r="AA249" s="208"/>
      <c r="AB249" s="208"/>
      <c r="AC249" s="208"/>
      <c r="AD249" s="208"/>
    </row>
    <row r="250" spans="1:43" ht="12" customHeight="1" thickTop="1" thickBot="1" x14ac:dyDescent="0.2">
      <c r="A250" s="7"/>
      <c r="B250" s="201"/>
      <c r="C250" s="201"/>
      <c r="D250" s="201"/>
      <c r="E250" s="225"/>
      <c r="F250" s="226"/>
      <c r="G250" s="226"/>
      <c r="H250" s="227"/>
      <c r="I250" s="239"/>
      <c r="J250" s="239"/>
      <c r="K250" s="239"/>
      <c r="L250" s="240"/>
      <c r="M250" s="240"/>
      <c r="N250" s="241"/>
      <c r="O250" s="234"/>
      <c r="P250" s="234"/>
      <c r="Q250" s="235"/>
      <c r="R250" s="242"/>
      <c r="S250" s="243"/>
      <c r="T250" s="244"/>
      <c r="U250" s="216"/>
      <c r="V250" s="216"/>
      <c r="W250" s="234"/>
      <c r="X250" s="234"/>
      <c r="Y250" s="234"/>
      <c r="Z250" s="234"/>
      <c r="AA250" s="208"/>
      <c r="AB250" s="208"/>
      <c r="AC250" s="208"/>
      <c r="AD250" s="208"/>
    </row>
    <row r="251" spans="1:43" ht="12" customHeight="1" thickTop="1" thickBot="1" x14ac:dyDescent="0.2">
      <c r="A251" s="7"/>
      <c r="B251" s="201"/>
      <c r="C251" s="201"/>
      <c r="D251" s="201"/>
      <c r="E251" s="228"/>
      <c r="F251" s="229"/>
      <c r="G251" s="229"/>
      <c r="H251" s="230"/>
      <c r="I251" s="239"/>
      <c r="J251" s="239"/>
      <c r="K251" s="239"/>
      <c r="L251" s="240"/>
      <c r="M251" s="240"/>
      <c r="N251" s="241"/>
      <c r="O251" s="234"/>
      <c r="P251" s="234"/>
      <c r="Q251" s="235"/>
      <c r="R251" s="242"/>
      <c r="S251" s="243"/>
      <c r="T251" s="244"/>
      <c r="U251" s="216"/>
      <c r="V251" s="216"/>
      <c r="W251" s="234"/>
      <c r="X251" s="234"/>
      <c r="Y251" s="234"/>
      <c r="Z251" s="234"/>
      <c r="AA251" s="208"/>
      <c r="AB251" s="208"/>
      <c r="AC251" s="208"/>
      <c r="AD251" s="208"/>
    </row>
    <row r="252" spans="1:43" ht="12" customHeight="1" thickTop="1" thickBot="1" x14ac:dyDescent="0.2">
      <c r="A252" s="7"/>
      <c r="B252" s="201" t="s">
        <v>75</v>
      </c>
      <c r="C252" s="201"/>
      <c r="D252" s="201"/>
      <c r="E252" s="198" t="s">
        <v>76</v>
      </c>
      <c r="F252" s="223"/>
      <c r="G252" s="223"/>
      <c r="H252" s="224"/>
      <c r="I252" s="239">
        <v>1500</v>
      </c>
      <c r="J252" s="239"/>
      <c r="K252" s="239"/>
      <c r="L252" s="240">
        <v>300</v>
      </c>
      <c r="M252" s="240"/>
      <c r="N252" s="241"/>
      <c r="O252" s="234">
        <v>30</v>
      </c>
      <c r="P252" s="234"/>
      <c r="Q252" s="235"/>
      <c r="R252" s="242">
        <f t="shared" ref="R252" si="20">I252+L252+O252</f>
        <v>1830</v>
      </c>
      <c r="S252" s="243"/>
      <c r="T252" s="244"/>
      <c r="U252" s="216"/>
      <c r="V252" s="216"/>
      <c r="W252" s="234">
        <f>S238</f>
        <v>1735</v>
      </c>
      <c r="X252" s="234"/>
      <c r="Y252" s="234"/>
      <c r="Z252" s="234"/>
      <c r="AA252" s="208" t="s">
        <v>0</v>
      </c>
      <c r="AB252" s="208"/>
      <c r="AC252" s="208"/>
      <c r="AD252" s="208"/>
    </row>
    <row r="253" spans="1:43" ht="12" customHeight="1" thickTop="1" thickBot="1" x14ac:dyDescent="0.2">
      <c r="A253" s="7"/>
      <c r="B253" s="201"/>
      <c r="C253" s="201"/>
      <c r="D253" s="201"/>
      <c r="E253" s="225"/>
      <c r="F253" s="226"/>
      <c r="G253" s="226"/>
      <c r="H253" s="227"/>
      <c r="I253" s="239"/>
      <c r="J253" s="239"/>
      <c r="K253" s="239"/>
      <c r="L253" s="240"/>
      <c r="M253" s="240"/>
      <c r="N253" s="241"/>
      <c r="O253" s="234"/>
      <c r="P253" s="234"/>
      <c r="Q253" s="235"/>
      <c r="R253" s="242"/>
      <c r="S253" s="243"/>
      <c r="T253" s="244"/>
      <c r="U253" s="216"/>
      <c r="V253" s="216"/>
      <c r="W253" s="234"/>
      <c r="X253" s="234"/>
      <c r="Y253" s="234"/>
      <c r="Z253" s="234"/>
      <c r="AA253" s="208"/>
      <c r="AB253" s="208"/>
      <c r="AC253" s="208"/>
      <c r="AD253" s="208"/>
      <c r="AE253" s="7"/>
    </row>
    <row r="254" spans="1:43" ht="12" customHeight="1" thickTop="1" thickBot="1" x14ac:dyDescent="0.2">
      <c r="A254" s="7"/>
      <c r="B254" s="201"/>
      <c r="C254" s="201"/>
      <c r="D254" s="201"/>
      <c r="E254" s="225"/>
      <c r="F254" s="226"/>
      <c r="G254" s="226"/>
      <c r="H254" s="227"/>
      <c r="I254" s="239"/>
      <c r="J254" s="239"/>
      <c r="K254" s="239"/>
      <c r="L254" s="240"/>
      <c r="M254" s="240"/>
      <c r="N254" s="241"/>
      <c r="O254" s="234"/>
      <c r="P254" s="234"/>
      <c r="Q254" s="235"/>
      <c r="R254" s="242"/>
      <c r="S254" s="243"/>
      <c r="T254" s="244"/>
      <c r="U254" s="216"/>
      <c r="V254" s="216"/>
      <c r="W254" s="234"/>
      <c r="X254" s="234"/>
      <c r="Y254" s="234"/>
      <c r="Z254" s="234"/>
      <c r="AA254" s="208"/>
      <c r="AB254" s="208"/>
      <c r="AC254" s="208"/>
      <c r="AD254" s="208"/>
      <c r="AE254" s="7"/>
    </row>
    <row r="255" spans="1:43" ht="12" customHeight="1" thickTop="1" thickBot="1" x14ac:dyDescent="0.2">
      <c r="A255" s="7"/>
      <c r="B255" s="201"/>
      <c r="C255" s="201"/>
      <c r="D255" s="201"/>
      <c r="E255" s="225"/>
      <c r="F255" s="226"/>
      <c r="G255" s="226"/>
      <c r="H255" s="227"/>
      <c r="I255" s="239"/>
      <c r="J255" s="239"/>
      <c r="K255" s="239"/>
      <c r="L255" s="240"/>
      <c r="M255" s="240"/>
      <c r="N255" s="241"/>
      <c r="O255" s="234"/>
      <c r="P255" s="234"/>
      <c r="Q255" s="235"/>
      <c r="R255" s="242"/>
      <c r="S255" s="243"/>
      <c r="T255" s="244"/>
      <c r="U255" s="216"/>
      <c r="V255" s="216"/>
      <c r="W255" s="234"/>
      <c r="X255" s="234"/>
      <c r="Y255" s="234"/>
      <c r="Z255" s="234"/>
      <c r="AA255" s="208"/>
      <c r="AB255" s="208"/>
      <c r="AC255" s="208"/>
      <c r="AD255" s="208"/>
      <c r="AE255" s="7"/>
    </row>
    <row r="256" spans="1:43" ht="12" customHeight="1" thickTop="1" thickBot="1" x14ac:dyDescent="0.2">
      <c r="A256" s="7"/>
      <c r="B256" s="201"/>
      <c r="C256" s="201"/>
      <c r="D256" s="201"/>
      <c r="E256" s="228"/>
      <c r="F256" s="229"/>
      <c r="G256" s="229"/>
      <c r="H256" s="230"/>
      <c r="I256" s="239"/>
      <c r="J256" s="239"/>
      <c r="K256" s="239"/>
      <c r="L256" s="240"/>
      <c r="M256" s="240"/>
      <c r="N256" s="241"/>
      <c r="O256" s="234"/>
      <c r="P256" s="234"/>
      <c r="Q256" s="235"/>
      <c r="R256" s="242"/>
      <c r="S256" s="243"/>
      <c r="T256" s="244"/>
      <c r="U256" s="216"/>
      <c r="V256" s="216"/>
      <c r="W256" s="234"/>
      <c r="X256" s="234"/>
      <c r="Y256" s="234"/>
      <c r="Z256" s="234"/>
      <c r="AA256" s="208"/>
      <c r="AB256" s="208"/>
      <c r="AC256" s="208"/>
      <c r="AD256" s="208"/>
      <c r="AE256" s="7"/>
    </row>
    <row r="257" spans="1:32" ht="12" customHeight="1" thickTop="1" thickBot="1" x14ac:dyDescent="0.2">
      <c r="A257" s="7"/>
      <c r="B257" s="201" t="s">
        <v>77</v>
      </c>
      <c r="C257" s="201"/>
      <c r="D257" s="201"/>
      <c r="E257" s="198" t="s">
        <v>78</v>
      </c>
      <c r="F257" s="223"/>
      <c r="G257" s="223"/>
      <c r="H257" s="224"/>
      <c r="I257" s="239">
        <v>1150</v>
      </c>
      <c r="J257" s="239"/>
      <c r="K257" s="239"/>
      <c r="L257" s="240">
        <v>230</v>
      </c>
      <c r="M257" s="240"/>
      <c r="N257" s="241"/>
      <c r="O257" s="234">
        <v>20</v>
      </c>
      <c r="P257" s="234"/>
      <c r="Q257" s="235"/>
      <c r="R257" s="236" t="s">
        <v>239</v>
      </c>
      <c r="S257" s="237"/>
      <c r="T257" s="238"/>
      <c r="U257" s="216"/>
      <c r="V257" s="216"/>
      <c r="W257" s="234">
        <f>J238</f>
        <v>1355</v>
      </c>
      <c r="X257" s="234"/>
      <c r="Y257" s="234"/>
      <c r="Z257" s="234"/>
      <c r="AA257" s="208" t="s">
        <v>57</v>
      </c>
      <c r="AB257" s="208"/>
      <c r="AC257" s="208"/>
      <c r="AD257" s="208"/>
      <c r="AE257" s="7"/>
    </row>
    <row r="258" spans="1:32" ht="12" customHeight="1" thickTop="1" thickBot="1" x14ac:dyDescent="0.2">
      <c r="A258" s="7"/>
      <c r="B258" s="201"/>
      <c r="C258" s="201"/>
      <c r="D258" s="201"/>
      <c r="E258" s="225"/>
      <c r="F258" s="226"/>
      <c r="G258" s="226"/>
      <c r="H258" s="227"/>
      <c r="I258" s="239"/>
      <c r="J258" s="239"/>
      <c r="K258" s="239"/>
      <c r="L258" s="240"/>
      <c r="M258" s="240"/>
      <c r="N258" s="241"/>
      <c r="O258" s="234"/>
      <c r="P258" s="234"/>
      <c r="Q258" s="235"/>
      <c r="R258" s="236"/>
      <c r="S258" s="237"/>
      <c r="T258" s="238"/>
      <c r="U258" s="216"/>
      <c r="V258" s="216"/>
      <c r="W258" s="234"/>
      <c r="X258" s="234"/>
      <c r="Y258" s="234"/>
      <c r="Z258" s="234"/>
      <c r="AA258" s="208"/>
      <c r="AB258" s="208"/>
      <c r="AC258" s="208"/>
      <c r="AD258" s="208"/>
      <c r="AE258" s="7"/>
    </row>
    <row r="259" spans="1:32" ht="12" customHeight="1" thickTop="1" thickBot="1" x14ac:dyDescent="0.2">
      <c r="A259" s="7"/>
      <c r="B259" s="201"/>
      <c r="C259" s="201"/>
      <c r="D259" s="201"/>
      <c r="E259" s="225"/>
      <c r="F259" s="226"/>
      <c r="G259" s="226"/>
      <c r="H259" s="227"/>
      <c r="I259" s="239"/>
      <c r="J259" s="239"/>
      <c r="K259" s="239"/>
      <c r="L259" s="240"/>
      <c r="M259" s="240"/>
      <c r="N259" s="241"/>
      <c r="O259" s="234"/>
      <c r="P259" s="234"/>
      <c r="Q259" s="235"/>
      <c r="R259" s="236"/>
      <c r="S259" s="237"/>
      <c r="T259" s="238"/>
      <c r="U259" s="216"/>
      <c r="V259" s="216"/>
      <c r="W259" s="234"/>
      <c r="X259" s="234"/>
      <c r="Y259" s="234"/>
      <c r="Z259" s="234"/>
      <c r="AA259" s="208"/>
      <c r="AB259" s="208"/>
      <c r="AC259" s="208"/>
      <c r="AD259" s="208"/>
      <c r="AE259" s="7"/>
    </row>
    <row r="260" spans="1:32" ht="12" customHeight="1" thickTop="1" thickBot="1" x14ac:dyDescent="0.2">
      <c r="A260" s="7"/>
      <c r="B260" s="201"/>
      <c r="C260" s="201"/>
      <c r="D260" s="201"/>
      <c r="E260" s="225"/>
      <c r="F260" s="226"/>
      <c r="G260" s="226"/>
      <c r="H260" s="227"/>
      <c r="I260" s="239"/>
      <c r="J260" s="239"/>
      <c r="K260" s="239"/>
      <c r="L260" s="240"/>
      <c r="M260" s="240"/>
      <c r="N260" s="241"/>
      <c r="O260" s="234"/>
      <c r="P260" s="234"/>
      <c r="Q260" s="235"/>
      <c r="R260" s="236"/>
      <c r="S260" s="237"/>
      <c r="T260" s="238"/>
      <c r="U260" s="29"/>
      <c r="V260" s="29"/>
      <c r="W260" s="234"/>
      <c r="X260" s="234"/>
      <c r="Y260" s="234"/>
      <c r="Z260" s="234"/>
      <c r="AA260" s="208"/>
      <c r="AB260" s="208"/>
      <c r="AC260" s="208"/>
      <c r="AD260" s="208"/>
      <c r="AE260" s="7"/>
    </row>
    <row r="261" spans="1:32" ht="12" customHeight="1" thickTop="1" thickBot="1" x14ac:dyDescent="0.2">
      <c r="A261" s="7"/>
      <c r="B261" s="201"/>
      <c r="C261" s="201"/>
      <c r="D261" s="201"/>
      <c r="E261" s="228"/>
      <c r="F261" s="229"/>
      <c r="G261" s="229"/>
      <c r="H261" s="230"/>
      <c r="I261" s="239"/>
      <c r="J261" s="239"/>
      <c r="K261" s="239"/>
      <c r="L261" s="240"/>
      <c r="M261" s="240"/>
      <c r="N261" s="241"/>
      <c r="O261" s="234"/>
      <c r="P261" s="234"/>
      <c r="Q261" s="235"/>
      <c r="R261" s="236"/>
      <c r="S261" s="237"/>
      <c r="T261" s="238"/>
      <c r="U261" s="29"/>
      <c r="V261" s="29"/>
      <c r="W261" s="234"/>
      <c r="X261" s="234"/>
      <c r="Y261" s="234"/>
      <c r="Z261" s="234"/>
      <c r="AA261" s="208"/>
      <c r="AB261" s="208"/>
      <c r="AC261" s="208"/>
      <c r="AD261" s="208"/>
      <c r="AE261" s="7"/>
    </row>
    <row r="262" spans="1:32" ht="5.45" customHeight="1" thickTop="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row>
    <row r="263" spans="1:32" ht="12" customHeight="1" x14ac:dyDescent="0.15">
      <c r="A263" s="7"/>
      <c r="B263" s="29"/>
      <c r="C263" s="144" t="s">
        <v>134</v>
      </c>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row>
    <row r="264" spans="1:32" ht="12" customHeight="1" x14ac:dyDescent="0.15">
      <c r="A264" s="7"/>
      <c r="B264" s="29">
        <v>1</v>
      </c>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row>
    <row r="265" spans="1:32" ht="12" customHeight="1" x14ac:dyDescent="0.15">
      <c r="A265" s="7"/>
      <c r="B265" s="29"/>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row>
    <row r="266" spans="1:32" ht="12" customHeight="1" x14ac:dyDescent="0.15">
      <c r="A266" s="7"/>
      <c r="B266" s="29">
        <v>2</v>
      </c>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row>
    <row r="267" spans="1:32" ht="12" customHeight="1" x14ac:dyDescent="0.15">
      <c r="A267" s="7"/>
      <c r="B267" s="29">
        <v>3</v>
      </c>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row>
    <row r="268" spans="1:32" ht="12" customHeight="1" x14ac:dyDescent="0.15">
      <c r="A268" s="7"/>
      <c r="B268" s="29"/>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row>
    <row r="269" spans="1:32" ht="12" customHeight="1" x14ac:dyDescent="0.15">
      <c r="A269" s="7"/>
      <c r="B269" s="29">
        <v>4</v>
      </c>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row>
    <row r="270" spans="1:32" ht="12" customHeight="1" x14ac:dyDescent="0.15">
      <c r="A270" s="7"/>
      <c r="B270" s="29"/>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row>
    <row r="271" spans="1:32" ht="12" customHeight="1" x14ac:dyDescent="0.15">
      <c r="A271" s="7"/>
      <c r="B271" s="29">
        <v>5</v>
      </c>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row>
    <row r="272" spans="1:32" ht="13.5" customHeight="1" x14ac:dyDescent="0.15">
      <c r="A272" s="7"/>
      <c r="B272" s="29"/>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row>
    <row r="273" spans="1:46" ht="12" customHeight="1" x14ac:dyDescent="0.15">
      <c r="A273" s="7"/>
      <c r="B273" s="145" t="s">
        <v>79</v>
      </c>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7"/>
    </row>
    <row r="274" spans="1:46" ht="12" customHeight="1" x14ac:dyDescent="0.15">
      <c r="A274" s="7"/>
      <c r="B274" s="202" t="s">
        <v>168</v>
      </c>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4"/>
    </row>
    <row r="275" spans="1:46" ht="12" customHeight="1" x14ac:dyDescent="0.15">
      <c r="A275" s="7"/>
      <c r="B275" s="202"/>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4"/>
    </row>
    <row r="276" spans="1:46" ht="12" customHeight="1" x14ac:dyDescent="0.15">
      <c r="A276" s="7"/>
      <c r="B276" s="202"/>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4"/>
    </row>
    <row r="277" spans="1:46" ht="12" customHeight="1" x14ac:dyDescent="0.15">
      <c r="A277" s="7"/>
      <c r="B277" s="205"/>
      <c r="C277" s="206"/>
      <c r="D277" s="206"/>
      <c r="E277" s="206"/>
      <c r="F277" s="206"/>
      <c r="G277" s="206"/>
      <c r="H277" s="206"/>
      <c r="I277" s="206"/>
      <c r="J277" s="206"/>
      <c r="K277" s="206"/>
      <c r="L277" s="206"/>
      <c r="M277" s="206"/>
      <c r="N277" s="206"/>
      <c r="O277" s="206"/>
      <c r="P277" s="206"/>
      <c r="Q277" s="206"/>
      <c r="R277" s="206"/>
      <c r="S277" s="206"/>
      <c r="T277" s="206"/>
      <c r="U277" s="206"/>
      <c r="V277" s="206"/>
      <c r="W277" s="206"/>
      <c r="X277" s="206"/>
      <c r="Y277" s="206"/>
      <c r="Z277" s="206"/>
      <c r="AA277" s="206"/>
      <c r="AB277" s="206"/>
      <c r="AC277" s="206"/>
      <c r="AD277" s="206"/>
      <c r="AE277" s="206"/>
      <c r="AF277" s="207"/>
    </row>
    <row r="278" spans="1:46" ht="7.15" customHeight="1" x14ac:dyDescent="0.15">
      <c r="A278" s="7"/>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row>
    <row r="279" spans="1:46" ht="12" customHeight="1" x14ac:dyDescent="0.15">
      <c r="A279" s="43"/>
      <c r="B279" s="219" t="s">
        <v>113</v>
      </c>
      <c r="C279" s="219"/>
      <c r="D279" s="219"/>
      <c r="E279" s="219"/>
      <c r="F279" s="219"/>
      <c r="G279" s="219"/>
      <c r="H279" s="219"/>
      <c r="I279" s="219"/>
      <c r="J279" s="219"/>
      <c r="K279" s="219"/>
      <c r="L279" s="219"/>
      <c r="M279" s="219"/>
      <c r="N279" s="219"/>
      <c r="O279" s="219"/>
      <c r="P279" s="219"/>
      <c r="Q279" s="219"/>
      <c r="R279" s="219"/>
      <c r="S279" s="219"/>
      <c r="T279" s="219"/>
      <c r="U279" s="219"/>
      <c r="V279" s="219"/>
      <c r="W279" s="219"/>
      <c r="X279" s="219"/>
      <c r="Y279" s="219"/>
      <c r="Z279" s="219"/>
      <c r="AA279" s="219"/>
      <c r="AB279" s="219"/>
      <c r="AC279" s="219"/>
      <c r="AD279" s="219"/>
      <c r="AE279" s="219"/>
      <c r="AF279" s="220"/>
    </row>
    <row r="280" spans="1:46" ht="12" customHeight="1" x14ac:dyDescent="0.15">
      <c r="A280" s="42"/>
      <c r="B280" s="221"/>
      <c r="C280" s="221"/>
      <c r="D280" s="221"/>
      <c r="E280" s="221"/>
      <c r="F280" s="221"/>
      <c r="G280" s="221"/>
      <c r="H280" s="221"/>
      <c r="I280" s="221"/>
      <c r="J280" s="221"/>
      <c r="K280" s="221"/>
      <c r="L280" s="221"/>
      <c r="M280" s="221"/>
      <c r="N280" s="221"/>
      <c r="O280" s="221"/>
      <c r="P280" s="221"/>
      <c r="Q280" s="221"/>
      <c r="R280" s="221"/>
      <c r="S280" s="221"/>
      <c r="T280" s="221"/>
      <c r="U280" s="221"/>
      <c r="V280" s="221"/>
      <c r="W280" s="221"/>
      <c r="X280" s="221"/>
      <c r="Y280" s="221"/>
      <c r="Z280" s="221"/>
      <c r="AA280" s="221"/>
      <c r="AB280" s="221"/>
      <c r="AC280" s="221"/>
      <c r="AD280" s="221"/>
      <c r="AE280" s="221"/>
      <c r="AF280" s="222"/>
      <c r="AH280" s="2"/>
      <c r="AI280" s="2"/>
      <c r="AJ280" s="2"/>
      <c r="AK280" s="2"/>
      <c r="AL280" s="2"/>
      <c r="AM280" s="2"/>
      <c r="AN280" s="2"/>
      <c r="AO280" s="2"/>
      <c r="AP280" s="2"/>
      <c r="AQ280" s="2"/>
      <c r="AR280" s="2"/>
      <c r="AS280" s="2"/>
    </row>
    <row r="281" spans="1:46" ht="12" customHeight="1" x14ac:dyDescent="0.15">
      <c r="A281" s="42"/>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96"/>
      <c r="AH281" s="2"/>
      <c r="AI281" s="2"/>
      <c r="AJ281" s="2"/>
      <c r="AK281" s="2"/>
      <c r="AL281" s="2"/>
      <c r="AM281" s="2"/>
      <c r="AN281" s="2"/>
      <c r="AO281" s="2"/>
      <c r="AP281" s="2"/>
      <c r="AQ281" s="2"/>
      <c r="AR281" s="2"/>
      <c r="AS281" s="2"/>
    </row>
    <row r="282" spans="1:46" ht="12" customHeight="1" thickBot="1" x14ac:dyDescent="0.2">
      <c r="A282" s="42"/>
      <c r="B282" s="148" t="s">
        <v>80</v>
      </c>
      <c r="C282" s="148"/>
      <c r="D282" s="148"/>
      <c r="E282" s="148"/>
      <c r="F282" s="148"/>
      <c r="G282" s="148"/>
      <c r="H282" s="148"/>
      <c r="I282" s="148"/>
      <c r="J282" s="148"/>
      <c r="K282" s="148"/>
      <c r="L282" s="148"/>
      <c r="M282" s="148"/>
      <c r="N282" s="148"/>
      <c r="O282" s="74"/>
      <c r="P282" s="74"/>
      <c r="Q282" s="74"/>
      <c r="R282" s="74"/>
      <c r="S282" s="74"/>
      <c r="T282" s="74"/>
      <c r="U282" s="74"/>
      <c r="V282" s="74"/>
      <c r="W282" s="148" t="s">
        <v>81</v>
      </c>
      <c r="X282" s="148"/>
      <c r="Y282" s="148"/>
      <c r="Z282" s="148"/>
      <c r="AA282" s="148"/>
      <c r="AB282" s="148"/>
      <c r="AC282" s="148"/>
      <c r="AD282" s="148"/>
      <c r="AE282" s="148"/>
      <c r="AF282" s="97"/>
      <c r="AH282" s="35"/>
      <c r="AI282" s="35"/>
      <c r="AJ282" s="35"/>
      <c r="AK282" s="35"/>
      <c r="AL282" s="36"/>
      <c r="AM282" s="36"/>
      <c r="AN282" s="36"/>
      <c r="AO282" s="2"/>
      <c r="AP282" s="44"/>
      <c r="AQ282" s="45"/>
      <c r="AR282" s="45"/>
      <c r="AS282" s="2"/>
    </row>
    <row r="283" spans="1:46" ht="12" customHeight="1" thickTop="1" thickBot="1" x14ac:dyDescent="0.2">
      <c r="A283" s="42"/>
      <c r="B283" s="133" t="s">
        <v>69</v>
      </c>
      <c r="C283" s="133"/>
      <c r="D283" s="133"/>
      <c r="E283" s="149" t="s">
        <v>70</v>
      </c>
      <c r="F283" s="150"/>
      <c r="G283" s="150"/>
      <c r="H283" s="151"/>
      <c r="I283" s="158" t="s">
        <v>137</v>
      </c>
      <c r="J283" s="158"/>
      <c r="K283" s="158"/>
      <c r="L283" s="158" t="s">
        <v>138</v>
      </c>
      <c r="M283" s="158"/>
      <c r="N283" s="130"/>
      <c r="O283" s="130" t="s">
        <v>139</v>
      </c>
      <c r="P283" s="131"/>
      <c r="Q283" s="132"/>
      <c r="R283" s="159" t="s">
        <v>140</v>
      </c>
      <c r="S283" s="160"/>
      <c r="T283" s="161"/>
      <c r="U283" s="61"/>
      <c r="V283" s="61"/>
      <c r="W283" s="162" t="s">
        <v>82</v>
      </c>
      <c r="X283" s="163"/>
      <c r="Y283" s="163"/>
      <c r="Z283" s="163"/>
      <c r="AA283" s="163"/>
      <c r="AB283" s="163"/>
      <c r="AC283" s="163"/>
      <c r="AD283" s="164"/>
      <c r="AE283" s="61"/>
      <c r="AF283" s="96"/>
      <c r="AG283" s="61"/>
      <c r="AH283" s="2"/>
      <c r="AI283" s="35"/>
      <c r="AJ283" s="35"/>
      <c r="AK283" s="35"/>
      <c r="AL283" s="35"/>
      <c r="AM283" s="35"/>
      <c r="AN283" s="35"/>
      <c r="AO283" s="35"/>
      <c r="AP283" s="2"/>
      <c r="AQ283" s="45"/>
      <c r="AR283" s="45"/>
      <c r="AS283" s="45"/>
      <c r="AT283" s="2"/>
    </row>
    <row r="284" spans="1:46" ht="12" customHeight="1" thickTop="1" thickBot="1" x14ac:dyDescent="0.2">
      <c r="A284" s="42"/>
      <c r="B284" s="133"/>
      <c r="C284" s="133"/>
      <c r="D284" s="133"/>
      <c r="E284" s="152"/>
      <c r="F284" s="153"/>
      <c r="G284" s="153"/>
      <c r="H284" s="154"/>
      <c r="I284" s="158"/>
      <c r="J284" s="158"/>
      <c r="K284" s="158"/>
      <c r="L284" s="158"/>
      <c r="M284" s="158"/>
      <c r="N284" s="130"/>
      <c r="O284" s="130"/>
      <c r="P284" s="131"/>
      <c r="Q284" s="132"/>
      <c r="R284" s="159"/>
      <c r="S284" s="160"/>
      <c r="T284" s="161"/>
      <c r="U284" s="61"/>
      <c r="V284" s="61"/>
      <c r="W284" s="165"/>
      <c r="X284" s="166"/>
      <c r="Y284" s="166"/>
      <c r="Z284" s="166"/>
      <c r="AA284" s="166"/>
      <c r="AB284" s="166"/>
      <c r="AC284" s="166"/>
      <c r="AD284" s="167"/>
      <c r="AE284" s="61"/>
      <c r="AF284" s="96"/>
      <c r="AG284" s="61"/>
      <c r="AH284" s="2"/>
      <c r="AI284" s="3"/>
      <c r="AJ284" s="3"/>
      <c r="AK284" s="37"/>
      <c r="AL284" s="38"/>
      <c r="AM284" s="46"/>
      <c r="AN284" s="40"/>
      <c r="AO284" s="40"/>
      <c r="AP284" s="2"/>
      <c r="AQ284" s="45"/>
      <c r="AR284" s="45"/>
      <c r="AS284" s="45"/>
      <c r="AT284" s="2"/>
    </row>
    <row r="285" spans="1:46" ht="12" customHeight="1" thickTop="1" thickBot="1" x14ac:dyDescent="0.2">
      <c r="A285" s="42"/>
      <c r="B285" s="133"/>
      <c r="C285" s="133"/>
      <c r="D285" s="133"/>
      <c r="E285" s="152"/>
      <c r="F285" s="153"/>
      <c r="G285" s="153"/>
      <c r="H285" s="154"/>
      <c r="I285" s="158"/>
      <c r="J285" s="158"/>
      <c r="K285" s="158"/>
      <c r="L285" s="158"/>
      <c r="M285" s="158"/>
      <c r="N285" s="130"/>
      <c r="O285" s="130"/>
      <c r="P285" s="131"/>
      <c r="Q285" s="132"/>
      <c r="R285" s="159"/>
      <c r="S285" s="160"/>
      <c r="T285" s="161"/>
      <c r="U285" s="61"/>
      <c r="V285" s="61"/>
      <c r="W285" s="165"/>
      <c r="X285" s="166"/>
      <c r="Y285" s="166"/>
      <c r="Z285" s="166"/>
      <c r="AA285" s="166"/>
      <c r="AB285" s="166"/>
      <c r="AC285" s="166"/>
      <c r="AD285" s="167"/>
      <c r="AE285" s="61"/>
      <c r="AF285" s="96"/>
      <c r="AG285" s="61"/>
      <c r="AH285" s="2"/>
      <c r="AI285" s="3"/>
      <c r="AJ285" s="3"/>
      <c r="AK285" s="37"/>
      <c r="AL285" s="38"/>
      <c r="AM285" s="46"/>
      <c r="AN285" s="40"/>
      <c r="AO285" s="40"/>
      <c r="AP285" s="2"/>
      <c r="AQ285" s="45"/>
      <c r="AR285" s="45"/>
      <c r="AS285" s="45"/>
      <c r="AT285" s="2"/>
    </row>
    <row r="286" spans="1:46" ht="12" customHeight="1" thickTop="1" thickBot="1" x14ac:dyDescent="0.2">
      <c r="A286" s="42"/>
      <c r="B286" s="133"/>
      <c r="C286" s="133"/>
      <c r="D286" s="133"/>
      <c r="E286" s="152"/>
      <c r="F286" s="153"/>
      <c r="G286" s="153"/>
      <c r="H286" s="154"/>
      <c r="I286" s="158"/>
      <c r="J286" s="158"/>
      <c r="K286" s="158"/>
      <c r="L286" s="158"/>
      <c r="M286" s="158"/>
      <c r="N286" s="130"/>
      <c r="O286" s="130"/>
      <c r="P286" s="131"/>
      <c r="Q286" s="132"/>
      <c r="R286" s="159"/>
      <c r="S286" s="160"/>
      <c r="T286" s="161"/>
      <c r="U286" s="61"/>
      <c r="V286" s="61"/>
      <c r="W286" s="165"/>
      <c r="X286" s="166"/>
      <c r="Y286" s="166"/>
      <c r="Z286" s="166"/>
      <c r="AA286" s="166"/>
      <c r="AB286" s="166"/>
      <c r="AC286" s="166"/>
      <c r="AD286" s="167"/>
      <c r="AE286" s="61"/>
      <c r="AF286" s="96"/>
      <c r="AG286" s="61"/>
      <c r="AH286" s="2"/>
      <c r="AI286" s="3"/>
      <c r="AJ286" s="3"/>
      <c r="AK286" s="37"/>
      <c r="AL286" s="38"/>
      <c r="AM286" s="46"/>
      <c r="AN286" s="40"/>
      <c r="AO286" s="40"/>
      <c r="AP286" s="2"/>
      <c r="AQ286" s="45"/>
      <c r="AR286" s="45"/>
      <c r="AS286" s="45"/>
      <c r="AT286" s="2"/>
    </row>
    <row r="287" spans="1:46" ht="12" customHeight="1" thickTop="1" thickBot="1" x14ac:dyDescent="0.2">
      <c r="A287" s="42"/>
      <c r="B287" s="133"/>
      <c r="C287" s="133"/>
      <c r="D287" s="133"/>
      <c r="E287" s="155"/>
      <c r="F287" s="156"/>
      <c r="G287" s="156"/>
      <c r="H287" s="157"/>
      <c r="I287" s="158"/>
      <c r="J287" s="158"/>
      <c r="K287" s="158"/>
      <c r="L287" s="158"/>
      <c r="M287" s="158"/>
      <c r="N287" s="130"/>
      <c r="O287" s="130"/>
      <c r="P287" s="131"/>
      <c r="Q287" s="132"/>
      <c r="R287" s="159"/>
      <c r="S287" s="160"/>
      <c r="T287" s="161"/>
      <c r="U287" s="61"/>
      <c r="V287" s="61"/>
      <c r="W287" s="165"/>
      <c r="X287" s="166"/>
      <c r="Y287" s="166"/>
      <c r="Z287" s="166"/>
      <c r="AA287" s="166"/>
      <c r="AB287" s="166"/>
      <c r="AC287" s="166"/>
      <c r="AD287" s="167"/>
      <c r="AE287" s="61"/>
      <c r="AF287" s="96"/>
      <c r="AG287" s="61"/>
      <c r="AH287" s="2"/>
      <c r="AI287" s="2"/>
      <c r="AJ287" s="2"/>
      <c r="AK287" s="2"/>
      <c r="AL287" s="2"/>
      <c r="AM287" s="2"/>
      <c r="AN287" s="2"/>
      <c r="AO287" s="2"/>
      <c r="AP287" s="2"/>
      <c r="AQ287" s="2"/>
      <c r="AR287" s="2"/>
      <c r="AS287" s="2"/>
      <c r="AT287" s="2"/>
    </row>
    <row r="288" spans="1:46" ht="12" customHeight="1" thickTop="1" thickBot="1" x14ac:dyDescent="0.2">
      <c r="A288" s="42"/>
      <c r="B288" s="133" t="s">
        <v>72</v>
      </c>
      <c r="C288" s="133"/>
      <c r="D288" s="133"/>
      <c r="E288" s="134" t="s">
        <v>73</v>
      </c>
      <c r="F288" s="135"/>
      <c r="G288" s="135"/>
      <c r="H288" s="136"/>
      <c r="I288" s="126" t="s">
        <v>124</v>
      </c>
      <c r="J288" s="126"/>
      <c r="K288" s="126"/>
      <c r="L288" s="127">
        <v>360</v>
      </c>
      <c r="M288" s="127"/>
      <c r="N288" s="128"/>
      <c r="O288" s="217">
        <v>50</v>
      </c>
      <c r="P288" s="217"/>
      <c r="Q288" s="218"/>
      <c r="R288" s="129" t="s">
        <v>241</v>
      </c>
      <c r="S288" s="123"/>
      <c r="T288" s="124"/>
      <c r="U288" s="61"/>
      <c r="V288" s="61"/>
      <c r="W288" s="165"/>
      <c r="X288" s="166"/>
      <c r="Y288" s="166"/>
      <c r="Z288" s="166"/>
      <c r="AA288" s="166"/>
      <c r="AB288" s="166"/>
      <c r="AC288" s="166"/>
      <c r="AD288" s="167"/>
      <c r="AE288" s="61"/>
      <c r="AF288" s="96"/>
      <c r="AG288" s="61"/>
      <c r="AH288" s="2"/>
      <c r="AI288" s="2"/>
      <c r="AJ288" s="2"/>
      <c r="AK288" s="2"/>
      <c r="AL288" s="2"/>
      <c r="AM288" s="2"/>
      <c r="AN288" s="2"/>
      <c r="AO288" s="2"/>
      <c r="AP288" s="2"/>
      <c r="AQ288" s="2"/>
      <c r="AR288" s="2"/>
      <c r="AS288" s="2"/>
      <c r="AT288" s="2"/>
    </row>
    <row r="289" spans="1:34" ht="12" customHeight="1" thickTop="1" thickBot="1" x14ac:dyDescent="0.2">
      <c r="A289" s="42"/>
      <c r="B289" s="133"/>
      <c r="C289" s="133"/>
      <c r="D289" s="133"/>
      <c r="E289" s="137"/>
      <c r="F289" s="138"/>
      <c r="G289" s="138"/>
      <c r="H289" s="139"/>
      <c r="I289" s="126"/>
      <c r="J289" s="126"/>
      <c r="K289" s="126"/>
      <c r="L289" s="127"/>
      <c r="M289" s="127"/>
      <c r="N289" s="128"/>
      <c r="O289" s="217"/>
      <c r="P289" s="217"/>
      <c r="Q289" s="218"/>
      <c r="R289" s="129"/>
      <c r="S289" s="123"/>
      <c r="T289" s="124"/>
      <c r="U289" s="61"/>
      <c r="V289" s="61"/>
      <c r="W289" s="165"/>
      <c r="X289" s="166"/>
      <c r="Y289" s="166"/>
      <c r="Z289" s="166"/>
      <c r="AA289" s="166"/>
      <c r="AB289" s="166"/>
      <c r="AC289" s="166"/>
      <c r="AD289" s="167"/>
      <c r="AE289" s="61"/>
      <c r="AF289" s="96"/>
      <c r="AG289" s="61"/>
      <c r="AH289" s="2"/>
    </row>
    <row r="290" spans="1:34" ht="12" customHeight="1" thickTop="1" thickBot="1" x14ac:dyDescent="0.2">
      <c r="A290" s="42"/>
      <c r="B290" s="133"/>
      <c r="C290" s="133"/>
      <c r="D290" s="133"/>
      <c r="E290" s="137"/>
      <c r="F290" s="138"/>
      <c r="G290" s="138"/>
      <c r="H290" s="139"/>
      <c r="I290" s="126"/>
      <c r="J290" s="126"/>
      <c r="K290" s="126"/>
      <c r="L290" s="127"/>
      <c r="M290" s="127"/>
      <c r="N290" s="128"/>
      <c r="O290" s="217"/>
      <c r="P290" s="217"/>
      <c r="Q290" s="218"/>
      <c r="R290" s="129"/>
      <c r="S290" s="123"/>
      <c r="T290" s="124"/>
      <c r="U290" s="143" t="s">
        <v>135</v>
      </c>
      <c r="V290" s="143"/>
      <c r="W290" s="165"/>
      <c r="X290" s="166"/>
      <c r="Y290" s="166"/>
      <c r="Z290" s="166"/>
      <c r="AA290" s="166"/>
      <c r="AB290" s="166"/>
      <c r="AC290" s="166"/>
      <c r="AD290" s="167"/>
      <c r="AE290" s="61"/>
      <c r="AF290" s="96"/>
      <c r="AG290" s="61"/>
      <c r="AH290" s="2"/>
    </row>
    <row r="291" spans="1:34" ht="12" customHeight="1" thickTop="1" thickBot="1" x14ac:dyDescent="0.2">
      <c r="A291" s="42"/>
      <c r="B291" s="133"/>
      <c r="C291" s="133"/>
      <c r="D291" s="133"/>
      <c r="E291" s="137"/>
      <c r="F291" s="138"/>
      <c r="G291" s="138"/>
      <c r="H291" s="139"/>
      <c r="I291" s="126"/>
      <c r="J291" s="126"/>
      <c r="K291" s="126"/>
      <c r="L291" s="127"/>
      <c r="M291" s="127"/>
      <c r="N291" s="128"/>
      <c r="O291" s="217"/>
      <c r="P291" s="217"/>
      <c r="Q291" s="218"/>
      <c r="R291" s="129"/>
      <c r="S291" s="123"/>
      <c r="T291" s="124"/>
      <c r="U291" s="143"/>
      <c r="V291" s="143"/>
      <c r="W291" s="165"/>
      <c r="X291" s="166"/>
      <c r="Y291" s="166"/>
      <c r="Z291" s="166"/>
      <c r="AA291" s="166"/>
      <c r="AB291" s="166"/>
      <c r="AC291" s="166"/>
      <c r="AD291" s="167"/>
      <c r="AE291" s="61"/>
      <c r="AF291" s="96"/>
      <c r="AG291" s="61"/>
      <c r="AH291" s="2"/>
    </row>
    <row r="292" spans="1:34" ht="12" customHeight="1" thickTop="1" thickBot="1" x14ac:dyDescent="0.2">
      <c r="A292" s="1"/>
      <c r="B292" s="133"/>
      <c r="C292" s="133"/>
      <c r="D292" s="133"/>
      <c r="E292" s="140"/>
      <c r="F292" s="141"/>
      <c r="G292" s="141"/>
      <c r="H292" s="142"/>
      <c r="I292" s="126"/>
      <c r="J292" s="126"/>
      <c r="K292" s="126"/>
      <c r="L292" s="127"/>
      <c r="M292" s="127"/>
      <c r="N292" s="128"/>
      <c r="O292" s="217"/>
      <c r="P292" s="217"/>
      <c r="Q292" s="218"/>
      <c r="R292" s="129"/>
      <c r="S292" s="123"/>
      <c r="T292" s="124"/>
      <c r="U292" s="143"/>
      <c r="V292" s="143"/>
      <c r="W292" s="165"/>
      <c r="X292" s="166"/>
      <c r="Y292" s="166"/>
      <c r="Z292" s="166"/>
      <c r="AA292" s="166"/>
      <c r="AB292" s="166"/>
      <c r="AC292" s="166"/>
      <c r="AD292" s="167"/>
      <c r="AE292" s="61"/>
      <c r="AF292" s="96"/>
      <c r="AG292" s="61"/>
      <c r="AH292" s="2"/>
    </row>
    <row r="293" spans="1:34" ht="12" customHeight="1" thickTop="1" thickBot="1" x14ac:dyDescent="0.2">
      <c r="A293" s="1"/>
      <c r="B293" s="133" t="s">
        <v>75</v>
      </c>
      <c r="C293" s="133"/>
      <c r="D293" s="133"/>
      <c r="E293" s="134" t="s">
        <v>76</v>
      </c>
      <c r="F293" s="135"/>
      <c r="G293" s="135"/>
      <c r="H293" s="136"/>
      <c r="I293" s="126" t="s">
        <v>125</v>
      </c>
      <c r="J293" s="126"/>
      <c r="K293" s="126"/>
      <c r="L293" s="127">
        <v>300</v>
      </c>
      <c r="M293" s="127"/>
      <c r="N293" s="128"/>
      <c r="O293" s="217">
        <v>30</v>
      </c>
      <c r="P293" s="217"/>
      <c r="Q293" s="218"/>
      <c r="R293" s="129" t="s">
        <v>240</v>
      </c>
      <c r="S293" s="123"/>
      <c r="T293" s="124"/>
      <c r="U293" s="143"/>
      <c r="V293" s="143"/>
      <c r="W293" s="165"/>
      <c r="X293" s="166"/>
      <c r="Y293" s="166"/>
      <c r="Z293" s="166"/>
      <c r="AA293" s="166"/>
      <c r="AB293" s="166"/>
      <c r="AC293" s="166"/>
      <c r="AD293" s="167"/>
      <c r="AE293" s="61"/>
      <c r="AF293" s="96"/>
      <c r="AG293" s="61"/>
      <c r="AH293" s="2"/>
    </row>
    <row r="294" spans="1:34" ht="12" customHeight="1" thickTop="1" thickBot="1" x14ac:dyDescent="0.2">
      <c r="A294" s="1"/>
      <c r="B294" s="133"/>
      <c r="C294" s="133"/>
      <c r="D294" s="133"/>
      <c r="E294" s="137"/>
      <c r="F294" s="138"/>
      <c r="G294" s="138"/>
      <c r="H294" s="139"/>
      <c r="I294" s="126"/>
      <c r="J294" s="126"/>
      <c r="K294" s="126"/>
      <c r="L294" s="127"/>
      <c r="M294" s="127"/>
      <c r="N294" s="128"/>
      <c r="O294" s="217"/>
      <c r="P294" s="217"/>
      <c r="Q294" s="218"/>
      <c r="R294" s="129"/>
      <c r="S294" s="123"/>
      <c r="T294" s="124"/>
      <c r="U294" s="143"/>
      <c r="V294" s="143"/>
      <c r="W294" s="165"/>
      <c r="X294" s="166"/>
      <c r="Y294" s="166"/>
      <c r="Z294" s="166"/>
      <c r="AA294" s="166"/>
      <c r="AB294" s="166"/>
      <c r="AC294" s="166"/>
      <c r="AD294" s="167"/>
      <c r="AE294" s="61"/>
      <c r="AF294" s="96"/>
      <c r="AG294" s="61"/>
      <c r="AH294" s="2"/>
    </row>
    <row r="295" spans="1:34" ht="12" customHeight="1" thickTop="1" thickBot="1" x14ac:dyDescent="0.2">
      <c r="A295" s="1"/>
      <c r="B295" s="133"/>
      <c r="C295" s="133"/>
      <c r="D295" s="133"/>
      <c r="E295" s="137"/>
      <c r="F295" s="138"/>
      <c r="G295" s="138"/>
      <c r="H295" s="139"/>
      <c r="I295" s="126"/>
      <c r="J295" s="126"/>
      <c r="K295" s="126"/>
      <c r="L295" s="127"/>
      <c r="M295" s="127"/>
      <c r="N295" s="128"/>
      <c r="O295" s="217"/>
      <c r="P295" s="217"/>
      <c r="Q295" s="218"/>
      <c r="R295" s="129"/>
      <c r="S295" s="123"/>
      <c r="T295" s="124"/>
      <c r="U295" s="143"/>
      <c r="V295" s="143"/>
      <c r="W295" s="165"/>
      <c r="X295" s="166"/>
      <c r="Y295" s="166"/>
      <c r="Z295" s="166"/>
      <c r="AA295" s="166"/>
      <c r="AB295" s="166"/>
      <c r="AC295" s="166"/>
      <c r="AD295" s="167"/>
      <c r="AE295" s="61"/>
      <c r="AF295" s="96"/>
      <c r="AG295" s="61"/>
      <c r="AH295" s="2"/>
    </row>
    <row r="296" spans="1:34" ht="12" customHeight="1" thickTop="1" thickBot="1" x14ac:dyDescent="0.2">
      <c r="A296" s="1"/>
      <c r="B296" s="133"/>
      <c r="C296" s="133"/>
      <c r="D296" s="133"/>
      <c r="E296" s="137"/>
      <c r="F296" s="138"/>
      <c r="G296" s="138"/>
      <c r="H296" s="139"/>
      <c r="I296" s="126"/>
      <c r="J296" s="126"/>
      <c r="K296" s="126"/>
      <c r="L296" s="127"/>
      <c r="M296" s="127"/>
      <c r="N296" s="128"/>
      <c r="O296" s="217"/>
      <c r="P296" s="217"/>
      <c r="Q296" s="218"/>
      <c r="R296" s="129"/>
      <c r="S296" s="123"/>
      <c r="T296" s="124"/>
      <c r="U296" s="143"/>
      <c r="V296" s="143"/>
      <c r="W296" s="165"/>
      <c r="X296" s="166"/>
      <c r="Y296" s="166"/>
      <c r="Z296" s="166"/>
      <c r="AA296" s="166"/>
      <c r="AB296" s="166"/>
      <c r="AC296" s="166"/>
      <c r="AD296" s="167"/>
      <c r="AE296" s="61"/>
      <c r="AF296" s="96"/>
      <c r="AG296" s="61"/>
      <c r="AH296" s="2"/>
    </row>
    <row r="297" spans="1:34" ht="12" customHeight="1" thickTop="1" thickBot="1" x14ac:dyDescent="0.2">
      <c r="A297" s="1"/>
      <c r="B297" s="133"/>
      <c r="C297" s="133"/>
      <c r="D297" s="133"/>
      <c r="E297" s="140"/>
      <c r="F297" s="141"/>
      <c r="G297" s="141"/>
      <c r="H297" s="142"/>
      <c r="I297" s="126"/>
      <c r="J297" s="126"/>
      <c r="K297" s="126"/>
      <c r="L297" s="127"/>
      <c r="M297" s="127"/>
      <c r="N297" s="128"/>
      <c r="O297" s="217"/>
      <c r="P297" s="217"/>
      <c r="Q297" s="218"/>
      <c r="R297" s="129"/>
      <c r="S297" s="123"/>
      <c r="T297" s="124"/>
      <c r="U297" s="143"/>
      <c r="V297" s="143"/>
      <c r="W297" s="165"/>
      <c r="X297" s="166"/>
      <c r="Y297" s="166"/>
      <c r="Z297" s="166"/>
      <c r="AA297" s="166"/>
      <c r="AB297" s="166"/>
      <c r="AC297" s="166"/>
      <c r="AD297" s="167"/>
      <c r="AE297" s="61"/>
      <c r="AF297" s="96"/>
      <c r="AG297" s="61"/>
      <c r="AH297" s="2"/>
    </row>
    <row r="298" spans="1:34" ht="12" customHeight="1" thickTop="1" thickBot="1" x14ac:dyDescent="0.2">
      <c r="A298" s="1"/>
      <c r="B298" s="133" t="s">
        <v>77</v>
      </c>
      <c r="C298" s="133"/>
      <c r="D298" s="133"/>
      <c r="E298" s="134" t="s">
        <v>78</v>
      </c>
      <c r="F298" s="135"/>
      <c r="G298" s="135"/>
      <c r="H298" s="136"/>
      <c r="I298" s="126" t="s">
        <v>153</v>
      </c>
      <c r="J298" s="126"/>
      <c r="K298" s="126"/>
      <c r="L298" s="127">
        <v>230</v>
      </c>
      <c r="M298" s="127"/>
      <c r="N298" s="128"/>
      <c r="O298" s="217">
        <v>20</v>
      </c>
      <c r="P298" s="217"/>
      <c r="Q298" s="218"/>
      <c r="R298" s="129" t="s">
        <v>239</v>
      </c>
      <c r="S298" s="123"/>
      <c r="T298" s="124"/>
      <c r="U298" s="143"/>
      <c r="V298" s="143"/>
      <c r="W298" s="165"/>
      <c r="X298" s="166"/>
      <c r="Y298" s="166"/>
      <c r="Z298" s="166"/>
      <c r="AA298" s="166"/>
      <c r="AB298" s="166"/>
      <c r="AC298" s="166"/>
      <c r="AD298" s="167"/>
      <c r="AE298" s="61"/>
      <c r="AF298" s="96"/>
      <c r="AG298" s="61"/>
      <c r="AH298" s="2"/>
    </row>
    <row r="299" spans="1:34" ht="12" customHeight="1" thickTop="1" thickBot="1" x14ac:dyDescent="0.2">
      <c r="A299" s="1"/>
      <c r="B299" s="133"/>
      <c r="C299" s="133"/>
      <c r="D299" s="133"/>
      <c r="E299" s="137"/>
      <c r="F299" s="138"/>
      <c r="G299" s="138"/>
      <c r="H299" s="139"/>
      <c r="I299" s="126"/>
      <c r="J299" s="126"/>
      <c r="K299" s="126"/>
      <c r="L299" s="127"/>
      <c r="M299" s="127"/>
      <c r="N299" s="128"/>
      <c r="O299" s="217"/>
      <c r="P299" s="217"/>
      <c r="Q299" s="218"/>
      <c r="R299" s="129"/>
      <c r="S299" s="123"/>
      <c r="T299" s="124"/>
      <c r="U299" s="143"/>
      <c r="V299" s="143"/>
      <c r="W299" s="165"/>
      <c r="X299" s="166"/>
      <c r="Y299" s="166"/>
      <c r="Z299" s="166"/>
      <c r="AA299" s="166"/>
      <c r="AB299" s="166"/>
      <c r="AC299" s="166"/>
      <c r="AD299" s="167"/>
      <c r="AE299" s="61"/>
      <c r="AF299" s="96"/>
      <c r="AG299" s="61"/>
      <c r="AH299" s="2"/>
    </row>
    <row r="300" spans="1:34" ht="12" customHeight="1" thickTop="1" thickBot="1" x14ac:dyDescent="0.2">
      <c r="A300" s="1"/>
      <c r="B300" s="133"/>
      <c r="C300" s="133"/>
      <c r="D300" s="133"/>
      <c r="E300" s="137"/>
      <c r="F300" s="138"/>
      <c r="G300" s="138"/>
      <c r="H300" s="139"/>
      <c r="I300" s="126"/>
      <c r="J300" s="126"/>
      <c r="K300" s="126"/>
      <c r="L300" s="127"/>
      <c r="M300" s="127"/>
      <c r="N300" s="128"/>
      <c r="O300" s="217"/>
      <c r="P300" s="217"/>
      <c r="Q300" s="218"/>
      <c r="R300" s="129"/>
      <c r="S300" s="123"/>
      <c r="T300" s="124"/>
      <c r="U300" s="143"/>
      <c r="V300" s="143"/>
      <c r="W300" s="165"/>
      <c r="X300" s="166"/>
      <c r="Y300" s="166"/>
      <c r="Z300" s="166"/>
      <c r="AA300" s="166"/>
      <c r="AB300" s="166"/>
      <c r="AC300" s="166"/>
      <c r="AD300" s="167"/>
      <c r="AE300" s="61"/>
      <c r="AF300" s="96"/>
      <c r="AG300" s="61"/>
      <c r="AH300" s="2"/>
    </row>
    <row r="301" spans="1:34" ht="12" customHeight="1" thickTop="1" thickBot="1" x14ac:dyDescent="0.2">
      <c r="A301" s="1"/>
      <c r="B301" s="133"/>
      <c r="C301" s="133"/>
      <c r="D301" s="133"/>
      <c r="E301" s="137"/>
      <c r="F301" s="138"/>
      <c r="G301" s="138"/>
      <c r="H301" s="139"/>
      <c r="I301" s="126"/>
      <c r="J301" s="126"/>
      <c r="K301" s="126"/>
      <c r="L301" s="127"/>
      <c r="M301" s="127"/>
      <c r="N301" s="128"/>
      <c r="O301" s="217"/>
      <c r="P301" s="217"/>
      <c r="Q301" s="218"/>
      <c r="R301" s="129"/>
      <c r="S301" s="123"/>
      <c r="T301" s="124"/>
      <c r="U301" s="61"/>
      <c r="V301" s="61"/>
      <c r="W301" s="165"/>
      <c r="X301" s="166"/>
      <c r="Y301" s="166"/>
      <c r="Z301" s="166"/>
      <c r="AA301" s="166"/>
      <c r="AB301" s="166"/>
      <c r="AC301" s="166"/>
      <c r="AD301" s="167"/>
      <c r="AE301" s="61"/>
      <c r="AF301" s="96"/>
      <c r="AG301" s="61"/>
      <c r="AH301" s="2"/>
    </row>
    <row r="302" spans="1:34" ht="12" customHeight="1" thickTop="1" thickBot="1" x14ac:dyDescent="0.2">
      <c r="A302" s="1"/>
      <c r="B302" s="133"/>
      <c r="C302" s="133"/>
      <c r="D302" s="133"/>
      <c r="E302" s="140"/>
      <c r="F302" s="141"/>
      <c r="G302" s="141"/>
      <c r="H302" s="142"/>
      <c r="I302" s="126"/>
      <c r="J302" s="126"/>
      <c r="K302" s="126"/>
      <c r="L302" s="127"/>
      <c r="M302" s="127"/>
      <c r="N302" s="128"/>
      <c r="O302" s="217"/>
      <c r="P302" s="217"/>
      <c r="Q302" s="218"/>
      <c r="R302" s="129"/>
      <c r="S302" s="123"/>
      <c r="T302" s="124"/>
      <c r="U302" s="61"/>
      <c r="V302" s="61"/>
      <c r="W302" s="168"/>
      <c r="X302" s="169"/>
      <c r="Y302" s="169"/>
      <c r="Z302" s="169"/>
      <c r="AA302" s="169"/>
      <c r="AB302" s="169"/>
      <c r="AC302" s="169"/>
      <c r="AD302" s="170"/>
      <c r="AE302" s="61"/>
      <c r="AF302" s="96"/>
      <c r="AG302" s="61"/>
      <c r="AH302" s="2"/>
    </row>
    <row r="303" spans="1:34" ht="12" customHeight="1" thickTop="1" x14ac:dyDescent="0.15">
      <c r="A303" s="4"/>
      <c r="B303" s="89"/>
      <c r="C303" s="89"/>
      <c r="D303" s="89"/>
      <c r="E303" s="89"/>
      <c r="F303" s="89"/>
      <c r="G303" s="89"/>
      <c r="H303" s="89"/>
      <c r="I303" s="89"/>
      <c r="J303" s="89"/>
      <c r="K303" s="89"/>
      <c r="L303" s="89"/>
      <c r="M303" s="89"/>
      <c r="N303" s="89"/>
      <c r="O303" s="89"/>
      <c r="P303" s="89"/>
      <c r="Q303" s="89"/>
      <c r="R303" s="89"/>
      <c r="S303" s="89"/>
      <c r="T303" s="89"/>
      <c r="U303" s="89"/>
      <c r="V303" s="89"/>
      <c r="W303" s="89"/>
      <c r="X303" s="89"/>
      <c r="Y303" s="89"/>
      <c r="Z303" s="89"/>
      <c r="AA303" s="89"/>
      <c r="AB303" s="89"/>
      <c r="AC303" s="89"/>
      <c r="AD303" s="89"/>
      <c r="AE303" s="89"/>
      <c r="AF303" s="98"/>
    </row>
    <row r="304" spans="1:34" ht="6" customHeight="1" x14ac:dyDescent="0.15">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row>
    <row r="305" spans="2:32" ht="12" customHeight="1" x14ac:dyDescent="0.15">
      <c r="B305" s="9" t="s">
        <v>83</v>
      </c>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row>
    <row r="306" spans="2:32" ht="3.6" customHeight="1" x14ac:dyDescent="0.15">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row>
    <row r="307" spans="2:32" ht="12" customHeight="1" x14ac:dyDescent="0.15">
      <c r="B307" s="99" t="s">
        <v>84</v>
      </c>
      <c r="C307" s="119" t="s">
        <v>172</v>
      </c>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94"/>
    </row>
    <row r="308" spans="2:32" ht="12" customHeight="1" x14ac:dyDescent="0.15">
      <c r="B308" s="99" t="s">
        <v>85</v>
      </c>
      <c r="C308" s="119" t="s">
        <v>171</v>
      </c>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94"/>
    </row>
    <row r="309" spans="2:32" ht="12.75" customHeight="1" x14ac:dyDescent="0.15">
      <c r="B309" s="99" t="s">
        <v>86</v>
      </c>
      <c r="C309" s="119" t="s">
        <v>174</v>
      </c>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94"/>
    </row>
    <row r="310" spans="2:32" ht="12" customHeight="1" x14ac:dyDescent="0.15">
      <c r="C310" s="119" t="s">
        <v>175</v>
      </c>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9"/>
    </row>
    <row r="311" spans="2:32" ht="12" customHeight="1" x14ac:dyDescent="0.15">
      <c r="C311" s="119" t="s">
        <v>176</v>
      </c>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94"/>
    </row>
    <row r="312" spans="2:32" ht="12" customHeight="1" x14ac:dyDescent="0.15">
      <c r="C312" s="119" t="s">
        <v>178</v>
      </c>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94"/>
    </row>
    <row r="313" spans="2:32" ht="12" customHeight="1" x14ac:dyDescent="0.15">
      <c r="B313" s="94" t="s">
        <v>87</v>
      </c>
      <c r="C313" s="119" t="s">
        <v>180</v>
      </c>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94"/>
    </row>
    <row r="314" spans="2:32" ht="12" customHeight="1" x14ac:dyDescent="0.15">
      <c r="B314" s="9"/>
      <c r="C314" s="119" t="s">
        <v>181</v>
      </c>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94"/>
    </row>
    <row r="315" spans="2:32" ht="12" customHeight="1" x14ac:dyDescent="0.15">
      <c r="B315" s="94" t="s">
        <v>136</v>
      </c>
      <c r="C315" s="119" t="s">
        <v>183</v>
      </c>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94"/>
    </row>
    <row r="316" spans="2:32" ht="11.25" customHeight="1" x14ac:dyDescent="0.15">
      <c r="B316" s="9"/>
      <c r="C316" s="119" t="s">
        <v>238</v>
      </c>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94"/>
    </row>
    <row r="317" spans="2:32" ht="12" customHeight="1" x14ac:dyDescent="0.15">
      <c r="B317" s="9"/>
      <c r="C317" s="121" t="s">
        <v>185</v>
      </c>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9"/>
    </row>
    <row r="318" spans="2:32" ht="17.45" customHeight="1" x14ac:dyDescent="0.15">
      <c r="B318" s="7"/>
      <c r="C318" s="7"/>
      <c r="D318" s="7"/>
      <c r="E318" s="7"/>
      <c r="F318" s="7"/>
      <c r="G318" s="7"/>
      <c r="H318" s="7"/>
      <c r="I318" s="7"/>
      <c r="J318" s="7"/>
      <c r="K318" s="7"/>
      <c r="L318" s="34"/>
      <c r="M318" s="34"/>
      <c r="N318" s="34"/>
      <c r="O318" s="34"/>
      <c r="P318" s="34"/>
      <c r="Q318" s="34"/>
      <c r="R318" s="34"/>
      <c r="S318" s="34"/>
      <c r="T318" s="34"/>
      <c r="U318" s="34"/>
      <c r="V318" s="34"/>
      <c r="W318" s="34"/>
      <c r="X318" s="34"/>
      <c r="Y318" s="34"/>
      <c r="Z318" s="34"/>
      <c r="AA318" s="34"/>
      <c r="AB318" s="34"/>
      <c r="AC318" s="34"/>
      <c r="AD318" s="34"/>
      <c r="AE318" s="34"/>
      <c r="AF318" s="34"/>
    </row>
    <row r="319" spans="2:32" ht="12" customHeight="1" x14ac:dyDescent="0.15">
      <c r="B319" s="185" t="s">
        <v>88</v>
      </c>
      <c r="C319" s="185"/>
      <c r="D319" s="185"/>
      <c r="E319" s="185"/>
      <c r="F319" s="185"/>
      <c r="G319" s="185"/>
      <c r="H319" s="185"/>
      <c r="I319" s="185"/>
      <c r="J319" s="185"/>
      <c r="K319" s="185"/>
      <c r="L319" s="185"/>
      <c r="M319" s="185"/>
      <c r="N319" s="185"/>
      <c r="O319" s="185"/>
      <c r="P319" s="185"/>
      <c r="Q319" s="185"/>
      <c r="R319" s="185"/>
      <c r="S319" s="185"/>
      <c r="T319" s="185"/>
      <c r="U319" s="185"/>
      <c r="V319" s="185"/>
      <c r="W319" s="185"/>
      <c r="X319" s="185"/>
      <c r="Y319" s="185"/>
      <c r="Z319" s="185"/>
      <c r="AA319" s="185"/>
      <c r="AB319" s="185"/>
      <c r="AC319" s="185"/>
      <c r="AD319" s="185"/>
      <c r="AE319" s="185"/>
      <c r="AF319" s="185"/>
    </row>
    <row r="320" spans="2:32" ht="12" customHeight="1" x14ac:dyDescent="0.15">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row>
    <row r="321" spans="2:42" ht="12" customHeight="1" x14ac:dyDescent="0.15">
      <c r="B321" s="201" t="s">
        <v>89</v>
      </c>
      <c r="C321" s="201"/>
      <c r="D321" s="201"/>
      <c r="E321" s="201"/>
      <c r="F321" s="201"/>
      <c r="G321" s="201"/>
      <c r="H321" s="182" t="s">
        <v>0</v>
      </c>
      <c r="I321" s="182"/>
      <c r="J321" s="182"/>
      <c r="K321" s="182" t="s">
        <v>60</v>
      </c>
      <c r="L321" s="182"/>
      <c r="M321" s="182"/>
      <c r="N321" s="182" t="s">
        <v>61</v>
      </c>
      <c r="O321" s="182"/>
      <c r="P321" s="182"/>
      <c r="Q321" s="182" t="s">
        <v>90</v>
      </c>
      <c r="R321" s="182"/>
      <c r="S321" s="182"/>
      <c r="T321" s="182" t="s">
        <v>62</v>
      </c>
      <c r="U321" s="182"/>
      <c r="V321" s="182"/>
      <c r="W321" s="182" t="s">
        <v>91</v>
      </c>
      <c r="X321" s="182"/>
      <c r="Y321" s="182"/>
      <c r="Z321" s="182" t="s">
        <v>92</v>
      </c>
      <c r="AA321" s="182"/>
      <c r="AB321" s="182"/>
      <c r="AC321" s="182" t="s">
        <v>200</v>
      </c>
      <c r="AD321" s="182"/>
      <c r="AE321" s="182"/>
      <c r="AF321" s="29"/>
    </row>
    <row r="322" spans="2:42" ht="12" customHeight="1" x14ac:dyDescent="0.15">
      <c r="B322" s="125" t="s">
        <v>93</v>
      </c>
      <c r="C322" s="125"/>
      <c r="D322" s="125"/>
      <c r="E322" s="210" t="s">
        <v>94</v>
      </c>
      <c r="F322" s="211"/>
      <c r="G322" s="212"/>
      <c r="H322" s="208">
        <f>AH322</f>
        <v>0.7</v>
      </c>
      <c r="I322" s="208"/>
      <c r="J322" s="208"/>
      <c r="K322" s="208">
        <f>AI322</f>
        <v>1.4</v>
      </c>
      <c r="L322" s="208"/>
      <c r="M322" s="208"/>
      <c r="N322" s="208">
        <f>AJ322</f>
        <v>2.9</v>
      </c>
      <c r="O322" s="208"/>
      <c r="P322" s="208"/>
      <c r="Q322" s="208">
        <f>AK322</f>
        <v>4.9000000000000004</v>
      </c>
      <c r="R322" s="208"/>
      <c r="S322" s="208"/>
      <c r="T322" s="208">
        <f>AL322</f>
        <v>7</v>
      </c>
      <c r="U322" s="208"/>
      <c r="V322" s="208"/>
      <c r="W322" s="208">
        <f>AM322</f>
        <v>9.1999999999999993</v>
      </c>
      <c r="X322" s="208"/>
      <c r="Y322" s="208"/>
      <c r="Z322" s="208">
        <f>AN322</f>
        <v>11.3</v>
      </c>
      <c r="AA322" s="208"/>
      <c r="AB322" s="208"/>
      <c r="AC322" s="208">
        <f>AO322</f>
        <v>12.9</v>
      </c>
      <c r="AD322" s="208"/>
      <c r="AE322" s="208"/>
      <c r="AF322" s="29"/>
      <c r="AH322">
        <v>0.7</v>
      </c>
      <c r="AI322">
        <v>1.4</v>
      </c>
      <c r="AJ322">
        <v>2.9</v>
      </c>
      <c r="AK322">
        <v>4.9000000000000004</v>
      </c>
      <c r="AL322">
        <v>7</v>
      </c>
      <c r="AM322">
        <v>9.1999999999999993</v>
      </c>
      <c r="AN322">
        <v>11.3</v>
      </c>
      <c r="AO322">
        <v>12.9</v>
      </c>
    </row>
    <row r="323" spans="2:42" ht="12" customHeight="1" x14ac:dyDescent="0.15">
      <c r="B323" s="125"/>
      <c r="C323" s="125"/>
      <c r="D323" s="125"/>
      <c r="E323" s="213"/>
      <c r="F323" s="214"/>
      <c r="G323" s="215"/>
      <c r="H323" s="208"/>
      <c r="I323" s="208"/>
      <c r="J323" s="208"/>
      <c r="K323" s="208"/>
      <c r="L323" s="208"/>
      <c r="M323" s="208"/>
      <c r="N323" s="208"/>
      <c r="O323" s="208"/>
      <c r="P323" s="208"/>
      <c r="Q323" s="208"/>
      <c r="R323" s="208"/>
      <c r="S323" s="208"/>
      <c r="T323" s="208"/>
      <c r="U323" s="208"/>
      <c r="V323" s="208"/>
      <c r="W323" s="208"/>
      <c r="X323" s="208"/>
      <c r="Y323" s="208"/>
      <c r="Z323" s="208"/>
      <c r="AA323" s="208"/>
      <c r="AB323" s="208"/>
      <c r="AC323" s="208"/>
      <c r="AD323" s="208"/>
      <c r="AE323" s="208"/>
      <c r="AF323" s="29"/>
      <c r="AH323">
        <v>1.1000000000000001</v>
      </c>
      <c r="AI323">
        <v>1.8</v>
      </c>
      <c r="AJ323">
        <v>3.9</v>
      </c>
      <c r="AK323">
        <v>6.1</v>
      </c>
      <c r="AL323">
        <v>8.4</v>
      </c>
      <c r="AM323">
        <v>10.8</v>
      </c>
      <c r="AN323">
        <v>13.1</v>
      </c>
      <c r="AO323">
        <v>14.5</v>
      </c>
      <c r="AP323">
        <v>16.3</v>
      </c>
    </row>
    <row r="324" spans="2:42" ht="12" customHeight="1" x14ac:dyDescent="0.15">
      <c r="B324" s="125"/>
      <c r="C324" s="125"/>
      <c r="D324" s="125"/>
      <c r="E324" s="209" t="s">
        <v>95</v>
      </c>
      <c r="F324" s="209"/>
      <c r="G324" s="209"/>
      <c r="H324" s="208">
        <f>AH323</f>
        <v>1.1000000000000001</v>
      </c>
      <c r="I324" s="208"/>
      <c r="J324" s="208"/>
      <c r="K324" s="208">
        <f>AI323</f>
        <v>1.8</v>
      </c>
      <c r="L324" s="208"/>
      <c r="M324" s="208"/>
      <c r="N324" s="208">
        <f>AJ323</f>
        <v>3.9</v>
      </c>
      <c r="O324" s="208"/>
      <c r="P324" s="208"/>
      <c r="Q324" s="208">
        <f>AK323</f>
        <v>6.1</v>
      </c>
      <c r="R324" s="208"/>
      <c r="S324" s="208"/>
      <c r="T324" s="208">
        <f>AL323</f>
        <v>8.4</v>
      </c>
      <c r="U324" s="208"/>
      <c r="V324" s="208"/>
      <c r="W324" s="208">
        <f>AM323</f>
        <v>10.8</v>
      </c>
      <c r="X324" s="208"/>
      <c r="Y324" s="208"/>
      <c r="Z324" s="208">
        <f>AN323</f>
        <v>13.1</v>
      </c>
      <c r="AA324" s="208"/>
      <c r="AB324" s="208"/>
      <c r="AC324" s="208">
        <f>AO323</f>
        <v>14.5</v>
      </c>
      <c r="AD324" s="208"/>
      <c r="AE324" s="208"/>
      <c r="AF324" s="29"/>
    </row>
    <row r="325" spans="2:42" ht="12" customHeight="1" x14ac:dyDescent="0.15">
      <c r="B325" s="125"/>
      <c r="C325" s="125"/>
      <c r="D325" s="125"/>
      <c r="E325" s="209"/>
      <c r="F325" s="209"/>
      <c r="G325" s="209"/>
      <c r="H325" s="208"/>
      <c r="I325" s="208"/>
      <c r="J325" s="208"/>
      <c r="K325" s="208"/>
      <c r="L325" s="208"/>
      <c r="M325" s="208"/>
      <c r="N325" s="208"/>
      <c r="O325" s="208"/>
      <c r="P325" s="208"/>
      <c r="Q325" s="208"/>
      <c r="R325" s="208"/>
      <c r="S325" s="208"/>
      <c r="T325" s="208"/>
      <c r="U325" s="208"/>
      <c r="V325" s="208"/>
      <c r="W325" s="208"/>
      <c r="X325" s="208"/>
      <c r="Y325" s="208"/>
      <c r="Z325" s="208"/>
      <c r="AA325" s="208"/>
      <c r="AB325" s="208"/>
      <c r="AC325" s="208"/>
      <c r="AD325" s="208"/>
      <c r="AE325" s="208"/>
      <c r="AF325" s="29"/>
    </row>
    <row r="326" spans="2:42" ht="12" customHeight="1" x14ac:dyDescent="0.15">
      <c r="B326" s="62" t="s">
        <v>96</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row>
    <row r="327" spans="2:42" ht="12" customHeight="1" x14ac:dyDescent="0.15">
      <c r="B327" s="184" t="s">
        <v>243</v>
      </c>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row>
    <row r="328" spans="2:42" ht="12" customHeight="1" x14ac:dyDescent="0.15">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row>
    <row r="329" spans="2:42" ht="12" customHeight="1" x14ac:dyDescent="0.15">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row>
    <row r="330" spans="2:42" ht="12" customHeight="1" x14ac:dyDescent="0.15">
      <c r="B330" s="47"/>
      <c r="C330" s="34"/>
      <c r="D330" s="34"/>
      <c r="E330" s="34"/>
      <c r="F330" s="34"/>
      <c r="G330" s="34"/>
      <c r="H330" s="34"/>
      <c r="I330" s="34"/>
      <c r="J330" s="34"/>
      <c r="K330" s="34"/>
      <c r="L330" s="34"/>
      <c r="M330" s="34"/>
      <c r="P330" s="34"/>
      <c r="Q330" s="34"/>
      <c r="R330" s="34"/>
      <c r="S330" s="34"/>
      <c r="T330" s="34"/>
      <c r="U330" s="34"/>
      <c r="V330" s="34"/>
      <c r="W330" s="34"/>
      <c r="X330" s="34"/>
      <c r="Y330" s="34"/>
      <c r="Z330" s="34"/>
      <c r="AA330" s="34"/>
      <c r="AB330" s="34"/>
      <c r="AC330" s="34"/>
      <c r="AD330" s="34"/>
      <c r="AE330" s="34"/>
      <c r="AF330" s="34"/>
    </row>
    <row r="331" spans="2:42" ht="12" customHeight="1" x14ac:dyDescent="0.15">
      <c r="B331" s="185" t="s">
        <v>97</v>
      </c>
      <c r="C331" s="185"/>
      <c r="D331" s="185"/>
      <c r="E331" s="185"/>
      <c r="F331" s="185"/>
      <c r="G331" s="185"/>
      <c r="H331" s="185"/>
      <c r="I331" s="185"/>
      <c r="J331" s="185"/>
      <c r="K331" s="185"/>
      <c r="L331" s="185"/>
      <c r="M331" s="29"/>
      <c r="N331" s="57"/>
      <c r="O331" s="57"/>
      <c r="P331" s="29"/>
      <c r="Q331" s="29"/>
      <c r="R331" s="29"/>
      <c r="S331" s="29"/>
      <c r="T331" s="29"/>
      <c r="U331" s="29"/>
      <c r="V331" s="29"/>
      <c r="W331" s="29"/>
      <c r="X331" s="29"/>
      <c r="Y331" s="29"/>
      <c r="Z331" s="29"/>
      <c r="AA331" s="29"/>
      <c r="AB331" s="29"/>
      <c r="AC331" s="34"/>
      <c r="AD331" s="34"/>
      <c r="AE331" s="34"/>
      <c r="AF331" s="34"/>
    </row>
    <row r="332" spans="2:42" ht="12" customHeight="1" x14ac:dyDescent="0.15">
      <c r="B332" s="29"/>
      <c r="C332" s="29"/>
      <c r="D332" s="29"/>
      <c r="E332" s="29"/>
      <c r="F332" s="29"/>
      <c r="G332" s="29"/>
      <c r="H332" s="29"/>
      <c r="I332" s="29"/>
      <c r="J332" s="29"/>
      <c r="K332" s="29"/>
      <c r="L332" s="29"/>
      <c r="M332" s="29"/>
      <c r="N332" s="57"/>
      <c r="O332" s="57"/>
      <c r="P332" s="29"/>
      <c r="Q332" s="29"/>
      <c r="R332" s="29"/>
      <c r="S332" s="29"/>
      <c r="T332" s="29"/>
      <c r="U332" s="29"/>
      <c r="V332" s="29"/>
      <c r="W332" s="29"/>
      <c r="X332" s="29"/>
      <c r="Y332" s="29"/>
      <c r="Z332" s="29"/>
      <c r="AA332" s="29"/>
      <c r="AB332" s="29"/>
      <c r="AC332" s="34"/>
      <c r="AD332" s="34"/>
      <c r="AE332" s="34"/>
      <c r="AF332" s="34"/>
    </row>
    <row r="333" spans="2:42" ht="12" customHeight="1" x14ac:dyDescent="0.15">
      <c r="B333" s="186" t="s">
        <v>89</v>
      </c>
      <c r="C333" s="187"/>
      <c r="D333" s="187"/>
      <c r="E333" s="187"/>
      <c r="F333" s="187"/>
      <c r="G333" s="188"/>
      <c r="H333" s="192" t="s">
        <v>98</v>
      </c>
      <c r="I333" s="193"/>
      <c r="J333" s="194"/>
      <c r="K333" s="192" t="s">
        <v>99</v>
      </c>
      <c r="L333" s="193"/>
      <c r="M333" s="194"/>
      <c r="N333" s="192" t="s">
        <v>100</v>
      </c>
      <c r="O333" s="193"/>
      <c r="P333" s="194"/>
      <c r="Q333" s="198" t="s">
        <v>101</v>
      </c>
      <c r="R333" s="187"/>
      <c r="S333" s="187"/>
      <c r="T333" s="187"/>
      <c r="U333" s="187"/>
      <c r="V333" s="188"/>
      <c r="W333" s="198" t="s">
        <v>102</v>
      </c>
      <c r="X333" s="187"/>
      <c r="Y333" s="187"/>
      <c r="Z333" s="187"/>
      <c r="AA333" s="187"/>
      <c r="AB333" s="188"/>
      <c r="AC333" s="3"/>
      <c r="AD333" s="3"/>
      <c r="AE333" s="3"/>
      <c r="AF333" s="34"/>
    </row>
    <row r="334" spans="2:42" ht="12" customHeight="1" x14ac:dyDescent="0.15">
      <c r="B334" s="189"/>
      <c r="C334" s="190"/>
      <c r="D334" s="190"/>
      <c r="E334" s="190"/>
      <c r="F334" s="190"/>
      <c r="G334" s="191"/>
      <c r="H334" s="195"/>
      <c r="I334" s="196"/>
      <c r="J334" s="197"/>
      <c r="K334" s="195"/>
      <c r="L334" s="196"/>
      <c r="M334" s="197"/>
      <c r="N334" s="195"/>
      <c r="O334" s="196"/>
      <c r="P334" s="197"/>
      <c r="Q334" s="189"/>
      <c r="R334" s="190"/>
      <c r="S334" s="190"/>
      <c r="T334" s="190"/>
      <c r="U334" s="190"/>
      <c r="V334" s="191"/>
      <c r="W334" s="189"/>
      <c r="X334" s="190"/>
      <c r="Y334" s="190"/>
      <c r="Z334" s="190"/>
      <c r="AA334" s="190"/>
      <c r="AB334" s="191"/>
      <c r="AC334" s="3"/>
      <c r="AD334" s="3"/>
      <c r="AE334" s="3"/>
      <c r="AF334" s="34"/>
    </row>
    <row r="335" spans="2:42" ht="12" customHeight="1" x14ac:dyDescent="0.15">
      <c r="B335" s="125" t="s">
        <v>93</v>
      </c>
      <c r="C335" s="125"/>
      <c r="D335" s="125"/>
      <c r="E335" s="209" t="s">
        <v>94</v>
      </c>
      <c r="F335" s="209"/>
      <c r="G335" s="209"/>
      <c r="H335" s="176">
        <v>1.3</v>
      </c>
      <c r="I335" s="177"/>
      <c r="J335" s="178"/>
      <c r="K335" s="176">
        <v>3</v>
      </c>
      <c r="L335" s="177"/>
      <c r="M335" s="178"/>
      <c r="N335" s="176">
        <v>7</v>
      </c>
      <c r="O335" s="177"/>
      <c r="P335" s="178"/>
      <c r="Q335" s="176">
        <v>10</v>
      </c>
      <c r="R335" s="177"/>
      <c r="S335" s="177"/>
      <c r="T335" s="177"/>
      <c r="U335" s="177"/>
      <c r="V335" s="178"/>
      <c r="W335" s="176">
        <v>15</v>
      </c>
      <c r="X335" s="177"/>
      <c r="Y335" s="177"/>
      <c r="Z335" s="177"/>
      <c r="AA335" s="177"/>
      <c r="AB335" s="178"/>
      <c r="AC335" s="3"/>
      <c r="AD335" s="3"/>
      <c r="AE335" s="3"/>
      <c r="AF335" s="34"/>
    </row>
    <row r="336" spans="2:42" ht="12" customHeight="1" x14ac:dyDescent="0.15">
      <c r="B336" s="125"/>
      <c r="C336" s="125"/>
      <c r="D336" s="125"/>
      <c r="E336" s="209"/>
      <c r="F336" s="209"/>
      <c r="G336" s="209"/>
      <c r="H336" s="179"/>
      <c r="I336" s="180"/>
      <c r="J336" s="181"/>
      <c r="K336" s="179"/>
      <c r="L336" s="180"/>
      <c r="M336" s="181"/>
      <c r="N336" s="179"/>
      <c r="O336" s="180"/>
      <c r="P336" s="181"/>
      <c r="Q336" s="179"/>
      <c r="R336" s="180"/>
      <c r="S336" s="180"/>
      <c r="T336" s="180"/>
      <c r="U336" s="180"/>
      <c r="V336" s="181"/>
      <c r="W336" s="179"/>
      <c r="X336" s="180"/>
      <c r="Y336" s="180"/>
      <c r="Z336" s="180"/>
      <c r="AA336" s="180"/>
      <c r="AB336" s="181"/>
      <c r="AC336" s="3"/>
      <c r="AD336" s="3"/>
      <c r="AE336" s="3"/>
      <c r="AF336" s="34"/>
    </row>
    <row r="337" spans="2:32" ht="12" customHeight="1" x14ac:dyDescent="0.15">
      <c r="B337" s="125"/>
      <c r="C337" s="125"/>
      <c r="D337" s="125"/>
      <c r="E337" s="209" t="s">
        <v>95</v>
      </c>
      <c r="F337" s="209"/>
      <c r="G337" s="209"/>
      <c r="H337" s="176">
        <v>2</v>
      </c>
      <c r="I337" s="177"/>
      <c r="J337" s="178"/>
      <c r="K337" s="176">
        <v>5</v>
      </c>
      <c r="L337" s="177"/>
      <c r="M337" s="178"/>
      <c r="N337" s="176">
        <v>9</v>
      </c>
      <c r="O337" s="177"/>
      <c r="P337" s="178"/>
      <c r="Q337" s="176">
        <v>12</v>
      </c>
      <c r="R337" s="177"/>
      <c r="S337" s="177"/>
      <c r="T337" s="177"/>
      <c r="U337" s="177"/>
      <c r="V337" s="178"/>
      <c r="W337" s="176">
        <v>17</v>
      </c>
      <c r="X337" s="177"/>
      <c r="Y337" s="177"/>
      <c r="Z337" s="177"/>
      <c r="AA337" s="177"/>
      <c r="AB337" s="178"/>
      <c r="AC337" s="3"/>
      <c r="AD337" s="3"/>
      <c r="AE337" s="3"/>
      <c r="AF337" s="34"/>
    </row>
    <row r="338" spans="2:32" ht="12" customHeight="1" x14ac:dyDescent="0.15">
      <c r="B338" s="125"/>
      <c r="C338" s="125"/>
      <c r="D338" s="125"/>
      <c r="E338" s="209"/>
      <c r="F338" s="209"/>
      <c r="G338" s="209"/>
      <c r="H338" s="179"/>
      <c r="I338" s="180"/>
      <c r="J338" s="181"/>
      <c r="K338" s="179"/>
      <c r="L338" s="180"/>
      <c r="M338" s="181"/>
      <c r="N338" s="179"/>
      <c r="O338" s="180"/>
      <c r="P338" s="181"/>
      <c r="Q338" s="179"/>
      <c r="R338" s="180"/>
      <c r="S338" s="180"/>
      <c r="T338" s="180"/>
      <c r="U338" s="180"/>
      <c r="V338" s="181"/>
      <c r="W338" s="179"/>
      <c r="X338" s="180"/>
      <c r="Y338" s="180"/>
      <c r="Z338" s="180"/>
      <c r="AA338" s="180"/>
      <c r="AB338" s="181"/>
      <c r="AC338" s="3"/>
      <c r="AD338" s="3"/>
      <c r="AE338" s="3"/>
      <c r="AF338" s="34"/>
    </row>
    <row r="339" spans="2:32" ht="12" customHeight="1" x14ac:dyDescent="0.15">
      <c r="B339" s="29"/>
      <c r="C339" s="29"/>
      <c r="D339" s="29"/>
      <c r="E339" s="29"/>
      <c r="F339" s="29"/>
      <c r="G339" s="29"/>
      <c r="H339" s="29"/>
      <c r="I339" s="29"/>
      <c r="J339" s="29"/>
      <c r="K339" s="29"/>
      <c r="L339" s="29"/>
      <c r="M339" s="29"/>
      <c r="N339" s="199" t="s">
        <v>103</v>
      </c>
      <c r="O339" s="199"/>
      <c r="P339" s="199"/>
      <c r="Q339" s="29"/>
      <c r="R339" s="29"/>
      <c r="S339" s="29"/>
      <c r="T339" s="29"/>
      <c r="U339" s="29"/>
      <c r="V339" s="29"/>
      <c r="W339" s="29"/>
      <c r="X339" s="29"/>
      <c r="Y339" s="29"/>
      <c r="Z339" s="29"/>
      <c r="AA339" s="29"/>
      <c r="AB339" s="29"/>
      <c r="AC339" s="29"/>
      <c r="AD339" s="29"/>
      <c r="AE339" s="29"/>
      <c r="AF339" s="29"/>
    </row>
    <row r="340" spans="2:32" ht="12" customHeight="1" x14ac:dyDescent="0.15">
      <c r="B340" s="29"/>
      <c r="C340" s="29"/>
      <c r="D340" s="29"/>
      <c r="E340" s="29"/>
      <c r="F340" s="29"/>
      <c r="G340" s="29"/>
      <c r="H340" s="29"/>
      <c r="I340" s="29"/>
      <c r="J340" s="29"/>
      <c r="K340" s="29"/>
      <c r="L340" s="29"/>
      <c r="M340" s="29"/>
      <c r="N340" s="200"/>
      <c r="O340" s="200"/>
      <c r="P340" s="200"/>
      <c r="Q340" s="29"/>
      <c r="R340" s="29"/>
      <c r="S340" s="29"/>
      <c r="T340" s="29"/>
      <c r="U340" s="29"/>
      <c r="V340" s="29"/>
      <c r="W340" s="29"/>
      <c r="X340" s="29"/>
      <c r="Y340" s="29"/>
      <c r="Z340" s="29"/>
      <c r="AA340" s="29"/>
      <c r="AB340" s="29"/>
      <c r="AC340" s="29"/>
      <c r="AD340" s="29"/>
      <c r="AE340" s="29"/>
      <c r="AF340" s="29"/>
    </row>
    <row r="341" spans="2:32" ht="12" customHeight="1" x14ac:dyDescent="0.15">
      <c r="B341" s="72" t="s">
        <v>104</v>
      </c>
      <c r="C341" s="33"/>
      <c r="D341" s="33"/>
      <c r="E341" s="33"/>
      <c r="F341" s="33"/>
      <c r="G341" s="33"/>
      <c r="H341" s="33"/>
      <c r="I341" s="33"/>
      <c r="J341" s="33"/>
      <c r="K341" s="33"/>
      <c r="L341" s="33"/>
      <c r="M341" s="33"/>
      <c r="N341" s="200"/>
      <c r="O341" s="200"/>
      <c r="P341" s="200"/>
      <c r="Q341" s="33"/>
      <c r="R341" s="33"/>
      <c r="S341" s="33"/>
      <c r="T341" s="33"/>
      <c r="U341" s="33"/>
      <c r="V341" s="33"/>
      <c r="W341" s="33"/>
      <c r="X341" s="33"/>
      <c r="Y341" s="33"/>
      <c r="Z341" s="33"/>
      <c r="AA341" s="33"/>
      <c r="AB341" s="33"/>
      <c r="AC341" s="33"/>
      <c r="AD341" s="33"/>
      <c r="AE341" s="33"/>
      <c r="AF341" s="33"/>
    </row>
    <row r="342" spans="2:32" ht="3" customHeight="1" x14ac:dyDescent="0.15">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row>
    <row r="343" spans="2:32" ht="12" customHeight="1" x14ac:dyDescent="0.15">
      <c r="B343" s="201" t="s">
        <v>89</v>
      </c>
      <c r="C343" s="201"/>
      <c r="D343" s="201"/>
      <c r="E343" s="201"/>
      <c r="F343" s="201"/>
      <c r="G343" s="201"/>
      <c r="H343" s="182" t="s">
        <v>0</v>
      </c>
      <c r="I343" s="182"/>
      <c r="J343" s="182"/>
      <c r="K343" s="182" t="s">
        <v>60</v>
      </c>
      <c r="L343" s="182"/>
      <c r="M343" s="182"/>
      <c r="N343" s="182" t="s">
        <v>61</v>
      </c>
      <c r="O343" s="182"/>
      <c r="P343" s="182"/>
      <c r="Q343" s="182" t="s">
        <v>90</v>
      </c>
      <c r="R343" s="182"/>
      <c r="S343" s="182"/>
      <c r="T343" s="182" t="s">
        <v>62</v>
      </c>
      <c r="U343" s="182"/>
      <c r="V343" s="182"/>
      <c r="W343" s="182" t="s">
        <v>91</v>
      </c>
      <c r="X343" s="182"/>
      <c r="Y343" s="182"/>
      <c r="Z343" s="182" t="s">
        <v>92</v>
      </c>
      <c r="AA343" s="182"/>
      <c r="AB343" s="182"/>
      <c r="AC343" s="182" t="s">
        <v>200</v>
      </c>
      <c r="AD343" s="182"/>
      <c r="AE343" s="182"/>
      <c r="AF343" s="29"/>
    </row>
    <row r="344" spans="2:32" ht="12" customHeight="1" x14ac:dyDescent="0.15">
      <c r="B344" s="125" t="s">
        <v>93</v>
      </c>
      <c r="C344" s="125"/>
      <c r="D344" s="125"/>
      <c r="E344" s="210" t="s">
        <v>94</v>
      </c>
      <c r="F344" s="211"/>
      <c r="G344" s="212"/>
      <c r="H344" s="208">
        <f>H322</f>
        <v>0.7</v>
      </c>
      <c r="I344" s="208"/>
      <c r="J344" s="208"/>
      <c r="K344" s="208">
        <f t="shared" ref="K344" si="21">K322</f>
        <v>1.4</v>
      </c>
      <c r="L344" s="208"/>
      <c r="M344" s="208"/>
      <c r="N344" s="208">
        <f t="shared" ref="N344" si="22">N322</f>
        <v>2.9</v>
      </c>
      <c r="O344" s="208"/>
      <c r="P344" s="208"/>
      <c r="Q344" s="208">
        <f t="shared" ref="Q344" si="23">Q322</f>
        <v>4.9000000000000004</v>
      </c>
      <c r="R344" s="208"/>
      <c r="S344" s="208"/>
      <c r="T344" s="208">
        <f t="shared" ref="T344" si="24">T322</f>
        <v>7</v>
      </c>
      <c r="U344" s="208"/>
      <c r="V344" s="208"/>
      <c r="W344" s="208">
        <f t="shared" ref="W344" si="25">W322</f>
        <v>9.1999999999999993</v>
      </c>
      <c r="X344" s="208"/>
      <c r="Y344" s="208"/>
      <c r="Z344" s="208">
        <f t="shared" ref="Z344" si="26">Z322</f>
        <v>11.3</v>
      </c>
      <c r="AA344" s="208"/>
      <c r="AB344" s="208"/>
      <c r="AC344" s="208">
        <f t="shared" ref="AC344" si="27">AC322</f>
        <v>12.9</v>
      </c>
      <c r="AD344" s="208"/>
      <c r="AE344" s="208"/>
      <c r="AF344" s="29"/>
    </row>
    <row r="345" spans="2:32" ht="12" customHeight="1" x14ac:dyDescent="0.15">
      <c r="B345" s="125"/>
      <c r="C345" s="125"/>
      <c r="D345" s="125"/>
      <c r="E345" s="213"/>
      <c r="F345" s="214"/>
      <c r="G345" s="215"/>
      <c r="H345" s="208"/>
      <c r="I345" s="208"/>
      <c r="J345" s="208"/>
      <c r="K345" s="208"/>
      <c r="L345" s="208"/>
      <c r="M345" s="208"/>
      <c r="N345" s="208"/>
      <c r="O345" s="208"/>
      <c r="P345" s="208"/>
      <c r="Q345" s="208"/>
      <c r="R345" s="208"/>
      <c r="S345" s="208"/>
      <c r="T345" s="208"/>
      <c r="U345" s="208"/>
      <c r="V345" s="208"/>
      <c r="W345" s="208"/>
      <c r="X345" s="208"/>
      <c r="Y345" s="208"/>
      <c r="Z345" s="208"/>
      <c r="AA345" s="208"/>
      <c r="AB345" s="208"/>
      <c r="AC345" s="208"/>
      <c r="AD345" s="208"/>
      <c r="AE345" s="208"/>
      <c r="AF345" s="29"/>
    </row>
    <row r="346" spans="2:32" ht="12" customHeight="1" x14ac:dyDescent="0.15">
      <c r="B346" s="125"/>
      <c r="C346" s="125"/>
      <c r="D346" s="125"/>
      <c r="E346" s="209" t="s">
        <v>95</v>
      </c>
      <c r="F346" s="209"/>
      <c r="G346" s="209"/>
      <c r="H346" s="208">
        <f>H324</f>
        <v>1.1000000000000001</v>
      </c>
      <c r="I346" s="208"/>
      <c r="J346" s="208"/>
      <c r="K346" s="208">
        <f t="shared" ref="K346" si="28">K324</f>
        <v>1.8</v>
      </c>
      <c r="L346" s="208"/>
      <c r="M346" s="208"/>
      <c r="N346" s="208">
        <f t="shared" ref="N346" si="29">N324</f>
        <v>3.9</v>
      </c>
      <c r="O346" s="208"/>
      <c r="P346" s="208"/>
      <c r="Q346" s="208">
        <f t="shared" ref="Q346" si="30">Q324</f>
        <v>6.1</v>
      </c>
      <c r="R346" s="208"/>
      <c r="S346" s="208"/>
      <c r="T346" s="208">
        <f t="shared" ref="T346" si="31">T324</f>
        <v>8.4</v>
      </c>
      <c r="U346" s="208"/>
      <c r="V346" s="208"/>
      <c r="W346" s="208">
        <f t="shared" ref="W346" si="32">W324</f>
        <v>10.8</v>
      </c>
      <c r="X346" s="208"/>
      <c r="Y346" s="208"/>
      <c r="Z346" s="208">
        <f t="shared" ref="Z346" si="33">Z324</f>
        <v>13.1</v>
      </c>
      <c r="AA346" s="208"/>
      <c r="AB346" s="208"/>
      <c r="AC346" s="208">
        <f t="shared" ref="AC346" si="34">AC324</f>
        <v>14.5</v>
      </c>
      <c r="AD346" s="208"/>
      <c r="AE346" s="208"/>
      <c r="AF346" s="29"/>
    </row>
    <row r="347" spans="2:32" ht="12" customHeight="1" x14ac:dyDescent="0.15">
      <c r="B347" s="125"/>
      <c r="C347" s="125"/>
      <c r="D347" s="125"/>
      <c r="E347" s="209"/>
      <c r="F347" s="209"/>
      <c r="G347" s="209"/>
      <c r="H347" s="208"/>
      <c r="I347" s="208"/>
      <c r="J347" s="208"/>
      <c r="K347" s="208"/>
      <c r="L347" s="208"/>
      <c r="M347" s="208"/>
      <c r="N347" s="208"/>
      <c r="O347" s="208"/>
      <c r="P347" s="208"/>
      <c r="Q347" s="208"/>
      <c r="R347" s="208"/>
      <c r="S347" s="208"/>
      <c r="T347" s="208"/>
      <c r="U347" s="208"/>
      <c r="V347" s="208"/>
      <c r="W347" s="208"/>
      <c r="X347" s="208"/>
      <c r="Y347" s="208"/>
      <c r="Z347" s="208"/>
      <c r="AA347" s="208"/>
      <c r="AB347" s="208"/>
      <c r="AC347" s="208"/>
      <c r="AD347" s="208"/>
      <c r="AE347" s="208"/>
      <c r="AF347" s="29"/>
    </row>
    <row r="348" spans="2:32" ht="4.1500000000000004" customHeight="1" x14ac:dyDescent="0.15">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row>
    <row r="349" spans="2:32" ht="12" customHeight="1" x14ac:dyDescent="0.15">
      <c r="B349" s="183" t="s">
        <v>1</v>
      </c>
      <c r="C349" s="183"/>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57"/>
    </row>
    <row r="350" spans="2:32" ht="12" customHeight="1" x14ac:dyDescent="0.15">
      <c r="B350" s="29">
        <v>1</v>
      </c>
      <c r="C350" s="184" t="s">
        <v>105</v>
      </c>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row>
    <row r="351" spans="2:32" ht="12" customHeight="1" x14ac:dyDescent="0.15">
      <c r="B351" s="29"/>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row>
    <row r="352" spans="2:32" ht="12" customHeight="1" x14ac:dyDescent="0.15">
      <c r="B352" s="29">
        <v>2</v>
      </c>
      <c r="C352" s="183" t="s">
        <v>106</v>
      </c>
      <c r="D352" s="183"/>
      <c r="E352" s="183"/>
      <c r="F352" s="183"/>
      <c r="G352" s="183"/>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row>
    <row r="355" ht="19.5" customHeight="1" x14ac:dyDescent="0.15"/>
    <row r="358" ht="5.25" customHeight="1" x14ac:dyDescent="0.15"/>
    <row r="359" ht="28.5" customHeight="1" x14ac:dyDescent="0.15"/>
    <row r="360" ht="6" customHeight="1" x14ac:dyDescent="0.15"/>
    <row r="361" ht="54" customHeight="1" x14ac:dyDescent="0.15"/>
    <row r="362" ht="9" customHeight="1" x14ac:dyDescent="0.15"/>
    <row r="363" ht="51.75" customHeight="1" x14ac:dyDescent="0.15"/>
    <row r="364" ht="6" customHeight="1" x14ac:dyDescent="0.15"/>
    <row r="365" ht="68.25" customHeight="1" x14ac:dyDescent="0.15"/>
    <row r="366" ht="6.75" customHeight="1" x14ac:dyDescent="0.15"/>
    <row r="367" ht="13.5" customHeight="1" x14ac:dyDescent="0.15"/>
    <row r="368" ht="6" customHeight="1" x14ac:dyDescent="0.15"/>
    <row r="370" ht="6" customHeight="1" x14ac:dyDescent="0.15"/>
    <row r="371" ht="58.5" customHeight="1" x14ac:dyDescent="0.15"/>
    <row r="372" ht="6.75" customHeight="1" x14ac:dyDescent="0.15"/>
    <row r="374" ht="7.5" customHeight="1" x14ac:dyDescent="0.15"/>
    <row r="376" ht="6.75" customHeight="1" x14ac:dyDescent="0.15"/>
    <row r="377" ht="23.25" customHeight="1" x14ac:dyDescent="0.15"/>
    <row r="378" ht="6" customHeight="1" x14ac:dyDescent="0.15"/>
    <row r="380" ht="6" customHeight="1" x14ac:dyDescent="0.15"/>
    <row r="392" spans="35:41" ht="5.25" customHeight="1" x14ac:dyDescent="0.15"/>
    <row r="393" spans="35:41" ht="39.75" customHeight="1" x14ac:dyDescent="0.15"/>
    <row r="397" spans="35:41" ht="42.75" customHeight="1" x14ac:dyDescent="0.15">
      <c r="AI397" s="107">
        <v>100</v>
      </c>
      <c r="AJ397">
        <v>116.8</v>
      </c>
      <c r="AK397">
        <v>125.4</v>
      </c>
      <c r="AL397">
        <v>129.5</v>
      </c>
      <c r="AM397">
        <v>136.80000000000001</v>
      </c>
      <c r="AN397">
        <v>157.4</v>
      </c>
      <c r="AO397">
        <v>196.8</v>
      </c>
    </row>
    <row r="398" spans="35:41" ht="45" customHeight="1" x14ac:dyDescent="0.15">
      <c r="AI398" s="107">
        <v>96.8</v>
      </c>
    </row>
    <row r="401" spans="35:41" ht="12" customHeight="1" x14ac:dyDescent="0.15">
      <c r="AI401" s="107"/>
    </row>
    <row r="402" spans="35:41" ht="12" customHeight="1" x14ac:dyDescent="0.15">
      <c r="AI402" s="107"/>
    </row>
    <row r="403" spans="35:41" ht="35.25" customHeight="1" x14ac:dyDescent="0.15">
      <c r="AI403" s="107">
        <v>100</v>
      </c>
      <c r="AJ403">
        <v>116.8</v>
      </c>
      <c r="AK403">
        <v>125.4</v>
      </c>
      <c r="AL403">
        <v>129.5</v>
      </c>
      <c r="AM403">
        <v>136.80000000000001</v>
      </c>
      <c r="AN403">
        <v>157.4</v>
      </c>
      <c r="AO403">
        <v>196.8</v>
      </c>
    </row>
    <row r="404" spans="35:41" ht="39" customHeight="1" x14ac:dyDescent="0.15">
      <c r="AI404" s="107">
        <v>96.8</v>
      </c>
    </row>
    <row r="407" spans="35:41" ht="35.25" customHeight="1" x14ac:dyDescent="0.15"/>
    <row r="408" spans="35:41" ht="23.25" customHeight="1" x14ac:dyDescent="0.15"/>
    <row r="411" spans="35:41" ht="39" customHeight="1" x14ac:dyDescent="0.15">
      <c r="AI411" s="107">
        <v>100</v>
      </c>
      <c r="AJ411">
        <v>116.8</v>
      </c>
      <c r="AK411">
        <v>126.9</v>
      </c>
      <c r="AL411">
        <v>131.9</v>
      </c>
      <c r="AM411">
        <v>138.80000000000001</v>
      </c>
      <c r="AN411">
        <v>163.5</v>
      </c>
      <c r="AO411">
        <v>204</v>
      </c>
    </row>
    <row r="412" spans="35:41" ht="34.5" customHeight="1" x14ac:dyDescent="0.15">
      <c r="AI412" s="107">
        <v>96.8</v>
      </c>
    </row>
    <row r="415" spans="35:41" ht="6" customHeight="1" x14ac:dyDescent="0.15"/>
    <row r="424" ht="30" customHeight="1" x14ac:dyDescent="0.15"/>
    <row r="425" ht="34.5" customHeight="1" x14ac:dyDescent="0.15"/>
    <row r="426" ht="23.25" customHeight="1" x14ac:dyDescent="0.15"/>
    <row r="427" ht="27" customHeight="1" x14ac:dyDescent="0.15"/>
    <row r="428" ht="33.75" customHeight="1" x14ac:dyDescent="0.15"/>
    <row r="429" ht="19.5" customHeight="1" x14ac:dyDescent="0.15"/>
    <row r="430" ht="27.75" customHeight="1" x14ac:dyDescent="0.15"/>
    <row r="431" ht="6" customHeight="1" x14ac:dyDescent="0.15"/>
    <row r="440" ht="35.25" customHeight="1" x14ac:dyDescent="0.15"/>
    <row r="441" ht="5.25" customHeight="1" x14ac:dyDescent="0.15"/>
    <row r="486" ht="30.75" customHeight="1" x14ac:dyDescent="0.15"/>
  </sheetData>
  <mergeCells count="412">
    <mergeCell ref="B224:AF224"/>
    <mergeCell ref="F3:AB3"/>
    <mergeCell ref="B2:E3"/>
    <mergeCell ref="B15:AF15"/>
    <mergeCell ref="B18:AF19"/>
    <mergeCell ref="B21:AF21"/>
    <mergeCell ref="B24:AC24"/>
    <mergeCell ref="B48:AF48"/>
    <mergeCell ref="B50:AF50"/>
    <mergeCell ref="C39:AF39"/>
    <mergeCell ref="B32:AF32"/>
    <mergeCell ref="B6:AF6"/>
    <mergeCell ref="B9:AF9"/>
    <mergeCell ref="B10:AF10"/>
    <mergeCell ref="B11:AF12"/>
    <mergeCell ref="B13:AF14"/>
    <mergeCell ref="B25:AF25"/>
    <mergeCell ref="B27:AF27"/>
    <mergeCell ref="B28:AF29"/>
    <mergeCell ref="B52:AF52"/>
    <mergeCell ref="B55:AF55"/>
    <mergeCell ref="D40:AF40"/>
    <mergeCell ref="D41:AF41"/>
    <mergeCell ref="D42:AF42"/>
    <mergeCell ref="D43:AF43"/>
    <mergeCell ref="D44:AF44"/>
    <mergeCell ref="C46:AF46"/>
    <mergeCell ref="B31:AF31"/>
    <mergeCell ref="B33:AF33"/>
    <mergeCell ref="B35:AF37"/>
    <mergeCell ref="B81:AF81"/>
    <mergeCell ref="C86:AF87"/>
    <mergeCell ref="B91:AF91"/>
    <mergeCell ref="C93:AF94"/>
    <mergeCell ref="B95:AF98"/>
    <mergeCell ref="C99:AF99"/>
    <mergeCell ref="C56:AF57"/>
    <mergeCell ref="B59:AF59"/>
    <mergeCell ref="C61:AF63"/>
    <mergeCell ref="B65:AF65"/>
    <mergeCell ref="B79:AF79"/>
    <mergeCell ref="B80:AF80"/>
    <mergeCell ref="B67:AF67"/>
    <mergeCell ref="B68:AF70"/>
    <mergeCell ref="C72:AF73"/>
    <mergeCell ref="B75:AF75"/>
    <mergeCell ref="C89:AF89"/>
    <mergeCell ref="C77:AF77"/>
    <mergeCell ref="B119:AC119"/>
    <mergeCell ref="C120:AF121"/>
    <mergeCell ref="B123:AC123"/>
    <mergeCell ref="C124:AF125"/>
    <mergeCell ref="B127:AF127"/>
    <mergeCell ref="B131:AF131"/>
    <mergeCell ref="B101:AF101"/>
    <mergeCell ref="B109:AF109"/>
    <mergeCell ref="B111:AF111"/>
    <mergeCell ref="B115:AF115"/>
    <mergeCell ref="B117:AF118"/>
    <mergeCell ref="C113:AF113"/>
    <mergeCell ref="C129:AF129"/>
    <mergeCell ref="B103:AF103"/>
    <mergeCell ref="B148:AF148"/>
    <mergeCell ref="B149:AF150"/>
    <mergeCell ref="B155:AF155"/>
    <mergeCell ref="B156:AF157"/>
    <mergeCell ref="B159:AF159"/>
    <mergeCell ref="B133:AF133"/>
    <mergeCell ref="B137:AF137"/>
    <mergeCell ref="B139:AF139"/>
    <mergeCell ref="B141:AF142"/>
    <mergeCell ref="B143:AF143"/>
    <mergeCell ref="B144:AF144"/>
    <mergeCell ref="C135:AF135"/>
    <mergeCell ref="C146:AF146"/>
    <mergeCell ref="B152:AF152"/>
    <mergeCell ref="B180:AF180"/>
    <mergeCell ref="B181:AF181"/>
    <mergeCell ref="B183:Z183"/>
    <mergeCell ref="B184:J184"/>
    <mergeCell ref="B161:AC161"/>
    <mergeCell ref="B162:AF163"/>
    <mergeCell ref="B164:AC164"/>
    <mergeCell ref="B165:AF165"/>
    <mergeCell ref="B167:AC167"/>
    <mergeCell ref="B168:AC168"/>
    <mergeCell ref="B172:AF175"/>
    <mergeCell ref="B178:AF178"/>
    <mergeCell ref="B176:AF176"/>
    <mergeCell ref="B177:AF177"/>
    <mergeCell ref="B170:AF170"/>
    <mergeCell ref="B179:AF179"/>
    <mergeCell ref="B186:E187"/>
    <mergeCell ref="F186:H187"/>
    <mergeCell ref="I186:V186"/>
    <mergeCell ref="I187:J187"/>
    <mergeCell ref="K187:L187"/>
    <mergeCell ref="M187:N187"/>
    <mergeCell ref="O187:P187"/>
    <mergeCell ref="Q187:R187"/>
    <mergeCell ref="S187:T187"/>
    <mergeCell ref="U187:V187"/>
    <mergeCell ref="S189:T189"/>
    <mergeCell ref="U189:V189"/>
    <mergeCell ref="B192:E192"/>
    <mergeCell ref="Q188:R188"/>
    <mergeCell ref="S188:T188"/>
    <mergeCell ref="U188:V188"/>
    <mergeCell ref="C189:E189"/>
    <mergeCell ref="F189:H189"/>
    <mergeCell ref="I189:J189"/>
    <mergeCell ref="K189:L189"/>
    <mergeCell ref="M189:N189"/>
    <mergeCell ref="O189:P189"/>
    <mergeCell ref="Q189:R189"/>
    <mergeCell ref="C188:E188"/>
    <mergeCell ref="F188:H188"/>
    <mergeCell ref="I188:J188"/>
    <mergeCell ref="K188:L188"/>
    <mergeCell ref="M188:N188"/>
    <mergeCell ref="O188:P188"/>
    <mergeCell ref="C193:AF193"/>
    <mergeCell ref="B201:I202"/>
    <mergeCell ref="J201:AD201"/>
    <mergeCell ref="J202:L202"/>
    <mergeCell ref="M202:O202"/>
    <mergeCell ref="P202:R202"/>
    <mergeCell ref="S202:U202"/>
    <mergeCell ref="V202:X202"/>
    <mergeCell ref="Y202:AA202"/>
    <mergeCell ref="AB202:AD202"/>
    <mergeCell ref="V203:X203"/>
    <mergeCell ref="Y203:AA203"/>
    <mergeCell ref="AB203:AD203"/>
    <mergeCell ref="C204:D204"/>
    <mergeCell ref="E204:I204"/>
    <mergeCell ref="J204:L204"/>
    <mergeCell ref="M204:O204"/>
    <mergeCell ref="P204:R204"/>
    <mergeCell ref="S204:U204"/>
    <mergeCell ref="V204:X204"/>
    <mergeCell ref="C203:D203"/>
    <mergeCell ref="E203:I203"/>
    <mergeCell ref="J203:L203"/>
    <mergeCell ref="M203:O203"/>
    <mergeCell ref="P203:R203"/>
    <mergeCell ref="S203:U203"/>
    <mergeCell ref="Y204:AA204"/>
    <mergeCell ref="AB204:AD204"/>
    <mergeCell ref="C205:I205"/>
    <mergeCell ref="J205:L205"/>
    <mergeCell ref="M205:O205"/>
    <mergeCell ref="P205:R205"/>
    <mergeCell ref="S205:U205"/>
    <mergeCell ref="V205:X205"/>
    <mergeCell ref="Y205:AA205"/>
    <mergeCell ref="AB205:AD205"/>
    <mergeCell ref="C206:AD207"/>
    <mergeCell ref="B210:I211"/>
    <mergeCell ref="J210:AD210"/>
    <mergeCell ref="J211:L211"/>
    <mergeCell ref="M211:O211"/>
    <mergeCell ref="P211:R211"/>
    <mergeCell ref="S211:U211"/>
    <mergeCell ref="V211:X211"/>
    <mergeCell ref="Y211:AA211"/>
    <mergeCell ref="AB211:AD211"/>
    <mergeCell ref="V212:X212"/>
    <mergeCell ref="Y212:AA212"/>
    <mergeCell ref="AB212:AD212"/>
    <mergeCell ref="C213:E213"/>
    <mergeCell ref="F213:I213"/>
    <mergeCell ref="J213:L213"/>
    <mergeCell ref="M213:O213"/>
    <mergeCell ref="P213:R213"/>
    <mergeCell ref="S213:U213"/>
    <mergeCell ref="V213:X213"/>
    <mergeCell ref="C212:E212"/>
    <mergeCell ref="F212:I212"/>
    <mergeCell ref="J212:L212"/>
    <mergeCell ref="M212:O212"/>
    <mergeCell ref="P212:R212"/>
    <mergeCell ref="S212:U212"/>
    <mergeCell ref="Y213:AA213"/>
    <mergeCell ref="AB213:AD213"/>
    <mergeCell ref="C214:I214"/>
    <mergeCell ref="J214:L214"/>
    <mergeCell ref="M214:O214"/>
    <mergeCell ref="P214:R214"/>
    <mergeCell ref="S214:U214"/>
    <mergeCell ref="V214:X214"/>
    <mergeCell ref="Y214:AA214"/>
    <mergeCell ref="AB214:AD214"/>
    <mergeCell ref="Y215:AA215"/>
    <mergeCell ref="AB215:AD215"/>
    <mergeCell ref="B219:I220"/>
    <mergeCell ref="J219:AD219"/>
    <mergeCell ref="J220:L220"/>
    <mergeCell ref="M220:O220"/>
    <mergeCell ref="P220:R220"/>
    <mergeCell ref="S220:U220"/>
    <mergeCell ref="V220:X220"/>
    <mergeCell ref="C215:I215"/>
    <mergeCell ref="J215:L215"/>
    <mergeCell ref="M215:O215"/>
    <mergeCell ref="P215:R215"/>
    <mergeCell ref="S215:U215"/>
    <mergeCell ref="V215:X215"/>
    <mergeCell ref="Y220:AA220"/>
    <mergeCell ref="AB220:AD220"/>
    <mergeCell ref="B218:AF218"/>
    <mergeCell ref="B221:I221"/>
    <mergeCell ref="J221:L221"/>
    <mergeCell ref="M221:O221"/>
    <mergeCell ref="P221:R221"/>
    <mergeCell ref="S221:U221"/>
    <mergeCell ref="V221:X221"/>
    <mergeCell ref="Y221:AA221"/>
    <mergeCell ref="AB221:AD221"/>
    <mergeCell ref="Y222:AA222"/>
    <mergeCell ref="AB222:AD222"/>
    <mergeCell ref="B226:P232"/>
    <mergeCell ref="B241:Z241"/>
    <mergeCell ref="B242:D246"/>
    <mergeCell ref="E242:H246"/>
    <mergeCell ref="I242:K246"/>
    <mergeCell ref="L242:N246"/>
    <mergeCell ref="R242:T246"/>
    <mergeCell ref="W242:Z246"/>
    <mergeCell ref="B222:I222"/>
    <mergeCell ref="J222:L222"/>
    <mergeCell ref="M222:O222"/>
    <mergeCell ref="P222:R222"/>
    <mergeCell ref="S222:U222"/>
    <mergeCell ref="V222:X222"/>
    <mergeCell ref="B234:AF234"/>
    <mergeCell ref="B235:I236"/>
    <mergeCell ref="J235:AD235"/>
    <mergeCell ref="J236:L236"/>
    <mergeCell ref="M236:O236"/>
    <mergeCell ref="P236:R236"/>
    <mergeCell ref="S236:U236"/>
    <mergeCell ref="V236:X236"/>
    <mergeCell ref="Y236:AA236"/>
    <mergeCell ref="AB236:AD236"/>
    <mergeCell ref="O242:Q246"/>
    <mergeCell ref="O247:Q251"/>
    <mergeCell ref="O252:Q256"/>
    <mergeCell ref="R257:T261"/>
    <mergeCell ref="W257:Z261"/>
    <mergeCell ref="O257:Q261"/>
    <mergeCell ref="E252:H256"/>
    <mergeCell ref="I252:K256"/>
    <mergeCell ref="L252:N256"/>
    <mergeCell ref="R252:T256"/>
    <mergeCell ref="W252:Z256"/>
    <mergeCell ref="E247:H251"/>
    <mergeCell ref="I247:K251"/>
    <mergeCell ref="L247:N251"/>
    <mergeCell ref="R247:T251"/>
    <mergeCell ref="W247:Z251"/>
    <mergeCell ref="I257:K261"/>
    <mergeCell ref="L257:N261"/>
    <mergeCell ref="AA247:AD251"/>
    <mergeCell ref="U249:V259"/>
    <mergeCell ref="B252:D256"/>
    <mergeCell ref="AA257:AD261"/>
    <mergeCell ref="AA252:AD256"/>
    <mergeCell ref="B319:AF319"/>
    <mergeCell ref="B321:G321"/>
    <mergeCell ref="H321:J321"/>
    <mergeCell ref="K321:M321"/>
    <mergeCell ref="N321:P321"/>
    <mergeCell ref="Q321:S321"/>
    <mergeCell ref="T321:V321"/>
    <mergeCell ref="W321:Y321"/>
    <mergeCell ref="Z321:AB321"/>
    <mergeCell ref="AC321:AE321"/>
    <mergeCell ref="O288:Q292"/>
    <mergeCell ref="O293:Q297"/>
    <mergeCell ref="O298:Q302"/>
    <mergeCell ref="B247:D251"/>
    <mergeCell ref="I293:K297"/>
    <mergeCell ref="L293:N297"/>
    <mergeCell ref="B279:AF280"/>
    <mergeCell ref="B257:D261"/>
    <mergeCell ref="E257:H261"/>
    <mergeCell ref="H324:J325"/>
    <mergeCell ref="K324:M325"/>
    <mergeCell ref="N324:P325"/>
    <mergeCell ref="Q324:S325"/>
    <mergeCell ref="T324:V325"/>
    <mergeCell ref="W324:Y325"/>
    <mergeCell ref="Z324:AB325"/>
    <mergeCell ref="AC324:AE325"/>
    <mergeCell ref="B327:AF328"/>
    <mergeCell ref="B322:D325"/>
    <mergeCell ref="E322:G323"/>
    <mergeCell ref="H322:J323"/>
    <mergeCell ref="K322:M323"/>
    <mergeCell ref="N322:P323"/>
    <mergeCell ref="Q322:S323"/>
    <mergeCell ref="T322:V323"/>
    <mergeCell ref="W322:Y323"/>
    <mergeCell ref="Z322:AB323"/>
    <mergeCell ref="AC322:AE323"/>
    <mergeCell ref="E324:G325"/>
    <mergeCell ref="E337:G338"/>
    <mergeCell ref="H337:J338"/>
    <mergeCell ref="K337:M338"/>
    <mergeCell ref="N337:P338"/>
    <mergeCell ref="Q337:V338"/>
    <mergeCell ref="W337:AB338"/>
    <mergeCell ref="B335:D338"/>
    <mergeCell ref="E335:G336"/>
    <mergeCell ref="H335:J336"/>
    <mergeCell ref="K335:M336"/>
    <mergeCell ref="C352:AF352"/>
    <mergeCell ref="T344:V345"/>
    <mergeCell ref="W344:Y345"/>
    <mergeCell ref="Z344:AB345"/>
    <mergeCell ref="AC344:AE345"/>
    <mergeCell ref="E346:G347"/>
    <mergeCell ref="H346:J347"/>
    <mergeCell ref="K346:M347"/>
    <mergeCell ref="N346:P347"/>
    <mergeCell ref="Q346:S347"/>
    <mergeCell ref="T346:V347"/>
    <mergeCell ref="B344:D347"/>
    <mergeCell ref="E344:G345"/>
    <mergeCell ref="H344:J345"/>
    <mergeCell ref="K344:M345"/>
    <mergeCell ref="N344:P345"/>
    <mergeCell ref="Q344:S345"/>
    <mergeCell ref="W346:Y347"/>
    <mergeCell ref="Z346:AB347"/>
    <mergeCell ref="AC346:AE347"/>
    <mergeCell ref="V239:X239"/>
    <mergeCell ref="N335:P336"/>
    <mergeCell ref="Q335:V336"/>
    <mergeCell ref="T343:V343"/>
    <mergeCell ref="W343:Y343"/>
    <mergeCell ref="Z343:AB343"/>
    <mergeCell ref="B349:C349"/>
    <mergeCell ref="C350:AF351"/>
    <mergeCell ref="AC343:AE343"/>
    <mergeCell ref="B331:L331"/>
    <mergeCell ref="B333:G334"/>
    <mergeCell ref="H333:J334"/>
    <mergeCell ref="K333:M334"/>
    <mergeCell ref="N333:P334"/>
    <mergeCell ref="Q333:V334"/>
    <mergeCell ref="W333:AB334"/>
    <mergeCell ref="N339:P341"/>
    <mergeCell ref="B343:G343"/>
    <mergeCell ref="H343:J343"/>
    <mergeCell ref="K343:M343"/>
    <mergeCell ref="N343:P343"/>
    <mergeCell ref="Q343:S343"/>
    <mergeCell ref="W335:AB336"/>
    <mergeCell ref="B274:AF277"/>
    <mergeCell ref="C237:E237"/>
    <mergeCell ref="F237:I237"/>
    <mergeCell ref="J237:L237"/>
    <mergeCell ref="M237:O237"/>
    <mergeCell ref="P237:R237"/>
    <mergeCell ref="S237:U237"/>
    <mergeCell ref="V237:X237"/>
    <mergeCell ref="Y237:AA237"/>
    <mergeCell ref="AB237:AD237"/>
    <mergeCell ref="C238:E238"/>
    <mergeCell ref="F238:I238"/>
    <mergeCell ref="J238:L238"/>
    <mergeCell ref="M238:O238"/>
    <mergeCell ref="P238:R238"/>
    <mergeCell ref="S238:U238"/>
    <mergeCell ref="V238:X238"/>
    <mergeCell ref="Y238:AA238"/>
    <mergeCell ref="AB238:AD238"/>
    <mergeCell ref="B283:D287"/>
    <mergeCell ref="E283:H287"/>
    <mergeCell ref="I283:K287"/>
    <mergeCell ref="L283:N287"/>
    <mergeCell ref="R283:T287"/>
    <mergeCell ref="W283:AD302"/>
    <mergeCell ref="R293:T297"/>
    <mergeCell ref="B298:D302"/>
    <mergeCell ref="E298:H302"/>
    <mergeCell ref="Y239:AA239"/>
    <mergeCell ref="AB239:AD239"/>
    <mergeCell ref="AA242:AD246"/>
    <mergeCell ref="I298:K302"/>
    <mergeCell ref="L298:N302"/>
    <mergeCell ref="R298:T302"/>
    <mergeCell ref="O283:Q287"/>
    <mergeCell ref="C239:I239"/>
    <mergeCell ref="J239:L239"/>
    <mergeCell ref="M239:O239"/>
    <mergeCell ref="P239:R239"/>
    <mergeCell ref="S239:U239"/>
    <mergeCell ref="B288:D292"/>
    <mergeCell ref="E288:H292"/>
    <mergeCell ref="I288:K292"/>
    <mergeCell ref="L288:N292"/>
    <mergeCell ref="R288:T292"/>
    <mergeCell ref="U290:V300"/>
    <mergeCell ref="B293:D297"/>
    <mergeCell ref="E293:H297"/>
    <mergeCell ref="C263:AF272"/>
    <mergeCell ref="B273:AF273"/>
    <mergeCell ref="B282:N282"/>
    <mergeCell ref="W282:AE282"/>
  </mergeCells>
  <phoneticPr fontId="1"/>
  <pageMargins left="0.23622047244094491" right="0.19685039370078741" top="0.19685039370078741" bottom="0.19685039370078741" header="0" footer="0"/>
  <pageSetup paperSize="9" scale="91" firstPageNumber="26" orientation="portrait" useFirstPageNumber="1" horizontalDpi="300" verticalDpi="300" r:id="rId1"/>
  <headerFooter>
    <oddFooter>&amp;C&amp;P</oddFooter>
  </headerFooter>
  <rowBreaks count="6" manualBreakCount="6">
    <brk id="52" max="31" man="1"/>
    <brk id="103" max="31" man="1"/>
    <brk id="153" max="31" man="1"/>
    <brk id="182" max="31" man="1"/>
    <brk id="240" max="31" man="1"/>
    <brk id="318"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B27" sqref="B27:J28"/>
    </sheetView>
  </sheetViews>
  <sheetFormatPr defaultRowHeight="13.5" x14ac:dyDescent="0.15"/>
  <sheetData>
    <row r="1" spans="1:9" x14ac:dyDescent="0.15">
      <c r="A1" t="s">
        <v>158</v>
      </c>
      <c r="B1" t="s">
        <v>154</v>
      </c>
      <c r="C1" t="s">
        <v>154</v>
      </c>
      <c r="D1" t="s">
        <v>158</v>
      </c>
      <c r="E1" t="s">
        <v>161</v>
      </c>
      <c r="F1" t="s">
        <v>162</v>
      </c>
      <c r="G1" t="s">
        <v>158</v>
      </c>
      <c r="H1" t="s">
        <v>155</v>
      </c>
      <c r="I1" t="s">
        <v>155</v>
      </c>
    </row>
    <row r="2" spans="1:9" x14ac:dyDescent="0.15">
      <c r="B2" t="s">
        <v>159</v>
      </c>
      <c r="C2" t="s">
        <v>160</v>
      </c>
      <c r="H2" t="s">
        <v>159</v>
      </c>
      <c r="I2" t="s">
        <v>160</v>
      </c>
    </row>
    <row r="3" spans="1:9" x14ac:dyDescent="0.15">
      <c r="A3">
        <v>1</v>
      </c>
      <c r="B3">
        <v>0.3</v>
      </c>
      <c r="C3">
        <v>0.5</v>
      </c>
      <c r="D3">
        <v>1</v>
      </c>
      <c r="E3">
        <v>0.4</v>
      </c>
      <c r="F3">
        <v>0.5</v>
      </c>
      <c r="G3">
        <v>1</v>
      </c>
      <c r="H3">
        <v>0.5</v>
      </c>
      <c r="I3">
        <v>0.7</v>
      </c>
    </row>
    <row r="4" spans="1:9" x14ac:dyDescent="0.15">
      <c r="A4">
        <v>3</v>
      </c>
      <c r="B4">
        <v>0.9</v>
      </c>
      <c r="C4">
        <v>1.3</v>
      </c>
      <c r="D4">
        <v>3</v>
      </c>
      <c r="E4">
        <v>1</v>
      </c>
      <c r="F4">
        <v>1.3</v>
      </c>
      <c r="G4">
        <v>3</v>
      </c>
      <c r="H4">
        <v>1</v>
      </c>
      <c r="I4">
        <v>1.5</v>
      </c>
    </row>
    <row r="5" spans="1:9" x14ac:dyDescent="0.15">
      <c r="A5">
        <v>5</v>
      </c>
      <c r="B5">
        <v>1.7</v>
      </c>
      <c r="C5">
        <v>2.2000000000000002</v>
      </c>
      <c r="D5">
        <v>5</v>
      </c>
      <c r="E5">
        <v>1.6</v>
      </c>
      <c r="F5">
        <v>2.2000000000000002</v>
      </c>
      <c r="G5">
        <v>5</v>
      </c>
      <c r="H5">
        <v>1.7</v>
      </c>
      <c r="I5">
        <v>2.5</v>
      </c>
    </row>
    <row r="6" spans="1:9" x14ac:dyDescent="0.15">
      <c r="A6">
        <v>10</v>
      </c>
      <c r="B6">
        <v>3.9</v>
      </c>
      <c r="C6">
        <v>4.9000000000000004</v>
      </c>
      <c r="D6">
        <v>10</v>
      </c>
      <c r="E6">
        <v>3.8</v>
      </c>
      <c r="F6">
        <v>4.9000000000000004</v>
      </c>
      <c r="G6">
        <v>10</v>
      </c>
      <c r="H6">
        <v>4.0999999999999996</v>
      </c>
      <c r="I6">
        <v>5.4</v>
      </c>
    </row>
    <row r="7" spans="1:9" x14ac:dyDescent="0.15">
      <c r="A7">
        <v>15</v>
      </c>
      <c r="B7">
        <v>6.5</v>
      </c>
      <c r="C7">
        <v>8</v>
      </c>
      <c r="D7">
        <v>15</v>
      </c>
      <c r="E7">
        <v>6.5</v>
      </c>
      <c r="F7">
        <v>8</v>
      </c>
      <c r="G7">
        <v>15</v>
      </c>
      <c r="H7">
        <v>6.9</v>
      </c>
      <c r="I7">
        <v>8.5</v>
      </c>
    </row>
    <row r="8" spans="1:9" x14ac:dyDescent="0.15">
      <c r="A8">
        <v>20</v>
      </c>
      <c r="B8">
        <v>9.6</v>
      </c>
      <c r="C8">
        <v>11.5</v>
      </c>
      <c r="D8">
        <v>20</v>
      </c>
      <c r="E8">
        <v>9.5</v>
      </c>
      <c r="F8">
        <v>11.5</v>
      </c>
      <c r="G8">
        <v>20</v>
      </c>
      <c r="H8">
        <v>10.1</v>
      </c>
      <c r="I8">
        <v>12.1</v>
      </c>
    </row>
    <row r="9" spans="1:9" x14ac:dyDescent="0.15">
      <c r="A9">
        <v>25</v>
      </c>
      <c r="B9">
        <v>12.9</v>
      </c>
      <c r="C9">
        <v>14.9</v>
      </c>
      <c r="D9">
        <v>25</v>
      </c>
      <c r="E9">
        <v>12.8</v>
      </c>
      <c r="F9">
        <v>14.7</v>
      </c>
      <c r="G9">
        <v>25</v>
      </c>
      <c r="H9">
        <v>13.5</v>
      </c>
      <c r="I9">
        <v>15.4</v>
      </c>
    </row>
    <row r="10" spans="1:9" x14ac:dyDescent="0.15">
      <c r="A10">
        <v>30</v>
      </c>
      <c r="B10">
        <v>15.8</v>
      </c>
      <c r="C10">
        <v>18.100000000000001</v>
      </c>
      <c r="D10">
        <v>30</v>
      </c>
      <c r="E10">
        <v>15.8</v>
      </c>
      <c r="F10">
        <v>17.8</v>
      </c>
      <c r="G10">
        <v>30</v>
      </c>
      <c r="H10">
        <v>16.8</v>
      </c>
      <c r="I10">
        <v>18.7</v>
      </c>
    </row>
    <row r="11" spans="1:9" x14ac:dyDescent="0.15">
      <c r="A11">
        <v>35</v>
      </c>
      <c r="B11">
        <v>18.600000000000001</v>
      </c>
      <c r="C11">
        <v>20.8</v>
      </c>
      <c r="D11">
        <v>35</v>
      </c>
      <c r="E11">
        <v>18.600000000000001</v>
      </c>
      <c r="F11">
        <v>20.7</v>
      </c>
      <c r="G11">
        <v>33</v>
      </c>
      <c r="H11">
        <v>18.899999999999999</v>
      </c>
      <c r="I11">
        <v>20.7</v>
      </c>
    </row>
    <row r="12" spans="1:9" x14ac:dyDescent="0.15">
      <c r="A12">
        <v>37</v>
      </c>
      <c r="B12">
        <v>19.5</v>
      </c>
      <c r="C12">
        <v>21.8</v>
      </c>
      <c r="D12" t="s">
        <v>156</v>
      </c>
      <c r="E12" t="s">
        <v>157</v>
      </c>
      <c r="F12">
        <v>24.9</v>
      </c>
      <c r="G12" t="s">
        <v>156</v>
      </c>
      <c r="H12" t="s">
        <v>157</v>
      </c>
      <c r="I12">
        <v>24.7</v>
      </c>
    </row>
    <row r="21" spans="1:10" x14ac:dyDescent="0.15">
      <c r="A21">
        <v>1</v>
      </c>
      <c r="B21">
        <v>3</v>
      </c>
      <c r="C21">
        <v>5</v>
      </c>
      <c r="D21">
        <v>10</v>
      </c>
      <c r="E21">
        <v>15</v>
      </c>
      <c r="F21">
        <v>20</v>
      </c>
      <c r="G21">
        <v>25</v>
      </c>
      <c r="H21">
        <v>30</v>
      </c>
      <c r="I21">
        <v>35</v>
      </c>
      <c r="J21">
        <v>37</v>
      </c>
    </row>
    <row r="22" spans="1:10" x14ac:dyDescent="0.15">
      <c r="A22">
        <v>0.5</v>
      </c>
      <c r="B22">
        <v>1</v>
      </c>
      <c r="C22">
        <v>1.7</v>
      </c>
      <c r="D22">
        <v>4.0999999999999996</v>
      </c>
      <c r="E22">
        <v>6.9</v>
      </c>
      <c r="F22">
        <v>10.1</v>
      </c>
      <c r="G22">
        <v>13.5</v>
      </c>
      <c r="H22">
        <v>16.8</v>
      </c>
      <c r="I22">
        <v>18.899999999999999</v>
      </c>
      <c r="J22" t="s">
        <v>157</v>
      </c>
    </row>
    <row r="23" spans="1:10" x14ac:dyDescent="0.15">
      <c r="A23">
        <v>0.7</v>
      </c>
      <c r="B23">
        <v>1.5</v>
      </c>
      <c r="C23">
        <v>2.5</v>
      </c>
      <c r="D23">
        <v>5.4</v>
      </c>
      <c r="E23">
        <v>8.5</v>
      </c>
      <c r="F23">
        <v>12.1</v>
      </c>
      <c r="G23">
        <v>15.4</v>
      </c>
      <c r="H23">
        <v>18.7</v>
      </c>
      <c r="I23">
        <v>20.7</v>
      </c>
      <c r="J23">
        <v>24.7</v>
      </c>
    </row>
    <row r="25" spans="1:10" x14ac:dyDescent="0.15">
      <c r="A25">
        <v>65.900000000000006</v>
      </c>
    </row>
    <row r="26" spans="1:10" x14ac:dyDescent="0.15">
      <c r="A26">
        <v>1</v>
      </c>
      <c r="B26">
        <v>3</v>
      </c>
      <c r="C26">
        <v>5</v>
      </c>
      <c r="D26">
        <v>10</v>
      </c>
      <c r="E26">
        <v>15</v>
      </c>
      <c r="F26">
        <v>20</v>
      </c>
      <c r="G26">
        <v>25</v>
      </c>
      <c r="H26">
        <v>30</v>
      </c>
      <c r="I26">
        <v>35</v>
      </c>
      <c r="J26">
        <v>37</v>
      </c>
    </row>
    <row r="27" spans="1:10" x14ac:dyDescent="0.15">
      <c r="A27" s="107">
        <f>ROUND(A22*$A25/100,1)</f>
        <v>0.3</v>
      </c>
      <c r="B27" s="107">
        <f t="shared" ref="B27:I27" si="0">ROUND(B22*$A25/100,1)</f>
        <v>0.7</v>
      </c>
      <c r="C27" s="107">
        <f t="shared" si="0"/>
        <v>1.1000000000000001</v>
      </c>
      <c r="D27" s="107">
        <f t="shared" si="0"/>
        <v>2.7</v>
      </c>
      <c r="E27" s="107">
        <f t="shared" si="0"/>
        <v>4.5</v>
      </c>
      <c r="F27" s="107">
        <f t="shared" si="0"/>
        <v>6.7</v>
      </c>
      <c r="G27" s="107">
        <f t="shared" si="0"/>
        <v>8.9</v>
      </c>
      <c r="H27" s="107">
        <f t="shared" si="0"/>
        <v>11.1</v>
      </c>
      <c r="I27" s="107">
        <f t="shared" si="0"/>
        <v>12.5</v>
      </c>
      <c r="J27" s="107"/>
    </row>
    <row r="28" spans="1:10" x14ac:dyDescent="0.15">
      <c r="A28" s="107">
        <f>ROUND(A23*$A25/100,1)</f>
        <v>0.5</v>
      </c>
      <c r="B28" s="107">
        <f t="shared" ref="B28:J28" si="1">ROUND(B23*$A25/100,1)</f>
        <v>1</v>
      </c>
      <c r="C28" s="107">
        <f t="shared" si="1"/>
        <v>1.6</v>
      </c>
      <c r="D28" s="107">
        <f t="shared" si="1"/>
        <v>3.6</v>
      </c>
      <c r="E28" s="107">
        <f t="shared" si="1"/>
        <v>5.6</v>
      </c>
      <c r="F28" s="107">
        <f t="shared" si="1"/>
        <v>8</v>
      </c>
      <c r="G28" s="107">
        <f t="shared" si="1"/>
        <v>10.1</v>
      </c>
      <c r="H28" s="107">
        <f t="shared" si="1"/>
        <v>12.3</v>
      </c>
      <c r="I28" s="107">
        <f t="shared" si="1"/>
        <v>13.6</v>
      </c>
      <c r="J28" s="107">
        <f t="shared" si="1"/>
        <v>16.3</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defaultRowHeight="13.5" x14ac:dyDescent="0.15"/>
  <sheetData>
    <row r="1" spans="1:1" x14ac:dyDescent="0.15">
      <c r="A1" t="s">
        <v>169</v>
      </c>
    </row>
    <row r="2" spans="1:1" x14ac:dyDescent="0.15">
      <c r="A2" t="s">
        <v>170</v>
      </c>
    </row>
    <row r="3" spans="1:1" x14ac:dyDescent="0.15">
      <c r="A3" t="s">
        <v>173</v>
      </c>
    </row>
    <row r="4" spans="1:1" x14ac:dyDescent="0.15">
      <c r="A4" t="s">
        <v>177</v>
      </c>
    </row>
    <row r="5" spans="1:1" x14ac:dyDescent="0.15">
      <c r="A5" t="s">
        <v>179</v>
      </c>
    </row>
    <row r="6" spans="1:1" x14ac:dyDescent="0.15">
      <c r="A6" t="s">
        <v>182</v>
      </c>
    </row>
    <row r="7" spans="1:1" x14ac:dyDescent="0.15">
      <c r="A7" t="s">
        <v>184</v>
      </c>
    </row>
  </sheetData>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3.5" x14ac:dyDescent="0.15"/>
  <sheetData>
    <row r="1" spans="1:1" x14ac:dyDescent="0.15">
      <c r="A1" t="s">
        <v>186</v>
      </c>
    </row>
    <row r="2" spans="1:1" x14ac:dyDescent="0.15">
      <c r="A2" t="s">
        <v>187</v>
      </c>
    </row>
    <row r="3" spans="1:1" x14ac:dyDescent="0.15">
      <c r="A3" t="s">
        <v>189</v>
      </c>
    </row>
    <row r="4" spans="1:1" x14ac:dyDescent="0.15">
      <c r="A4" t="s">
        <v>192</v>
      </c>
    </row>
    <row r="5" spans="1:1" x14ac:dyDescent="0.15">
      <c r="A5" t="s">
        <v>195</v>
      </c>
    </row>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労使協定</vt:lpstr>
      <vt:lpstr>Sheet1</vt:lpstr>
      <vt:lpstr>Sheet2</vt:lpstr>
      <vt:lpstr>Sheet3</vt:lpstr>
      <vt:lpstr>労使協定!Print_Area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2024-02-13T07:07:23Z</cp:lastPrinted>
  <dcterms:created xsi:type="dcterms:W3CDTF">2017-06-06T01:20:34Z</dcterms:created>
  <dcterms:modified xsi:type="dcterms:W3CDTF">2024-02-13T07:18:46Z</dcterms:modified>
</cp:coreProperties>
</file>