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45" yWindow="65416" windowWidth="7680" windowHeight="8310" tabRatio="599" firstSheet="6" activeTab="6"/>
  </bookViews>
  <sheets>
    <sheet name="XXXXXX" sheetId="1" state="veryHidden" r:id="rId1"/>
    <sheet name="XXXXX0" sheetId="2" state="veryHidden" r:id="rId2"/>
    <sheet name="XXXXX1" sheetId="3" state="veryHidden" r:id="rId3"/>
    <sheet name="XXXXX2" sheetId="4" state="veryHidden" r:id="rId4"/>
    <sheet name="XXXXX3" sheetId="5" state="veryHidden" r:id="rId5"/>
    <sheet name="XXXXX4" sheetId="6" state="veryHidden" r:id="rId6"/>
    <sheet name="Ｐ２" sheetId="7" r:id="rId7"/>
  </sheets>
  <definedNames>
    <definedName name="_xlnm.Print_Area" localSheetId="6">'Ｐ２'!$A$2:$J$49</definedName>
  </definedNames>
  <calcPr fullCalcOnLoad="1"/>
</workbook>
</file>

<file path=xl/sharedStrings.xml><?xml version="1.0" encoding="utf-8"?>
<sst xmlns="http://schemas.openxmlformats.org/spreadsheetml/2006/main" count="99" uniqueCount="61">
  <si>
    <t>有効求人倍率</t>
  </si>
  <si>
    <t>新規求人倍率</t>
  </si>
  <si>
    <t>　　　Ⅱ 　職  業  紹  介  状  況</t>
  </si>
  <si>
    <t>　　第 1 表   　職 業 紹 介 状 況 総 括</t>
  </si>
  <si>
    <t>項目</t>
  </si>
  <si>
    <t xml:space="preserve"> 前  月  比</t>
  </si>
  <si>
    <t>前年同月比</t>
  </si>
  <si>
    <t>（％・ポイント）</t>
  </si>
  <si>
    <t>新規求職申込件数</t>
  </si>
  <si>
    <t>月間有効求職者数</t>
  </si>
  <si>
    <t>新規求人数</t>
  </si>
  <si>
    <t>月間有効求人数</t>
  </si>
  <si>
    <t>紹介件数</t>
  </si>
  <si>
    <t>就職件数</t>
  </si>
  <si>
    <t>原数値</t>
  </si>
  <si>
    <t>季節調整値</t>
  </si>
  <si>
    <t>常  用</t>
  </si>
  <si>
    <t>一 般（除パート）</t>
  </si>
  <si>
    <t>一 般（パートを含む）</t>
  </si>
  <si>
    <t>パ  ー  ト</t>
  </si>
  <si>
    <t>.</t>
  </si>
  <si>
    <t>―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</si>
  <si>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</si>
  <si>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</si>
  <si>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</si>
  <si>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</si>
  <si>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</si>
  <si>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</si>
  <si>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</si>
  <si>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</si>
  <si>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</si>
  <si>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充足数</t>
  </si>
  <si>
    <r>
      <t>　就　　 職　　 率　</t>
    </r>
    <r>
      <rPr>
        <sz val="10"/>
        <rFont val="ＭＳ Ｐ明朝"/>
        <family val="1"/>
      </rPr>
      <t>（⑥／①×100）</t>
    </r>
  </si>
  <si>
    <t>①</t>
  </si>
  <si>
    <t>②</t>
  </si>
  <si>
    <t>③</t>
  </si>
  <si>
    <t>④</t>
  </si>
  <si>
    <t>⑤</t>
  </si>
  <si>
    <t>⑥</t>
  </si>
  <si>
    <t>⑦</t>
  </si>
  <si>
    <r>
      <t>　就　　 職　 　率　</t>
    </r>
    <r>
      <rPr>
        <sz val="10"/>
        <rFont val="ＭＳ Ｐ明朝"/>
        <family val="1"/>
      </rPr>
      <t>（⑤／①×100）</t>
    </r>
  </si>
  <si>
    <t>紹介件数</t>
  </si>
  <si>
    <r>
      <t>　充　　 足　　 率　</t>
    </r>
    <r>
      <rPr>
        <sz val="10"/>
        <rFont val="ＭＳ Ｐ明朝"/>
        <family val="1"/>
      </rPr>
      <t>（⑨／③×100）</t>
    </r>
  </si>
  <si>
    <r>
      <t>　充　　 足　　 率　</t>
    </r>
    <r>
      <rPr>
        <sz val="10"/>
        <rFont val="ＭＳ Ｐ明朝"/>
        <family val="1"/>
      </rPr>
      <t>（⑦／③×100）</t>
    </r>
  </si>
  <si>
    <r>
      <t>　充　　 足 　　率　</t>
    </r>
    <r>
      <rPr>
        <sz val="10"/>
        <rFont val="ＭＳ Ｐ明朝"/>
        <family val="1"/>
      </rPr>
      <t>（⑥／③×100）</t>
    </r>
  </si>
  <si>
    <t>正 社 員</t>
  </si>
  <si>
    <t>①</t>
  </si>
  <si>
    <t>新規求人数</t>
  </si>
  <si>
    <t>②</t>
  </si>
  <si>
    <t>有効求人数</t>
  </si>
  <si>
    <t>③</t>
  </si>
  <si>
    <t>④</t>
  </si>
  <si>
    <t>⑤</t>
  </si>
  <si>
    <t>有効求人倍率</t>
  </si>
  <si>
    <t>正社員有効求人倍率（正社員②／常用②）は原数値</t>
  </si>
  <si>
    <t>　※　常用にはパートは含まない。</t>
  </si>
  <si>
    <t>⑥</t>
  </si>
  <si>
    <t>20年</t>
  </si>
  <si>
    <t>19年</t>
  </si>
  <si>
    <t>10月</t>
  </si>
  <si>
    <t>9月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</si>
</sst>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0;[Red]0.00"/>
    <numFmt numFmtId="178" formatCode="0.0;[Red]0.0"/>
    <numFmt numFmtId="179" formatCode="0.00_ "/>
    <numFmt numFmtId="180" formatCode="#,##0_ "/>
    <numFmt numFmtId="181" formatCode="#,##0_);[Red]\(#,##0\)"/>
    <numFmt numFmtId="182" formatCode="0.0_);[Red]\(0.0\)"/>
    <numFmt numFmtId="183" formatCode="0.0;&quot;▲ &quot;0.0"/>
    <numFmt numFmtId="184" formatCode="0.00;&quot;▲ &quot;0.00"/>
    <numFmt numFmtId="185" formatCode="#,##0.0;&quot;▲ &quot;#,##0.0"/>
    <numFmt numFmtId="186" formatCode="#,##0.0;[Red]#,##0.0"/>
    <numFmt numFmtId="187" formatCode="#,##0.0_ "/>
    <numFmt numFmtId="188" formatCode="0.00_);[Red]\(0.00\)"/>
    <numFmt numFmtId="189" formatCode="#,##0.00_ "/>
    <numFmt numFmtId="190" formatCode="0.0_ "/>
    <numFmt numFmtId="191" formatCode="0.0"/>
    <numFmt numFmtId="192" formatCode="#,##0.0;[Red]\-#,##0.0"/>
    <numFmt numFmtId="193" formatCode="#,##0.00;[Red]#,##0.00"/>
    <numFmt numFmtId="194" formatCode="0;[Red]0"/>
    <numFmt numFmtId="195" formatCode="#,##0;&quot;▲ &quot;#,##0"/>
    <numFmt numFmtId="196" formatCode="0_);[Red]\(0\)"/>
    <numFmt numFmtId="197" formatCode="#,##0.000;[Red]#,##0.000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b/>
      <sz val="14"/>
      <name val="ＭＳ Ｐ明朝"/>
      <family val="1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2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2"/>
      <name val="ＭＳ Ｐ明朝"/>
      <family val="1"/>
    </font>
    <font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0" fontId="3" fillId="0" borderId="1" xfId="0" applyFont="1" applyBorder="1" applyAlignment="1">
      <alignment horizontal="center"/>
    </xf>
    <xf numFmtId="183" fontId="3" fillId="0" borderId="2" xfId="0" applyNumberFormat="1" applyFont="1" applyBorder="1" applyAlignment="1">
      <alignment/>
    </xf>
    <xf numFmtId="183" fontId="3" fillId="0" borderId="3" xfId="0" applyNumberFormat="1" applyFont="1" applyBorder="1" applyAlignment="1">
      <alignment/>
    </xf>
    <xf numFmtId="183" fontId="3" fillId="0" borderId="4" xfId="0" applyNumberFormat="1" applyFont="1" applyBorder="1" applyAlignment="1">
      <alignment/>
    </xf>
    <xf numFmtId="183" fontId="3" fillId="0" borderId="5" xfId="0" applyNumberFormat="1" applyFont="1" applyBorder="1" applyAlignment="1">
      <alignment/>
    </xf>
    <xf numFmtId="184" fontId="3" fillId="0" borderId="4" xfId="0" applyNumberFormat="1" applyFont="1" applyBorder="1" applyAlignment="1">
      <alignment/>
    </xf>
    <xf numFmtId="184" fontId="3" fillId="0" borderId="5" xfId="0" applyNumberFormat="1" applyFont="1" applyBorder="1" applyAlignment="1">
      <alignment/>
    </xf>
    <xf numFmtId="183" fontId="3" fillId="0" borderId="6" xfId="0" applyNumberFormat="1" applyFont="1" applyBorder="1" applyAlignment="1">
      <alignment/>
    </xf>
    <xf numFmtId="183" fontId="3" fillId="0" borderId="7" xfId="0" applyNumberFormat="1" applyFont="1" applyBorder="1" applyAlignment="1">
      <alignment/>
    </xf>
    <xf numFmtId="183" fontId="3" fillId="0" borderId="8" xfId="0" applyNumberFormat="1" applyFont="1" applyBorder="1" applyAlignment="1">
      <alignment/>
    </xf>
    <xf numFmtId="183" fontId="3" fillId="0" borderId="9" xfId="0" applyNumberFormat="1" applyFont="1" applyBorder="1" applyAlignment="1">
      <alignment/>
    </xf>
    <xf numFmtId="183" fontId="3" fillId="0" borderId="10" xfId="0" applyNumberFormat="1" applyFont="1" applyBorder="1" applyAlignment="1">
      <alignment/>
    </xf>
    <xf numFmtId="183" fontId="3" fillId="0" borderId="11" xfId="0" applyNumberFormat="1" applyFont="1" applyBorder="1" applyAlignment="1">
      <alignment/>
    </xf>
    <xf numFmtId="183" fontId="3" fillId="0" borderId="12" xfId="0" applyNumberFormat="1" applyFont="1" applyBorder="1" applyAlignment="1">
      <alignment/>
    </xf>
    <xf numFmtId="183" fontId="3" fillId="0" borderId="13" xfId="0" applyNumberFormat="1" applyFont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177" fontId="0" fillId="0" borderId="0" xfId="0" applyNumberFormat="1" applyFill="1" applyAlignment="1">
      <alignment/>
    </xf>
    <xf numFmtId="183" fontId="3" fillId="0" borderId="14" xfId="0" applyNumberFormat="1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183" fontId="3" fillId="0" borderId="18" xfId="0" applyNumberFormat="1" applyFont="1" applyBorder="1" applyAlignment="1">
      <alignment/>
    </xf>
    <xf numFmtId="0" fontId="0" fillId="0" borderId="0" xfId="0" applyAlignment="1">
      <alignment/>
    </xf>
    <xf numFmtId="0" fontId="9" fillId="0" borderId="19" xfId="0" applyFont="1" applyBorder="1" applyAlignment="1">
      <alignment horizontal="center" vertical="center" textRotation="255"/>
    </xf>
    <xf numFmtId="0" fontId="9" fillId="0" borderId="20" xfId="0" applyFont="1" applyBorder="1" applyAlignment="1">
      <alignment horizontal="center" vertical="center" textRotation="255"/>
    </xf>
    <xf numFmtId="0" fontId="9" fillId="0" borderId="21" xfId="0" applyFont="1" applyBorder="1" applyAlignment="1">
      <alignment horizontal="center" vertical="center" textRotation="255"/>
    </xf>
    <xf numFmtId="0" fontId="9" fillId="0" borderId="22" xfId="0" applyFont="1" applyBorder="1" applyAlignment="1">
      <alignment horizontal="center" vertical="center" textRotation="255"/>
    </xf>
    <xf numFmtId="0" fontId="10" fillId="0" borderId="0" xfId="0" applyFont="1" applyBorder="1" applyAlignment="1">
      <alignment horizontal="center" vertical="center" textRotation="255"/>
    </xf>
    <xf numFmtId="0" fontId="9" fillId="0" borderId="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center" vertical="center" textRotation="255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distributed"/>
    </xf>
    <xf numFmtId="183" fontId="3" fillId="0" borderId="0" xfId="0" applyNumberFormat="1" applyFont="1" applyBorder="1" applyAlignment="1">
      <alignment/>
    </xf>
    <xf numFmtId="184" fontId="3" fillId="0" borderId="4" xfId="0" applyNumberFormat="1" applyFont="1" applyFill="1" applyBorder="1" applyAlignment="1">
      <alignment/>
    </xf>
    <xf numFmtId="184" fontId="3" fillId="0" borderId="5" xfId="0" applyNumberFormat="1" applyFont="1" applyFill="1" applyBorder="1" applyAlignment="1">
      <alignment horizontal="center"/>
    </xf>
    <xf numFmtId="184" fontId="3" fillId="0" borderId="10" xfId="0" applyNumberFormat="1" applyFont="1" applyFill="1" applyBorder="1" applyAlignment="1">
      <alignment/>
    </xf>
    <xf numFmtId="184" fontId="3" fillId="0" borderId="11" xfId="0" applyNumberFormat="1" applyFont="1" applyFill="1" applyBorder="1" applyAlignment="1">
      <alignment horizontal="center"/>
    </xf>
    <xf numFmtId="38" fontId="3" fillId="0" borderId="23" xfId="17" applyFont="1" applyBorder="1" applyAlignment="1">
      <alignment/>
    </xf>
    <xf numFmtId="176" fontId="3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179" fontId="0" fillId="0" borderId="0" xfId="0" applyNumberFormat="1" applyFill="1" applyAlignment="1">
      <alignment/>
    </xf>
    <xf numFmtId="0" fontId="3" fillId="0" borderId="24" xfId="0" applyFont="1" applyBorder="1" applyAlignment="1">
      <alignment horizontal="center"/>
    </xf>
    <xf numFmtId="176" fontId="3" fillId="0" borderId="25" xfId="0" applyNumberFormat="1" applyFont="1" applyFill="1" applyBorder="1" applyAlignment="1">
      <alignment vertical="center"/>
    </xf>
    <xf numFmtId="176" fontId="3" fillId="0" borderId="23" xfId="0" applyNumberFormat="1" applyFont="1" applyFill="1" applyBorder="1" applyAlignment="1">
      <alignment vertical="center"/>
    </xf>
    <xf numFmtId="186" fontId="3" fillId="0" borderId="23" xfId="0" applyNumberFormat="1" applyFont="1" applyFill="1" applyBorder="1" applyAlignment="1">
      <alignment vertical="center"/>
    </xf>
    <xf numFmtId="186" fontId="3" fillId="0" borderId="26" xfId="0" applyNumberFormat="1" applyFont="1" applyFill="1" applyBorder="1" applyAlignment="1">
      <alignment vertical="center"/>
    </xf>
    <xf numFmtId="176" fontId="3" fillId="0" borderId="27" xfId="0" applyNumberFormat="1" applyFont="1" applyFill="1" applyBorder="1" applyAlignment="1">
      <alignment vertical="center"/>
    </xf>
    <xf numFmtId="176" fontId="3" fillId="0" borderId="26" xfId="0" applyNumberFormat="1" applyFont="1" applyFill="1" applyBorder="1" applyAlignment="1">
      <alignment vertical="center"/>
    </xf>
    <xf numFmtId="38" fontId="3" fillId="0" borderId="25" xfId="17" applyFont="1" applyBorder="1" applyAlignment="1">
      <alignment/>
    </xf>
    <xf numFmtId="182" fontId="3" fillId="0" borderId="23" xfId="17" applyNumberFormat="1" applyFont="1" applyBorder="1" applyAlignment="1">
      <alignment/>
    </xf>
    <xf numFmtId="182" fontId="3" fillId="0" borderId="27" xfId="17" applyNumberFormat="1" applyFont="1" applyBorder="1" applyAlignment="1">
      <alignment/>
    </xf>
    <xf numFmtId="38" fontId="3" fillId="0" borderId="1" xfId="17" applyFont="1" applyBorder="1" applyAlignment="1">
      <alignment/>
    </xf>
    <xf numFmtId="40" fontId="3" fillId="0" borderId="23" xfId="17" applyNumberFormat="1" applyFont="1" applyBorder="1" applyAlignment="1">
      <alignment/>
    </xf>
    <xf numFmtId="193" fontId="3" fillId="0" borderId="26" xfId="0" applyNumberFormat="1" applyFont="1" applyFill="1" applyBorder="1" applyAlignment="1">
      <alignment vertical="center"/>
    </xf>
    <xf numFmtId="182" fontId="3" fillId="0" borderId="26" xfId="0" applyNumberFormat="1" applyFont="1" applyFill="1" applyBorder="1" applyAlignment="1">
      <alignment vertical="center"/>
    </xf>
    <xf numFmtId="182" fontId="3" fillId="0" borderId="27" xfId="0" applyNumberFormat="1" applyFont="1" applyFill="1" applyBorder="1" applyAlignment="1">
      <alignment vertical="center"/>
    </xf>
    <xf numFmtId="186" fontId="3" fillId="0" borderId="27" xfId="0" applyNumberFormat="1" applyFont="1" applyFill="1" applyBorder="1" applyAlignment="1">
      <alignment vertical="center"/>
    </xf>
    <xf numFmtId="182" fontId="3" fillId="0" borderId="26" xfId="17" applyNumberFormat="1" applyFont="1" applyBorder="1" applyAlignment="1">
      <alignment/>
    </xf>
    <xf numFmtId="176" fontId="3" fillId="0" borderId="28" xfId="0" applyNumberFormat="1" applyFont="1" applyFill="1" applyBorder="1" applyAlignment="1">
      <alignment vertical="center"/>
    </xf>
    <xf numFmtId="40" fontId="3" fillId="0" borderId="23" xfId="17" applyNumberFormat="1" applyFont="1" applyFill="1" applyBorder="1" applyAlignment="1">
      <alignment/>
    </xf>
    <xf numFmtId="0" fontId="9" fillId="0" borderId="29" xfId="0" applyFont="1" applyBorder="1" applyAlignment="1">
      <alignment horizontal="center" vertical="center" textRotation="255"/>
    </xf>
    <xf numFmtId="0" fontId="9" fillId="0" borderId="30" xfId="0" applyFont="1" applyBorder="1" applyAlignment="1">
      <alignment horizontal="center" vertical="center" textRotation="255"/>
    </xf>
    <xf numFmtId="0" fontId="9" fillId="0" borderId="31" xfId="0" applyFont="1" applyBorder="1" applyAlignment="1">
      <alignment horizontal="center" vertical="center" textRotation="255"/>
    </xf>
    <xf numFmtId="0" fontId="9" fillId="0" borderId="32" xfId="0" applyFont="1" applyBorder="1" applyAlignment="1">
      <alignment horizontal="left"/>
    </xf>
    <xf numFmtId="179" fontId="3" fillId="0" borderId="23" xfId="0" applyNumberFormat="1" applyFont="1" applyBorder="1" applyAlignment="1">
      <alignment/>
    </xf>
    <xf numFmtId="0" fontId="3" fillId="0" borderId="33" xfId="0" applyFont="1" applyBorder="1" applyAlignment="1">
      <alignment horizontal="center" vertical="center" textRotation="255"/>
    </xf>
    <xf numFmtId="184" fontId="3" fillId="0" borderId="34" xfId="0" applyNumberFormat="1" applyFont="1" applyBorder="1" applyAlignment="1">
      <alignment/>
    </xf>
    <xf numFmtId="184" fontId="3" fillId="0" borderId="11" xfId="0" applyNumberFormat="1" applyFont="1" applyFill="1" applyBorder="1" applyAlignment="1">
      <alignment horizontal="right"/>
    </xf>
    <xf numFmtId="0" fontId="3" fillId="0" borderId="20" xfId="0" applyFont="1" applyBorder="1" applyAlignment="1">
      <alignment horizontal="distributed" vertical="center"/>
    </xf>
    <xf numFmtId="0" fontId="3" fillId="0" borderId="31" xfId="0" applyFont="1" applyBorder="1" applyAlignment="1">
      <alignment horizontal="distributed" vertical="center"/>
    </xf>
    <xf numFmtId="0" fontId="3" fillId="0" borderId="35" xfId="0" applyFont="1" applyBorder="1" applyAlignment="1">
      <alignment horizontal="distributed" vertical="center"/>
    </xf>
    <xf numFmtId="0" fontId="3" fillId="0" borderId="33" xfId="0" applyFont="1" applyBorder="1" applyAlignment="1">
      <alignment horizontal="distributed" vertical="center"/>
    </xf>
    <xf numFmtId="0" fontId="3" fillId="0" borderId="36" xfId="0" applyFont="1" applyBorder="1" applyAlignment="1">
      <alignment horizontal="distributed" vertical="center"/>
    </xf>
    <xf numFmtId="0" fontId="3" fillId="0" borderId="37" xfId="0" applyFont="1" applyBorder="1" applyAlignment="1">
      <alignment horizontal="distributed" vertical="center"/>
    </xf>
    <xf numFmtId="0" fontId="9" fillId="0" borderId="20" xfId="0" applyFont="1" applyBorder="1" applyAlignment="1">
      <alignment horizontal="center" vertical="center" textRotation="255"/>
    </xf>
    <xf numFmtId="0" fontId="3" fillId="0" borderId="38" xfId="0" applyFont="1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13" fillId="0" borderId="38" xfId="0" applyFont="1" applyBorder="1" applyAlignment="1">
      <alignment horizontal="distributed" vertical="center"/>
    </xf>
    <xf numFmtId="0" fontId="14" fillId="0" borderId="35" xfId="0" applyFont="1" applyBorder="1" applyAlignment="1">
      <alignment horizontal="distributed" vertical="center"/>
    </xf>
    <xf numFmtId="0" fontId="3" fillId="0" borderId="31" xfId="0" applyFont="1" applyBorder="1" applyAlignment="1">
      <alignment horizontal="distributed" vertical="center"/>
    </xf>
    <xf numFmtId="0" fontId="3" fillId="0" borderId="35" xfId="0" applyFont="1" applyBorder="1" applyAlignment="1">
      <alignment horizontal="distributed" vertical="center"/>
    </xf>
    <xf numFmtId="0" fontId="3" fillId="0" borderId="30" xfId="0" applyFont="1" applyBorder="1" applyAlignment="1">
      <alignment horizontal="distributed" vertical="center"/>
    </xf>
    <xf numFmtId="0" fontId="3" fillId="0" borderId="39" xfId="0" applyFont="1" applyBorder="1" applyAlignment="1">
      <alignment horizontal="distributed" vertical="center"/>
    </xf>
    <xf numFmtId="0" fontId="3" fillId="0" borderId="36" xfId="0" applyFont="1" applyBorder="1" applyAlignment="1">
      <alignment horizontal="distributed" vertical="center"/>
    </xf>
    <xf numFmtId="0" fontId="3" fillId="0" borderId="29" xfId="0" applyFont="1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0" fillId="0" borderId="40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10" fillId="0" borderId="1" xfId="0" applyFont="1" applyBorder="1" applyAlignment="1">
      <alignment horizontal="center" vertical="center" textRotation="255"/>
    </xf>
    <xf numFmtId="0" fontId="10" fillId="0" borderId="28" xfId="0" applyFont="1" applyBorder="1" applyAlignment="1">
      <alignment horizontal="center" vertical="center" textRotation="255"/>
    </xf>
    <xf numFmtId="0" fontId="10" fillId="0" borderId="24" xfId="0" applyFont="1" applyBorder="1" applyAlignment="1">
      <alignment horizontal="center" vertical="center" textRotation="255"/>
    </xf>
    <xf numFmtId="0" fontId="3" fillId="0" borderId="31" xfId="0" applyFont="1" applyBorder="1" applyAlignment="1">
      <alignment horizontal="distributed"/>
    </xf>
    <xf numFmtId="0" fontId="3" fillId="0" borderId="41" xfId="0" applyFont="1" applyBorder="1" applyAlignment="1">
      <alignment horizontal="distributed" vertical="center"/>
    </xf>
    <xf numFmtId="0" fontId="3" fillId="0" borderId="42" xfId="0" applyFont="1" applyBorder="1" applyAlignment="1">
      <alignment horizontal="distributed" vertical="center"/>
    </xf>
    <xf numFmtId="0" fontId="3" fillId="0" borderId="40" xfId="0" applyFont="1" applyBorder="1" applyAlignment="1">
      <alignment horizontal="distributed" vertical="center"/>
    </xf>
    <xf numFmtId="0" fontId="3" fillId="0" borderId="37" xfId="0" applyFont="1" applyBorder="1" applyAlignment="1">
      <alignment horizontal="distributed" vertical="center"/>
    </xf>
    <xf numFmtId="0" fontId="3" fillId="0" borderId="43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32" xfId="0" applyFont="1" applyBorder="1" applyAlignment="1">
      <alignment horizontal="distributed" vertical="center"/>
    </xf>
    <xf numFmtId="0" fontId="3" fillId="0" borderId="32" xfId="0" applyFont="1" applyBorder="1" applyAlignment="1">
      <alignment horizontal="distributed" vertical="center"/>
    </xf>
    <xf numFmtId="0" fontId="3" fillId="0" borderId="44" xfId="0" applyFont="1" applyBorder="1" applyAlignment="1">
      <alignment horizontal="distributed" vertical="center"/>
    </xf>
    <xf numFmtId="0" fontId="3" fillId="0" borderId="45" xfId="0" applyFont="1" applyBorder="1" applyAlignment="1">
      <alignment horizontal="distributed" vertical="center"/>
    </xf>
    <xf numFmtId="0" fontId="3" fillId="0" borderId="46" xfId="0" applyFont="1" applyBorder="1" applyAlignment="1">
      <alignment horizontal="distributed" vertical="center"/>
    </xf>
    <xf numFmtId="0" fontId="3" fillId="0" borderId="47" xfId="0" applyFont="1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0" fillId="0" borderId="44" xfId="0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J69"/>
  <sheetViews>
    <sheetView tabSelected="1" workbookViewId="0" topLeftCell="A1">
      <selection activeCell="M32" sqref="M32"/>
    </sheetView>
  </sheetViews>
  <sheetFormatPr defaultColWidth="9.00390625" defaultRowHeight="13.5"/>
  <cols>
    <col min="1" max="2" width="4.50390625" style="0" customWidth="1"/>
    <col min="3" max="3" width="13.875" style="0" customWidth="1"/>
    <col min="4" max="4" width="5.625" style="0" customWidth="1"/>
    <col min="5" max="5" width="7.00390625" style="0" customWidth="1"/>
    <col min="6" max="8" width="11.125" style="31" customWidth="1"/>
    <col min="9" max="10" width="11.125" style="0" customWidth="1"/>
    <col min="11" max="12" width="5.625" style="0" customWidth="1"/>
    <col min="13" max="13" width="5.375" style="0" customWidth="1"/>
    <col min="14" max="14" width="5.25390625" style="0" customWidth="1"/>
    <col min="15" max="17" width="5.375" style="0" customWidth="1"/>
    <col min="18" max="18" width="5.25390625" style="0" customWidth="1"/>
    <col min="19" max="25" width="5.375" style="0" customWidth="1"/>
    <col min="26" max="26" width="6.00390625" style="0" customWidth="1"/>
  </cols>
  <sheetData>
    <row r="1" spans="1:9" ht="19.5" customHeight="1">
      <c r="A1" s="1" t="s">
        <v>2</v>
      </c>
      <c r="B1" s="1"/>
      <c r="F1" s="2"/>
      <c r="G1" s="3"/>
      <c r="H1" s="3"/>
      <c r="I1" s="3"/>
    </row>
    <row r="2" spans="1:3" ht="25.5" customHeight="1">
      <c r="A2" s="4"/>
      <c r="B2" s="4"/>
      <c r="C2" s="5" t="s">
        <v>3</v>
      </c>
    </row>
    <row r="3" spans="1:10" ht="18" customHeight="1">
      <c r="A3" s="108" t="s">
        <v>4</v>
      </c>
      <c r="B3" s="109"/>
      <c r="C3" s="110"/>
      <c r="D3" s="110"/>
      <c r="E3" s="111"/>
      <c r="F3" s="6" t="s">
        <v>57</v>
      </c>
      <c r="G3" s="6" t="s">
        <v>57</v>
      </c>
      <c r="H3" s="6" t="s">
        <v>58</v>
      </c>
      <c r="I3" s="26" t="s">
        <v>5</v>
      </c>
      <c r="J3" s="27" t="s">
        <v>6</v>
      </c>
    </row>
    <row r="4" spans="1:10" ht="18" customHeight="1">
      <c r="A4" s="112"/>
      <c r="B4" s="113"/>
      <c r="C4" s="113"/>
      <c r="D4" s="113"/>
      <c r="E4" s="114"/>
      <c r="F4" s="52" t="s">
        <v>59</v>
      </c>
      <c r="G4" s="52" t="s">
        <v>60</v>
      </c>
      <c r="H4" s="52" t="s">
        <v>59</v>
      </c>
      <c r="I4" s="28" t="s">
        <v>7</v>
      </c>
      <c r="J4" s="29" t="s">
        <v>7</v>
      </c>
    </row>
    <row r="5" spans="1:10" ht="18" customHeight="1">
      <c r="A5" s="99" t="s">
        <v>18</v>
      </c>
      <c r="B5" s="32" t="s">
        <v>22</v>
      </c>
      <c r="C5" s="110" t="s">
        <v>8</v>
      </c>
      <c r="D5" s="115"/>
      <c r="E5" s="116"/>
      <c r="F5" s="62">
        <v>8657</v>
      </c>
      <c r="G5" s="58">
        <v>8468</v>
      </c>
      <c r="H5" s="62">
        <v>8454</v>
      </c>
      <c r="I5" s="7">
        <f aca="true" t="shared" si="0" ref="I5:I10">F5/G5*100-100</f>
        <v>2.2319319792158723</v>
      </c>
      <c r="J5" s="8">
        <f aca="true" t="shared" si="1" ref="J5:J10">F5/H5*100-100</f>
        <v>2.4012301868937698</v>
      </c>
    </row>
    <row r="6" spans="1:10" ht="18" customHeight="1">
      <c r="A6" s="100"/>
      <c r="B6" s="33" t="s">
        <v>23</v>
      </c>
      <c r="C6" s="90" t="s">
        <v>9</v>
      </c>
      <c r="D6" s="98"/>
      <c r="E6" s="87"/>
      <c r="F6" s="47">
        <v>35403</v>
      </c>
      <c r="G6" s="58">
        <v>34988</v>
      </c>
      <c r="H6" s="47">
        <v>33683</v>
      </c>
      <c r="I6" s="9">
        <f t="shared" si="0"/>
        <v>1.1861209557562518</v>
      </c>
      <c r="J6" s="10">
        <f t="shared" si="1"/>
        <v>5.106433512454345</v>
      </c>
    </row>
    <row r="7" spans="1:10" ht="18" customHeight="1">
      <c r="A7" s="100"/>
      <c r="B7" s="33" t="s">
        <v>24</v>
      </c>
      <c r="C7" s="90" t="s">
        <v>10</v>
      </c>
      <c r="D7" s="98"/>
      <c r="E7" s="87"/>
      <c r="F7" s="47">
        <v>8381</v>
      </c>
      <c r="G7" s="58">
        <v>7929</v>
      </c>
      <c r="H7" s="47">
        <v>10384</v>
      </c>
      <c r="I7" s="9">
        <f t="shared" si="0"/>
        <v>5.700592760751675</v>
      </c>
      <c r="J7" s="10">
        <f t="shared" si="1"/>
        <v>-19.289291217257315</v>
      </c>
    </row>
    <row r="8" spans="1:10" ht="18" customHeight="1">
      <c r="A8" s="100"/>
      <c r="B8" s="33" t="s">
        <v>25</v>
      </c>
      <c r="C8" s="90" t="s">
        <v>11</v>
      </c>
      <c r="D8" s="98"/>
      <c r="E8" s="87"/>
      <c r="F8" s="47">
        <v>20594</v>
      </c>
      <c r="G8" s="58">
        <v>20962</v>
      </c>
      <c r="H8" s="47">
        <v>27412</v>
      </c>
      <c r="I8" s="9">
        <f t="shared" si="0"/>
        <v>-1.755557675794293</v>
      </c>
      <c r="J8" s="10">
        <f t="shared" si="1"/>
        <v>-24.872318692543416</v>
      </c>
    </row>
    <row r="9" spans="1:10" ht="18" customHeight="1">
      <c r="A9" s="100"/>
      <c r="B9" s="33" t="s">
        <v>26</v>
      </c>
      <c r="C9" s="90" t="s">
        <v>12</v>
      </c>
      <c r="D9" s="98"/>
      <c r="E9" s="87"/>
      <c r="F9" s="47">
        <v>15116</v>
      </c>
      <c r="G9" s="58">
        <v>13626</v>
      </c>
      <c r="H9" s="47">
        <v>12983</v>
      </c>
      <c r="I9" s="9">
        <f t="shared" si="0"/>
        <v>10.934977249376203</v>
      </c>
      <c r="J9" s="10">
        <f t="shared" si="1"/>
        <v>16.42917661557422</v>
      </c>
    </row>
    <row r="10" spans="1:10" ht="18" customHeight="1">
      <c r="A10" s="100"/>
      <c r="B10" s="33" t="s">
        <v>27</v>
      </c>
      <c r="C10" s="90" t="s">
        <v>13</v>
      </c>
      <c r="D10" s="98"/>
      <c r="E10" s="87"/>
      <c r="F10" s="47">
        <v>2960</v>
      </c>
      <c r="G10" s="58">
        <v>2791</v>
      </c>
      <c r="H10" s="47">
        <v>3067</v>
      </c>
      <c r="I10" s="9">
        <f t="shared" si="0"/>
        <v>6.055177355786469</v>
      </c>
      <c r="J10" s="10">
        <f t="shared" si="1"/>
        <v>-3.488751222693182</v>
      </c>
    </row>
    <row r="11" spans="1:10" ht="18" customHeight="1">
      <c r="A11" s="100"/>
      <c r="B11" s="85" t="s">
        <v>28</v>
      </c>
      <c r="C11" s="107" t="s">
        <v>0</v>
      </c>
      <c r="D11" s="86" t="s">
        <v>14</v>
      </c>
      <c r="E11" s="87"/>
      <c r="F11" s="63">
        <v>0.5817021156399175</v>
      </c>
      <c r="G11" s="64">
        <v>0.5991196981822339</v>
      </c>
      <c r="H11" s="63">
        <v>0.8138229967639462</v>
      </c>
      <c r="I11" s="11">
        <f>ROUND($F$11,2)-ROUND(G11,2)</f>
        <v>-0.020000000000000018</v>
      </c>
      <c r="J11" s="12">
        <f>F11-H11</f>
        <v>-0.23212088112402873</v>
      </c>
    </row>
    <row r="12" spans="1:10" ht="18" customHeight="1">
      <c r="A12" s="100"/>
      <c r="B12" s="85"/>
      <c r="C12" s="107"/>
      <c r="D12" s="88" t="s">
        <v>15</v>
      </c>
      <c r="E12" s="89"/>
      <c r="F12" s="70">
        <v>0.56</v>
      </c>
      <c r="G12" s="64">
        <v>0.6</v>
      </c>
      <c r="H12" s="70">
        <v>0.78</v>
      </c>
      <c r="I12" s="43">
        <f>ROUND($F$12,2)-ROUND(G12,2)</f>
        <v>-0.039999999999999925</v>
      </c>
      <c r="J12" s="44" t="s">
        <v>21</v>
      </c>
    </row>
    <row r="13" spans="1:10" ht="18" customHeight="1">
      <c r="A13" s="100"/>
      <c r="B13" s="85" t="s">
        <v>29</v>
      </c>
      <c r="C13" s="107" t="s">
        <v>1</v>
      </c>
      <c r="D13" s="86" t="s">
        <v>14</v>
      </c>
      <c r="E13" s="87"/>
      <c r="F13" s="63">
        <v>0.9681182857802934</v>
      </c>
      <c r="G13" s="64">
        <v>0.9363486065186585</v>
      </c>
      <c r="H13" s="63">
        <v>1.228294298556896</v>
      </c>
      <c r="I13" s="11">
        <f>ROUND($F$13,2)-ROUND(G13,2)</f>
        <v>0.030000000000000027</v>
      </c>
      <c r="J13" s="12">
        <f>F13-H13</f>
        <v>-0.26017601277660274</v>
      </c>
    </row>
    <row r="14" spans="1:10" ht="18" customHeight="1">
      <c r="A14" s="100"/>
      <c r="B14" s="85"/>
      <c r="C14" s="107"/>
      <c r="D14" s="88" t="s">
        <v>15</v>
      </c>
      <c r="E14" s="89"/>
      <c r="F14" s="70">
        <v>0.94</v>
      </c>
      <c r="G14" s="64">
        <v>0.94</v>
      </c>
      <c r="H14" s="70">
        <v>1.18</v>
      </c>
      <c r="I14" s="45">
        <f>ROUND($F$14,2)-ROUND(G14,2)</f>
        <v>0</v>
      </c>
      <c r="J14" s="46" t="s">
        <v>21</v>
      </c>
    </row>
    <row r="15" spans="1:10" ht="18" customHeight="1">
      <c r="A15" s="100"/>
      <c r="B15" s="33" t="s">
        <v>30</v>
      </c>
      <c r="C15" s="90" t="s">
        <v>31</v>
      </c>
      <c r="D15" s="90"/>
      <c r="E15" s="91"/>
      <c r="F15" s="47">
        <v>2880</v>
      </c>
      <c r="G15" s="58">
        <v>2724</v>
      </c>
      <c r="H15" s="47">
        <v>2915</v>
      </c>
      <c r="I15" s="9">
        <f>F15/G15*100-100</f>
        <v>5.726872246696033</v>
      </c>
      <c r="J15" s="10">
        <f>F15/H15*100-100</f>
        <v>-1.200686106346481</v>
      </c>
    </row>
    <row r="16" spans="1:10" ht="18" customHeight="1">
      <c r="A16" s="100"/>
      <c r="B16" s="79" t="s">
        <v>32</v>
      </c>
      <c r="C16" s="80"/>
      <c r="D16" s="80"/>
      <c r="E16" s="81"/>
      <c r="F16" s="60">
        <v>34.191983366062146</v>
      </c>
      <c r="G16" s="65">
        <v>32.95937647614549</v>
      </c>
      <c r="H16" s="60">
        <v>36.27868464632127</v>
      </c>
      <c r="I16" s="9">
        <f>ROUND(F16-G16,1)</f>
        <v>1.2</v>
      </c>
      <c r="J16" s="10">
        <f>ROUND(F16,1)-ROUND(H16,1)</f>
        <v>-2.0999999999999943</v>
      </c>
    </row>
    <row r="17" spans="1:10" ht="18" customHeight="1">
      <c r="A17" s="101"/>
      <c r="B17" s="82" t="s">
        <v>42</v>
      </c>
      <c r="C17" s="83"/>
      <c r="D17" s="83"/>
      <c r="E17" s="84"/>
      <c r="F17" s="61">
        <v>34.363441116811835</v>
      </c>
      <c r="G17" s="66">
        <v>34.35489973514945</v>
      </c>
      <c r="H17" s="68">
        <v>28.072033898305083</v>
      </c>
      <c r="I17" s="13">
        <f>ROUND(F17-G17,1)</f>
        <v>0</v>
      </c>
      <c r="J17" s="14">
        <f>ROUND(F17,1)-ROUND(H17,1)</f>
        <v>6.299999999999997</v>
      </c>
    </row>
    <row r="18" spans="1:10" ht="18" customHeight="1">
      <c r="A18" s="99" t="s">
        <v>17</v>
      </c>
      <c r="B18" s="34" t="s">
        <v>33</v>
      </c>
      <c r="C18" s="103" t="s">
        <v>8</v>
      </c>
      <c r="D18" s="103"/>
      <c r="E18" s="104"/>
      <c r="F18" s="58">
        <v>6595</v>
      </c>
      <c r="G18" s="58">
        <v>6282</v>
      </c>
      <c r="H18" s="59">
        <v>6456</v>
      </c>
      <c r="I18" s="15">
        <f aca="true" t="shared" si="2" ref="I18:I43">F18/G18*100-100</f>
        <v>4.982489652976767</v>
      </c>
      <c r="J18" s="16">
        <f aca="true" t="shared" si="3" ref="J18:J43">F18/H18*100-100</f>
        <v>2.153035935563821</v>
      </c>
    </row>
    <row r="19" spans="1:10" ht="18" customHeight="1">
      <c r="A19" s="100"/>
      <c r="B19" s="33" t="s">
        <v>34</v>
      </c>
      <c r="C19" s="90" t="s">
        <v>9</v>
      </c>
      <c r="D19" s="90"/>
      <c r="E19" s="91"/>
      <c r="F19" s="54">
        <v>27177</v>
      </c>
      <c r="G19" s="58">
        <v>26886</v>
      </c>
      <c r="H19" s="54">
        <v>25930</v>
      </c>
      <c r="I19" s="9">
        <f t="shared" si="2"/>
        <v>1.0823476902477154</v>
      </c>
      <c r="J19" s="10">
        <f t="shared" si="3"/>
        <v>4.809101426918616</v>
      </c>
    </row>
    <row r="20" spans="1:10" ht="18" customHeight="1">
      <c r="A20" s="100"/>
      <c r="B20" s="33" t="s">
        <v>35</v>
      </c>
      <c r="C20" s="90" t="s">
        <v>10</v>
      </c>
      <c r="D20" s="90"/>
      <c r="E20" s="91"/>
      <c r="F20" s="54">
        <v>5496</v>
      </c>
      <c r="G20" s="58">
        <v>5344</v>
      </c>
      <c r="H20" s="54">
        <v>7062</v>
      </c>
      <c r="I20" s="9">
        <f t="shared" si="2"/>
        <v>2.8443113772455035</v>
      </c>
      <c r="J20" s="10">
        <f t="shared" si="3"/>
        <v>-22.175021240441808</v>
      </c>
    </row>
    <row r="21" spans="1:10" ht="18" customHeight="1">
      <c r="A21" s="100"/>
      <c r="B21" s="33" t="s">
        <v>36</v>
      </c>
      <c r="C21" s="90" t="s">
        <v>11</v>
      </c>
      <c r="D21" s="90"/>
      <c r="E21" s="91"/>
      <c r="F21" s="54">
        <v>13740</v>
      </c>
      <c r="G21" s="58">
        <v>14341</v>
      </c>
      <c r="H21" s="54">
        <v>19573</v>
      </c>
      <c r="I21" s="9">
        <f t="shared" si="2"/>
        <v>-4.190781674918071</v>
      </c>
      <c r="J21" s="10">
        <f t="shared" si="3"/>
        <v>-29.80125683339294</v>
      </c>
    </row>
    <row r="22" spans="1:10" ht="18" customHeight="1">
      <c r="A22" s="100"/>
      <c r="B22" s="33" t="s">
        <v>37</v>
      </c>
      <c r="C22" s="90" t="s">
        <v>12</v>
      </c>
      <c r="D22" s="90"/>
      <c r="E22" s="91"/>
      <c r="F22" s="54">
        <v>11654</v>
      </c>
      <c r="G22" s="58">
        <v>10425</v>
      </c>
      <c r="H22" s="54">
        <v>10220</v>
      </c>
      <c r="I22" s="17">
        <f t="shared" si="2"/>
        <v>11.788968824940042</v>
      </c>
      <c r="J22" s="18">
        <f t="shared" si="3"/>
        <v>14.03131115459884</v>
      </c>
    </row>
    <row r="23" spans="1:10" ht="18" customHeight="1">
      <c r="A23" s="100"/>
      <c r="B23" s="33" t="s">
        <v>38</v>
      </c>
      <c r="C23" s="90" t="s">
        <v>13</v>
      </c>
      <c r="D23" s="90"/>
      <c r="E23" s="91"/>
      <c r="F23" s="54">
        <v>2082</v>
      </c>
      <c r="G23" s="58">
        <v>1943</v>
      </c>
      <c r="H23" s="54">
        <v>2230</v>
      </c>
      <c r="I23" s="17">
        <f t="shared" si="2"/>
        <v>7.153885743695312</v>
      </c>
      <c r="J23" s="18">
        <f t="shared" si="3"/>
        <v>-6.63677130044843</v>
      </c>
    </row>
    <row r="24" spans="1:10" ht="18" customHeight="1">
      <c r="A24" s="100"/>
      <c r="B24" s="33" t="s">
        <v>39</v>
      </c>
      <c r="C24" s="90" t="s">
        <v>31</v>
      </c>
      <c r="D24" s="90"/>
      <c r="E24" s="91"/>
      <c r="F24" s="54">
        <v>2040</v>
      </c>
      <c r="G24" s="58">
        <v>1898</v>
      </c>
      <c r="H24" s="54">
        <v>2111</v>
      </c>
      <c r="I24" s="17">
        <f>F24/G24*100-100</f>
        <v>7.481559536354055</v>
      </c>
      <c r="J24" s="18">
        <f>F24/H24*100-100</f>
        <v>-3.363334912363811</v>
      </c>
    </row>
    <row r="25" spans="1:10" ht="18" customHeight="1">
      <c r="A25" s="100"/>
      <c r="B25" s="79" t="s">
        <v>32</v>
      </c>
      <c r="C25" s="80"/>
      <c r="D25" s="80"/>
      <c r="E25" s="81"/>
      <c r="F25" s="55">
        <v>31.56937073540561</v>
      </c>
      <c r="G25" s="56">
        <v>30.92964024196116</v>
      </c>
      <c r="H25" s="55">
        <v>34.54151177199504</v>
      </c>
      <c r="I25" s="9">
        <f>ROUND(F25-G25,1)</f>
        <v>0.6</v>
      </c>
      <c r="J25" s="10">
        <f>ROUND(F25,1)-ROUND(H25,1)</f>
        <v>-2.8999999999999986</v>
      </c>
    </row>
    <row r="26" spans="1:10" ht="18" customHeight="1">
      <c r="A26" s="101"/>
      <c r="B26" s="82" t="s">
        <v>43</v>
      </c>
      <c r="C26" s="83"/>
      <c r="D26" s="83"/>
      <c r="E26" s="84"/>
      <c r="F26" s="55">
        <v>37.117903930131</v>
      </c>
      <c r="G26" s="67">
        <v>35.51646706586826</v>
      </c>
      <c r="H26" s="55">
        <v>29.892381761540637</v>
      </c>
      <c r="I26" s="9">
        <f>ROUND(F26-G26,1)</f>
        <v>1.6</v>
      </c>
      <c r="J26" s="30">
        <f>ROUND(F26,1)-ROUND(H26,1)</f>
        <v>7.200000000000003</v>
      </c>
    </row>
    <row r="27" spans="1:10" ht="18" customHeight="1">
      <c r="A27" s="99" t="s">
        <v>16</v>
      </c>
      <c r="B27" s="34" t="s">
        <v>33</v>
      </c>
      <c r="C27" s="103" t="s">
        <v>8</v>
      </c>
      <c r="D27" s="103"/>
      <c r="E27" s="104"/>
      <c r="F27" s="53">
        <v>6512</v>
      </c>
      <c r="G27" s="53">
        <v>6210</v>
      </c>
      <c r="H27" s="53">
        <v>6373</v>
      </c>
      <c r="I27" s="15">
        <f t="shared" si="2"/>
        <v>4.863123993558773</v>
      </c>
      <c r="J27" s="16">
        <f t="shared" si="3"/>
        <v>2.1810764161305514</v>
      </c>
    </row>
    <row r="28" spans="1:10" ht="18" customHeight="1">
      <c r="A28" s="100"/>
      <c r="B28" s="33" t="s">
        <v>34</v>
      </c>
      <c r="C28" s="90" t="s">
        <v>9</v>
      </c>
      <c r="D28" s="90"/>
      <c r="E28" s="91"/>
      <c r="F28" s="54">
        <v>26957</v>
      </c>
      <c r="G28" s="54">
        <v>26598</v>
      </c>
      <c r="H28" s="54">
        <v>25696</v>
      </c>
      <c r="I28" s="9">
        <f t="shared" si="2"/>
        <v>1.3497255432739337</v>
      </c>
      <c r="J28" s="10">
        <f t="shared" si="3"/>
        <v>4.907378580323794</v>
      </c>
    </row>
    <row r="29" spans="1:10" ht="18" customHeight="1">
      <c r="A29" s="100"/>
      <c r="B29" s="33" t="s">
        <v>35</v>
      </c>
      <c r="C29" s="90" t="s">
        <v>10</v>
      </c>
      <c r="D29" s="90"/>
      <c r="E29" s="91"/>
      <c r="F29" s="54">
        <v>5175</v>
      </c>
      <c r="G29" s="54">
        <v>4952</v>
      </c>
      <c r="H29" s="54">
        <v>6541</v>
      </c>
      <c r="I29" s="9">
        <f t="shared" si="2"/>
        <v>4.503231017770588</v>
      </c>
      <c r="J29" s="10">
        <f t="shared" si="3"/>
        <v>-20.883656933190636</v>
      </c>
    </row>
    <row r="30" spans="1:10" ht="18" customHeight="1">
      <c r="A30" s="100"/>
      <c r="B30" s="33" t="s">
        <v>36</v>
      </c>
      <c r="C30" s="90" t="s">
        <v>11</v>
      </c>
      <c r="D30" s="90"/>
      <c r="E30" s="91"/>
      <c r="F30" s="54">
        <v>13000</v>
      </c>
      <c r="G30" s="54">
        <v>13545</v>
      </c>
      <c r="H30" s="54">
        <v>18175</v>
      </c>
      <c r="I30" s="9">
        <f t="shared" si="2"/>
        <v>-4.023624953857507</v>
      </c>
      <c r="J30" s="10">
        <f t="shared" si="3"/>
        <v>-28.47317744154057</v>
      </c>
    </row>
    <row r="31" spans="1:10" ht="18" customHeight="1">
      <c r="A31" s="101"/>
      <c r="B31" s="33" t="s">
        <v>37</v>
      </c>
      <c r="C31" s="94" t="s">
        <v>13</v>
      </c>
      <c r="D31" s="94"/>
      <c r="E31" s="106"/>
      <c r="F31" s="57">
        <v>1921</v>
      </c>
      <c r="G31" s="57">
        <v>1828</v>
      </c>
      <c r="H31" s="57">
        <v>2067</v>
      </c>
      <c r="I31" s="19">
        <f t="shared" si="2"/>
        <v>5.087527352297585</v>
      </c>
      <c r="J31" s="20">
        <f t="shared" si="3"/>
        <v>-7.063376874697624</v>
      </c>
    </row>
    <row r="32" spans="1:10" ht="18" customHeight="1">
      <c r="A32" s="99" t="s">
        <v>19</v>
      </c>
      <c r="B32" s="34" t="s">
        <v>33</v>
      </c>
      <c r="C32" s="103" t="s">
        <v>8</v>
      </c>
      <c r="D32" s="103"/>
      <c r="E32" s="104"/>
      <c r="F32" s="58">
        <v>2062</v>
      </c>
      <c r="G32" s="58">
        <v>2186</v>
      </c>
      <c r="H32" s="58">
        <v>1998</v>
      </c>
      <c r="I32" s="15">
        <f t="shared" si="2"/>
        <v>-5.672461116193958</v>
      </c>
      <c r="J32" s="16">
        <f t="shared" si="3"/>
        <v>3.203203203203202</v>
      </c>
    </row>
    <row r="33" spans="1:10" ht="18" customHeight="1">
      <c r="A33" s="100"/>
      <c r="B33" s="33" t="s">
        <v>34</v>
      </c>
      <c r="C33" s="90" t="s">
        <v>9</v>
      </c>
      <c r="D33" s="90"/>
      <c r="E33" s="91"/>
      <c r="F33" s="54">
        <v>8226</v>
      </c>
      <c r="G33" s="58">
        <v>8102</v>
      </c>
      <c r="H33" s="58">
        <v>7753</v>
      </c>
      <c r="I33" s="9">
        <f t="shared" si="2"/>
        <v>1.5304862996790973</v>
      </c>
      <c r="J33" s="10">
        <f t="shared" si="3"/>
        <v>6.100864181607108</v>
      </c>
    </row>
    <row r="34" spans="1:10" ht="18" customHeight="1">
      <c r="A34" s="100"/>
      <c r="B34" s="33" t="s">
        <v>35</v>
      </c>
      <c r="C34" s="90" t="s">
        <v>10</v>
      </c>
      <c r="D34" s="90"/>
      <c r="E34" s="91"/>
      <c r="F34" s="54">
        <v>2885</v>
      </c>
      <c r="G34" s="58">
        <v>2585</v>
      </c>
      <c r="H34" s="58">
        <v>3322</v>
      </c>
      <c r="I34" s="9">
        <f t="shared" si="2"/>
        <v>11.605415860735008</v>
      </c>
      <c r="J34" s="10">
        <f t="shared" si="3"/>
        <v>-13.154726068633352</v>
      </c>
    </row>
    <row r="35" spans="1:10" ht="18" customHeight="1">
      <c r="A35" s="100"/>
      <c r="B35" s="33" t="s">
        <v>36</v>
      </c>
      <c r="C35" s="90" t="s">
        <v>11</v>
      </c>
      <c r="D35" s="90"/>
      <c r="E35" s="91"/>
      <c r="F35" s="54">
        <v>6854</v>
      </c>
      <c r="G35" s="58">
        <v>6621</v>
      </c>
      <c r="H35" s="58">
        <v>7839</v>
      </c>
      <c r="I35" s="9">
        <f t="shared" si="2"/>
        <v>3.5191058752454154</v>
      </c>
      <c r="J35" s="10">
        <f t="shared" si="3"/>
        <v>-12.565378237020028</v>
      </c>
    </row>
    <row r="36" spans="1:10" ht="18" customHeight="1">
      <c r="A36" s="100"/>
      <c r="B36" s="33" t="s">
        <v>37</v>
      </c>
      <c r="C36" s="90" t="s">
        <v>13</v>
      </c>
      <c r="D36" s="90"/>
      <c r="E36" s="91"/>
      <c r="F36" s="54">
        <v>878</v>
      </c>
      <c r="G36" s="58">
        <v>848</v>
      </c>
      <c r="H36" s="58">
        <v>837</v>
      </c>
      <c r="I36" s="17">
        <f t="shared" si="2"/>
        <v>3.5377358490566166</v>
      </c>
      <c r="J36" s="18">
        <f t="shared" si="3"/>
        <v>4.898446833930706</v>
      </c>
    </row>
    <row r="37" spans="1:10" ht="18" customHeight="1">
      <c r="A37" s="100"/>
      <c r="B37" s="35" t="s">
        <v>38</v>
      </c>
      <c r="C37" s="90" t="s">
        <v>31</v>
      </c>
      <c r="D37" s="90"/>
      <c r="E37" s="91"/>
      <c r="F37" s="54">
        <v>840</v>
      </c>
      <c r="G37" s="58">
        <v>826</v>
      </c>
      <c r="H37" s="58">
        <v>804</v>
      </c>
      <c r="I37" s="17">
        <f>F37/G37*100-100</f>
        <v>1.6949152542372872</v>
      </c>
      <c r="J37" s="18">
        <f>F37/H37*100-100</f>
        <v>4.477611940298502</v>
      </c>
    </row>
    <row r="38" spans="1:10" ht="18" customHeight="1">
      <c r="A38" s="100"/>
      <c r="B38" s="79" t="s">
        <v>40</v>
      </c>
      <c r="C38" s="80"/>
      <c r="D38" s="80"/>
      <c r="E38" s="81"/>
      <c r="F38" s="55">
        <v>42.580019398642094</v>
      </c>
      <c r="G38" s="56">
        <v>38.79231473010064</v>
      </c>
      <c r="H38" s="56">
        <v>41.891891891891895</v>
      </c>
      <c r="I38" s="9">
        <f>ROUND(F38-G38,1)</f>
        <v>3.8</v>
      </c>
      <c r="J38" s="10">
        <f>ROUND(F38,1)-ROUND(H38,1)</f>
        <v>0.7000000000000028</v>
      </c>
    </row>
    <row r="39" spans="1:10" ht="18" customHeight="1">
      <c r="A39" s="100"/>
      <c r="B39" s="82" t="s">
        <v>44</v>
      </c>
      <c r="C39" s="83"/>
      <c r="D39" s="83"/>
      <c r="E39" s="84"/>
      <c r="F39" s="67">
        <v>29.116117850953206</v>
      </c>
      <c r="G39" s="67">
        <v>31.953578336557058</v>
      </c>
      <c r="H39" s="67">
        <v>24.202287778446717</v>
      </c>
      <c r="I39" s="25">
        <f>ROUND(F39-G39,1)</f>
        <v>-2.8</v>
      </c>
      <c r="J39" s="20">
        <f>ROUND(F39,1)-ROUND(H39,1)</f>
        <v>4.900000000000002</v>
      </c>
    </row>
    <row r="40" spans="1:10" ht="18" customHeight="1">
      <c r="A40" s="99" t="s">
        <v>45</v>
      </c>
      <c r="B40" s="71" t="s">
        <v>46</v>
      </c>
      <c r="C40" s="95" t="s">
        <v>47</v>
      </c>
      <c r="D40" s="95"/>
      <c r="E40" s="105"/>
      <c r="F40" s="69">
        <v>3583</v>
      </c>
      <c r="G40" s="69">
        <v>3405</v>
      </c>
      <c r="H40" s="69">
        <v>3914</v>
      </c>
      <c r="I40" s="13">
        <f t="shared" si="2"/>
        <v>5.227606461086637</v>
      </c>
      <c r="J40" s="14">
        <f t="shared" si="3"/>
        <v>-8.456821665815013</v>
      </c>
    </row>
    <row r="41" spans="1:10" ht="18" customHeight="1">
      <c r="A41" s="100"/>
      <c r="B41" s="71" t="s">
        <v>48</v>
      </c>
      <c r="C41" s="95" t="s">
        <v>49</v>
      </c>
      <c r="D41" s="96"/>
      <c r="E41" s="97"/>
      <c r="F41" s="54">
        <v>9042</v>
      </c>
      <c r="G41" s="54">
        <v>9278</v>
      </c>
      <c r="H41" s="54">
        <v>10708</v>
      </c>
      <c r="I41" s="9">
        <f t="shared" si="2"/>
        <v>-2.543651649062298</v>
      </c>
      <c r="J41" s="10">
        <f t="shared" si="3"/>
        <v>-15.558460963765413</v>
      </c>
    </row>
    <row r="42" spans="1:10" ht="18" customHeight="1">
      <c r="A42" s="100"/>
      <c r="B42" s="72" t="s">
        <v>50</v>
      </c>
      <c r="C42" s="92" t="s">
        <v>41</v>
      </c>
      <c r="D42" s="92"/>
      <c r="E42" s="93"/>
      <c r="F42" s="54">
        <v>8101</v>
      </c>
      <c r="G42" s="54">
        <v>7204</v>
      </c>
      <c r="H42" s="54">
        <v>7091</v>
      </c>
      <c r="I42" s="9">
        <f t="shared" si="2"/>
        <v>12.45141588006662</v>
      </c>
      <c r="J42" s="10">
        <f t="shared" si="3"/>
        <v>14.243407135805938</v>
      </c>
    </row>
    <row r="43" spans="1:10" ht="18" customHeight="1">
      <c r="A43" s="100"/>
      <c r="B43" s="73" t="s">
        <v>51</v>
      </c>
      <c r="C43" s="90" t="s">
        <v>13</v>
      </c>
      <c r="D43" s="98"/>
      <c r="E43" s="87"/>
      <c r="F43" s="54">
        <v>1372</v>
      </c>
      <c r="G43" s="54">
        <v>1294</v>
      </c>
      <c r="H43" s="54">
        <v>1443</v>
      </c>
      <c r="I43" s="7">
        <f t="shared" si="2"/>
        <v>6.027820710973714</v>
      </c>
      <c r="J43" s="8">
        <f t="shared" si="3"/>
        <v>-4.920304920304915</v>
      </c>
    </row>
    <row r="44" spans="1:10" ht="18" customHeight="1">
      <c r="A44" s="100"/>
      <c r="B44" s="33" t="s">
        <v>52</v>
      </c>
      <c r="C44" s="102" t="s">
        <v>53</v>
      </c>
      <c r="D44" s="102"/>
      <c r="E44" s="102"/>
      <c r="F44" s="75">
        <v>0.335423081203398</v>
      </c>
      <c r="G44" s="75">
        <v>0.3488232197909617</v>
      </c>
      <c r="H44" s="75">
        <v>0.41671855541718555</v>
      </c>
      <c r="I44" s="77">
        <f>ROUND($F$44,2)-ROUND(G44,2)</f>
        <v>-0.009999999999999953</v>
      </c>
      <c r="J44" s="78">
        <f>ROUND($F$44,2)-ROUND(H44,2)</f>
        <v>-0.07999999999999996</v>
      </c>
    </row>
    <row r="45" spans="1:10" ht="18" customHeight="1">
      <c r="A45" s="101"/>
      <c r="B45" s="76" t="s">
        <v>56</v>
      </c>
      <c r="C45" s="94" t="s">
        <v>31</v>
      </c>
      <c r="D45" s="94"/>
      <c r="E45" s="94"/>
      <c r="F45" s="57">
        <v>1347</v>
      </c>
      <c r="G45" s="57">
        <v>1287</v>
      </c>
      <c r="H45" s="57">
        <v>1419</v>
      </c>
      <c r="I45" s="25">
        <f>F45/G45*100-100</f>
        <v>4.662004662004662</v>
      </c>
      <c r="J45" s="20">
        <f>F45/H45*100-100</f>
        <v>-5.073995771670198</v>
      </c>
    </row>
    <row r="46" spans="1:10" ht="18" customHeight="1">
      <c r="A46" s="21" t="s">
        <v>55</v>
      </c>
      <c r="B46" s="37"/>
      <c r="C46" s="38"/>
      <c r="D46" s="38"/>
      <c r="E46" s="74" t="s">
        <v>54</v>
      </c>
      <c r="F46" s="48"/>
      <c r="G46" s="48"/>
      <c r="H46" s="48"/>
      <c r="I46" s="42"/>
      <c r="J46" s="42"/>
    </row>
    <row r="47" spans="1:10" ht="18" customHeight="1">
      <c r="A47" s="36"/>
      <c r="B47" s="39"/>
      <c r="C47" s="40"/>
      <c r="D47" s="40"/>
      <c r="E47" s="41"/>
      <c r="F47" s="48"/>
      <c r="G47" s="48"/>
      <c r="H47" s="48"/>
      <c r="I47" s="42"/>
      <c r="J47" s="42"/>
    </row>
    <row r="48" ht="14.25" customHeight="1">
      <c r="B48" s="21"/>
    </row>
    <row r="49" ht="14.25" customHeight="1">
      <c r="C49" s="21"/>
    </row>
    <row r="50" spans="6:9" ht="13.5">
      <c r="F50" s="49"/>
      <c r="G50" s="49"/>
      <c r="H50" s="49"/>
      <c r="I50" s="22"/>
    </row>
    <row r="53" ht="13.5">
      <c r="H53" s="31" t="s">
        <v>20</v>
      </c>
    </row>
    <row r="61" spans="5:9" ht="13.5">
      <c r="E61" s="23"/>
      <c r="F61" s="50"/>
      <c r="G61" s="50"/>
      <c r="H61" s="50"/>
      <c r="I61" s="23"/>
    </row>
    <row r="62" spans="5:9" ht="13.5">
      <c r="E62" s="23"/>
      <c r="F62" s="50"/>
      <c r="G62" s="51"/>
      <c r="H62" s="50"/>
      <c r="I62" s="24"/>
    </row>
    <row r="69" ht="13.5">
      <c r="I69">
        <v>4.1</v>
      </c>
    </row>
    <row r="71" ht="12.75" customHeight="1"/>
  </sheetData>
  <mergeCells count="51">
    <mergeCell ref="A3:E4"/>
    <mergeCell ref="C5:E5"/>
    <mergeCell ref="C6:E6"/>
    <mergeCell ref="C7:E7"/>
    <mergeCell ref="C8:E8"/>
    <mergeCell ref="C9:E9"/>
    <mergeCell ref="C10:E10"/>
    <mergeCell ref="C11:C12"/>
    <mergeCell ref="D11:E11"/>
    <mergeCell ref="D12:E12"/>
    <mergeCell ref="C20:E20"/>
    <mergeCell ref="C21:E21"/>
    <mergeCell ref="A5:A17"/>
    <mergeCell ref="A18:A26"/>
    <mergeCell ref="C22:E22"/>
    <mergeCell ref="C23:E23"/>
    <mergeCell ref="C24:E24"/>
    <mergeCell ref="C18:E18"/>
    <mergeCell ref="C19:E19"/>
    <mergeCell ref="C13:C14"/>
    <mergeCell ref="A27:A31"/>
    <mergeCell ref="C27:E27"/>
    <mergeCell ref="C28:E28"/>
    <mergeCell ref="C29:E29"/>
    <mergeCell ref="C30:E30"/>
    <mergeCell ref="C31:E31"/>
    <mergeCell ref="A40:A45"/>
    <mergeCell ref="C44:E44"/>
    <mergeCell ref="A32:A39"/>
    <mergeCell ref="C32:E32"/>
    <mergeCell ref="C34:E34"/>
    <mergeCell ref="C36:E36"/>
    <mergeCell ref="C33:E33"/>
    <mergeCell ref="C35:E35"/>
    <mergeCell ref="C37:E37"/>
    <mergeCell ref="C40:E40"/>
    <mergeCell ref="C42:E42"/>
    <mergeCell ref="C45:E45"/>
    <mergeCell ref="C41:E41"/>
    <mergeCell ref="C43:E43"/>
    <mergeCell ref="B11:B12"/>
    <mergeCell ref="B13:B14"/>
    <mergeCell ref="B16:E16"/>
    <mergeCell ref="B17:E17"/>
    <mergeCell ref="D13:E13"/>
    <mergeCell ref="D14:E14"/>
    <mergeCell ref="C15:E15"/>
    <mergeCell ref="B25:E25"/>
    <mergeCell ref="B26:E26"/>
    <mergeCell ref="B38:E38"/>
    <mergeCell ref="B39:E39"/>
  </mergeCells>
  <printOptions horizontalCentered="1"/>
  <pageMargins left="0.4724409448818898" right="0.3937007874015748" top="0.5118110236220472" bottom="0.2755905511811024" header="0.31496062992125984" footer="0.31496062992125984"/>
  <pageSetup horizontalDpi="600" verticalDpi="600" orientation="portrait" paperSize="9" scale="97" r:id="rId1"/>
  <headerFooter alignWithMargins="0">
    <oddFooter>&amp;C&amp;10
 -2-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VF17FRFW</cp:lastModifiedBy>
  <cp:lastPrinted>2008-11-28T01:43:45Z</cp:lastPrinted>
  <dcterms:created xsi:type="dcterms:W3CDTF">2000-07-24T07:17:19Z</dcterms:created>
  <dcterms:modified xsi:type="dcterms:W3CDTF">2008-11-28T05:20:58Z</dcterms:modified>
  <cp:category/>
  <cp:version/>
  <cp:contentType/>
  <cp:contentStatus/>
</cp:coreProperties>
</file>