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２" sheetId="7" r:id="rId7"/>
  </sheets>
  <externalReferences>
    <externalReference r:id="rId10"/>
  </externalReferences>
  <definedNames>
    <definedName name="_xlnm.Print_Area" localSheetId="6">'Ｐ２'!$A$2:$J$49</definedName>
  </definedNames>
  <calcPr fullCalcOnLoad="1"/>
</workbook>
</file>

<file path=xl/sharedStrings.xml><?xml version="1.0" encoding="utf-8"?>
<sst xmlns="http://schemas.openxmlformats.org/spreadsheetml/2006/main" count="99" uniqueCount="61">
  <si>
    <t>有効求人倍率</t>
  </si>
  <si>
    <t>新規求人倍率</t>
  </si>
  <si>
    <t>　　　Ⅱ 　職  業  紹  介  状  況</t>
  </si>
  <si>
    <t>　　第 1 表   　職 業 紹 介 状 況 総 括</t>
  </si>
  <si>
    <t>項目</t>
  </si>
  <si>
    <t xml:space="preserve"> 前  月  比</t>
  </si>
  <si>
    <t>前年同月比</t>
  </si>
  <si>
    <t>（％・ポイント）</t>
  </si>
  <si>
    <t>新規求職申込件数</t>
  </si>
  <si>
    <t>月間有効求職者数</t>
  </si>
  <si>
    <t>新規求人数</t>
  </si>
  <si>
    <t>月間有効求人数</t>
  </si>
  <si>
    <t>紹介件数</t>
  </si>
  <si>
    <t>就職件数</t>
  </si>
  <si>
    <t>原数値</t>
  </si>
  <si>
    <t>季節調整値</t>
  </si>
  <si>
    <t>常  用</t>
  </si>
  <si>
    <t>一 般（除パート）</t>
  </si>
  <si>
    <t>一 般（パートを含む）</t>
  </si>
  <si>
    <t>パ  ー  ト</t>
  </si>
  <si>
    <t>.</t>
  </si>
  <si>
    <t>―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</si>
  <si>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</si>
  <si>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</si>
  <si>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</si>
  <si>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</si>
  <si>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</si>
  <si>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</si>
  <si>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</si>
  <si>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</si>
  <si>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</si>
  <si>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充足数</t>
  </si>
  <si>
    <r>
      <t>　就　　 職　　 率　</t>
    </r>
    <r>
      <rPr>
        <sz val="10"/>
        <rFont val="ＭＳ Ｐ明朝"/>
        <family val="1"/>
      </rPr>
      <t>（⑥／①×100）</t>
    </r>
  </si>
  <si>
    <t>①</t>
  </si>
  <si>
    <t>②</t>
  </si>
  <si>
    <t>③</t>
  </si>
  <si>
    <t>④</t>
  </si>
  <si>
    <t>⑤</t>
  </si>
  <si>
    <t>⑥</t>
  </si>
  <si>
    <t>⑦</t>
  </si>
  <si>
    <r>
      <t>　就　　 職　 　率　</t>
    </r>
    <r>
      <rPr>
        <sz val="10"/>
        <rFont val="ＭＳ Ｐ明朝"/>
        <family val="1"/>
      </rPr>
      <t>（⑤／①×100）</t>
    </r>
  </si>
  <si>
    <t>紹介件数</t>
  </si>
  <si>
    <r>
      <t>　充　　 足　　 率　</t>
    </r>
    <r>
      <rPr>
        <sz val="10"/>
        <rFont val="ＭＳ Ｐ明朝"/>
        <family val="1"/>
      </rPr>
      <t>（⑨／③×100）</t>
    </r>
  </si>
  <si>
    <r>
      <t>　充　　 足　　 率　</t>
    </r>
    <r>
      <rPr>
        <sz val="10"/>
        <rFont val="ＭＳ Ｐ明朝"/>
        <family val="1"/>
      </rPr>
      <t>（⑦／③×100）</t>
    </r>
  </si>
  <si>
    <r>
      <t>　充　　 足 　　率　</t>
    </r>
    <r>
      <rPr>
        <sz val="10"/>
        <rFont val="ＭＳ Ｐ明朝"/>
        <family val="1"/>
      </rPr>
      <t>（⑥／③×100）</t>
    </r>
  </si>
  <si>
    <t>正 社 員</t>
  </si>
  <si>
    <t>①</t>
  </si>
  <si>
    <t>新規求人数</t>
  </si>
  <si>
    <t>②</t>
  </si>
  <si>
    <t>有効求人数</t>
  </si>
  <si>
    <t>③</t>
  </si>
  <si>
    <t>④</t>
  </si>
  <si>
    <t>⑤</t>
  </si>
  <si>
    <t>有効求人倍率</t>
  </si>
  <si>
    <t>正社員有効求人倍率（正社員②／常用②）は原数値</t>
  </si>
  <si>
    <t>　※　常用にはパートは含まない。</t>
  </si>
  <si>
    <t>⑥</t>
  </si>
  <si>
    <t>8月</t>
  </si>
  <si>
    <t>20年</t>
  </si>
  <si>
    <t>19年</t>
  </si>
  <si>
    <t>7月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</si>
</sst>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明朝"/>
      <family val="1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183" fontId="3" fillId="0" borderId="2" xfId="0" applyNumberFormat="1" applyFont="1" applyBorder="1" applyAlignment="1">
      <alignment/>
    </xf>
    <xf numFmtId="183" fontId="3" fillId="0" borderId="3" xfId="0" applyNumberFormat="1" applyFont="1" applyBorder="1" applyAlignment="1">
      <alignment/>
    </xf>
    <xf numFmtId="183" fontId="3" fillId="0" borderId="4" xfId="0" applyNumberFormat="1" applyFont="1" applyBorder="1" applyAlignment="1">
      <alignment/>
    </xf>
    <xf numFmtId="183" fontId="3" fillId="0" borderId="5" xfId="0" applyNumberFormat="1" applyFont="1" applyBorder="1" applyAlignment="1">
      <alignment/>
    </xf>
    <xf numFmtId="184" fontId="3" fillId="0" borderId="4" xfId="0" applyNumberFormat="1" applyFont="1" applyBorder="1" applyAlignment="1">
      <alignment/>
    </xf>
    <xf numFmtId="184" fontId="3" fillId="0" borderId="5" xfId="0" applyNumberFormat="1" applyFont="1" applyBorder="1" applyAlignment="1">
      <alignment/>
    </xf>
    <xf numFmtId="183" fontId="3" fillId="0" borderId="6" xfId="0" applyNumberFormat="1" applyFont="1" applyBorder="1" applyAlignment="1">
      <alignment/>
    </xf>
    <xf numFmtId="183" fontId="3" fillId="0" borderId="7" xfId="0" applyNumberFormat="1" applyFont="1" applyBorder="1" applyAlignment="1">
      <alignment/>
    </xf>
    <xf numFmtId="183" fontId="3" fillId="0" borderId="8" xfId="0" applyNumberFormat="1" applyFont="1" applyBorder="1" applyAlignment="1">
      <alignment/>
    </xf>
    <xf numFmtId="183" fontId="3" fillId="0" borderId="9" xfId="0" applyNumberFormat="1" applyFont="1" applyBorder="1" applyAlignment="1">
      <alignment/>
    </xf>
    <xf numFmtId="183" fontId="3" fillId="0" borderId="10" xfId="0" applyNumberFormat="1" applyFont="1" applyBorder="1" applyAlignment="1">
      <alignment/>
    </xf>
    <xf numFmtId="183" fontId="3" fillId="0" borderId="11" xfId="0" applyNumberFormat="1" applyFont="1" applyBorder="1" applyAlignment="1">
      <alignment/>
    </xf>
    <xf numFmtId="183" fontId="3" fillId="0" borderId="12" xfId="0" applyNumberFormat="1" applyFont="1" applyBorder="1" applyAlignment="1">
      <alignment/>
    </xf>
    <xf numFmtId="183" fontId="3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183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183" fontId="3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9" fillId="0" borderId="19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183" fontId="3" fillId="0" borderId="0" xfId="0" applyNumberFormat="1" applyFont="1" applyBorder="1" applyAlignment="1">
      <alignment/>
    </xf>
    <xf numFmtId="184" fontId="3" fillId="0" borderId="4" xfId="0" applyNumberFormat="1" applyFont="1" applyFill="1" applyBorder="1" applyAlignment="1">
      <alignment/>
    </xf>
    <xf numFmtId="184" fontId="3" fillId="0" borderId="5" xfId="0" applyNumberFormat="1" applyFont="1" applyFill="1" applyBorder="1" applyAlignment="1">
      <alignment horizontal="center"/>
    </xf>
    <xf numFmtId="184" fontId="3" fillId="0" borderId="10" xfId="0" applyNumberFormat="1" applyFont="1" applyFill="1" applyBorder="1" applyAlignment="1">
      <alignment/>
    </xf>
    <xf numFmtId="184" fontId="3" fillId="0" borderId="11" xfId="0" applyNumberFormat="1" applyFont="1" applyFill="1" applyBorder="1" applyAlignment="1">
      <alignment horizontal="center"/>
    </xf>
    <xf numFmtId="38" fontId="3" fillId="0" borderId="23" xfId="17" applyFont="1" applyBorder="1" applyAlignment="1">
      <alignment/>
    </xf>
    <xf numFmtId="176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0" fontId="3" fillId="0" borderId="24" xfId="0" applyFont="1" applyBorder="1" applyAlignment="1">
      <alignment horizont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86" fontId="3" fillId="0" borderId="23" xfId="0" applyNumberFormat="1" applyFont="1" applyFill="1" applyBorder="1" applyAlignment="1">
      <alignment vertical="center"/>
    </xf>
    <xf numFmtId="186" fontId="3" fillId="0" borderId="26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38" fontId="3" fillId="0" borderId="25" xfId="17" applyFont="1" applyBorder="1" applyAlignment="1">
      <alignment/>
    </xf>
    <xf numFmtId="182" fontId="3" fillId="0" borderId="23" xfId="17" applyNumberFormat="1" applyFont="1" applyBorder="1" applyAlignment="1">
      <alignment/>
    </xf>
    <xf numFmtId="182" fontId="3" fillId="0" borderId="27" xfId="17" applyNumberFormat="1" applyFont="1" applyBorder="1" applyAlignment="1">
      <alignment/>
    </xf>
    <xf numFmtId="38" fontId="3" fillId="0" borderId="1" xfId="17" applyFont="1" applyBorder="1" applyAlignment="1">
      <alignment/>
    </xf>
    <xf numFmtId="40" fontId="3" fillId="0" borderId="23" xfId="17" applyNumberFormat="1" applyFont="1" applyBorder="1" applyAlignment="1">
      <alignment/>
    </xf>
    <xf numFmtId="193" fontId="3" fillId="0" borderId="26" xfId="0" applyNumberFormat="1" applyFont="1" applyFill="1" applyBorder="1" applyAlignment="1">
      <alignment vertical="center"/>
    </xf>
    <xf numFmtId="182" fontId="3" fillId="0" borderId="26" xfId="0" applyNumberFormat="1" applyFont="1" applyFill="1" applyBorder="1" applyAlignment="1">
      <alignment vertical="center"/>
    </xf>
    <xf numFmtId="182" fontId="3" fillId="0" borderId="27" xfId="0" applyNumberFormat="1" applyFont="1" applyFill="1" applyBorder="1" applyAlignment="1">
      <alignment vertical="center"/>
    </xf>
    <xf numFmtId="186" fontId="3" fillId="0" borderId="27" xfId="0" applyNumberFormat="1" applyFont="1" applyFill="1" applyBorder="1" applyAlignment="1">
      <alignment vertical="center"/>
    </xf>
    <xf numFmtId="182" fontId="3" fillId="0" borderId="26" xfId="17" applyNumberFormat="1" applyFont="1" applyBorder="1" applyAlignment="1">
      <alignment/>
    </xf>
    <xf numFmtId="176" fontId="3" fillId="0" borderId="28" xfId="0" applyNumberFormat="1" applyFont="1" applyFill="1" applyBorder="1" applyAlignment="1">
      <alignment vertical="center"/>
    </xf>
    <xf numFmtId="40" fontId="3" fillId="0" borderId="23" xfId="17" applyNumberFormat="1" applyFont="1" applyFill="1" applyBorder="1" applyAlignment="1">
      <alignment/>
    </xf>
    <xf numFmtId="0" fontId="9" fillId="0" borderId="29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left"/>
    </xf>
    <xf numFmtId="179" fontId="3" fillId="0" borderId="23" xfId="0" applyNumberFormat="1" applyFont="1" applyBorder="1" applyAlignment="1">
      <alignment/>
    </xf>
    <xf numFmtId="0" fontId="3" fillId="0" borderId="33" xfId="0" applyFont="1" applyBorder="1" applyAlignment="1">
      <alignment horizontal="center" vertical="center" textRotation="255"/>
    </xf>
    <xf numFmtId="184" fontId="3" fillId="0" borderId="34" xfId="0" applyNumberFormat="1" applyFont="1" applyBorder="1" applyAlignment="1">
      <alignment/>
    </xf>
    <xf numFmtId="184" fontId="3" fillId="0" borderId="11" xfId="0" applyNumberFormat="1" applyFont="1" applyFill="1" applyBorder="1" applyAlignment="1">
      <alignment horizontal="right"/>
    </xf>
    <xf numFmtId="0" fontId="13" fillId="0" borderId="35" xfId="0" applyFont="1" applyBorder="1" applyAlignment="1">
      <alignment horizontal="distributed" vertical="center"/>
    </xf>
    <xf numFmtId="0" fontId="14" fillId="0" borderId="36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 textRotation="255"/>
    </xf>
    <xf numFmtId="0" fontId="10" fillId="0" borderId="28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10" fillId="0" borderId="24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/>
    </xf>
    <xf numFmtId="0" fontId="3" fillId="0" borderId="29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9" fillId="0" borderId="20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-8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J69"/>
  <sheetViews>
    <sheetView tabSelected="1" workbookViewId="0" topLeftCell="A19">
      <selection activeCell="L2" sqref="L2"/>
    </sheetView>
  </sheetViews>
  <sheetFormatPr defaultColWidth="9.00390625" defaultRowHeight="13.5"/>
  <cols>
    <col min="1" max="2" width="4.50390625" style="0" customWidth="1"/>
    <col min="3" max="3" width="13.875" style="0" customWidth="1"/>
    <col min="4" max="4" width="5.625" style="0" customWidth="1"/>
    <col min="5" max="5" width="7.00390625" style="0" customWidth="1"/>
    <col min="6" max="8" width="11.125" style="31" customWidth="1"/>
    <col min="9" max="10" width="11.125" style="0" customWidth="1"/>
    <col min="11" max="12" width="5.625" style="0" customWidth="1"/>
    <col min="13" max="13" width="5.375" style="0" customWidth="1"/>
    <col min="14" max="14" width="5.25390625" style="0" customWidth="1"/>
    <col min="15" max="17" width="5.375" style="0" customWidth="1"/>
    <col min="18" max="18" width="5.25390625" style="0" customWidth="1"/>
    <col min="19" max="25" width="5.375" style="0" customWidth="1"/>
    <col min="26" max="26" width="6.00390625" style="0" customWidth="1"/>
  </cols>
  <sheetData>
    <row r="1" spans="1:9" ht="19.5" customHeight="1">
      <c r="A1" s="1" t="s">
        <v>2</v>
      </c>
      <c r="B1" s="1"/>
      <c r="F1" s="2"/>
      <c r="G1" s="3"/>
      <c r="H1" s="3"/>
      <c r="I1" s="3"/>
    </row>
    <row r="2" spans="1:3" ht="25.5" customHeight="1">
      <c r="A2" s="4"/>
      <c r="B2" s="4"/>
      <c r="C2" s="5" t="s">
        <v>3</v>
      </c>
    </row>
    <row r="3" spans="1:10" ht="18" customHeight="1">
      <c r="A3" s="84" t="s">
        <v>4</v>
      </c>
      <c r="B3" s="85"/>
      <c r="C3" s="86"/>
      <c r="D3" s="86"/>
      <c r="E3" s="87"/>
      <c r="F3" s="6" t="s">
        <v>58</v>
      </c>
      <c r="G3" s="6" t="s">
        <v>58</v>
      </c>
      <c r="H3" s="6" t="s">
        <v>59</v>
      </c>
      <c r="I3" s="26" t="s">
        <v>5</v>
      </c>
      <c r="J3" s="27" t="s">
        <v>6</v>
      </c>
    </row>
    <row r="4" spans="1:10" ht="18" customHeight="1">
      <c r="A4" s="88"/>
      <c r="B4" s="89"/>
      <c r="C4" s="89"/>
      <c r="D4" s="89"/>
      <c r="E4" s="90"/>
      <c r="F4" s="52" t="s">
        <v>57</v>
      </c>
      <c r="G4" s="52" t="s">
        <v>60</v>
      </c>
      <c r="H4" s="52" t="s">
        <v>57</v>
      </c>
      <c r="I4" s="28" t="s">
        <v>7</v>
      </c>
      <c r="J4" s="29" t="s">
        <v>7</v>
      </c>
    </row>
    <row r="5" spans="1:10" ht="18" customHeight="1">
      <c r="A5" s="82" t="s">
        <v>18</v>
      </c>
      <c r="B5" s="32" t="s">
        <v>22</v>
      </c>
      <c r="C5" s="86" t="s">
        <v>8</v>
      </c>
      <c r="D5" s="91"/>
      <c r="E5" s="92"/>
      <c r="F5" s="62">
        <v>7123</v>
      </c>
      <c r="G5" s="58">
        <v>8088</v>
      </c>
      <c r="H5" s="62">
        <v>7513</v>
      </c>
      <c r="I5" s="7">
        <f aca="true" t="shared" si="0" ref="I5:I10">F5/G5*100-100</f>
        <v>-11.931256181998023</v>
      </c>
      <c r="J5" s="8">
        <f aca="true" t="shared" si="1" ref="J5:J10">F5/H5*100-100</f>
        <v>-5.1910022627445755</v>
      </c>
    </row>
    <row r="6" spans="1:10" ht="18" customHeight="1">
      <c r="A6" s="83"/>
      <c r="B6" s="33" t="s">
        <v>23</v>
      </c>
      <c r="C6" s="93" t="s">
        <v>9</v>
      </c>
      <c r="D6" s="94"/>
      <c r="E6" s="95"/>
      <c r="F6" s="47">
        <v>34448</v>
      </c>
      <c r="G6" s="58">
        <v>35532</v>
      </c>
      <c r="H6" s="47">
        <v>34003</v>
      </c>
      <c r="I6" s="9">
        <f t="shared" si="0"/>
        <v>-3.050771135877511</v>
      </c>
      <c r="J6" s="10">
        <f t="shared" si="1"/>
        <v>1.308708055171607</v>
      </c>
    </row>
    <row r="7" spans="1:10" ht="18" customHeight="1">
      <c r="A7" s="83"/>
      <c r="B7" s="33" t="s">
        <v>24</v>
      </c>
      <c r="C7" s="93" t="s">
        <v>10</v>
      </c>
      <c r="D7" s="94"/>
      <c r="E7" s="95"/>
      <c r="F7" s="47">
        <v>7437</v>
      </c>
      <c r="G7" s="58">
        <v>8977</v>
      </c>
      <c r="H7" s="47">
        <v>10043</v>
      </c>
      <c r="I7" s="9">
        <f t="shared" si="0"/>
        <v>-17.154951542831682</v>
      </c>
      <c r="J7" s="10">
        <f t="shared" si="1"/>
        <v>-25.948421786318832</v>
      </c>
    </row>
    <row r="8" spans="1:10" ht="18" customHeight="1">
      <c r="A8" s="83"/>
      <c r="B8" s="33" t="s">
        <v>25</v>
      </c>
      <c r="C8" s="93" t="s">
        <v>11</v>
      </c>
      <c r="D8" s="94"/>
      <c r="E8" s="95"/>
      <c r="F8" s="47">
        <v>20247</v>
      </c>
      <c r="G8" s="58">
        <v>20936</v>
      </c>
      <c r="H8" s="47">
        <v>27069</v>
      </c>
      <c r="I8" s="9">
        <f t="shared" si="0"/>
        <v>-3.290982040504403</v>
      </c>
      <c r="J8" s="10">
        <f t="shared" si="1"/>
        <v>-25.202260888839632</v>
      </c>
    </row>
    <row r="9" spans="1:10" ht="18" customHeight="1">
      <c r="A9" s="83"/>
      <c r="B9" s="33" t="s">
        <v>26</v>
      </c>
      <c r="C9" s="93" t="s">
        <v>12</v>
      </c>
      <c r="D9" s="94"/>
      <c r="E9" s="95"/>
      <c r="F9" s="47">
        <v>11106</v>
      </c>
      <c r="G9" s="58">
        <v>12873</v>
      </c>
      <c r="H9" s="47">
        <v>10653</v>
      </c>
      <c r="I9" s="9">
        <f t="shared" si="0"/>
        <v>-13.726404101608011</v>
      </c>
      <c r="J9" s="10">
        <f t="shared" si="1"/>
        <v>4.252323289214303</v>
      </c>
    </row>
    <row r="10" spans="1:10" ht="18" customHeight="1">
      <c r="A10" s="83"/>
      <c r="B10" s="33" t="s">
        <v>27</v>
      </c>
      <c r="C10" s="93" t="s">
        <v>13</v>
      </c>
      <c r="D10" s="94"/>
      <c r="E10" s="95"/>
      <c r="F10" s="47">
        <v>2316</v>
      </c>
      <c r="G10" s="58">
        <v>2705</v>
      </c>
      <c r="H10" s="47">
        <v>2597</v>
      </c>
      <c r="I10" s="9">
        <f t="shared" si="0"/>
        <v>-14.380776340110899</v>
      </c>
      <c r="J10" s="10">
        <f t="shared" si="1"/>
        <v>-10.820177127454755</v>
      </c>
    </row>
    <row r="11" spans="1:10" ht="18" customHeight="1">
      <c r="A11" s="83"/>
      <c r="B11" s="110" t="s">
        <v>28</v>
      </c>
      <c r="C11" s="96" t="s">
        <v>0</v>
      </c>
      <c r="D11" s="97" t="s">
        <v>14</v>
      </c>
      <c r="E11" s="95"/>
      <c r="F11" s="63">
        <v>0.5877554575011612</v>
      </c>
      <c r="G11" s="64">
        <v>0.589215355172802</v>
      </c>
      <c r="H11" s="63">
        <v>0.8</v>
      </c>
      <c r="I11" s="11">
        <f>ROUND($F$11,2)-ROUND(G11,2)</f>
        <v>0</v>
      </c>
      <c r="J11" s="12">
        <f>F11-H11</f>
        <v>-0.21224454249883884</v>
      </c>
    </row>
    <row r="12" spans="1:10" ht="18" customHeight="1">
      <c r="A12" s="83"/>
      <c r="B12" s="110"/>
      <c r="C12" s="96"/>
      <c r="D12" s="79" t="s">
        <v>15</v>
      </c>
      <c r="E12" s="80"/>
      <c r="F12" s="70">
        <v>0.61</v>
      </c>
      <c r="G12" s="64">
        <v>0.64</v>
      </c>
      <c r="H12" s="70">
        <v>0.82</v>
      </c>
      <c r="I12" s="43">
        <f>ROUND($F$12,2)-ROUND(G12,2)</f>
        <v>-0.030000000000000027</v>
      </c>
      <c r="J12" s="44" t="s">
        <v>21</v>
      </c>
    </row>
    <row r="13" spans="1:10" ht="18" customHeight="1">
      <c r="A13" s="83"/>
      <c r="B13" s="110" t="s">
        <v>29</v>
      </c>
      <c r="C13" s="96" t="s">
        <v>1</v>
      </c>
      <c r="D13" s="97" t="s">
        <v>14</v>
      </c>
      <c r="E13" s="95"/>
      <c r="F13" s="63">
        <v>1.0440825494875754</v>
      </c>
      <c r="G13" s="64">
        <v>1.1099159248269042</v>
      </c>
      <c r="H13" s="63">
        <v>1.34</v>
      </c>
      <c r="I13" s="11">
        <f>ROUND($F$13,2)-ROUND(G13,2)</f>
        <v>-0.07000000000000006</v>
      </c>
      <c r="J13" s="12">
        <f>F13-H13</f>
        <v>-0.2959174505124247</v>
      </c>
    </row>
    <row r="14" spans="1:10" ht="18" customHeight="1">
      <c r="A14" s="83"/>
      <c r="B14" s="110"/>
      <c r="C14" s="96"/>
      <c r="D14" s="79" t="s">
        <v>15</v>
      </c>
      <c r="E14" s="80"/>
      <c r="F14" s="70">
        <v>1</v>
      </c>
      <c r="G14" s="64">
        <v>1.07</v>
      </c>
      <c r="H14" s="70">
        <v>1.26</v>
      </c>
      <c r="I14" s="45">
        <f>ROUND($F$14,2)-ROUND(G14,2)</f>
        <v>-0.07000000000000006</v>
      </c>
      <c r="J14" s="46" t="s">
        <v>21</v>
      </c>
    </row>
    <row r="15" spans="1:10" ht="18" customHeight="1">
      <c r="A15" s="83"/>
      <c r="B15" s="33" t="s">
        <v>30</v>
      </c>
      <c r="C15" s="93" t="s">
        <v>31</v>
      </c>
      <c r="D15" s="93"/>
      <c r="E15" s="81"/>
      <c r="F15" s="47">
        <v>2248</v>
      </c>
      <c r="G15" s="58">
        <v>2626</v>
      </c>
      <c r="H15" s="47">
        <v>2461</v>
      </c>
      <c r="I15" s="9">
        <f>F15/G15*100-100</f>
        <v>-14.3945163747144</v>
      </c>
      <c r="J15" s="10">
        <f>F15/H15*100-100</f>
        <v>-8.655018285249895</v>
      </c>
    </row>
    <row r="16" spans="1:10" ht="18" customHeight="1">
      <c r="A16" s="83"/>
      <c r="B16" s="111" t="s">
        <v>32</v>
      </c>
      <c r="C16" s="112"/>
      <c r="D16" s="112"/>
      <c r="E16" s="113"/>
      <c r="F16" s="60">
        <v>32.514390004211705</v>
      </c>
      <c r="G16" s="65">
        <v>33.44460929772502</v>
      </c>
      <c r="H16" s="60">
        <v>34.6</v>
      </c>
      <c r="I16" s="9">
        <f>ROUND(F16-G16,1)</f>
        <v>-0.9</v>
      </c>
      <c r="J16" s="10">
        <f>ROUND(F16,1)-ROUND(H16,1)</f>
        <v>-2.1000000000000014</v>
      </c>
    </row>
    <row r="17" spans="1:10" ht="18" customHeight="1">
      <c r="A17" s="98"/>
      <c r="B17" s="114" t="s">
        <v>42</v>
      </c>
      <c r="C17" s="115"/>
      <c r="D17" s="115"/>
      <c r="E17" s="116"/>
      <c r="F17" s="61">
        <v>30.227242167540673</v>
      </c>
      <c r="G17" s="66">
        <v>29.25253425420519</v>
      </c>
      <c r="H17" s="68">
        <v>24.5</v>
      </c>
      <c r="I17" s="13">
        <f>ROUND(F17-G17,1)</f>
        <v>1</v>
      </c>
      <c r="J17" s="14">
        <f>ROUND(F17,1)-ROUND(H17,1)</f>
        <v>5.699999999999999</v>
      </c>
    </row>
    <row r="18" spans="1:10" ht="18" customHeight="1">
      <c r="A18" s="82" t="s">
        <v>17</v>
      </c>
      <c r="B18" s="34" t="s">
        <v>33</v>
      </c>
      <c r="C18" s="99" t="s">
        <v>8</v>
      </c>
      <c r="D18" s="99"/>
      <c r="E18" s="100"/>
      <c r="F18" s="58">
        <v>5500</v>
      </c>
      <c r="G18" s="58">
        <v>6195</v>
      </c>
      <c r="H18" s="59">
        <v>5812</v>
      </c>
      <c r="I18" s="15">
        <f aca="true" t="shared" si="2" ref="I18:I43">F18/G18*100-100</f>
        <v>-11.218724778046806</v>
      </c>
      <c r="J18" s="16">
        <f aca="true" t="shared" si="3" ref="J18:J43">F18/H18*100-100</f>
        <v>-5.368203716448733</v>
      </c>
    </row>
    <row r="19" spans="1:10" ht="18" customHeight="1">
      <c r="A19" s="83"/>
      <c r="B19" s="33" t="s">
        <v>34</v>
      </c>
      <c r="C19" s="93" t="s">
        <v>9</v>
      </c>
      <c r="D19" s="93"/>
      <c r="E19" s="81"/>
      <c r="F19" s="54">
        <v>26531</v>
      </c>
      <c r="G19" s="58">
        <v>27128</v>
      </c>
      <c r="H19" s="54">
        <v>26187</v>
      </c>
      <c r="I19" s="9">
        <f t="shared" si="2"/>
        <v>-2.200678265998235</v>
      </c>
      <c r="J19" s="10">
        <f t="shared" si="3"/>
        <v>1.3136288998357912</v>
      </c>
    </row>
    <row r="20" spans="1:10" ht="18" customHeight="1">
      <c r="A20" s="83"/>
      <c r="B20" s="33" t="s">
        <v>35</v>
      </c>
      <c r="C20" s="93" t="s">
        <v>10</v>
      </c>
      <c r="D20" s="93"/>
      <c r="E20" s="81"/>
      <c r="F20" s="54">
        <v>4845</v>
      </c>
      <c r="G20" s="58">
        <v>6151</v>
      </c>
      <c r="H20" s="54">
        <v>7364</v>
      </c>
      <c r="I20" s="9">
        <f t="shared" si="2"/>
        <v>-21.232319947975938</v>
      </c>
      <c r="J20" s="10">
        <f t="shared" si="3"/>
        <v>-34.20695274307441</v>
      </c>
    </row>
    <row r="21" spans="1:10" ht="18" customHeight="1">
      <c r="A21" s="83"/>
      <c r="B21" s="33" t="s">
        <v>36</v>
      </c>
      <c r="C21" s="93" t="s">
        <v>11</v>
      </c>
      <c r="D21" s="93"/>
      <c r="E21" s="81"/>
      <c r="F21" s="54">
        <v>13790</v>
      </c>
      <c r="G21" s="58">
        <v>14465</v>
      </c>
      <c r="H21" s="54">
        <v>19498</v>
      </c>
      <c r="I21" s="9">
        <f t="shared" si="2"/>
        <v>-4.666436225371584</v>
      </c>
      <c r="J21" s="10">
        <f t="shared" si="3"/>
        <v>-29.274797415119508</v>
      </c>
    </row>
    <row r="22" spans="1:10" ht="18" customHeight="1">
      <c r="A22" s="83"/>
      <c r="B22" s="33" t="s">
        <v>37</v>
      </c>
      <c r="C22" s="93" t="s">
        <v>12</v>
      </c>
      <c r="D22" s="93"/>
      <c r="E22" s="81"/>
      <c r="F22" s="54">
        <v>8641</v>
      </c>
      <c r="G22" s="58">
        <v>9947</v>
      </c>
      <c r="H22" s="54">
        <v>8268</v>
      </c>
      <c r="I22" s="17">
        <f t="shared" si="2"/>
        <v>-13.1295868100935</v>
      </c>
      <c r="J22" s="18">
        <f t="shared" si="3"/>
        <v>4.51136913401065</v>
      </c>
    </row>
    <row r="23" spans="1:10" ht="18" customHeight="1">
      <c r="A23" s="83"/>
      <c r="B23" s="33" t="s">
        <v>38</v>
      </c>
      <c r="C23" s="93" t="s">
        <v>13</v>
      </c>
      <c r="D23" s="93"/>
      <c r="E23" s="81"/>
      <c r="F23" s="54">
        <v>1573</v>
      </c>
      <c r="G23" s="58">
        <v>1793</v>
      </c>
      <c r="H23" s="54">
        <v>1855</v>
      </c>
      <c r="I23" s="17">
        <f t="shared" si="2"/>
        <v>-12.269938650306742</v>
      </c>
      <c r="J23" s="18">
        <f t="shared" si="3"/>
        <v>-15.202156334231802</v>
      </c>
    </row>
    <row r="24" spans="1:10" ht="18" customHeight="1">
      <c r="A24" s="83"/>
      <c r="B24" s="33" t="s">
        <v>39</v>
      </c>
      <c r="C24" s="93" t="s">
        <v>31</v>
      </c>
      <c r="D24" s="93"/>
      <c r="E24" s="81"/>
      <c r="F24" s="54">
        <v>1519</v>
      </c>
      <c r="G24" s="58">
        <v>1741</v>
      </c>
      <c r="H24" s="54">
        <v>1758</v>
      </c>
      <c r="I24" s="17">
        <f>F24/G24*100-100</f>
        <v>-12.751292360712227</v>
      </c>
      <c r="J24" s="18">
        <f>F24/H24*100-100</f>
        <v>-13.594994311717855</v>
      </c>
    </row>
    <row r="25" spans="1:10" ht="18" customHeight="1">
      <c r="A25" s="83"/>
      <c r="B25" s="111" t="s">
        <v>32</v>
      </c>
      <c r="C25" s="112"/>
      <c r="D25" s="112"/>
      <c r="E25" s="113"/>
      <c r="F25" s="55">
        <v>28.6</v>
      </c>
      <c r="G25" s="56">
        <v>28.94269572235674</v>
      </c>
      <c r="H25" s="55">
        <v>31.9</v>
      </c>
      <c r="I25" s="9">
        <f>ROUND(F25-G25,1)</f>
        <v>-0.3</v>
      </c>
      <c r="J25" s="10">
        <f>ROUND(F25,1)-ROUND(H25,1)</f>
        <v>-3.299999999999997</v>
      </c>
    </row>
    <row r="26" spans="1:10" ht="18" customHeight="1">
      <c r="A26" s="98"/>
      <c r="B26" s="114" t="s">
        <v>43</v>
      </c>
      <c r="C26" s="115"/>
      <c r="D26" s="115"/>
      <c r="E26" s="116"/>
      <c r="F26" s="55">
        <v>31.351909184726523</v>
      </c>
      <c r="G26" s="67">
        <v>28.30434075760039</v>
      </c>
      <c r="H26" s="55">
        <v>23.9</v>
      </c>
      <c r="I26" s="9">
        <f>ROUND(F26-G26,1)</f>
        <v>3</v>
      </c>
      <c r="J26" s="30">
        <f>ROUND(F26,1)-ROUND(H26,1)</f>
        <v>7.5</v>
      </c>
    </row>
    <row r="27" spans="1:10" ht="18" customHeight="1">
      <c r="A27" s="82" t="s">
        <v>16</v>
      </c>
      <c r="B27" s="34" t="s">
        <v>33</v>
      </c>
      <c r="C27" s="99" t="s">
        <v>8</v>
      </c>
      <c r="D27" s="99"/>
      <c r="E27" s="100"/>
      <c r="F27" s="53">
        <v>5220</v>
      </c>
      <c r="G27" s="53">
        <v>6041</v>
      </c>
      <c r="H27" s="53">
        <v>5682</v>
      </c>
      <c r="I27" s="15">
        <f t="shared" si="2"/>
        <v>-13.5904651547757</v>
      </c>
      <c r="J27" s="16">
        <f t="shared" si="3"/>
        <v>-8.13093980992609</v>
      </c>
    </row>
    <row r="28" spans="1:10" ht="18" customHeight="1">
      <c r="A28" s="83"/>
      <c r="B28" s="33" t="s">
        <v>34</v>
      </c>
      <c r="C28" s="93" t="s">
        <v>9</v>
      </c>
      <c r="D28" s="93"/>
      <c r="E28" s="81"/>
      <c r="F28" s="54">
        <v>26077</v>
      </c>
      <c r="G28" s="54">
        <v>26862</v>
      </c>
      <c r="H28" s="54">
        <v>25894</v>
      </c>
      <c r="I28" s="9">
        <f t="shared" si="2"/>
        <v>-2.9223438314347305</v>
      </c>
      <c r="J28" s="10">
        <f t="shared" si="3"/>
        <v>0.7067274272032193</v>
      </c>
    </row>
    <row r="29" spans="1:10" ht="18" customHeight="1">
      <c r="A29" s="83"/>
      <c r="B29" s="33" t="s">
        <v>35</v>
      </c>
      <c r="C29" s="93" t="s">
        <v>10</v>
      </c>
      <c r="D29" s="93"/>
      <c r="E29" s="81"/>
      <c r="F29" s="54">
        <v>4624</v>
      </c>
      <c r="G29" s="54">
        <v>5792</v>
      </c>
      <c r="H29" s="54">
        <v>6664</v>
      </c>
      <c r="I29" s="9">
        <f t="shared" si="2"/>
        <v>-20.165745856353595</v>
      </c>
      <c r="J29" s="10">
        <f t="shared" si="3"/>
        <v>-30.612244897959187</v>
      </c>
    </row>
    <row r="30" spans="1:10" ht="18" customHeight="1">
      <c r="A30" s="83"/>
      <c r="B30" s="33" t="s">
        <v>36</v>
      </c>
      <c r="C30" s="93" t="s">
        <v>11</v>
      </c>
      <c r="D30" s="93"/>
      <c r="E30" s="81"/>
      <c r="F30" s="54">
        <v>13077</v>
      </c>
      <c r="G30" s="54">
        <v>13656</v>
      </c>
      <c r="H30" s="54">
        <v>17908</v>
      </c>
      <c r="I30" s="9">
        <f t="shared" si="2"/>
        <v>-4.239894551845353</v>
      </c>
      <c r="J30" s="10">
        <f t="shared" si="3"/>
        <v>-26.976770158588337</v>
      </c>
    </row>
    <row r="31" spans="1:10" ht="18" customHeight="1">
      <c r="A31" s="98"/>
      <c r="B31" s="33" t="s">
        <v>37</v>
      </c>
      <c r="C31" s="101" t="s">
        <v>13</v>
      </c>
      <c r="D31" s="101"/>
      <c r="E31" s="102"/>
      <c r="F31" s="57">
        <v>1479</v>
      </c>
      <c r="G31" s="57">
        <v>1679</v>
      </c>
      <c r="H31" s="57">
        <v>1735</v>
      </c>
      <c r="I31" s="19">
        <f t="shared" si="2"/>
        <v>-11.911852293031572</v>
      </c>
      <c r="J31" s="20">
        <f t="shared" si="3"/>
        <v>-14.755043227665709</v>
      </c>
    </row>
    <row r="32" spans="1:10" ht="18" customHeight="1">
      <c r="A32" s="82" t="s">
        <v>19</v>
      </c>
      <c r="B32" s="34" t="s">
        <v>33</v>
      </c>
      <c r="C32" s="99" t="s">
        <v>8</v>
      </c>
      <c r="D32" s="99"/>
      <c r="E32" s="100"/>
      <c r="F32" s="58">
        <v>1623</v>
      </c>
      <c r="G32" s="58">
        <v>1893</v>
      </c>
      <c r="H32" s="58">
        <v>1701</v>
      </c>
      <c r="I32" s="15">
        <f t="shared" si="2"/>
        <v>-14.26307448494454</v>
      </c>
      <c r="J32" s="16">
        <f t="shared" si="3"/>
        <v>-4.585537918871253</v>
      </c>
    </row>
    <row r="33" spans="1:10" ht="18" customHeight="1">
      <c r="A33" s="83"/>
      <c r="B33" s="33" t="s">
        <v>34</v>
      </c>
      <c r="C33" s="93" t="s">
        <v>9</v>
      </c>
      <c r="D33" s="93"/>
      <c r="E33" s="81"/>
      <c r="F33" s="54">
        <v>7917</v>
      </c>
      <c r="G33" s="58">
        <v>8404</v>
      </c>
      <c r="H33" s="58">
        <v>7816</v>
      </c>
      <c r="I33" s="9">
        <f t="shared" si="2"/>
        <v>-5.794859590671109</v>
      </c>
      <c r="J33" s="10">
        <f t="shared" si="3"/>
        <v>1.292221084953951</v>
      </c>
    </row>
    <row r="34" spans="1:10" ht="18" customHeight="1">
      <c r="A34" s="83"/>
      <c r="B34" s="33" t="s">
        <v>35</v>
      </c>
      <c r="C34" s="93" t="s">
        <v>10</v>
      </c>
      <c r="D34" s="93"/>
      <c r="E34" s="81"/>
      <c r="F34" s="54">
        <v>2592</v>
      </c>
      <c r="G34" s="58">
        <v>2826</v>
      </c>
      <c r="H34" s="58">
        <v>2679</v>
      </c>
      <c r="I34" s="9">
        <f t="shared" si="2"/>
        <v>-8.280254777070056</v>
      </c>
      <c r="J34" s="10">
        <f t="shared" si="3"/>
        <v>-3.247480403135498</v>
      </c>
    </row>
    <row r="35" spans="1:10" ht="18" customHeight="1">
      <c r="A35" s="83"/>
      <c r="B35" s="33" t="s">
        <v>36</v>
      </c>
      <c r="C35" s="93" t="s">
        <v>11</v>
      </c>
      <c r="D35" s="93"/>
      <c r="E35" s="81"/>
      <c r="F35" s="54">
        <v>6457</v>
      </c>
      <c r="G35" s="58">
        <v>6471</v>
      </c>
      <c r="H35" s="58">
        <v>7571</v>
      </c>
      <c r="I35" s="9">
        <f t="shared" si="2"/>
        <v>-0.21634986864472694</v>
      </c>
      <c r="J35" s="10">
        <f t="shared" si="3"/>
        <v>-14.714040417382108</v>
      </c>
    </row>
    <row r="36" spans="1:10" ht="18" customHeight="1">
      <c r="A36" s="83"/>
      <c r="B36" s="33" t="s">
        <v>37</v>
      </c>
      <c r="C36" s="93" t="s">
        <v>13</v>
      </c>
      <c r="D36" s="93"/>
      <c r="E36" s="81"/>
      <c r="F36" s="54">
        <v>743</v>
      </c>
      <c r="G36" s="58">
        <v>912</v>
      </c>
      <c r="H36" s="58">
        <v>742</v>
      </c>
      <c r="I36" s="17">
        <f t="shared" si="2"/>
        <v>-18.530701754385973</v>
      </c>
      <c r="J36" s="18">
        <f t="shared" si="3"/>
        <v>0.13477088948788207</v>
      </c>
    </row>
    <row r="37" spans="1:10" ht="18" customHeight="1">
      <c r="A37" s="83"/>
      <c r="B37" s="35" t="s">
        <v>38</v>
      </c>
      <c r="C37" s="93" t="s">
        <v>31</v>
      </c>
      <c r="D37" s="93"/>
      <c r="E37" s="81"/>
      <c r="F37" s="54">
        <v>729</v>
      </c>
      <c r="G37" s="58">
        <v>885</v>
      </c>
      <c r="H37" s="58">
        <v>703</v>
      </c>
      <c r="I37" s="17">
        <f>F37/G37*100-100</f>
        <v>-17.627118644067792</v>
      </c>
      <c r="J37" s="18">
        <f>F37/H37*100-100</f>
        <v>3.698435277382657</v>
      </c>
    </row>
    <row r="38" spans="1:10" ht="18" customHeight="1">
      <c r="A38" s="83"/>
      <c r="B38" s="111" t="s">
        <v>40</v>
      </c>
      <c r="C38" s="112"/>
      <c r="D38" s="112"/>
      <c r="E38" s="113"/>
      <c r="F38" s="55">
        <v>45.77942082563155</v>
      </c>
      <c r="G38" s="56">
        <v>48.17749603803487</v>
      </c>
      <c r="H38" s="56">
        <v>43.6</v>
      </c>
      <c r="I38" s="9">
        <f>ROUND(F38-G38,1)</f>
        <v>-2.4</v>
      </c>
      <c r="J38" s="10">
        <f>ROUND(F38,1)-ROUND(H38,1)</f>
        <v>2.1999999999999957</v>
      </c>
    </row>
    <row r="39" spans="1:10" ht="18" customHeight="1">
      <c r="A39" s="83"/>
      <c r="B39" s="114" t="s">
        <v>44</v>
      </c>
      <c r="C39" s="115"/>
      <c r="D39" s="115"/>
      <c r="E39" s="116"/>
      <c r="F39" s="67">
        <v>28.125</v>
      </c>
      <c r="G39" s="67">
        <v>31.316348195329084</v>
      </c>
      <c r="H39" s="67">
        <v>26.2</v>
      </c>
      <c r="I39" s="25">
        <f>ROUND(F39-G39,1)</f>
        <v>-3.2</v>
      </c>
      <c r="J39" s="20">
        <f>ROUND(F39,1)-ROUND(H39,1)</f>
        <v>1.9000000000000021</v>
      </c>
    </row>
    <row r="40" spans="1:10" ht="18" customHeight="1">
      <c r="A40" s="82" t="s">
        <v>45</v>
      </c>
      <c r="B40" s="71" t="s">
        <v>46</v>
      </c>
      <c r="C40" s="104" t="s">
        <v>47</v>
      </c>
      <c r="D40" s="104"/>
      <c r="E40" s="105"/>
      <c r="F40" s="69">
        <v>3139</v>
      </c>
      <c r="G40" s="69">
        <v>3754</v>
      </c>
      <c r="H40" s="69">
        <v>4052</v>
      </c>
      <c r="I40" s="13">
        <f t="shared" si="2"/>
        <v>-16.3825253063399</v>
      </c>
      <c r="J40" s="14">
        <f t="shared" si="3"/>
        <v>-22.532082922013814</v>
      </c>
    </row>
    <row r="41" spans="1:10" ht="18" customHeight="1">
      <c r="A41" s="83"/>
      <c r="B41" s="71" t="s">
        <v>48</v>
      </c>
      <c r="C41" s="104" t="s">
        <v>49</v>
      </c>
      <c r="D41" s="108"/>
      <c r="E41" s="109"/>
      <c r="F41" s="54">
        <v>8807</v>
      </c>
      <c r="G41" s="54">
        <v>9063</v>
      </c>
      <c r="H41" s="54">
        <v>10867</v>
      </c>
      <c r="I41" s="9">
        <f t="shared" si="2"/>
        <v>-2.824671742248711</v>
      </c>
      <c r="J41" s="10">
        <f t="shared" si="3"/>
        <v>-18.95647372779976</v>
      </c>
    </row>
    <row r="42" spans="1:10" ht="18" customHeight="1">
      <c r="A42" s="83"/>
      <c r="B42" s="72" t="s">
        <v>50</v>
      </c>
      <c r="C42" s="106" t="s">
        <v>41</v>
      </c>
      <c r="D42" s="106"/>
      <c r="E42" s="107"/>
      <c r="F42" s="54">
        <v>6068</v>
      </c>
      <c r="G42" s="54">
        <v>7041</v>
      </c>
      <c r="H42" s="54">
        <v>5697</v>
      </c>
      <c r="I42" s="9">
        <f t="shared" si="2"/>
        <v>-13.819059792643102</v>
      </c>
      <c r="J42" s="10">
        <f t="shared" si="3"/>
        <v>6.512199403194671</v>
      </c>
    </row>
    <row r="43" spans="1:10" ht="18" customHeight="1">
      <c r="A43" s="83"/>
      <c r="B43" s="73" t="s">
        <v>51</v>
      </c>
      <c r="C43" s="93" t="s">
        <v>13</v>
      </c>
      <c r="D43" s="94"/>
      <c r="E43" s="95"/>
      <c r="F43" s="54">
        <v>1045</v>
      </c>
      <c r="G43" s="54">
        <v>1195</v>
      </c>
      <c r="H43" s="54">
        <v>1243</v>
      </c>
      <c r="I43" s="7">
        <f t="shared" si="2"/>
        <v>-12.55230125523012</v>
      </c>
      <c r="J43" s="8">
        <f t="shared" si="3"/>
        <v>-15.929203539823007</v>
      </c>
    </row>
    <row r="44" spans="1:10" ht="18" customHeight="1">
      <c r="A44" s="83"/>
      <c r="B44" s="33" t="s">
        <v>52</v>
      </c>
      <c r="C44" s="103" t="s">
        <v>53</v>
      </c>
      <c r="D44" s="103"/>
      <c r="E44" s="103"/>
      <c r="F44" s="75">
        <v>0.33773056716646854</v>
      </c>
      <c r="G44" s="75">
        <v>0.33739111011838285</v>
      </c>
      <c r="H44" s="75">
        <v>0.41967251100641073</v>
      </c>
      <c r="I44" s="77">
        <f>ROUND($F$44,2)-ROUND(G44,2)</f>
        <v>0</v>
      </c>
      <c r="J44" s="78">
        <f>ROUND($F$44,2)-ROUND(H44,2)</f>
        <v>-0.07999999999999996</v>
      </c>
    </row>
    <row r="45" spans="1:10" ht="18" customHeight="1">
      <c r="A45" s="98"/>
      <c r="B45" s="76" t="s">
        <v>56</v>
      </c>
      <c r="C45" s="101" t="s">
        <v>31</v>
      </c>
      <c r="D45" s="101"/>
      <c r="E45" s="101"/>
      <c r="F45" s="57">
        <v>1020</v>
      </c>
      <c r="G45" s="57">
        <v>1185</v>
      </c>
      <c r="H45" s="57">
        <v>1232</v>
      </c>
      <c r="I45" s="25">
        <f>F45/G45*100-100</f>
        <v>-13.924050632911388</v>
      </c>
      <c r="J45" s="20">
        <f>F45/H45*100-100</f>
        <v>-17.20779220779221</v>
      </c>
    </row>
    <row r="46" spans="1:10" ht="18" customHeight="1">
      <c r="A46" s="21" t="s">
        <v>55</v>
      </c>
      <c r="B46" s="37"/>
      <c r="C46" s="38"/>
      <c r="D46" s="38"/>
      <c r="E46" s="74" t="s">
        <v>54</v>
      </c>
      <c r="F46" s="48"/>
      <c r="G46" s="48"/>
      <c r="H46" s="48"/>
      <c r="I46" s="42"/>
      <c r="J46" s="42"/>
    </row>
    <row r="47" spans="1:10" ht="18" customHeight="1">
      <c r="A47" s="36"/>
      <c r="B47" s="39"/>
      <c r="C47" s="40"/>
      <c r="D47" s="40"/>
      <c r="E47" s="41"/>
      <c r="F47" s="48"/>
      <c r="G47" s="48"/>
      <c r="H47" s="48"/>
      <c r="I47" s="42"/>
      <c r="J47" s="42"/>
    </row>
    <row r="48" ht="14.25" customHeight="1">
      <c r="B48" s="21"/>
    </row>
    <row r="49" ht="14.25" customHeight="1">
      <c r="C49" s="21"/>
    </row>
    <row r="50" spans="6:9" ht="13.5">
      <c r="F50" s="49"/>
      <c r="G50" s="49"/>
      <c r="H50" s="49"/>
      <c r="I50" s="22"/>
    </row>
    <row r="53" ht="13.5">
      <c r="H53" s="31" t="s">
        <v>20</v>
      </c>
    </row>
    <row r="61" spans="5:9" ht="13.5">
      <c r="E61" s="23"/>
      <c r="F61" s="50"/>
      <c r="G61" s="50"/>
      <c r="H61" s="50"/>
      <c r="I61" s="23"/>
    </row>
    <row r="62" spans="5:9" ht="13.5">
      <c r="E62" s="23"/>
      <c r="F62" s="50"/>
      <c r="G62" s="51"/>
      <c r="H62" s="50"/>
      <c r="I62" s="24"/>
    </row>
    <row r="69" ht="13.5">
      <c r="I69">
        <v>4.1</v>
      </c>
    </row>
    <row r="71" ht="12.75" customHeight="1"/>
  </sheetData>
  <mergeCells count="51">
    <mergeCell ref="B25:E25"/>
    <mergeCell ref="B26:E26"/>
    <mergeCell ref="B38:E38"/>
    <mergeCell ref="B39:E39"/>
    <mergeCell ref="B11:B12"/>
    <mergeCell ref="B13:B14"/>
    <mergeCell ref="B16:E16"/>
    <mergeCell ref="B17:E17"/>
    <mergeCell ref="D13:E13"/>
    <mergeCell ref="D14:E14"/>
    <mergeCell ref="C15:E15"/>
    <mergeCell ref="C42:E42"/>
    <mergeCell ref="C45:E45"/>
    <mergeCell ref="C41:E41"/>
    <mergeCell ref="C43:E43"/>
    <mergeCell ref="A40:A45"/>
    <mergeCell ref="C44:E44"/>
    <mergeCell ref="A32:A39"/>
    <mergeCell ref="C32:E32"/>
    <mergeCell ref="C34:E34"/>
    <mergeCell ref="C36:E36"/>
    <mergeCell ref="C33:E33"/>
    <mergeCell ref="C35:E35"/>
    <mergeCell ref="C37:E37"/>
    <mergeCell ref="C40:E40"/>
    <mergeCell ref="A27:A31"/>
    <mergeCell ref="C27:E27"/>
    <mergeCell ref="C28:E28"/>
    <mergeCell ref="C29:E29"/>
    <mergeCell ref="C30:E30"/>
    <mergeCell ref="C31:E31"/>
    <mergeCell ref="C20:E20"/>
    <mergeCell ref="C21:E21"/>
    <mergeCell ref="A5:A17"/>
    <mergeCell ref="A18:A26"/>
    <mergeCell ref="C22:E22"/>
    <mergeCell ref="C23:E23"/>
    <mergeCell ref="C24:E24"/>
    <mergeCell ref="C18:E18"/>
    <mergeCell ref="C19:E19"/>
    <mergeCell ref="C13:C14"/>
    <mergeCell ref="C8:E8"/>
    <mergeCell ref="C9:E9"/>
    <mergeCell ref="C10:E10"/>
    <mergeCell ref="C11:C12"/>
    <mergeCell ref="D11:E11"/>
    <mergeCell ref="D12:E12"/>
    <mergeCell ref="A3:E4"/>
    <mergeCell ref="C5:E5"/>
    <mergeCell ref="C6:E6"/>
    <mergeCell ref="C7:E7"/>
  </mergeCells>
  <printOptions horizontalCentered="1"/>
  <pageMargins left="0.4724409448818898" right="0.3937007874015748" top="0.5118110236220472" bottom="0.2755905511811024" header="0.31496062992125984" footer="0.31496062992125984"/>
  <pageSetup horizontalDpi="600" verticalDpi="600" orientation="portrait" paperSize="9" scale="97" r:id="rId1"/>
  <headerFooter alignWithMargins="0">
    <oddFooter>&amp;C&amp;10
 -2-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VF17FRFW</cp:lastModifiedBy>
  <cp:lastPrinted>2008-09-29T02:24:23Z</cp:lastPrinted>
  <dcterms:created xsi:type="dcterms:W3CDTF">2000-07-24T07:17:19Z</dcterms:created>
  <dcterms:modified xsi:type="dcterms:W3CDTF">2008-10-01T03:51:39Z</dcterms:modified>
  <cp:category/>
  <cp:version/>
  <cp:contentType/>
  <cp:contentStatus/>
</cp:coreProperties>
</file>