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860" windowHeight="9555" activeTab="0"/>
  </bookViews>
  <sheets>
    <sheet name="Ｐ２" sheetId="1" r:id="rId1"/>
  </sheets>
  <definedNames>
    <definedName name="_xlnm.Print_Area" localSheetId="0">'Ｐ２'!$A$3:$J$50</definedName>
  </definedNames>
  <calcPr fullCalcOnLoad="1"/>
</workbook>
</file>

<file path=xl/sharedStrings.xml><?xml version="1.0" encoding="utf-8"?>
<sst xmlns="http://schemas.openxmlformats.org/spreadsheetml/2006/main" count="99" uniqueCount="61">
  <si>
    <t>　　　Ⅱ 　職  業  紹  介  状  況</t>
  </si>
  <si>
    <t>　　第 1 表   　職 業 紹 介 状 況 総 括</t>
  </si>
  <si>
    <t>項目</t>
  </si>
  <si>
    <t xml:space="preserve"> 前  月  比</t>
  </si>
  <si>
    <t>前年同月比</t>
  </si>
  <si>
    <t>（％・ポイント）</t>
  </si>
  <si>
    <t>新規求職申込件数</t>
  </si>
  <si>
    <t>月間有効求職者数</t>
  </si>
  <si>
    <t>新規求人数</t>
  </si>
  <si>
    <t>月間有効求人数</t>
  </si>
  <si>
    <t>紹介件数</t>
  </si>
  <si>
    <t>就職件数</t>
  </si>
  <si>
    <t>有効求人倍率</t>
  </si>
  <si>
    <t>原数値</t>
  </si>
  <si>
    <t>季節調整値</t>
  </si>
  <si>
    <t>新規求人倍率</t>
  </si>
  <si>
    <t>常  用</t>
  </si>
  <si>
    <t>①</t>
  </si>
  <si>
    <t>②</t>
  </si>
  <si>
    <t>③</t>
  </si>
  <si>
    <t>④</t>
  </si>
  <si>
    <t>⑤</t>
  </si>
  <si>
    <t>一 般（パートを含む）</t>
  </si>
  <si>
    <t>①</t>
  </si>
  <si>
    <t>②</t>
  </si>
  <si>
    <t>③</t>
  </si>
  <si>
    <t>④</t>
  </si>
  <si>
    <t>⑤</t>
  </si>
  <si>
    <t>⑥</t>
  </si>
  <si>
    <t>⑦</t>
  </si>
  <si>
    <t>―</t>
  </si>
  <si>
    <t>⑧</t>
  </si>
  <si>
    <t>⑨</t>
  </si>
  <si>
    <t>充足数</t>
  </si>
  <si>
    <r>
      <t>　就　　 職　　 率　</t>
    </r>
    <r>
      <rPr>
        <sz val="10"/>
        <rFont val="ＭＳ Ｐ明朝"/>
        <family val="1"/>
      </rPr>
      <t>（⑥／①×100）</t>
    </r>
  </si>
  <si>
    <r>
      <t>　充　　 足　　 率　</t>
    </r>
    <r>
      <rPr>
        <sz val="10"/>
        <rFont val="ＭＳ Ｐ明朝"/>
        <family val="1"/>
      </rPr>
      <t>（⑨／③×100）</t>
    </r>
  </si>
  <si>
    <t>一 般（除パート）</t>
  </si>
  <si>
    <t>①</t>
  </si>
  <si>
    <t>②</t>
  </si>
  <si>
    <t>③</t>
  </si>
  <si>
    <t>④</t>
  </si>
  <si>
    <t>⑤</t>
  </si>
  <si>
    <t>⑥</t>
  </si>
  <si>
    <t>⑦</t>
  </si>
  <si>
    <r>
      <t>　充　　 足　　 率　</t>
    </r>
    <r>
      <rPr>
        <sz val="10"/>
        <rFont val="ＭＳ Ｐ明朝"/>
        <family val="1"/>
      </rPr>
      <t>（⑦／③×100）</t>
    </r>
  </si>
  <si>
    <t>パ  ー  ト</t>
  </si>
  <si>
    <r>
      <t>　就　　 職　 　率　</t>
    </r>
    <r>
      <rPr>
        <sz val="10"/>
        <rFont val="ＭＳ Ｐ明朝"/>
        <family val="1"/>
      </rPr>
      <t>（⑤／①×100）</t>
    </r>
  </si>
  <si>
    <r>
      <t>　充　　 足 　　率　</t>
    </r>
    <r>
      <rPr>
        <sz val="10"/>
        <rFont val="ＭＳ Ｐ明朝"/>
        <family val="1"/>
      </rPr>
      <t>（⑥／③×100）</t>
    </r>
  </si>
  <si>
    <t>正 社 員</t>
  </si>
  <si>
    <t>新規求人数</t>
  </si>
  <si>
    <t>有効求人数</t>
  </si>
  <si>
    <t>紹介件数</t>
  </si>
  <si>
    <t>有効求人倍率</t>
  </si>
  <si>
    <t>⑥</t>
  </si>
  <si>
    <t>　※　常用にはパートは含まない。</t>
  </si>
  <si>
    <t>正社員有効求人倍率（正社員②／常用②）は原数値</t>
  </si>
  <si>
    <t>.</t>
  </si>
  <si>
    <t>20年</t>
  </si>
  <si>
    <t>19年</t>
  </si>
  <si>
    <t>５月</t>
  </si>
  <si>
    <t>４月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</si>
</sst>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center" textRotation="255"/>
    </xf>
    <xf numFmtId="38" fontId="8" fillId="0" borderId="1" xfId="17" applyFont="1" applyBorder="1" applyAlignment="1">
      <alignment/>
    </xf>
    <xf numFmtId="176" fontId="8" fillId="0" borderId="8" xfId="0" applyNumberFormat="1" applyFont="1" applyFill="1" applyBorder="1" applyAlignment="1">
      <alignment vertical="center"/>
    </xf>
    <xf numFmtId="183" fontId="8" fillId="0" borderId="9" xfId="0" applyNumberFormat="1" applyFont="1" applyBorder="1" applyAlignment="1">
      <alignment/>
    </xf>
    <xf numFmtId="183" fontId="8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 vertical="center" textRotation="255"/>
    </xf>
    <xf numFmtId="38" fontId="8" fillId="0" borderId="12" xfId="17" applyFont="1" applyBorder="1" applyAlignment="1">
      <alignment/>
    </xf>
    <xf numFmtId="183" fontId="8" fillId="0" borderId="13" xfId="0" applyNumberFormat="1" applyFont="1" applyBorder="1" applyAlignment="1">
      <alignment/>
    </xf>
    <xf numFmtId="183" fontId="8" fillId="0" borderId="14" xfId="0" applyNumberFormat="1" applyFont="1" applyBorder="1" applyAlignment="1">
      <alignment/>
    </xf>
    <xf numFmtId="40" fontId="8" fillId="0" borderId="12" xfId="17" applyNumberFormat="1" applyFont="1" applyBorder="1" applyAlignment="1">
      <alignment/>
    </xf>
    <xf numFmtId="193" fontId="8" fillId="0" borderId="8" xfId="0" applyNumberFormat="1" applyFont="1" applyFill="1" applyBorder="1" applyAlignment="1">
      <alignment vertical="center"/>
    </xf>
    <xf numFmtId="184" fontId="8" fillId="0" borderId="13" xfId="0" applyNumberFormat="1" applyFont="1" applyBorder="1" applyAlignment="1">
      <alignment/>
    </xf>
    <xf numFmtId="184" fontId="8" fillId="0" borderId="14" xfId="0" applyNumberFormat="1" applyFont="1" applyBorder="1" applyAlignment="1">
      <alignment/>
    </xf>
    <xf numFmtId="40" fontId="8" fillId="0" borderId="12" xfId="17" applyNumberFormat="1" applyFont="1" applyFill="1" applyBorder="1" applyAlignment="1">
      <alignment/>
    </xf>
    <xf numFmtId="184" fontId="8" fillId="0" borderId="13" xfId="0" applyNumberFormat="1" applyFont="1" applyFill="1" applyBorder="1" applyAlignment="1">
      <alignment/>
    </xf>
    <xf numFmtId="184" fontId="8" fillId="0" borderId="14" xfId="0" applyNumberFormat="1" applyFont="1" applyFill="1" applyBorder="1" applyAlignment="1">
      <alignment horizontal="center"/>
    </xf>
    <xf numFmtId="184" fontId="8" fillId="0" borderId="15" xfId="0" applyNumberFormat="1" applyFont="1" applyFill="1" applyBorder="1" applyAlignment="1">
      <alignment/>
    </xf>
    <xf numFmtId="184" fontId="8" fillId="0" borderId="16" xfId="0" applyNumberFormat="1" applyFont="1" applyFill="1" applyBorder="1" applyAlignment="1">
      <alignment horizontal="center"/>
    </xf>
    <xf numFmtId="182" fontId="8" fillId="0" borderId="12" xfId="17" applyNumberFormat="1" applyFont="1" applyBorder="1" applyAlignment="1">
      <alignment/>
    </xf>
    <xf numFmtId="182" fontId="8" fillId="0" borderId="8" xfId="0" applyNumberFormat="1" applyFont="1" applyFill="1" applyBorder="1" applyAlignment="1">
      <alignment vertical="center"/>
    </xf>
    <xf numFmtId="182" fontId="8" fillId="0" borderId="17" xfId="17" applyNumberFormat="1" applyFont="1" applyBorder="1" applyAlignment="1">
      <alignment/>
    </xf>
    <xf numFmtId="182" fontId="8" fillId="0" borderId="17" xfId="0" applyNumberFormat="1" applyFont="1" applyFill="1" applyBorder="1" applyAlignment="1">
      <alignment vertical="center"/>
    </xf>
    <xf numFmtId="182" fontId="8" fillId="0" borderId="8" xfId="17" applyNumberFormat="1" applyFont="1" applyBorder="1" applyAlignment="1">
      <alignment/>
    </xf>
    <xf numFmtId="183" fontId="8" fillId="0" borderId="18" xfId="0" applyNumberFormat="1" applyFont="1" applyBorder="1" applyAlignment="1">
      <alignment/>
    </xf>
    <xf numFmtId="183" fontId="8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 vertical="center" textRotation="255"/>
    </xf>
    <xf numFmtId="38" fontId="8" fillId="0" borderId="21" xfId="17" applyFont="1" applyBorder="1" applyAlignment="1">
      <alignment/>
    </xf>
    <xf numFmtId="183" fontId="8" fillId="0" borderId="22" xfId="0" applyNumberFormat="1" applyFont="1" applyBorder="1" applyAlignment="1">
      <alignment/>
    </xf>
    <xf numFmtId="183" fontId="8" fillId="0" borderId="23" xfId="0" applyNumberFormat="1" applyFont="1" applyBorder="1" applyAlignment="1">
      <alignment/>
    </xf>
    <xf numFmtId="176" fontId="8" fillId="0" borderId="12" xfId="0" applyNumberFormat="1" applyFont="1" applyFill="1" applyBorder="1" applyAlignment="1">
      <alignment vertical="center"/>
    </xf>
    <xf numFmtId="183" fontId="8" fillId="0" borderId="15" xfId="0" applyNumberFormat="1" applyFont="1" applyBorder="1" applyAlignment="1">
      <alignment/>
    </xf>
    <xf numFmtId="183" fontId="8" fillId="0" borderId="16" xfId="0" applyNumberFormat="1" applyFont="1" applyBorder="1" applyAlignment="1">
      <alignment/>
    </xf>
    <xf numFmtId="186" fontId="8" fillId="0" borderId="12" xfId="0" applyNumberFormat="1" applyFont="1" applyFill="1" applyBorder="1" applyAlignment="1">
      <alignment vertical="center"/>
    </xf>
    <xf numFmtId="186" fontId="8" fillId="0" borderId="8" xfId="0" applyNumberFormat="1" applyFont="1" applyFill="1" applyBorder="1" applyAlignment="1">
      <alignment vertical="center"/>
    </xf>
    <xf numFmtId="186" fontId="8" fillId="0" borderId="17" xfId="0" applyNumberFormat="1" applyFont="1" applyFill="1" applyBorder="1" applyAlignment="1">
      <alignment vertical="center"/>
    </xf>
    <xf numFmtId="183" fontId="8" fillId="0" borderId="6" xfId="0" applyNumberFormat="1" applyFont="1" applyBorder="1" applyAlignment="1">
      <alignment/>
    </xf>
    <xf numFmtId="176" fontId="8" fillId="0" borderId="21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83" fontId="8" fillId="0" borderId="24" xfId="0" applyNumberFormat="1" applyFont="1" applyBorder="1" applyAlignment="1">
      <alignment/>
    </xf>
    <xf numFmtId="183" fontId="8" fillId="0" borderId="25" xfId="0" applyNumberFormat="1" applyFont="1" applyBorder="1" applyAlignment="1">
      <alignment/>
    </xf>
    <xf numFmtId="0" fontId="11" fillId="0" borderId="26" xfId="0" applyFont="1" applyBorder="1" applyAlignment="1">
      <alignment horizontal="center" vertical="center" textRotation="255"/>
    </xf>
    <xf numFmtId="183" fontId="8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 vertical="center" textRotation="255"/>
    </xf>
    <xf numFmtId="176" fontId="8" fillId="0" borderId="29" xfId="0" applyNumberFormat="1" applyFont="1" applyFill="1" applyBorder="1" applyAlignment="1">
      <alignment vertical="center"/>
    </xf>
    <xf numFmtId="0" fontId="11" fillId="0" borderId="30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179" fontId="8" fillId="0" borderId="12" xfId="0" applyNumberFormat="1" applyFont="1" applyBorder="1" applyAlignment="1">
      <alignment/>
    </xf>
    <xf numFmtId="184" fontId="8" fillId="0" borderId="32" xfId="0" applyNumberFormat="1" applyFont="1" applyBorder="1" applyAlignment="1">
      <alignment/>
    </xf>
    <xf numFmtId="184" fontId="8" fillId="0" borderId="16" xfId="0" applyNumberFormat="1" applyFont="1" applyFill="1" applyBorder="1" applyAlignment="1">
      <alignment horizontal="right"/>
    </xf>
    <xf numFmtId="0" fontId="8" fillId="0" borderId="33" xfId="0" applyFont="1" applyBorder="1" applyAlignment="1">
      <alignment horizontal="center" vertical="center" textRotation="255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distributed" vertical="center"/>
    </xf>
    <xf numFmtId="0" fontId="11" fillId="0" borderId="34" xfId="0" applyFont="1" applyBorder="1" applyAlignment="1">
      <alignment horizontal="left"/>
    </xf>
    <xf numFmtId="176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8" fillId="0" borderId="7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8" fillId="0" borderId="40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8" fillId="0" borderId="45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/>
    </xf>
    <xf numFmtId="0" fontId="8" fillId="0" borderId="28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8" fillId="0" borderId="4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J70"/>
  <sheetViews>
    <sheetView tabSelected="1" workbookViewId="0" topLeftCell="A1">
      <selection activeCell="A1" sqref="A1:IV1"/>
    </sheetView>
  </sheetViews>
  <sheetFormatPr defaultColWidth="9.00390625" defaultRowHeight="13.5"/>
  <cols>
    <col min="1" max="2" width="4.50390625" style="0" customWidth="1"/>
    <col min="3" max="3" width="13.875" style="0" customWidth="1"/>
    <col min="4" max="4" width="5.625" style="0" customWidth="1"/>
    <col min="5" max="5" width="7.00390625" style="0" customWidth="1"/>
    <col min="6" max="8" width="11.125" style="6" customWidth="1"/>
    <col min="9" max="10" width="11.125" style="0" customWidth="1"/>
    <col min="11" max="12" width="5.625" style="0" customWidth="1"/>
    <col min="13" max="13" width="5.375" style="0" customWidth="1"/>
    <col min="14" max="14" width="5.25390625" style="0" customWidth="1"/>
    <col min="15" max="17" width="5.375" style="0" customWidth="1"/>
    <col min="18" max="18" width="5.25390625" style="0" customWidth="1"/>
    <col min="19" max="25" width="5.375" style="0" customWidth="1"/>
    <col min="26" max="26" width="6.00390625" style="0" customWidth="1"/>
  </cols>
  <sheetData>
    <row r="2" spans="1:9" ht="19.5" customHeight="1">
      <c r="A2" s="1" t="s">
        <v>0</v>
      </c>
      <c r="B2" s="1"/>
      <c r="F2" s="2"/>
      <c r="G2" s="3"/>
      <c r="H2" s="3"/>
      <c r="I2" s="3"/>
    </row>
    <row r="3" spans="1:3" ht="25.5" customHeight="1">
      <c r="A3" s="4"/>
      <c r="B3" s="4"/>
      <c r="C3" s="5" t="s">
        <v>1</v>
      </c>
    </row>
    <row r="4" spans="1:10" ht="18" customHeight="1">
      <c r="A4" s="79" t="s">
        <v>2</v>
      </c>
      <c r="B4" s="80"/>
      <c r="C4" s="81"/>
      <c r="D4" s="81"/>
      <c r="E4" s="82"/>
      <c r="F4" s="7" t="s">
        <v>57</v>
      </c>
      <c r="G4" s="7" t="s">
        <v>57</v>
      </c>
      <c r="H4" s="7" t="s">
        <v>58</v>
      </c>
      <c r="I4" s="8" t="s">
        <v>3</v>
      </c>
      <c r="J4" s="9" t="s">
        <v>4</v>
      </c>
    </row>
    <row r="5" spans="1:10" ht="18" customHeight="1">
      <c r="A5" s="83"/>
      <c r="B5" s="84"/>
      <c r="C5" s="84"/>
      <c r="D5" s="84"/>
      <c r="E5" s="85"/>
      <c r="F5" s="10" t="s">
        <v>59</v>
      </c>
      <c r="G5" s="10" t="s">
        <v>60</v>
      </c>
      <c r="H5" s="10" t="s">
        <v>59</v>
      </c>
      <c r="I5" s="11" t="s">
        <v>5</v>
      </c>
      <c r="J5" s="12" t="s">
        <v>5</v>
      </c>
    </row>
    <row r="6" spans="1:10" ht="18" customHeight="1">
      <c r="A6" s="96" t="s">
        <v>22</v>
      </c>
      <c r="B6" s="13" t="s">
        <v>23</v>
      </c>
      <c r="C6" s="81" t="s">
        <v>6</v>
      </c>
      <c r="D6" s="86"/>
      <c r="E6" s="87"/>
      <c r="F6" s="14">
        <v>8453</v>
      </c>
      <c r="G6" s="15">
        <v>11110</v>
      </c>
      <c r="H6" s="14">
        <v>9223</v>
      </c>
      <c r="I6" s="16">
        <f aca="true" t="shared" si="0" ref="I6:I11">F6/G6*100-100</f>
        <v>-23.915391539153916</v>
      </c>
      <c r="J6" s="17">
        <f aca="true" t="shared" si="1" ref="J6:J11">F6/H6*100-100</f>
        <v>-8.348693483682098</v>
      </c>
    </row>
    <row r="7" spans="1:10" ht="18" customHeight="1">
      <c r="A7" s="97"/>
      <c r="B7" s="18" t="s">
        <v>24</v>
      </c>
      <c r="C7" s="88" t="s">
        <v>7</v>
      </c>
      <c r="D7" s="89"/>
      <c r="E7" s="90"/>
      <c r="F7" s="19">
        <v>35778</v>
      </c>
      <c r="G7" s="15">
        <v>35554</v>
      </c>
      <c r="H7" s="19">
        <v>36549</v>
      </c>
      <c r="I7" s="20">
        <f t="shared" si="0"/>
        <v>0.6300275637059087</v>
      </c>
      <c r="J7" s="21">
        <f t="shared" si="1"/>
        <v>-2.1094968398588207</v>
      </c>
    </row>
    <row r="8" spans="1:10" ht="18" customHeight="1">
      <c r="A8" s="97"/>
      <c r="B8" s="18" t="s">
        <v>25</v>
      </c>
      <c r="C8" s="88" t="s">
        <v>8</v>
      </c>
      <c r="D8" s="89"/>
      <c r="E8" s="90"/>
      <c r="F8" s="19">
        <v>7782</v>
      </c>
      <c r="G8" s="15">
        <v>9132</v>
      </c>
      <c r="H8" s="19">
        <v>10298</v>
      </c>
      <c r="I8" s="20">
        <f t="shared" si="0"/>
        <v>-14.783180026281201</v>
      </c>
      <c r="J8" s="21">
        <f t="shared" si="1"/>
        <v>-24.431928529811614</v>
      </c>
    </row>
    <row r="9" spans="1:10" ht="18" customHeight="1">
      <c r="A9" s="97"/>
      <c r="B9" s="18" t="s">
        <v>26</v>
      </c>
      <c r="C9" s="88" t="s">
        <v>9</v>
      </c>
      <c r="D9" s="89"/>
      <c r="E9" s="90"/>
      <c r="F9" s="19">
        <v>21807</v>
      </c>
      <c r="G9" s="15">
        <v>23784</v>
      </c>
      <c r="H9" s="19">
        <v>27664</v>
      </c>
      <c r="I9" s="20">
        <f t="shared" si="0"/>
        <v>-8.312310797174575</v>
      </c>
      <c r="J9" s="21">
        <f t="shared" si="1"/>
        <v>-21.17192018507808</v>
      </c>
    </row>
    <row r="10" spans="1:10" ht="18" customHeight="1">
      <c r="A10" s="97"/>
      <c r="B10" s="18" t="s">
        <v>27</v>
      </c>
      <c r="C10" s="88" t="s">
        <v>10</v>
      </c>
      <c r="D10" s="89"/>
      <c r="E10" s="90"/>
      <c r="F10" s="19">
        <v>12955</v>
      </c>
      <c r="G10" s="15">
        <v>13254</v>
      </c>
      <c r="H10" s="19">
        <v>11995</v>
      </c>
      <c r="I10" s="20">
        <f t="shared" si="0"/>
        <v>-2.255922740304811</v>
      </c>
      <c r="J10" s="21">
        <f t="shared" si="1"/>
        <v>8.00333472280117</v>
      </c>
    </row>
    <row r="11" spans="1:10" ht="18" customHeight="1">
      <c r="A11" s="97"/>
      <c r="B11" s="18" t="s">
        <v>28</v>
      </c>
      <c r="C11" s="88" t="s">
        <v>11</v>
      </c>
      <c r="D11" s="89"/>
      <c r="E11" s="90"/>
      <c r="F11" s="19">
        <v>2720</v>
      </c>
      <c r="G11" s="15">
        <v>2994</v>
      </c>
      <c r="H11" s="19">
        <v>2935</v>
      </c>
      <c r="I11" s="20">
        <f t="shared" si="0"/>
        <v>-9.151636606546433</v>
      </c>
      <c r="J11" s="21">
        <f t="shared" si="1"/>
        <v>-7.325383304940374</v>
      </c>
    </row>
    <row r="12" spans="1:10" ht="18" customHeight="1">
      <c r="A12" s="97"/>
      <c r="B12" s="110" t="s">
        <v>29</v>
      </c>
      <c r="C12" s="91" t="s">
        <v>12</v>
      </c>
      <c r="D12" s="92" t="s">
        <v>13</v>
      </c>
      <c r="E12" s="90"/>
      <c r="F12" s="22">
        <v>0.6095086365923194</v>
      </c>
      <c r="G12" s="23">
        <v>0.67</v>
      </c>
      <c r="H12" s="22">
        <v>0.7569016936167884</v>
      </c>
      <c r="I12" s="24">
        <f>ROUND($F$12,2)-ROUND(G12,2)</f>
        <v>-0.06000000000000005</v>
      </c>
      <c r="J12" s="25">
        <f>F12-H12</f>
        <v>-0.14739305702446903</v>
      </c>
    </row>
    <row r="13" spans="1:10" ht="18" customHeight="1">
      <c r="A13" s="97"/>
      <c r="B13" s="110"/>
      <c r="C13" s="91"/>
      <c r="D13" s="93" t="s">
        <v>14</v>
      </c>
      <c r="E13" s="94"/>
      <c r="F13" s="26">
        <v>0.67</v>
      </c>
      <c r="G13" s="23">
        <v>0.71</v>
      </c>
      <c r="H13" s="26">
        <v>0.83</v>
      </c>
      <c r="I13" s="27">
        <f>ROUND($F$13,2)-ROUND(G13,2)</f>
        <v>-0.039999999999999925</v>
      </c>
      <c r="J13" s="28" t="s">
        <v>30</v>
      </c>
    </row>
    <row r="14" spans="1:10" ht="18" customHeight="1">
      <c r="A14" s="97"/>
      <c r="B14" s="110" t="s">
        <v>31</v>
      </c>
      <c r="C14" s="91" t="s">
        <v>15</v>
      </c>
      <c r="D14" s="92" t="s">
        <v>13</v>
      </c>
      <c r="E14" s="90"/>
      <c r="F14" s="22">
        <v>0.9206198982609725</v>
      </c>
      <c r="G14" s="23">
        <v>0.82</v>
      </c>
      <c r="H14" s="22">
        <v>1.116556434999458</v>
      </c>
      <c r="I14" s="24">
        <f>ROUND($F$14,2)-ROUND(G14,2)</f>
        <v>0.10000000000000009</v>
      </c>
      <c r="J14" s="25">
        <f>F14-H14</f>
        <v>-0.19593653673848543</v>
      </c>
    </row>
    <row r="15" spans="1:10" ht="18" customHeight="1">
      <c r="A15" s="97"/>
      <c r="B15" s="110"/>
      <c r="C15" s="91"/>
      <c r="D15" s="93" t="s">
        <v>14</v>
      </c>
      <c r="E15" s="94"/>
      <c r="F15" s="26">
        <v>0.99</v>
      </c>
      <c r="G15" s="23">
        <v>1.2</v>
      </c>
      <c r="H15" s="26">
        <v>1.14</v>
      </c>
      <c r="I15" s="29">
        <f>ROUND($F$15,2)-ROUND(G15,2)</f>
        <v>-0.20999999999999996</v>
      </c>
      <c r="J15" s="30" t="s">
        <v>30</v>
      </c>
    </row>
    <row r="16" spans="1:10" ht="18" customHeight="1">
      <c r="A16" s="97"/>
      <c r="B16" s="18" t="s">
        <v>32</v>
      </c>
      <c r="C16" s="88" t="s">
        <v>33</v>
      </c>
      <c r="D16" s="88"/>
      <c r="E16" s="95"/>
      <c r="F16" s="19">
        <v>2653</v>
      </c>
      <c r="G16" s="15">
        <v>2911</v>
      </c>
      <c r="H16" s="19">
        <v>2837</v>
      </c>
      <c r="I16" s="20">
        <f>F16/G16*100-100</f>
        <v>-8.862933699759537</v>
      </c>
      <c r="J16" s="21">
        <f>F16/H16*100-100</f>
        <v>-6.48572435671484</v>
      </c>
    </row>
    <row r="17" spans="1:10" ht="18" customHeight="1">
      <c r="A17" s="97"/>
      <c r="B17" s="111" t="s">
        <v>34</v>
      </c>
      <c r="C17" s="112"/>
      <c r="D17" s="112"/>
      <c r="E17" s="113"/>
      <c r="F17" s="31">
        <v>32.17792499704247</v>
      </c>
      <c r="G17" s="32">
        <v>26.9</v>
      </c>
      <c r="H17" s="31">
        <v>31.822617369619426</v>
      </c>
      <c r="I17" s="20">
        <f>ROUND(F17-G17,1)</f>
        <v>5.3</v>
      </c>
      <c r="J17" s="21">
        <f>ROUND(F17,1)-ROUND(H17,1)</f>
        <v>0.40000000000000213</v>
      </c>
    </row>
    <row r="18" spans="1:10" ht="18" customHeight="1">
      <c r="A18" s="98"/>
      <c r="B18" s="114" t="s">
        <v>35</v>
      </c>
      <c r="C18" s="115"/>
      <c r="D18" s="115"/>
      <c r="E18" s="116"/>
      <c r="F18" s="33">
        <v>34.091493189411466</v>
      </c>
      <c r="G18" s="34">
        <v>31.9</v>
      </c>
      <c r="H18" s="35">
        <v>27.549038648281222</v>
      </c>
      <c r="I18" s="36">
        <f>ROUND(F18-G18,1)</f>
        <v>2.2</v>
      </c>
      <c r="J18" s="37">
        <f>ROUND(F18,1)-ROUND(H18,1)</f>
        <v>6.600000000000001</v>
      </c>
    </row>
    <row r="19" spans="1:10" ht="18" customHeight="1">
      <c r="A19" s="96" t="s">
        <v>36</v>
      </c>
      <c r="B19" s="38" t="s">
        <v>37</v>
      </c>
      <c r="C19" s="99" t="s">
        <v>6</v>
      </c>
      <c r="D19" s="99"/>
      <c r="E19" s="100"/>
      <c r="F19" s="15">
        <v>6291</v>
      </c>
      <c r="G19" s="15">
        <v>8204</v>
      </c>
      <c r="H19" s="39">
        <v>6783</v>
      </c>
      <c r="I19" s="40">
        <f aca="true" t="shared" si="2" ref="I19:I44">F19/G19*100-100</f>
        <v>-23.317893710385178</v>
      </c>
      <c r="J19" s="41">
        <f aca="true" t="shared" si="3" ref="J19:J44">F19/H19*100-100</f>
        <v>-7.253427686864228</v>
      </c>
    </row>
    <row r="20" spans="1:10" ht="18" customHeight="1">
      <c r="A20" s="97"/>
      <c r="B20" s="18" t="s">
        <v>38</v>
      </c>
      <c r="C20" s="88" t="s">
        <v>7</v>
      </c>
      <c r="D20" s="88"/>
      <c r="E20" s="95"/>
      <c r="F20" s="42">
        <v>27164</v>
      </c>
      <c r="G20" s="15">
        <v>27169</v>
      </c>
      <c r="H20" s="42">
        <v>27916</v>
      </c>
      <c r="I20" s="20">
        <f t="shared" si="2"/>
        <v>-0.0184033273215789</v>
      </c>
      <c r="J20" s="21">
        <f t="shared" si="3"/>
        <v>-2.6937956727324774</v>
      </c>
    </row>
    <row r="21" spans="1:10" ht="18" customHeight="1">
      <c r="A21" s="97"/>
      <c r="B21" s="18" t="s">
        <v>39</v>
      </c>
      <c r="C21" s="88" t="s">
        <v>8</v>
      </c>
      <c r="D21" s="88"/>
      <c r="E21" s="95"/>
      <c r="F21" s="42">
        <v>5384</v>
      </c>
      <c r="G21" s="15">
        <v>6169</v>
      </c>
      <c r="H21" s="42">
        <v>7494</v>
      </c>
      <c r="I21" s="20">
        <f t="shared" si="2"/>
        <v>-12.724914897065972</v>
      </c>
      <c r="J21" s="21">
        <f t="shared" si="3"/>
        <v>-28.155858019749132</v>
      </c>
    </row>
    <row r="22" spans="1:10" ht="18" customHeight="1">
      <c r="A22" s="97"/>
      <c r="B22" s="18" t="s">
        <v>40</v>
      </c>
      <c r="C22" s="88" t="s">
        <v>9</v>
      </c>
      <c r="D22" s="88"/>
      <c r="E22" s="95"/>
      <c r="F22" s="42">
        <v>15048</v>
      </c>
      <c r="G22" s="15">
        <v>16348</v>
      </c>
      <c r="H22" s="42">
        <v>19613</v>
      </c>
      <c r="I22" s="20">
        <f t="shared" si="2"/>
        <v>-7.9520430633716614</v>
      </c>
      <c r="J22" s="21">
        <f t="shared" si="3"/>
        <v>-23.275378575434658</v>
      </c>
    </row>
    <row r="23" spans="1:10" ht="18" customHeight="1">
      <c r="A23" s="97"/>
      <c r="B23" s="18" t="s">
        <v>41</v>
      </c>
      <c r="C23" s="88" t="s">
        <v>10</v>
      </c>
      <c r="D23" s="88"/>
      <c r="E23" s="95"/>
      <c r="F23" s="42">
        <v>9799</v>
      </c>
      <c r="G23" s="15">
        <v>10193</v>
      </c>
      <c r="H23" s="42">
        <v>8881</v>
      </c>
      <c r="I23" s="43">
        <f t="shared" si="2"/>
        <v>-3.865397822034737</v>
      </c>
      <c r="J23" s="44">
        <f t="shared" si="3"/>
        <v>10.336673797995715</v>
      </c>
    </row>
    <row r="24" spans="1:10" ht="18" customHeight="1">
      <c r="A24" s="97"/>
      <c r="B24" s="18" t="s">
        <v>42</v>
      </c>
      <c r="C24" s="88" t="s">
        <v>11</v>
      </c>
      <c r="D24" s="88"/>
      <c r="E24" s="95"/>
      <c r="F24" s="42">
        <v>1831</v>
      </c>
      <c r="G24" s="15">
        <v>2056</v>
      </c>
      <c r="H24" s="42">
        <v>2001</v>
      </c>
      <c r="I24" s="43">
        <f t="shared" si="2"/>
        <v>-10.94357976653697</v>
      </c>
      <c r="J24" s="44">
        <f t="shared" si="3"/>
        <v>-8.495752123938033</v>
      </c>
    </row>
    <row r="25" spans="1:10" ht="18" customHeight="1">
      <c r="A25" s="97"/>
      <c r="B25" s="18" t="s">
        <v>43</v>
      </c>
      <c r="C25" s="88" t="s">
        <v>33</v>
      </c>
      <c r="D25" s="88"/>
      <c r="E25" s="95"/>
      <c r="F25" s="42">
        <v>1795</v>
      </c>
      <c r="G25" s="15">
        <v>1977</v>
      </c>
      <c r="H25" s="42">
        <v>1918</v>
      </c>
      <c r="I25" s="43">
        <f>F25/G25*100-100</f>
        <v>-9.20586747597369</v>
      </c>
      <c r="J25" s="44">
        <f>F25/H25*100-100</f>
        <v>-6.412930135557872</v>
      </c>
    </row>
    <row r="26" spans="1:10" ht="18" customHeight="1">
      <c r="A26" s="97"/>
      <c r="B26" s="111" t="s">
        <v>34</v>
      </c>
      <c r="C26" s="112"/>
      <c r="D26" s="112"/>
      <c r="E26" s="113"/>
      <c r="F26" s="45">
        <v>29.10507073597202</v>
      </c>
      <c r="G26" s="46">
        <v>25.1</v>
      </c>
      <c r="H26" s="45">
        <v>29.500221141088012</v>
      </c>
      <c r="I26" s="20">
        <f>ROUND(F26-G26,1)</f>
        <v>4</v>
      </c>
      <c r="J26" s="21">
        <f>ROUND(F26,1)-ROUND(H26,1)</f>
        <v>-0.3999999999999986</v>
      </c>
    </row>
    <row r="27" spans="1:10" ht="18" customHeight="1">
      <c r="A27" s="98"/>
      <c r="B27" s="114" t="s">
        <v>44</v>
      </c>
      <c r="C27" s="115"/>
      <c r="D27" s="115"/>
      <c r="E27" s="116"/>
      <c r="F27" s="45">
        <v>33.33952451708767</v>
      </c>
      <c r="G27" s="47">
        <v>32</v>
      </c>
      <c r="H27" s="45">
        <v>25.593808380037363</v>
      </c>
      <c r="I27" s="20">
        <f>ROUND(F27-G27,1)</f>
        <v>1.3</v>
      </c>
      <c r="J27" s="48">
        <f>ROUND(F27,1)-ROUND(H27,1)</f>
        <v>7.699999999999996</v>
      </c>
    </row>
    <row r="28" spans="1:10" ht="18" customHeight="1">
      <c r="A28" s="96" t="s">
        <v>16</v>
      </c>
      <c r="B28" s="38" t="s">
        <v>37</v>
      </c>
      <c r="C28" s="99" t="s">
        <v>6</v>
      </c>
      <c r="D28" s="99"/>
      <c r="E28" s="100"/>
      <c r="F28" s="49">
        <v>6216</v>
      </c>
      <c r="G28" s="49">
        <v>8129</v>
      </c>
      <c r="H28" s="49">
        <v>6732</v>
      </c>
      <c r="I28" s="40">
        <f t="shared" si="2"/>
        <v>-23.53302989297576</v>
      </c>
      <c r="J28" s="41">
        <f t="shared" si="3"/>
        <v>-7.664884135472377</v>
      </c>
    </row>
    <row r="29" spans="1:10" ht="18" customHeight="1">
      <c r="A29" s="97"/>
      <c r="B29" s="18" t="s">
        <v>38</v>
      </c>
      <c r="C29" s="88" t="s">
        <v>7</v>
      </c>
      <c r="D29" s="88"/>
      <c r="E29" s="95"/>
      <c r="F29" s="42">
        <v>26987</v>
      </c>
      <c r="G29" s="42">
        <v>27021</v>
      </c>
      <c r="H29" s="42">
        <v>27721</v>
      </c>
      <c r="I29" s="20">
        <f t="shared" si="2"/>
        <v>-0.1258280596573087</v>
      </c>
      <c r="J29" s="21">
        <f t="shared" si="3"/>
        <v>-2.64781212798961</v>
      </c>
    </row>
    <row r="30" spans="1:10" ht="18" customHeight="1">
      <c r="A30" s="97"/>
      <c r="B30" s="18" t="s">
        <v>39</v>
      </c>
      <c r="C30" s="88" t="s">
        <v>8</v>
      </c>
      <c r="D30" s="88"/>
      <c r="E30" s="95"/>
      <c r="F30" s="42">
        <v>5011</v>
      </c>
      <c r="G30" s="42">
        <v>5894</v>
      </c>
      <c r="H30" s="42">
        <v>6688</v>
      </c>
      <c r="I30" s="20">
        <f t="shared" si="2"/>
        <v>-14.981336952833388</v>
      </c>
      <c r="J30" s="21">
        <f t="shared" si="3"/>
        <v>-25.074760765550238</v>
      </c>
    </row>
    <row r="31" spans="1:10" ht="18" customHeight="1">
      <c r="A31" s="97"/>
      <c r="B31" s="18" t="s">
        <v>40</v>
      </c>
      <c r="C31" s="88" t="s">
        <v>9</v>
      </c>
      <c r="D31" s="88"/>
      <c r="E31" s="95"/>
      <c r="F31" s="42">
        <v>14185</v>
      </c>
      <c r="G31" s="42">
        <v>15434</v>
      </c>
      <c r="H31" s="42">
        <v>18152</v>
      </c>
      <c r="I31" s="20">
        <f t="shared" si="2"/>
        <v>-8.092523001166256</v>
      </c>
      <c r="J31" s="21">
        <f t="shared" si="3"/>
        <v>-21.854341119435873</v>
      </c>
    </row>
    <row r="32" spans="1:10" ht="18" customHeight="1">
      <c r="A32" s="98"/>
      <c r="B32" s="18" t="s">
        <v>41</v>
      </c>
      <c r="C32" s="101" t="s">
        <v>11</v>
      </c>
      <c r="D32" s="101"/>
      <c r="E32" s="102"/>
      <c r="F32" s="50">
        <v>1738</v>
      </c>
      <c r="G32" s="50">
        <v>1956</v>
      </c>
      <c r="H32" s="50">
        <v>1886</v>
      </c>
      <c r="I32" s="51">
        <f t="shared" si="2"/>
        <v>-11.145194274028626</v>
      </c>
      <c r="J32" s="52">
        <f t="shared" si="3"/>
        <v>-7.847295864262989</v>
      </c>
    </row>
    <row r="33" spans="1:10" ht="18" customHeight="1">
      <c r="A33" s="96" t="s">
        <v>45</v>
      </c>
      <c r="B33" s="38" t="s">
        <v>37</v>
      </c>
      <c r="C33" s="99" t="s">
        <v>6</v>
      </c>
      <c r="D33" s="99"/>
      <c r="E33" s="100"/>
      <c r="F33" s="15">
        <v>2162</v>
      </c>
      <c r="G33" s="15">
        <v>2906</v>
      </c>
      <c r="H33" s="15">
        <v>2440</v>
      </c>
      <c r="I33" s="40">
        <f t="shared" si="2"/>
        <v>-25.602202339986235</v>
      </c>
      <c r="J33" s="41">
        <f t="shared" si="3"/>
        <v>-11.393442622950829</v>
      </c>
    </row>
    <row r="34" spans="1:10" ht="18" customHeight="1">
      <c r="A34" s="97"/>
      <c r="B34" s="18" t="s">
        <v>38</v>
      </c>
      <c r="C34" s="88" t="s">
        <v>7</v>
      </c>
      <c r="D34" s="88"/>
      <c r="E34" s="95"/>
      <c r="F34" s="42">
        <v>8614</v>
      </c>
      <c r="G34" s="15">
        <v>8385</v>
      </c>
      <c r="H34" s="15">
        <v>8633</v>
      </c>
      <c r="I34" s="20">
        <f t="shared" si="2"/>
        <v>2.731067382230165</v>
      </c>
      <c r="J34" s="21">
        <f t="shared" si="3"/>
        <v>-0.22008571759528195</v>
      </c>
    </row>
    <row r="35" spans="1:10" ht="18" customHeight="1">
      <c r="A35" s="97"/>
      <c r="B35" s="18" t="s">
        <v>39</v>
      </c>
      <c r="C35" s="88" t="s">
        <v>8</v>
      </c>
      <c r="D35" s="88"/>
      <c r="E35" s="95"/>
      <c r="F35" s="42">
        <v>2398</v>
      </c>
      <c r="G35" s="15">
        <v>2963</v>
      </c>
      <c r="H35" s="15">
        <v>2804</v>
      </c>
      <c r="I35" s="20">
        <f t="shared" si="2"/>
        <v>-19.068511643604452</v>
      </c>
      <c r="J35" s="21">
        <f t="shared" si="3"/>
        <v>-14.479315263908703</v>
      </c>
    </row>
    <row r="36" spans="1:10" ht="18" customHeight="1">
      <c r="A36" s="97"/>
      <c r="B36" s="18" t="s">
        <v>40</v>
      </c>
      <c r="C36" s="88" t="s">
        <v>9</v>
      </c>
      <c r="D36" s="88"/>
      <c r="E36" s="95"/>
      <c r="F36" s="42">
        <v>6759</v>
      </c>
      <c r="G36" s="15">
        <v>7436</v>
      </c>
      <c r="H36" s="15">
        <v>8051</v>
      </c>
      <c r="I36" s="20">
        <f t="shared" si="2"/>
        <v>-9.10435718128025</v>
      </c>
      <c r="J36" s="21">
        <f t="shared" si="3"/>
        <v>-16.04769593839275</v>
      </c>
    </row>
    <row r="37" spans="1:10" ht="18" customHeight="1">
      <c r="A37" s="97"/>
      <c r="B37" s="18" t="s">
        <v>41</v>
      </c>
      <c r="C37" s="88" t="s">
        <v>11</v>
      </c>
      <c r="D37" s="88"/>
      <c r="E37" s="95"/>
      <c r="F37" s="42">
        <v>889</v>
      </c>
      <c r="G37" s="15">
        <v>938</v>
      </c>
      <c r="H37" s="15">
        <v>934</v>
      </c>
      <c r="I37" s="43">
        <f t="shared" si="2"/>
        <v>-5.223880597014926</v>
      </c>
      <c r="J37" s="44">
        <f t="shared" si="3"/>
        <v>-4.817987152034263</v>
      </c>
    </row>
    <row r="38" spans="1:10" ht="18" customHeight="1">
      <c r="A38" s="97"/>
      <c r="B38" s="53" t="s">
        <v>42</v>
      </c>
      <c r="C38" s="88" t="s">
        <v>33</v>
      </c>
      <c r="D38" s="88"/>
      <c r="E38" s="95"/>
      <c r="F38" s="42">
        <v>858</v>
      </c>
      <c r="G38" s="15">
        <v>934</v>
      </c>
      <c r="H38" s="15">
        <v>919</v>
      </c>
      <c r="I38" s="43">
        <f>F38/G38*100-100</f>
        <v>-8.137044967880087</v>
      </c>
      <c r="J38" s="44">
        <f>F38/H38*100-100</f>
        <v>-6.637649619151247</v>
      </c>
    </row>
    <row r="39" spans="1:10" ht="18" customHeight="1">
      <c r="A39" s="97"/>
      <c r="B39" s="111" t="s">
        <v>46</v>
      </c>
      <c r="C39" s="112"/>
      <c r="D39" s="112"/>
      <c r="E39" s="113"/>
      <c r="F39" s="45">
        <v>41.119333950046254</v>
      </c>
      <c r="G39" s="46">
        <v>32.3</v>
      </c>
      <c r="H39" s="46">
        <v>38.278688524590166</v>
      </c>
      <c r="I39" s="20">
        <f>ROUND(F39-G39,1)</f>
        <v>8.8</v>
      </c>
      <c r="J39" s="21">
        <f>ROUND(F39,1)-ROUND(H39,1)</f>
        <v>2.8000000000000043</v>
      </c>
    </row>
    <row r="40" spans="1:10" ht="18" customHeight="1">
      <c r="A40" s="97"/>
      <c r="B40" s="114" t="s">
        <v>47</v>
      </c>
      <c r="C40" s="115"/>
      <c r="D40" s="115"/>
      <c r="E40" s="116"/>
      <c r="F40" s="47">
        <v>35.77981651376147</v>
      </c>
      <c r="G40" s="47">
        <v>31.5</v>
      </c>
      <c r="H40" s="47">
        <v>32.77460770328103</v>
      </c>
      <c r="I40" s="54">
        <f>ROUND(F40-G40,1)</f>
        <v>4.3</v>
      </c>
      <c r="J40" s="52">
        <f>ROUND(F40,1)-ROUND(H40,1)</f>
        <v>3</v>
      </c>
    </row>
    <row r="41" spans="1:10" ht="18" customHeight="1">
      <c r="A41" s="96" t="s">
        <v>48</v>
      </c>
      <c r="B41" s="55" t="s">
        <v>17</v>
      </c>
      <c r="C41" s="104" t="s">
        <v>49</v>
      </c>
      <c r="D41" s="104"/>
      <c r="E41" s="105"/>
      <c r="F41" s="56">
        <v>3303</v>
      </c>
      <c r="G41" s="56">
        <v>3931</v>
      </c>
      <c r="H41" s="56">
        <v>4126</v>
      </c>
      <c r="I41" s="36">
        <f t="shared" si="2"/>
        <v>-15.975578733146776</v>
      </c>
      <c r="J41" s="37">
        <f t="shared" si="3"/>
        <v>-19.946679592825973</v>
      </c>
    </row>
    <row r="42" spans="1:10" ht="18" customHeight="1">
      <c r="A42" s="97"/>
      <c r="B42" s="55" t="s">
        <v>18</v>
      </c>
      <c r="C42" s="104" t="s">
        <v>50</v>
      </c>
      <c r="D42" s="108"/>
      <c r="E42" s="109"/>
      <c r="F42" s="42">
        <v>9593</v>
      </c>
      <c r="G42" s="42">
        <v>10061</v>
      </c>
      <c r="H42" s="42">
        <v>10808</v>
      </c>
      <c r="I42" s="20">
        <f t="shared" si="2"/>
        <v>-4.651625086969489</v>
      </c>
      <c r="J42" s="21">
        <f t="shared" si="3"/>
        <v>-11.241672834937091</v>
      </c>
    </row>
    <row r="43" spans="1:10" ht="18" customHeight="1">
      <c r="A43" s="97"/>
      <c r="B43" s="57" t="s">
        <v>19</v>
      </c>
      <c r="C43" s="106" t="s">
        <v>51</v>
      </c>
      <c r="D43" s="106"/>
      <c r="E43" s="107"/>
      <c r="F43" s="42">
        <v>7104</v>
      </c>
      <c r="G43" s="42">
        <v>7245</v>
      </c>
      <c r="H43" s="42">
        <v>6206</v>
      </c>
      <c r="I43" s="20">
        <f t="shared" si="2"/>
        <v>-1.946169772256738</v>
      </c>
      <c r="J43" s="21">
        <f t="shared" si="3"/>
        <v>14.469867869803423</v>
      </c>
    </row>
    <row r="44" spans="1:10" ht="18" customHeight="1">
      <c r="A44" s="97"/>
      <c r="B44" s="58" t="s">
        <v>20</v>
      </c>
      <c r="C44" s="88" t="s">
        <v>11</v>
      </c>
      <c r="D44" s="89"/>
      <c r="E44" s="90"/>
      <c r="F44" s="42">
        <v>1244</v>
      </c>
      <c r="G44" s="42">
        <v>1310</v>
      </c>
      <c r="H44" s="42">
        <v>1390</v>
      </c>
      <c r="I44" s="16">
        <f t="shared" si="2"/>
        <v>-5.038167938931295</v>
      </c>
      <c r="J44" s="17">
        <f t="shared" si="3"/>
        <v>-10.503597122302153</v>
      </c>
    </row>
    <row r="45" spans="1:10" ht="18" customHeight="1">
      <c r="A45" s="97"/>
      <c r="B45" s="18" t="s">
        <v>21</v>
      </c>
      <c r="C45" s="103" t="s">
        <v>52</v>
      </c>
      <c r="D45" s="103"/>
      <c r="E45" s="103"/>
      <c r="F45" s="59">
        <v>0.35546744728943563</v>
      </c>
      <c r="G45" s="59">
        <v>0.37234003182709746</v>
      </c>
      <c r="H45" s="59">
        <v>0.38988492478626313</v>
      </c>
      <c r="I45" s="60">
        <f>ROUND($F$45,2)-ROUND(G45,2)</f>
        <v>-0.010000000000000009</v>
      </c>
      <c r="J45" s="61">
        <f>ROUND($F$45,2)-ROUND(H45,2)</f>
        <v>-0.030000000000000027</v>
      </c>
    </row>
    <row r="46" spans="1:10" ht="18" customHeight="1">
      <c r="A46" s="98"/>
      <c r="B46" s="62" t="s">
        <v>53</v>
      </c>
      <c r="C46" s="101" t="s">
        <v>33</v>
      </c>
      <c r="D46" s="101"/>
      <c r="E46" s="101"/>
      <c r="F46" s="50">
        <v>1247</v>
      </c>
      <c r="G46" s="50">
        <v>1309</v>
      </c>
      <c r="H46" s="50">
        <v>1383</v>
      </c>
      <c r="I46" s="54">
        <f>F46/G46*100-100</f>
        <v>-4.736440030557674</v>
      </c>
      <c r="J46" s="52">
        <f>F46/H46*100-100</f>
        <v>-9.833694866232818</v>
      </c>
    </row>
    <row r="47" spans="1:10" ht="18" customHeight="1">
      <c r="A47" s="63" t="s">
        <v>54</v>
      </c>
      <c r="B47" s="64"/>
      <c r="C47" s="65"/>
      <c r="D47" s="65"/>
      <c r="E47" s="66" t="s">
        <v>55</v>
      </c>
      <c r="F47" s="67"/>
      <c r="G47" s="67"/>
      <c r="H47" s="67"/>
      <c r="I47" s="68"/>
      <c r="J47" s="68"/>
    </row>
    <row r="48" spans="1:10" ht="18" customHeight="1">
      <c r="A48" s="69"/>
      <c r="B48" s="70"/>
      <c r="C48" s="71"/>
      <c r="D48" s="71"/>
      <c r="E48" s="72"/>
      <c r="F48" s="67"/>
      <c r="G48" s="67"/>
      <c r="H48" s="67"/>
      <c r="I48" s="68"/>
      <c r="J48" s="68"/>
    </row>
    <row r="49" ht="14.25" customHeight="1">
      <c r="B49" s="63"/>
    </row>
    <row r="50" ht="14.25" customHeight="1">
      <c r="C50" s="63"/>
    </row>
    <row r="51" spans="6:9" ht="13.5">
      <c r="F51" s="73"/>
      <c r="G51" s="73"/>
      <c r="H51" s="73"/>
      <c r="I51" s="74"/>
    </row>
    <row r="54" ht="13.5">
      <c r="H54" s="6" t="s">
        <v>56</v>
      </c>
    </row>
    <row r="62" spans="5:9" ht="13.5">
      <c r="E62" s="75"/>
      <c r="F62" s="76"/>
      <c r="G62" s="76"/>
      <c r="H62" s="76"/>
      <c r="I62" s="75"/>
    </row>
    <row r="63" spans="5:9" ht="13.5">
      <c r="E63" s="75"/>
      <c r="F63" s="76"/>
      <c r="G63" s="77"/>
      <c r="H63" s="76"/>
      <c r="I63" s="78"/>
    </row>
    <row r="70" ht="13.5">
      <c r="I70">
        <v>4.1</v>
      </c>
    </row>
    <row r="72" ht="12.75" customHeight="1"/>
  </sheetData>
  <mergeCells count="51">
    <mergeCell ref="B26:E26"/>
    <mergeCell ref="B27:E27"/>
    <mergeCell ref="B39:E39"/>
    <mergeCell ref="B40:E40"/>
    <mergeCell ref="B12:B13"/>
    <mergeCell ref="B14:B15"/>
    <mergeCell ref="B17:E17"/>
    <mergeCell ref="B18:E18"/>
    <mergeCell ref="D14:E14"/>
    <mergeCell ref="D15:E15"/>
    <mergeCell ref="C16:E16"/>
    <mergeCell ref="C43:E43"/>
    <mergeCell ref="C46:E46"/>
    <mergeCell ref="C42:E42"/>
    <mergeCell ref="C44:E44"/>
    <mergeCell ref="A41:A46"/>
    <mergeCell ref="C45:E45"/>
    <mergeCell ref="A33:A40"/>
    <mergeCell ref="C33:E33"/>
    <mergeCell ref="C35:E35"/>
    <mergeCell ref="C37:E37"/>
    <mergeCell ref="C34:E34"/>
    <mergeCell ref="C36:E36"/>
    <mergeCell ref="C38:E38"/>
    <mergeCell ref="C41:E41"/>
    <mergeCell ref="A28:A32"/>
    <mergeCell ref="C28:E28"/>
    <mergeCell ref="C29:E29"/>
    <mergeCell ref="C30:E30"/>
    <mergeCell ref="C31:E31"/>
    <mergeCell ref="C32:E32"/>
    <mergeCell ref="C21:E21"/>
    <mergeCell ref="C22:E22"/>
    <mergeCell ref="A6:A18"/>
    <mergeCell ref="A19:A27"/>
    <mergeCell ref="C23:E23"/>
    <mergeCell ref="C24:E24"/>
    <mergeCell ref="C25:E25"/>
    <mergeCell ref="C19:E19"/>
    <mergeCell ref="C20:E20"/>
    <mergeCell ref="C14:C15"/>
    <mergeCell ref="C9:E9"/>
    <mergeCell ref="C10:E10"/>
    <mergeCell ref="C11:E11"/>
    <mergeCell ref="C12:C13"/>
    <mergeCell ref="D12:E12"/>
    <mergeCell ref="D13:E13"/>
    <mergeCell ref="A4:E5"/>
    <mergeCell ref="C6:E6"/>
    <mergeCell ref="C7:E7"/>
    <mergeCell ref="C8:E8"/>
  </mergeCells>
  <printOptions horizontalCentered="1"/>
  <pageMargins left="0.4724409448818898" right="0.3937007874015748" top="0.5118110236220472" bottom="0.2755905511811024" header="0.31496062992125984" footer="0.31496062992125984"/>
  <pageSetup horizontalDpi="600" verticalDpi="600" orientation="portrait" paperSize="9" scale="97" r:id="rId1"/>
  <headerFooter alignWithMargins="0">
    <oddFooter>&amp;C&amp;10
 -2-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Ezoe</dc:creator>
  <cp:keywords/>
  <dc:description/>
  <cp:lastModifiedBy>Mari Ezoe</cp:lastModifiedBy>
  <dcterms:created xsi:type="dcterms:W3CDTF">2008-07-01T01:56:16Z</dcterms:created>
  <dcterms:modified xsi:type="dcterms:W3CDTF">2008-07-01T04:08:44Z</dcterms:modified>
  <cp:category/>
  <cp:version/>
  <cp:contentType/>
  <cp:contentStatus/>
</cp:coreProperties>
</file>