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２" sheetId="1" r:id="rId1"/>
  </sheets>
  <externalReferences>
    <externalReference r:id="rId4"/>
    <externalReference r:id="rId5"/>
    <externalReference r:id="rId6"/>
  </externalReferences>
  <definedNames>
    <definedName name="_xlnm.Print_Area" localSheetId="0">'Ｐ２'!$A$2:$J$49</definedName>
  </definedNames>
  <calcPr fullCalcOnLoad="1"/>
</workbook>
</file>

<file path=xl/sharedStrings.xml><?xml version="1.0" encoding="utf-8"?>
<sst xmlns="http://schemas.openxmlformats.org/spreadsheetml/2006/main" count="90" uniqueCount="54">
  <si>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</si>
  <si>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</si>
  <si>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</si>
  <si>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</si>
  <si>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</si>
  <si>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</si>
  <si>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</si>
  <si>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</si>
  <si>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</si>
  <si>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</si>
  <si>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</si>
  <si>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</si>
  <si>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有効求人倍率</t>
  </si>
  <si>
    <t>原数値</t>
  </si>
  <si>
    <t>季節調整値</t>
  </si>
  <si>
    <t>新規求人倍率</t>
  </si>
  <si>
    <t>常  用</t>
  </si>
  <si>
    <t>①</t>
  </si>
  <si>
    <t>②</t>
  </si>
  <si>
    <t>③</t>
  </si>
  <si>
    <t>④</t>
  </si>
  <si>
    <t>⑤</t>
  </si>
  <si>
    <t>一 般（パートを含む）</t>
  </si>
  <si>
    <t>①</t>
  </si>
  <si>
    <t>②</t>
  </si>
  <si>
    <t>③</t>
  </si>
  <si>
    <t>④</t>
  </si>
  <si>
    <t>⑤</t>
  </si>
  <si>
    <t>⑥</t>
  </si>
  <si>
    <t>⑦</t>
  </si>
  <si>
    <t>―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</si>
  <si>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</si>
  <si>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</si>
  <si>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</si>
  <si>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</si>
  <si>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r>
      <t>　充　　 足　　 率　</t>
    </r>
    <r>
      <rPr>
        <sz val="10"/>
        <rFont val="ＭＳ Ｐ明朝"/>
        <family val="1"/>
      </rPr>
      <t>（⑨／③×100）</t>
    </r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</si>
  <si>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</si>
  <si>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</si>
  <si>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</si>
  <si>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</si>
  <si>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</si>
  <si>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</si>
  <si>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</si>
  <si>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</si>
  <si>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r>
      <t>　充　　 足　　 率　</t>
    </r>
    <r>
      <rPr>
        <sz val="10"/>
        <rFont val="ＭＳ Ｐ明朝"/>
        <family val="1"/>
      </rPr>
      <t>（⑦／③×100）</t>
    </r>
  </si>
  <si>
    <t>パ  ー  ト</t>
  </si>
  <si>
    <r>
      <t>　就　　 職　 　率　</t>
    </r>
    <r>
      <rPr>
        <sz val="10"/>
        <rFont val="ＭＳ Ｐ明朝"/>
        <family val="1"/>
      </rPr>
      <t>（⑤／①×100）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</si>
  <si>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</si>
  <si>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</si>
  <si>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新規求人数</t>
  </si>
  <si>
    <t>有効求人数</t>
  </si>
  <si>
    <t>紹介件数</t>
  </si>
  <si>
    <t>　※　常用にはパートは含まない</t>
  </si>
  <si>
    <t>.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</si>
</sst>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8" fillId="0" borderId="4" xfId="17" applyFont="1" applyBorder="1" applyAlignment="1">
      <alignment/>
    </xf>
    <xf numFmtId="176" fontId="8" fillId="0" borderId="13" xfId="0" applyNumberFormat="1" applyFont="1" applyFill="1" applyBorder="1" applyAlignment="1">
      <alignment vertical="center"/>
    </xf>
    <xf numFmtId="183" fontId="8" fillId="0" borderId="14" xfId="0" applyNumberFormat="1" applyFont="1" applyBorder="1" applyAlignment="1">
      <alignment/>
    </xf>
    <xf numFmtId="183" fontId="8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8" fillId="0" borderId="20" xfId="17" applyFont="1" applyBorder="1" applyAlignment="1">
      <alignment/>
    </xf>
    <xf numFmtId="183" fontId="8" fillId="0" borderId="21" xfId="0" applyNumberFormat="1" applyFont="1" applyBorder="1" applyAlignment="1">
      <alignment/>
    </xf>
    <xf numFmtId="183" fontId="8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40" fontId="8" fillId="0" borderId="20" xfId="17" applyNumberFormat="1" applyFont="1" applyBorder="1" applyAlignment="1">
      <alignment/>
    </xf>
    <xf numFmtId="193" fontId="8" fillId="0" borderId="13" xfId="0" applyNumberFormat="1" applyFont="1" applyFill="1" applyBorder="1" applyAlignment="1">
      <alignment vertical="center"/>
    </xf>
    <xf numFmtId="184" fontId="8" fillId="0" borderId="21" xfId="0" applyNumberFormat="1" applyFont="1" applyBorder="1" applyAlignment="1">
      <alignment/>
    </xf>
    <xf numFmtId="184" fontId="8" fillId="0" borderId="22" xfId="0" applyNumberFormat="1" applyFont="1" applyBorder="1" applyAlignment="1">
      <alignment/>
    </xf>
    <xf numFmtId="0" fontId="12" fillId="0" borderId="24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40" fontId="8" fillId="2" borderId="20" xfId="17" applyNumberFormat="1" applyFont="1" applyFill="1" applyBorder="1" applyAlignment="1">
      <alignment/>
    </xf>
    <xf numFmtId="193" fontId="8" fillId="2" borderId="13" xfId="0" applyNumberFormat="1" applyFont="1" applyFill="1" applyBorder="1" applyAlignment="1">
      <alignment vertical="center"/>
    </xf>
    <xf numFmtId="184" fontId="8" fillId="0" borderId="21" xfId="0" applyNumberFormat="1" applyFont="1" applyFill="1" applyBorder="1" applyAlignment="1">
      <alignment/>
    </xf>
    <xf numFmtId="184" fontId="8" fillId="0" borderId="22" xfId="0" applyNumberFormat="1" applyFont="1" applyFill="1" applyBorder="1" applyAlignment="1">
      <alignment horizontal="center"/>
    </xf>
    <xf numFmtId="184" fontId="8" fillId="0" borderId="25" xfId="0" applyNumberFormat="1" applyFont="1" applyFill="1" applyBorder="1" applyAlignment="1">
      <alignment/>
    </xf>
    <xf numFmtId="184" fontId="8" fillId="0" borderId="26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182" fontId="8" fillId="0" borderId="20" xfId="17" applyNumberFormat="1" applyFont="1" applyBorder="1" applyAlignment="1">
      <alignment/>
    </xf>
    <xf numFmtId="182" fontId="8" fillId="0" borderId="13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182" fontId="8" fillId="0" borderId="30" xfId="17" applyNumberFormat="1" applyFont="1" applyBorder="1" applyAlignment="1">
      <alignment/>
    </xf>
    <xf numFmtId="182" fontId="8" fillId="0" borderId="30" xfId="0" applyNumberFormat="1" applyFont="1" applyFill="1" applyBorder="1" applyAlignment="1">
      <alignment vertical="center"/>
    </xf>
    <xf numFmtId="182" fontId="8" fillId="0" borderId="13" xfId="17" applyNumberFormat="1" applyFont="1" applyBorder="1" applyAlignment="1">
      <alignment/>
    </xf>
    <xf numFmtId="183" fontId="8" fillId="0" borderId="31" xfId="0" applyNumberFormat="1" applyFont="1" applyBorder="1" applyAlignment="1">
      <alignment/>
    </xf>
    <xf numFmtId="183" fontId="8" fillId="0" borderId="32" xfId="0" applyNumberFormat="1" applyFont="1" applyBorder="1" applyAlignment="1">
      <alignment/>
    </xf>
    <xf numFmtId="0" fontId="11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38" fontId="8" fillId="0" borderId="36" xfId="17" applyFont="1" applyBorder="1" applyAlignment="1">
      <alignment/>
    </xf>
    <xf numFmtId="183" fontId="8" fillId="0" borderId="37" xfId="0" applyNumberFormat="1" applyFont="1" applyBorder="1" applyAlignment="1">
      <alignment/>
    </xf>
    <xf numFmtId="183" fontId="8" fillId="0" borderId="38" xfId="0" applyNumberFormat="1" applyFont="1" applyBorder="1" applyAlignment="1">
      <alignment/>
    </xf>
    <xf numFmtId="176" fontId="8" fillId="0" borderId="20" xfId="0" applyNumberFormat="1" applyFont="1" applyFill="1" applyBorder="1" applyAlignment="1">
      <alignment vertical="center"/>
    </xf>
    <xf numFmtId="183" fontId="8" fillId="0" borderId="25" xfId="0" applyNumberFormat="1" applyFont="1" applyBorder="1" applyAlignment="1">
      <alignment/>
    </xf>
    <xf numFmtId="183" fontId="8" fillId="0" borderId="26" xfId="0" applyNumberFormat="1" applyFont="1" applyBorder="1" applyAlignment="1">
      <alignment/>
    </xf>
    <xf numFmtId="186" fontId="8" fillId="0" borderId="20" xfId="0" applyNumberFormat="1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/>
    </xf>
    <xf numFmtId="183" fontId="8" fillId="0" borderId="12" xfId="0" applyNumberFormat="1" applyFont="1" applyBorder="1" applyAlignment="1">
      <alignment/>
    </xf>
    <xf numFmtId="176" fontId="8" fillId="0" borderId="36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176" fontId="8" fillId="0" borderId="30" xfId="0" applyNumberFormat="1" applyFont="1" applyFill="1" applyBorder="1" applyAlignment="1">
      <alignment vertical="center"/>
    </xf>
    <xf numFmtId="183" fontId="8" fillId="0" borderId="39" xfId="0" applyNumberFormat="1" applyFont="1" applyBorder="1" applyAlignment="1">
      <alignment/>
    </xf>
    <xf numFmtId="183" fontId="8" fillId="0" borderId="40" xfId="0" applyNumberFormat="1" applyFont="1" applyBorder="1" applyAlignment="1">
      <alignment/>
    </xf>
    <xf numFmtId="0" fontId="11" fillId="0" borderId="41" xfId="0" applyFont="1" applyBorder="1" applyAlignment="1">
      <alignment horizontal="center" vertical="center" textRotation="255"/>
    </xf>
    <xf numFmtId="183" fontId="8" fillId="0" borderId="42" xfId="0" applyNumberFormat="1" applyFont="1" applyBorder="1" applyAlignment="1">
      <alignment/>
    </xf>
    <xf numFmtId="0" fontId="11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11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176" fontId="8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12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3">
          <cell r="F3" t="str">
            <v>19年</v>
          </cell>
          <cell r="G3" t="str">
            <v>19年</v>
          </cell>
          <cell r="H3" t="str">
            <v>18年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3">
          <cell r="F3" t="str">
            <v>20年</v>
          </cell>
          <cell r="G3" t="str">
            <v>19年</v>
          </cell>
          <cell r="H3" t="str">
            <v>19年</v>
          </cell>
        </row>
        <row r="4">
          <cell r="F4" t="str">
            <v>1月</v>
          </cell>
          <cell r="G4" t="str">
            <v>12月</v>
          </cell>
          <cell r="H4" t="str">
            <v>1月</v>
          </cell>
        </row>
        <row r="5">
          <cell r="F5">
            <v>8363</v>
          </cell>
          <cell r="G5">
            <v>5080</v>
          </cell>
          <cell r="H5">
            <v>8887</v>
          </cell>
        </row>
        <row r="6">
          <cell r="F6">
            <v>29791</v>
          </cell>
          <cell r="G6">
            <v>28983</v>
          </cell>
          <cell r="H6">
            <v>31018</v>
          </cell>
        </row>
        <row r="7">
          <cell r="F7">
            <v>9716</v>
          </cell>
          <cell r="G7">
            <v>7314</v>
          </cell>
          <cell r="H7">
            <v>11631</v>
          </cell>
        </row>
        <row r="8">
          <cell r="F8">
            <v>23271</v>
          </cell>
          <cell r="G8">
            <v>22800</v>
          </cell>
          <cell r="H8">
            <v>28837</v>
          </cell>
        </row>
        <row r="9">
          <cell r="F9">
            <v>11487</v>
          </cell>
          <cell r="G9">
            <v>7997</v>
          </cell>
          <cell r="H9">
            <v>11181</v>
          </cell>
        </row>
        <row r="10">
          <cell r="F10">
            <v>2213</v>
          </cell>
          <cell r="G10">
            <v>2028</v>
          </cell>
          <cell r="H10">
            <v>2327</v>
          </cell>
        </row>
        <row r="11">
          <cell r="F11">
            <v>0.7811419556241818</v>
          </cell>
          <cell r="G11">
            <v>0.786668046786047</v>
          </cell>
          <cell r="H11">
            <v>0.929685988780708</v>
          </cell>
        </row>
        <row r="12">
          <cell r="F12">
            <v>0.71</v>
          </cell>
          <cell r="G12">
            <v>0.73</v>
          </cell>
          <cell r="H12">
            <v>0.85</v>
          </cell>
        </row>
        <row r="13">
          <cell r="F13">
            <v>1.1617840487863207</v>
          </cell>
          <cell r="G13">
            <v>1.439763779527559</v>
          </cell>
          <cell r="H13">
            <v>1.3087656126926972</v>
          </cell>
        </row>
        <row r="14">
          <cell r="F14">
            <v>1.18</v>
          </cell>
          <cell r="G14">
            <v>1.16</v>
          </cell>
          <cell r="H14">
            <v>1.32</v>
          </cell>
        </row>
        <row r="15">
          <cell r="F15">
            <v>2045</v>
          </cell>
          <cell r="G15">
            <v>1960</v>
          </cell>
          <cell r="H15">
            <v>2232</v>
          </cell>
        </row>
        <row r="16">
          <cell r="F16">
            <v>26.461796006217863</v>
          </cell>
          <cell r="G16">
            <v>39.92125984251969</v>
          </cell>
          <cell r="H16">
            <v>26.184314166760437</v>
          </cell>
        </row>
        <row r="17">
          <cell r="F17">
            <v>21.04775627830383</v>
          </cell>
          <cell r="G17">
            <v>26.797921793820073</v>
          </cell>
          <cell r="H17">
            <v>19.190095434614392</v>
          </cell>
        </row>
        <row r="18">
          <cell r="F18">
            <v>6406</v>
          </cell>
          <cell r="G18">
            <v>3953</v>
          </cell>
          <cell r="H18">
            <v>6755</v>
          </cell>
        </row>
        <row r="19">
          <cell r="F19">
            <v>23121</v>
          </cell>
          <cell r="G19">
            <v>22485</v>
          </cell>
          <cell r="H19">
            <v>24162</v>
          </cell>
        </row>
        <row r="20">
          <cell r="F20">
            <v>6725</v>
          </cell>
          <cell r="G20">
            <v>5297</v>
          </cell>
          <cell r="H20">
            <v>8193</v>
          </cell>
        </row>
        <row r="21">
          <cell r="F21">
            <v>16528</v>
          </cell>
          <cell r="G21">
            <v>16185</v>
          </cell>
          <cell r="H21">
            <v>20773</v>
          </cell>
        </row>
        <row r="22">
          <cell r="F22">
            <v>9033</v>
          </cell>
          <cell r="G22">
            <v>6544</v>
          </cell>
          <cell r="H22">
            <v>8721</v>
          </cell>
        </row>
        <row r="23">
          <cell r="F23">
            <v>1614</v>
          </cell>
          <cell r="G23">
            <v>1456</v>
          </cell>
          <cell r="H23">
            <v>1698</v>
          </cell>
        </row>
        <row r="24">
          <cell r="F24">
            <v>1471</v>
          </cell>
          <cell r="G24">
            <v>1397</v>
          </cell>
          <cell r="H24">
            <v>1612</v>
          </cell>
        </row>
        <row r="25">
          <cell r="F25">
            <v>25.19512956603184</v>
          </cell>
          <cell r="G25">
            <v>36.83278522641032</v>
          </cell>
          <cell r="H25">
            <v>25.13693560325685</v>
          </cell>
        </row>
        <row r="26">
          <cell r="F26">
            <v>21.87360594795539</v>
          </cell>
          <cell r="G26">
            <v>26.373418916367758</v>
          </cell>
          <cell r="H26">
            <v>19.675332601000857</v>
          </cell>
        </row>
        <row r="27">
          <cell r="F27">
            <v>6231</v>
          </cell>
          <cell r="G27">
            <v>3874</v>
          </cell>
          <cell r="H27">
            <v>6661</v>
          </cell>
        </row>
        <row r="28">
          <cell r="F28">
            <v>22877</v>
          </cell>
          <cell r="G28">
            <v>22332</v>
          </cell>
          <cell r="H28">
            <v>23983</v>
          </cell>
        </row>
        <row r="29">
          <cell r="F29">
            <v>6186</v>
          </cell>
          <cell r="G29">
            <v>4779</v>
          </cell>
          <cell r="H29">
            <v>7365</v>
          </cell>
        </row>
        <row r="30">
          <cell r="F30">
            <v>15356</v>
          </cell>
          <cell r="G30">
            <v>14985</v>
          </cell>
          <cell r="H30">
            <v>18935</v>
          </cell>
        </row>
        <row r="31">
          <cell r="F31">
            <v>1444</v>
          </cell>
          <cell r="G31">
            <v>1301</v>
          </cell>
          <cell r="H31">
            <v>1529</v>
          </cell>
        </row>
        <row r="32">
          <cell r="F32">
            <v>1957</v>
          </cell>
          <cell r="G32">
            <v>1127</v>
          </cell>
          <cell r="H32">
            <v>2132</v>
          </cell>
        </row>
        <row r="33">
          <cell r="F33">
            <v>6670</v>
          </cell>
          <cell r="G33">
            <v>6498</v>
          </cell>
          <cell r="H33">
            <v>6856</v>
          </cell>
        </row>
        <row r="34">
          <cell r="F34">
            <v>2991</v>
          </cell>
          <cell r="G34">
            <v>2017</v>
          </cell>
          <cell r="H34">
            <v>3438</v>
          </cell>
        </row>
        <row r="35">
          <cell r="F35">
            <v>6743</v>
          </cell>
          <cell r="G35">
            <v>6615</v>
          </cell>
          <cell r="H35">
            <v>8064</v>
          </cell>
        </row>
        <row r="36">
          <cell r="F36">
            <v>599</v>
          </cell>
          <cell r="G36">
            <v>572</v>
          </cell>
          <cell r="H36">
            <v>629</v>
          </cell>
        </row>
        <row r="37">
          <cell r="F37">
            <v>574</v>
          </cell>
          <cell r="G37">
            <v>563</v>
          </cell>
          <cell r="H37">
            <v>620</v>
          </cell>
        </row>
        <row r="38">
          <cell r="F38">
            <v>30.608073582013283</v>
          </cell>
          <cell r="G38">
            <v>50.754214729370005</v>
          </cell>
          <cell r="H38">
            <v>29.50281425891182</v>
          </cell>
        </row>
        <row r="39">
          <cell r="F39">
            <v>19.190906051487797</v>
          </cell>
          <cell r="G39">
            <v>27.912741695587506</v>
          </cell>
          <cell r="H39">
            <v>18.033740546829552</v>
          </cell>
        </row>
        <row r="40">
          <cell r="F40">
            <v>3902</v>
          </cell>
          <cell r="G40">
            <v>3070</v>
          </cell>
          <cell r="H40">
            <v>4218</v>
          </cell>
        </row>
        <row r="41">
          <cell r="F41">
            <v>9733</v>
          </cell>
          <cell r="G41">
            <v>9248</v>
          </cell>
          <cell r="H41">
            <v>11211</v>
          </cell>
        </row>
        <row r="42">
          <cell r="F42">
            <v>6487</v>
          </cell>
          <cell r="G42">
            <v>4466</v>
          </cell>
          <cell r="H42">
            <v>5899</v>
          </cell>
        </row>
        <row r="43">
          <cell r="F43">
            <v>1019</v>
          </cell>
          <cell r="G43">
            <v>919</v>
          </cell>
          <cell r="H43">
            <v>1109</v>
          </cell>
        </row>
        <row r="44">
          <cell r="F44">
            <v>971</v>
          </cell>
          <cell r="G44">
            <v>916</v>
          </cell>
          <cell r="H44">
            <v>1083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K1" sqref="K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6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0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1</v>
      </c>
    </row>
    <row r="3" spans="1:10" ht="18" customHeight="1">
      <c r="A3" s="7" t="s">
        <v>2</v>
      </c>
      <c r="B3" s="8"/>
      <c r="C3" s="9"/>
      <c r="D3" s="9"/>
      <c r="E3" s="10"/>
      <c r="F3" s="11" t="str">
        <f>'[3]Ｐ３'!$F$3:$H$3</f>
        <v>20年</v>
      </c>
      <c r="G3" s="11" t="str">
        <f>'[2]Ｐ３'!$F$3:$H$3</f>
        <v>19年</v>
      </c>
      <c r="H3" s="11" t="str">
        <f>'[3]Ｐ３'!$F$3:$H$3</f>
        <v>19年</v>
      </c>
      <c r="I3" s="12" t="s">
        <v>3</v>
      </c>
      <c r="J3" s="13" t="s">
        <v>4</v>
      </c>
    </row>
    <row r="4" spans="1:10" ht="18" customHeight="1">
      <c r="A4" s="14"/>
      <c r="B4" s="15"/>
      <c r="C4" s="15"/>
      <c r="D4" s="15"/>
      <c r="E4" s="16"/>
      <c r="F4" s="17" t="str">
        <f>'[3]Ｐ３'!F4</f>
        <v>1月</v>
      </c>
      <c r="G4" s="17" t="str">
        <f>'[3]Ｐ３'!G4</f>
        <v>12月</v>
      </c>
      <c r="H4" s="17" t="str">
        <f>'[3]Ｐ３'!H4</f>
        <v>1月</v>
      </c>
      <c r="I4" s="18" t="s">
        <v>5</v>
      </c>
      <c r="J4" s="19" t="s">
        <v>5</v>
      </c>
    </row>
    <row r="5" spans="1:10" ht="18" customHeight="1">
      <c r="A5" s="20" t="s">
        <v>22</v>
      </c>
      <c r="B5" s="21" t="s">
        <v>23</v>
      </c>
      <c r="C5" s="9" t="s">
        <v>6</v>
      </c>
      <c r="D5" s="22"/>
      <c r="E5" s="23"/>
      <c r="F5" s="24">
        <f>'[3]Ｐ３'!F5</f>
        <v>8363</v>
      </c>
      <c r="G5" s="25">
        <f>'[3]Ｐ３'!G5</f>
        <v>5080</v>
      </c>
      <c r="H5" s="24">
        <f>'[3]Ｐ３'!H5</f>
        <v>8887</v>
      </c>
      <c r="I5" s="26">
        <f aca="true" t="shared" si="0" ref="I5:I10">F5/G5*100-100</f>
        <v>64.6259842519685</v>
      </c>
      <c r="J5" s="27">
        <f aca="true" t="shared" si="1" ref="J5:J10">F5/H5*100-100</f>
        <v>-5.896252953752665</v>
      </c>
    </row>
    <row r="6" spans="1:10" ht="18" customHeight="1">
      <c r="A6" s="28"/>
      <c r="B6" s="29" t="s">
        <v>24</v>
      </c>
      <c r="C6" s="30" t="s">
        <v>7</v>
      </c>
      <c r="D6" s="31"/>
      <c r="E6" s="32"/>
      <c r="F6" s="33">
        <f>'[3]Ｐ３'!F6</f>
        <v>29791</v>
      </c>
      <c r="G6" s="25">
        <f>'[3]Ｐ３'!G6</f>
        <v>28983</v>
      </c>
      <c r="H6" s="33">
        <f>'[3]Ｐ３'!H6</f>
        <v>31018</v>
      </c>
      <c r="I6" s="34">
        <f t="shared" si="0"/>
        <v>2.787841148259318</v>
      </c>
      <c r="J6" s="35">
        <f t="shared" si="1"/>
        <v>-3.9557676188019855</v>
      </c>
    </row>
    <row r="7" spans="1:10" ht="18" customHeight="1">
      <c r="A7" s="28"/>
      <c r="B7" s="29" t="s">
        <v>25</v>
      </c>
      <c r="C7" s="30" t="s">
        <v>8</v>
      </c>
      <c r="D7" s="31"/>
      <c r="E7" s="32"/>
      <c r="F7" s="33">
        <f>'[3]Ｐ３'!F7</f>
        <v>9716</v>
      </c>
      <c r="G7" s="25">
        <f>'[3]Ｐ３'!G7</f>
        <v>7314</v>
      </c>
      <c r="H7" s="33">
        <f>'[3]Ｐ３'!H7</f>
        <v>11631</v>
      </c>
      <c r="I7" s="34">
        <f t="shared" si="0"/>
        <v>32.841126606508055</v>
      </c>
      <c r="J7" s="35">
        <f t="shared" si="1"/>
        <v>-16.46462041097068</v>
      </c>
    </row>
    <row r="8" spans="1:10" ht="18" customHeight="1">
      <c r="A8" s="28"/>
      <c r="B8" s="29" t="s">
        <v>26</v>
      </c>
      <c r="C8" s="30" t="s">
        <v>9</v>
      </c>
      <c r="D8" s="31"/>
      <c r="E8" s="32"/>
      <c r="F8" s="33">
        <f>'[3]Ｐ３'!F8</f>
        <v>23271</v>
      </c>
      <c r="G8" s="25">
        <f>'[3]Ｐ３'!G8</f>
        <v>22800</v>
      </c>
      <c r="H8" s="33">
        <f>'[3]Ｐ３'!H8</f>
        <v>28837</v>
      </c>
      <c r="I8" s="34">
        <f t="shared" si="0"/>
        <v>2.0657894736842053</v>
      </c>
      <c r="J8" s="35">
        <f t="shared" si="1"/>
        <v>-19.30159170510109</v>
      </c>
    </row>
    <row r="9" spans="1:10" ht="18" customHeight="1">
      <c r="A9" s="28"/>
      <c r="B9" s="29" t="s">
        <v>27</v>
      </c>
      <c r="C9" s="30" t="s">
        <v>10</v>
      </c>
      <c r="D9" s="31"/>
      <c r="E9" s="32"/>
      <c r="F9" s="33">
        <f>'[3]Ｐ３'!F9</f>
        <v>11487</v>
      </c>
      <c r="G9" s="25">
        <f>'[3]Ｐ３'!G9</f>
        <v>7997</v>
      </c>
      <c r="H9" s="33">
        <f>'[3]Ｐ３'!H9</f>
        <v>11181</v>
      </c>
      <c r="I9" s="34">
        <f t="shared" si="0"/>
        <v>43.64136551206704</v>
      </c>
      <c r="J9" s="35">
        <f t="shared" si="1"/>
        <v>2.7367856184598907</v>
      </c>
    </row>
    <row r="10" spans="1:10" ht="18" customHeight="1">
      <c r="A10" s="28"/>
      <c r="B10" s="29" t="s">
        <v>28</v>
      </c>
      <c r="C10" s="30" t="s">
        <v>11</v>
      </c>
      <c r="D10" s="31"/>
      <c r="E10" s="32"/>
      <c r="F10" s="33">
        <f>'[3]Ｐ３'!F10</f>
        <v>2213</v>
      </c>
      <c r="G10" s="25">
        <f>'[3]Ｐ３'!G10</f>
        <v>2028</v>
      </c>
      <c r="H10" s="33">
        <f>'[3]Ｐ３'!H10</f>
        <v>2327</v>
      </c>
      <c r="I10" s="34">
        <f t="shared" si="0"/>
        <v>9.12228796844181</v>
      </c>
      <c r="J10" s="35">
        <f t="shared" si="1"/>
        <v>-4.899011602922215</v>
      </c>
    </row>
    <row r="11" spans="1:10" ht="18" customHeight="1">
      <c r="A11" s="28"/>
      <c r="B11" s="36" t="s">
        <v>29</v>
      </c>
      <c r="C11" s="37" t="s">
        <v>12</v>
      </c>
      <c r="D11" s="38" t="s">
        <v>13</v>
      </c>
      <c r="E11" s="32"/>
      <c r="F11" s="39">
        <f>'[3]Ｐ３'!F11</f>
        <v>0.7811419556241818</v>
      </c>
      <c r="G11" s="40">
        <f>'[3]Ｐ３'!G11</f>
        <v>0.786668046786047</v>
      </c>
      <c r="H11" s="39">
        <f>'[3]Ｐ３'!H11</f>
        <v>0.929685988780708</v>
      </c>
      <c r="I11" s="41">
        <f>ROUND($F$11,2)-ROUND(G11,2)</f>
        <v>-0.010000000000000009</v>
      </c>
      <c r="J11" s="42">
        <f>F11-H11</f>
        <v>-0.1485440331565262</v>
      </c>
    </row>
    <row r="12" spans="1:10" ht="18" customHeight="1">
      <c r="A12" s="28"/>
      <c r="B12" s="36"/>
      <c r="C12" s="37"/>
      <c r="D12" s="43" t="s">
        <v>14</v>
      </c>
      <c r="E12" s="44"/>
      <c r="F12" s="45">
        <f>'[3]Ｐ３'!F12</f>
        <v>0.71</v>
      </c>
      <c r="G12" s="46">
        <f>'[3]Ｐ３'!G12</f>
        <v>0.73</v>
      </c>
      <c r="H12" s="45">
        <f>'[3]Ｐ３'!H12</f>
        <v>0.85</v>
      </c>
      <c r="I12" s="47">
        <f>ROUND($F$12,2)-ROUND(G12,2)</f>
        <v>-0.020000000000000018</v>
      </c>
      <c r="J12" s="48" t="s">
        <v>30</v>
      </c>
    </row>
    <row r="13" spans="1:10" ht="18" customHeight="1">
      <c r="A13" s="28"/>
      <c r="B13" s="36" t="s">
        <v>31</v>
      </c>
      <c r="C13" s="37" t="s">
        <v>15</v>
      </c>
      <c r="D13" s="38" t="s">
        <v>13</v>
      </c>
      <c r="E13" s="32"/>
      <c r="F13" s="39">
        <f>'[3]Ｐ３'!F13</f>
        <v>1.1617840487863207</v>
      </c>
      <c r="G13" s="40">
        <f>'[3]Ｐ３'!G13</f>
        <v>1.439763779527559</v>
      </c>
      <c r="H13" s="39">
        <f>'[3]Ｐ３'!H13</f>
        <v>1.3087656126926972</v>
      </c>
      <c r="I13" s="41">
        <f>ROUND($F$13,2)-ROUND(G13,2)</f>
        <v>-0.28</v>
      </c>
      <c r="J13" s="42">
        <f>F13-H13</f>
        <v>-0.1469815639063765</v>
      </c>
    </row>
    <row r="14" spans="1:10" ht="18" customHeight="1">
      <c r="A14" s="28"/>
      <c r="B14" s="36"/>
      <c r="C14" s="37"/>
      <c r="D14" s="43" t="s">
        <v>14</v>
      </c>
      <c r="E14" s="44"/>
      <c r="F14" s="45">
        <f>'[3]Ｐ３'!F14</f>
        <v>1.18</v>
      </c>
      <c r="G14" s="46">
        <f>'[3]Ｐ３'!G14</f>
        <v>1.16</v>
      </c>
      <c r="H14" s="45">
        <f>'[3]Ｐ３'!H14</f>
        <v>1.32</v>
      </c>
      <c r="I14" s="49">
        <f>ROUND($F$14,2)-ROUND(G14,2)</f>
        <v>0.020000000000000018</v>
      </c>
      <c r="J14" s="50" t="s">
        <v>30</v>
      </c>
    </row>
    <row r="15" spans="1:10" ht="18" customHeight="1">
      <c r="A15" s="28"/>
      <c r="B15" s="29" t="s">
        <v>32</v>
      </c>
      <c r="C15" s="30" t="s">
        <v>33</v>
      </c>
      <c r="D15" s="30"/>
      <c r="E15" s="51"/>
      <c r="F15" s="33">
        <f>'[3]Ｐ３'!F15</f>
        <v>2045</v>
      </c>
      <c r="G15" s="25">
        <f>'[3]Ｐ３'!G15</f>
        <v>1960</v>
      </c>
      <c r="H15" s="33">
        <f>'[3]Ｐ３'!H15</f>
        <v>2232</v>
      </c>
      <c r="I15" s="34">
        <f>F15/G15*100-100</f>
        <v>4.3367346938775455</v>
      </c>
      <c r="J15" s="35">
        <f>F15/H15*100-100</f>
        <v>-8.378136200716852</v>
      </c>
    </row>
    <row r="16" spans="1:10" ht="18" customHeight="1">
      <c r="A16" s="28"/>
      <c r="B16" s="52" t="s">
        <v>34</v>
      </c>
      <c r="C16" s="53"/>
      <c r="D16" s="53"/>
      <c r="E16" s="54"/>
      <c r="F16" s="55">
        <f>'[3]Ｐ３'!F16</f>
        <v>26.461796006217863</v>
      </c>
      <c r="G16" s="56">
        <f>'[3]Ｐ３'!G16</f>
        <v>39.92125984251969</v>
      </c>
      <c r="H16" s="55">
        <f>'[3]Ｐ３'!H16</f>
        <v>26.184314166760437</v>
      </c>
      <c r="I16" s="34">
        <f>ROUND(F16-G16,1)</f>
        <v>-13.5</v>
      </c>
      <c r="J16" s="35">
        <f>ROUND(F16,1)-ROUND(H16,1)</f>
        <v>0.3000000000000007</v>
      </c>
    </row>
    <row r="17" spans="1:10" ht="18" customHeight="1">
      <c r="A17" s="57"/>
      <c r="B17" s="58" t="s">
        <v>35</v>
      </c>
      <c r="C17" s="59"/>
      <c r="D17" s="59"/>
      <c r="E17" s="60"/>
      <c r="F17" s="61">
        <f>'[3]Ｐ３'!F17</f>
        <v>21.04775627830383</v>
      </c>
      <c r="G17" s="62">
        <f>'[3]Ｐ３'!G17</f>
        <v>26.797921793820073</v>
      </c>
      <c r="H17" s="63">
        <f>'[3]Ｐ３'!H17</f>
        <v>19.190095434614392</v>
      </c>
      <c r="I17" s="64">
        <f>ROUND(F17-G17,1)</f>
        <v>-5.8</v>
      </c>
      <c r="J17" s="65">
        <f>ROUND(F17,1)-ROUND(H17,1)</f>
        <v>1.8000000000000007</v>
      </c>
    </row>
    <row r="18" spans="1:10" ht="18" customHeight="1">
      <c r="A18" s="20" t="s">
        <v>36</v>
      </c>
      <c r="B18" s="66" t="s">
        <v>37</v>
      </c>
      <c r="C18" s="67" t="s">
        <v>6</v>
      </c>
      <c r="D18" s="67"/>
      <c r="E18" s="68"/>
      <c r="F18" s="25">
        <f>'[3]Ｐ３'!F18</f>
        <v>6406</v>
      </c>
      <c r="G18" s="25">
        <f>'[3]Ｐ３'!G18</f>
        <v>3953</v>
      </c>
      <c r="H18" s="69">
        <f>'[3]Ｐ３'!H18</f>
        <v>6755</v>
      </c>
      <c r="I18" s="70">
        <f aca="true" t="shared" si="2" ref="I18:I24">F18/G18*100-100</f>
        <v>62.05413609916519</v>
      </c>
      <c r="J18" s="71">
        <f aca="true" t="shared" si="3" ref="J18:J24">F18/H18*100-100</f>
        <v>-5.166543301258329</v>
      </c>
    </row>
    <row r="19" spans="1:10" ht="18" customHeight="1">
      <c r="A19" s="28"/>
      <c r="B19" s="29" t="s">
        <v>38</v>
      </c>
      <c r="C19" s="30" t="s">
        <v>7</v>
      </c>
      <c r="D19" s="30"/>
      <c r="E19" s="51"/>
      <c r="F19" s="72">
        <f>'[3]Ｐ３'!F19</f>
        <v>23121</v>
      </c>
      <c r="G19" s="25">
        <f>'[3]Ｐ３'!G19</f>
        <v>22485</v>
      </c>
      <c r="H19" s="72">
        <f>'[3]Ｐ３'!H19</f>
        <v>24162</v>
      </c>
      <c r="I19" s="34">
        <f t="shared" si="2"/>
        <v>2.8285523682455107</v>
      </c>
      <c r="J19" s="35">
        <f t="shared" si="3"/>
        <v>-4.30841817730321</v>
      </c>
    </row>
    <row r="20" spans="1:10" ht="18" customHeight="1">
      <c r="A20" s="28"/>
      <c r="B20" s="29" t="s">
        <v>39</v>
      </c>
      <c r="C20" s="30" t="s">
        <v>8</v>
      </c>
      <c r="D20" s="30"/>
      <c r="E20" s="51"/>
      <c r="F20" s="72">
        <f>'[3]Ｐ３'!F20</f>
        <v>6725</v>
      </c>
      <c r="G20" s="25">
        <f>'[3]Ｐ３'!G20</f>
        <v>5297</v>
      </c>
      <c r="H20" s="72">
        <f>'[3]Ｐ３'!H20</f>
        <v>8193</v>
      </c>
      <c r="I20" s="34">
        <f t="shared" si="2"/>
        <v>26.958655842929957</v>
      </c>
      <c r="J20" s="35">
        <f t="shared" si="3"/>
        <v>-17.917734651531788</v>
      </c>
    </row>
    <row r="21" spans="1:10" ht="18" customHeight="1">
      <c r="A21" s="28"/>
      <c r="B21" s="29" t="s">
        <v>40</v>
      </c>
      <c r="C21" s="30" t="s">
        <v>9</v>
      </c>
      <c r="D21" s="30"/>
      <c r="E21" s="51"/>
      <c r="F21" s="72">
        <f>'[3]Ｐ３'!F21</f>
        <v>16528</v>
      </c>
      <c r="G21" s="25">
        <f>'[3]Ｐ３'!G21</f>
        <v>16185</v>
      </c>
      <c r="H21" s="72">
        <f>'[3]Ｐ３'!H21</f>
        <v>20773</v>
      </c>
      <c r="I21" s="34">
        <f t="shared" si="2"/>
        <v>2.1192462156317475</v>
      </c>
      <c r="J21" s="35">
        <f t="shared" si="3"/>
        <v>-20.43518028209695</v>
      </c>
    </row>
    <row r="22" spans="1:10" ht="18" customHeight="1">
      <c r="A22" s="28"/>
      <c r="B22" s="29" t="s">
        <v>41</v>
      </c>
      <c r="C22" s="30" t="s">
        <v>10</v>
      </c>
      <c r="D22" s="30"/>
      <c r="E22" s="51"/>
      <c r="F22" s="72">
        <f>'[3]Ｐ３'!F22</f>
        <v>9033</v>
      </c>
      <c r="G22" s="25">
        <f>'[3]Ｐ３'!G22</f>
        <v>6544</v>
      </c>
      <c r="H22" s="72">
        <f>'[3]Ｐ３'!H22</f>
        <v>8721</v>
      </c>
      <c r="I22" s="73">
        <f t="shared" si="2"/>
        <v>38.03484107579462</v>
      </c>
      <c r="J22" s="74">
        <f t="shared" si="3"/>
        <v>3.57757137942896</v>
      </c>
    </row>
    <row r="23" spans="1:10" ht="18" customHeight="1">
      <c r="A23" s="28"/>
      <c r="B23" s="29" t="s">
        <v>42</v>
      </c>
      <c r="C23" s="30" t="s">
        <v>11</v>
      </c>
      <c r="D23" s="30"/>
      <c r="E23" s="51"/>
      <c r="F23" s="72">
        <f>'[3]Ｐ３'!F23</f>
        <v>1614</v>
      </c>
      <c r="G23" s="25">
        <f>'[3]Ｐ３'!G23</f>
        <v>1456</v>
      </c>
      <c r="H23" s="72">
        <f>'[3]Ｐ３'!H23</f>
        <v>1698</v>
      </c>
      <c r="I23" s="73">
        <f t="shared" si="2"/>
        <v>10.85164835164835</v>
      </c>
      <c r="J23" s="74">
        <f t="shared" si="3"/>
        <v>-4.946996466431102</v>
      </c>
    </row>
    <row r="24" spans="1:10" ht="18" customHeight="1">
      <c r="A24" s="28"/>
      <c r="B24" s="29" t="s">
        <v>43</v>
      </c>
      <c r="C24" s="30" t="s">
        <v>33</v>
      </c>
      <c r="D24" s="30"/>
      <c r="E24" s="51"/>
      <c r="F24" s="72">
        <f>'[3]Ｐ３'!F24</f>
        <v>1471</v>
      </c>
      <c r="G24" s="25">
        <f>'[3]Ｐ３'!G24</f>
        <v>1397</v>
      </c>
      <c r="H24" s="72">
        <f>'[3]Ｐ３'!H24</f>
        <v>1612</v>
      </c>
      <c r="I24" s="73">
        <f t="shared" si="2"/>
        <v>5.297065139584831</v>
      </c>
      <c r="J24" s="74">
        <f t="shared" si="3"/>
        <v>-8.74689826302729</v>
      </c>
    </row>
    <row r="25" spans="1:10" ht="18" customHeight="1">
      <c r="A25" s="28"/>
      <c r="B25" s="52" t="s">
        <v>34</v>
      </c>
      <c r="C25" s="53"/>
      <c r="D25" s="53"/>
      <c r="E25" s="54"/>
      <c r="F25" s="75">
        <f>'[3]Ｐ３'!F25</f>
        <v>25.19512956603184</v>
      </c>
      <c r="G25" s="76">
        <f>'[3]Ｐ３'!G25</f>
        <v>36.83278522641032</v>
      </c>
      <c r="H25" s="75">
        <f>'[3]Ｐ３'!H25</f>
        <v>25.13693560325685</v>
      </c>
      <c r="I25" s="34">
        <f>ROUND(F25-G25,1)</f>
        <v>-11.6</v>
      </c>
      <c r="J25" s="35">
        <f>ROUND(F25,1)-ROUND(H25,1)</f>
        <v>0.09999999999999787</v>
      </c>
    </row>
    <row r="26" spans="1:10" ht="18" customHeight="1">
      <c r="A26" s="57"/>
      <c r="B26" s="58" t="s">
        <v>44</v>
      </c>
      <c r="C26" s="59"/>
      <c r="D26" s="59"/>
      <c r="E26" s="60"/>
      <c r="F26" s="75">
        <f>'[3]Ｐ３'!F26</f>
        <v>21.87360594795539</v>
      </c>
      <c r="G26" s="77">
        <f>'[3]Ｐ３'!G26</f>
        <v>26.373418916367758</v>
      </c>
      <c r="H26" s="75">
        <f>'[3]Ｐ３'!H26</f>
        <v>19.675332601000857</v>
      </c>
      <c r="I26" s="34">
        <f>ROUND(F26-G26,1)</f>
        <v>-4.5</v>
      </c>
      <c r="J26" s="78">
        <f>ROUND(F26,1)-ROUND(H26,1)</f>
        <v>2.1999999999999993</v>
      </c>
    </row>
    <row r="27" spans="1:10" ht="18" customHeight="1">
      <c r="A27" s="20" t="s">
        <v>16</v>
      </c>
      <c r="B27" s="66" t="s">
        <v>37</v>
      </c>
      <c r="C27" s="67" t="s">
        <v>6</v>
      </c>
      <c r="D27" s="67"/>
      <c r="E27" s="68"/>
      <c r="F27" s="79">
        <f>'[3]Ｐ３'!F27</f>
        <v>6231</v>
      </c>
      <c r="G27" s="79">
        <f>'[3]Ｐ３'!G27</f>
        <v>3874</v>
      </c>
      <c r="H27" s="79">
        <f>'[3]Ｐ３'!H27</f>
        <v>6661</v>
      </c>
      <c r="I27" s="70">
        <f aca="true" t="shared" si="4" ref="I27:I37">F27/G27*100-100</f>
        <v>60.841507485802794</v>
      </c>
      <c r="J27" s="71">
        <f aca="true" t="shared" si="5" ref="J27:J37">F27/H27*100-100</f>
        <v>-6.455487164089476</v>
      </c>
    </row>
    <row r="28" spans="1:10" ht="18" customHeight="1">
      <c r="A28" s="28"/>
      <c r="B28" s="29" t="s">
        <v>38</v>
      </c>
      <c r="C28" s="30" t="s">
        <v>7</v>
      </c>
      <c r="D28" s="30"/>
      <c r="E28" s="51"/>
      <c r="F28" s="72">
        <f>'[3]Ｐ３'!F28</f>
        <v>22877</v>
      </c>
      <c r="G28" s="72">
        <f>'[3]Ｐ３'!G28</f>
        <v>22332</v>
      </c>
      <c r="H28" s="72">
        <f>'[3]Ｐ３'!H28</f>
        <v>23983</v>
      </c>
      <c r="I28" s="34">
        <f t="shared" si="4"/>
        <v>2.4404442056242175</v>
      </c>
      <c r="J28" s="35">
        <f t="shared" si="5"/>
        <v>-4.6115998832506335</v>
      </c>
    </row>
    <row r="29" spans="1:10" ht="18" customHeight="1">
      <c r="A29" s="28"/>
      <c r="B29" s="29" t="s">
        <v>39</v>
      </c>
      <c r="C29" s="30" t="s">
        <v>8</v>
      </c>
      <c r="D29" s="30"/>
      <c r="E29" s="51"/>
      <c r="F29" s="72">
        <f>'[3]Ｐ３'!F29</f>
        <v>6186</v>
      </c>
      <c r="G29" s="72">
        <f>'[3]Ｐ３'!G29</f>
        <v>4779</v>
      </c>
      <c r="H29" s="72">
        <f>'[3]Ｐ３'!H29</f>
        <v>7365</v>
      </c>
      <c r="I29" s="34">
        <f t="shared" si="4"/>
        <v>29.441305712492152</v>
      </c>
      <c r="J29" s="35">
        <f t="shared" si="5"/>
        <v>-16.008146639511196</v>
      </c>
    </row>
    <row r="30" spans="1:10" ht="18" customHeight="1">
      <c r="A30" s="28"/>
      <c r="B30" s="29" t="s">
        <v>40</v>
      </c>
      <c r="C30" s="30" t="s">
        <v>9</v>
      </c>
      <c r="D30" s="30"/>
      <c r="E30" s="51"/>
      <c r="F30" s="72">
        <f>'[3]Ｐ３'!F30</f>
        <v>15356</v>
      </c>
      <c r="G30" s="72">
        <f>'[3]Ｐ３'!G30</f>
        <v>14985</v>
      </c>
      <c r="H30" s="72">
        <f>'[3]Ｐ３'!H30</f>
        <v>18935</v>
      </c>
      <c r="I30" s="34">
        <f t="shared" si="4"/>
        <v>2.4758091424758106</v>
      </c>
      <c r="J30" s="35">
        <f t="shared" si="5"/>
        <v>-18.901505149194605</v>
      </c>
    </row>
    <row r="31" spans="1:10" ht="18" customHeight="1">
      <c r="A31" s="57"/>
      <c r="B31" s="29" t="s">
        <v>41</v>
      </c>
      <c r="C31" s="80" t="s">
        <v>11</v>
      </c>
      <c r="D31" s="80"/>
      <c r="E31" s="81"/>
      <c r="F31" s="82">
        <f>'[3]Ｐ３'!F31</f>
        <v>1444</v>
      </c>
      <c r="G31" s="82">
        <f>'[3]Ｐ３'!G31</f>
        <v>1301</v>
      </c>
      <c r="H31" s="82">
        <f>'[3]Ｐ３'!H31</f>
        <v>1529</v>
      </c>
      <c r="I31" s="83">
        <f t="shared" si="4"/>
        <v>10.991544965411208</v>
      </c>
      <c r="J31" s="84">
        <f t="shared" si="5"/>
        <v>-5.55918901242643</v>
      </c>
    </row>
    <row r="32" spans="1:10" ht="18" customHeight="1">
      <c r="A32" s="20" t="s">
        <v>45</v>
      </c>
      <c r="B32" s="66" t="s">
        <v>37</v>
      </c>
      <c r="C32" s="67" t="s">
        <v>6</v>
      </c>
      <c r="D32" s="67"/>
      <c r="E32" s="68"/>
      <c r="F32" s="25">
        <f>'[3]Ｐ３'!F32</f>
        <v>1957</v>
      </c>
      <c r="G32" s="25">
        <f>'[3]Ｐ３'!G32</f>
        <v>1127</v>
      </c>
      <c r="H32" s="25">
        <f>'[3]Ｐ３'!H32</f>
        <v>2132</v>
      </c>
      <c r="I32" s="70">
        <f t="shared" si="4"/>
        <v>73.64685004436558</v>
      </c>
      <c r="J32" s="71">
        <f t="shared" si="5"/>
        <v>-8.208255159474675</v>
      </c>
    </row>
    <row r="33" spans="1:10" ht="18" customHeight="1">
      <c r="A33" s="28"/>
      <c r="B33" s="29" t="s">
        <v>38</v>
      </c>
      <c r="C33" s="30" t="s">
        <v>7</v>
      </c>
      <c r="D33" s="30"/>
      <c r="E33" s="51"/>
      <c r="F33" s="72">
        <f>'[3]Ｐ３'!F33</f>
        <v>6670</v>
      </c>
      <c r="G33" s="25">
        <f>'[3]Ｐ３'!G33</f>
        <v>6498</v>
      </c>
      <c r="H33" s="25">
        <f>'[3]Ｐ３'!H33</f>
        <v>6856</v>
      </c>
      <c r="I33" s="34">
        <f t="shared" si="4"/>
        <v>2.6469682979378177</v>
      </c>
      <c r="J33" s="35">
        <f t="shared" si="5"/>
        <v>-2.7129521586931133</v>
      </c>
    </row>
    <row r="34" spans="1:10" ht="18" customHeight="1">
      <c r="A34" s="28"/>
      <c r="B34" s="29" t="s">
        <v>39</v>
      </c>
      <c r="C34" s="30" t="s">
        <v>8</v>
      </c>
      <c r="D34" s="30"/>
      <c r="E34" s="51"/>
      <c r="F34" s="72">
        <f>'[3]Ｐ３'!F34</f>
        <v>2991</v>
      </c>
      <c r="G34" s="25">
        <f>'[3]Ｐ３'!G34</f>
        <v>2017</v>
      </c>
      <c r="H34" s="25">
        <f>'[3]Ｐ３'!H34</f>
        <v>3438</v>
      </c>
      <c r="I34" s="34">
        <f t="shared" si="4"/>
        <v>48.289538919186896</v>
      </c>
      <c r="J34" s="35">
        <f t="shared" si="5"/>
        <v>-13.001745200698082</v>
      </c>
    </row>
    <row r="35" spans="1:10" ht="18" customHeight="1">
      <c r="A35" s="28"/>
      <c r="B35" s="29" t="s">
        <v>40</v>
      </c>
      <c r="C35" s="30" t="s">
        <v>9</v>
      </c>
      <c r="D35" s="30"/>
      <c r="E35" s="51"/>
      <c r="F35" s="72">
        <f>'[3]Ｐ３'!F35</f>
        <v>6743</v>
      </c>
      <c r="G35" s="25">
        <f>'[3]Ｐ３'!G35</f>
        <v>6615</v>
      </c>
      <c r="H35" s="25">
        <f>'[3]Ｐ３'!H35</f>
        <v>8064</v>
      </c>
      <c r="I35" s="34">
        <f t="shared" si="4"/>
        <v>1.9349962207105165</v>
      </c>
      <c r="J35" s="35">
        <f t="shared" si="5"/>
        <v>-16.381448412698404</v>
      </c>
    </row>
    <row r="36" spans="1:10" ht="18" customHeight="1">
      <c r="A36" s="28"/>
      <c r="B36" s="29" t="s">
        <v>41</v>
      </c>
      <c r="C36" s="30" t="s">
        <v>11</v>
      </c>
      <c r="D36" s="30"/>
      <c r="E36" s="51"/>
      <c r="F36" s="72">
        <f>'[3]Ｐ３'!F36</f>
        <v>599</v>
      </c>
      <c r="G36" s="25">
        <f>'[3]Ｐ３'!G36</f>
        <v>572</v>
      </c>
      <c r="H36" s="25">
        <f>'[3]Ｐ３'!H36</f>
        <v>629</v>
      </c>
      <c r="I36" s="73">
        <f t="shared" si="4"/>
        <v>4.720279720279734</v>
      </c>
      <c r="J36" s="74">
        <f t="shared" si="5"/>
        <v>-4.769475357710647</v>
      </c>
    </row>
    <row r="37" spans="1:10" ht="18" customHeight="1">
      <c r="A37" s="28"/>
      <c r="B37" s="85" t="s">
        <v>42</v>
      </c>
      <c r="C37" s="30" t="s">
        <v>33</v>
      </c>
      <c r="D37" s="30"/>
      <c r="E37" s="51"/>
      <c r="F37" s="72">
        <f>'[3]Ｐ３'!F37</f>
        <v>574</v>
      </c>
      <c r="G37" s="25">
        <f>'[3]Ｐ３'!G37</f>
        <v>563</v>
      </c>
      <c r="H37" s="25">
        <f>'[3]Ｐ３'!H37</f>
        <v>620</v>
      </c>
      <c r="I37" s="73">
        <f t="shared" si="4"/>
        <v>1.9538188277087158</v>
      </c>
      <c r="J37" s="74">
        <f t="shared" si="5"/>
        <v>-7.41935483870968</v>
      </c>
    </row>
    <row r="38" spans="1:10" ht="18" customHeight="1">
      <c r="A38" s="28"/>
      <c r="B38" s="52" t="s">
        <v>46</v>
      </c>
      <c r="C38" s="53"/>
      <c r="D38" s="53"/>
      <c r="E38" s="54"/>
      <c r="F38" s="75">
        <f>'[3]Ｐ３'!F38</f>
        <v>30.608073582013283</v>
      </c>
      <c r="G38" s="76">
        <f>'[3]Ｐ３'!G38</f>
        <v>50.754214729370005</v>
      </c>
      <c r="H38" s="76">
        <f>'[3]Ｐ３'!H38</f>
        <v>29.50281425891182</v>
      </c>
      <c r="I38" s="34">
        <f>ROUND(F38-G38,1)</f>
        <v>-20.1</v>
      </c>
      <c r="J38" s="35">
        <f>ROUND(F38,1)-ROUND(H38,1)</f>
        <v>1.1000000000000014</v>
      </c>
    </row>
    <row r="39" spans="1:10" ht="18" customHeight="1">
      <c r="A39" s="28"/>
      <c r="B39" s="58" t="s">
        <v>47</v>
      </c>
      <c r="C39" s="59"/>
      <c r="D39" s="59"/>
      <c r="E39" s="60"/>
      <c r="F39" s="77">
        <f>'[3]Ｐ３'!F39</f>
        <v>19.190906051487797</v>
      </c>
      <c r="G39" s="77">
        <f>'[3]Ｐ３'!G39</f>
        <v>27.912741695587506</v>
      </c>
      <c r="H39" s="77">
        <f>'[3]Ｐ３'!H39</f>
        <v>18.033740546829552</v>
      </c>
      <c r="I39" s="86">
        <f>ROUND(F39-G39,1)</f>
        <v>-8.7</v>
      </c>
      <c r="J39" s="84">
        <f>ROUND(F39,1)-ROUND(H39,1)</f>
        <v>1.1999999999999993</v>
      </c>
    </row>
    <row r="40" spans="1:10" ht="18" customHeight="1">
      <c r="A40" s="20" t="s">
        <v>48</v>
      </c>
      <c r="B40" s="87" t="s">
        <v>17</v>
      </c>
      <c r="C40" s="88" t="s">
        <v>49</v>
      </c>
      <c r="D40" s="88"/>
      <c r="E40" s="89"/>
      <c r="F40" s="90">
        <f>'[3]Ｐ３'!F40</f>
        <v>3902</v>
      </c>
      <c r="G40" s="90">
        <f>'[3]Ｐ３'!G40</f>
        <v>3070</v>
      </c>
      <c r="H40" s="90">
        <f>'[3]Ｐ３'!H40</f>
        <v>4218</v>
      </c>
      <c r="I40" s="64">
        <f>F40/G40*100-100</f>
        <v>27.100977198697066</v>
      </c>
      <c r="J40" s="65">
        <f>F40/H40*100-100</f>
        <v>-7.491702228544341</v>
      </c>
    </row>
    <row r="41" spans="1:10" ht="18" customHeight="1">
      <c r="A41" s="91"/>
      <c r="B41" s="87" t="s">
        <v>18</v>
      </c>
      <c r="C41" s="88" t="s">
        <v>50</v>
      </c>
      <c r="D41" s="92"/>
      <c r="E41" s="93"/>
      <c r="F41" s="72">
        <f>'[3]Ｐ３'!F41</f>
        <v>9733</v>
      </c>
      <c r="G41" s="72">
        <f>'[3]Ｐ３'!G41</f>
        <v>9248</v>
      </c>
      <c r="H41" s="72">
        <f>'[3]Ｐ３'!H41</f>
        <v>11211</v>
      </c>
      <c r="I41" s="34">
        <f>F41/G41*100-100</f>
        <v>5.24437716262976</v>
      </c>
      <c r="J41" s="35">
        <f>F41/H41*100-100</f>
        <v>-13.183480510213187</v>
      </c>
    </row>
    <row r="42" spans="1:10" ht="18" customHeight="1">
      <c r="A42" s="91"/>
      <c r="B42" s="94" t="s">
        <v>19</v>
      </c>
      <c r="C42" s="95" t="s">
        <v>51</v>
      </c>
      <c r="D42" s="95"/>
      <c r="E42" s="96"/>
      <c r="F42" s="72">
        <f>'[3]Ｐ３'!F42</f>
        <v>6487</v>
      </c>
      <c r="G42" s="72">
        <f>'[3]Ｐ３'!G42</f>
        <v>4466</v>
      </c>
      <c r="H42" s="72">
        <f>'[3]Ｐ３'!H42</f>
        <v>5899</v>
      </c>
      <c r="I42" s="34">
        <f>F42/G42*100-100</f>
        <v>45.25302283922974</v>
      </c>
      <c r="J42" s="35">
        <f>F42/H42*100-100</f>
        <v>9.967791151042562</v>
      </c>
    </row>
    <row r="43" spans="1:10" ht="18" customHeight="1">
      <c r="A43" s="91"/>
      <c r="B43" s="29" t="s">
        <v>20</v>
      </c>
      <c r="C43" s="30" t="s">
        <v>11</v>
      </c>
      <c r="D43" s="31"/>
      <c r="E43" s="32"/>
      <c r="F43" s="72">
        <f>'[3]Ｐ３'!F43</f>
        <v>1019</v>
      </c>
      <c r="G43" s="72">
        <f>'[3]Ｐ３'!G43</f>
        <v>919</v>
      </c>
      <c r="H43" s="72">
        <f>'[3]Ｐ３'!H43</f>
        <v>1109</v>
      </c>
      <c r="I43" s="26">
        <f>F43/G43*100-100</f>
        <v>10.88139281828073</v>
      </c>
      <c r="J43" s="27">
        <f>F43/H43*100-100</f>
        <v>-8.11541929666366</v>
      </c>
    </row>
    <row r="44" spans="1:10" ht="18" customHeight="1">
      <c r="A44" s="97"/>
      <c r="B44" s="98" t="s">
        <v>21</v>
      </c>
      <c r="C44" s="15" t="s">
        <v>33</v>
      </c>
      <c r="D44" s="15"/>
      <c r="E44" s="16"/>
      <c r="F44" s="90">
        <f>'[3]Ｐ３'!F44</f>
        <v>971</v>
      </c>
      <c r="G44" s="25">
        <f>'[3]Ｐ３'!G44</f>
        <v>916</v>
      </c>
      <c r="H44" s="90">
        <f>'[3]Ｐ３'!H44</f>
        <v>1083</v>
      </c>
      <c r="I44" s="73">
        <f>F44/G44*100-100</f>
        <v>6.004366812227062</v>
      </c>
      <c r="J44" s="74">
        <f>F44/H44*100-100</f>
        <v>-10.341643582640813</v>
      </c>
    </row>
    <row r="45" spans="1:10" ht="18" customHeight="1">
      <c r="A45" s="99" t="s">
        <v>52</v>
      </c>
      <c r="B45" s="100"/>
      <c r="C45" s="101"/>
      <c r="D45" s="101"/>
      <c r="E45" s="101"/>
      <c r="F45" s="102"/>
      <c r="G45" s="102"/>
      <c r="H45" s="102"/>
      <c r="I45" s="103"/>
      <c r="J45" s="103"/>
    </row>
    <row r="46" spans="1:10" ht="18" customHeight="1">
      <c r="A46" s="104"/>
      <c r="B46" s="105"/>
      <c r="C46" s="106"/>
      <c r="D46" s="106"/>
      <c r="E46" s="106"/>
      <c r="F46" s="107"/>
      <c r="G46" s="107"/>
      <c r="H46" s="107"/>
      <c r="I46" s="108"/>
      <c r="J46" s="108"/>
    </row>
    <row r="47" spans="1:10" ht="18" customHeight="1">
      <c r="A47" s="104"/>
      <c r="B47" s="100"/>
      <c r="C47" s="101"/>
      <c r="D47" s="101"/>
      <c r="E47" s="109"/>
      <c r="F47" s="107"/>
      <c r="G47" s="107"/>
      <c r="H47" s="107"/>
      <c r="I47" s="108"/>
      <c r="J47" s="108"/>
    </row>
    <row r="48" ht="14.25" customHeight="1">
      <c r="B48" s="99"/>
    </row>
    <row r="49" ht="14.25" customHeight="1">
      <c r="C49" s="99"/>
    </row>
    <row r="50" spans="6:9" ht="13.5">
      <c r="F50" s="110"/>
      <c r="G50" s="110"/>
      <c r="H50" s="110"/>
      <c r="I50" s="111"/>
    </row>
    <row r="53" ht="13.5">
      <c r="H53" s="6" t="s">
        <v>53</v>
      </c>
    </row>
    <row r="61" spans="5:9" ht="13.5">
      <c r="E61" s="112"/>
      <c r="F61" s="113"/>
      <c r="G61" s="113"/>
      <c r="H61" s="113"/>
      <c r="I61" s="112"/>
    </row>
    <row r="62" spans="5:9" ht="13.5">
      <c r="E62" s="112"/>
      <c r="F62" s="113"/>
      <c r="G62" s="114"/>
      <c r="H62" s="113"/>
      <c r="I62" s="115"/>
    </row>
    <row r="71" ht="12.75" customHeight="1"/>
  </sheetData>
  <mergeCells count="50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0:E40"/>
    <mergeCell ref="C42:E42"/>
    <mergeCell ref="C44:E44"/>
    <mergeCell ref="A40:A44"/>
    <mergeCell ref="C41:E41"/>
    <mergeCell ref="C43:E43"/>
    <mergeCell ref="A32:A39"/>
    <mergeCell ref="C32:E32"/>
    <mergeCell ref="C34:E34"/>
    <mergeCell ref="C36:E36"/>
    <mergeCell ref="C33:E33"/>
    <mergeCell ref="C35:E35"/>
    <mergeCell ref="C37:E37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2008-03-04T00:43:55Z</dcterms:created>
  <dcterms:modified xsi:type="dcterms:W3CDTF">2008-03-04T00:44:10Z</dcterms:modified>
  <cp:category/>
  <cp:version/>
  <cp:contentType/>
  <cp:contentStatus/>
</cp:coreProperties>
</file>